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belloto\cmf\UARCM\Siniestros\Archivos para Carga Masiva\"/>
    </mc:Choice>
  </mc:AlternateContent>
  <xr:revisionPtr revIDLastSave="0" documentId="8_{4DB0062F-3C1C-4434-9106-91FAA30CDA8C}" xr6:coauthVersionLast="47" xr6:coauthVersionMax="47" xr10:uidLastSave="{00000000-0000-0000-0000-000000000000}"/>
  <workbookProtection workbookAlgorithmName="SHA-512" workbookHashValue="HVFHUyzCwC2EZZN2tU2v5mGQRPdtJzd5w/xRQjJKxPcjI353RRajej57YvwwcyEHuC0KjRKyn2UBmsyz0DPpNw==" workbookSaltValue="ZY2jqGsYhLvdAx/KNW9ipw==" workbookSpinCount="100000" lockStructure="1"/>
  <bookViews>
    <workbookView xWindow="28680" yWindow="-120" windowWidth="29040" windowHeight="15720" tabRatio="831" xr2:uid="{00000000-000D-0000-FFFF-FFFF00000000}"/>
  </bookViews>
  <sheets>
    <sheet name="Inicio" sheetId="2" r:id="rId1"/>
    <sheet name="Siniestros Denunciados" sheetId="4" r:id="rId2"/>
    <sheet name="Siniestros Liquidación directa" sheetId="3" r:id="rId3"/>
    <sheet name="Denunciados Periodos Anteriores" sheetId="9" r:id="rId4"/>
    <sheet name="20 Liq con mayor asignación" sheetId="8" r:id="rId5"/>
    <sheet name="Base" sheetId="1" state="hidden" r:id="rId6"/>
  </sheets>
  <definedNames>
    <definedName name="General" comment="Ramos Generales, Grupo 1">Base!$H$1:$H$37</definedName>
    <definedName name="Vida" comment="Ramos Vida, grupo 2">Base!$H$38:$H$89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P3" i="1"/>
  <c r="G7" i="8" l="1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9" i="9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9" i="3"/>
  <c r="R2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2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2" i="1"/>
  <c r="I1" i="4"/>
  <c r="K1" i="9" l="1"/>
  <c r="K1" i="3"/>
  <c r="K1" i="4"/>
  <c r="P8" i="4"/>
  <c r="R10" i="9" l="1"/>
  <c r="S10" i="9"/>
  <c r="T10" i="9"/>
  <c r="U10" i="9"/>
  <c r="V10" i="9"/>
  <c r="W10" i="9"/>
  <c r="X10" i="9"/>
  <c r="Y10" i="9"/>
  <c r="R11" i="9"/>
  <c r="S11" i="9"/>
  <c r="T11" i="9"/>
  <c r="U11" i="9"/>
  <c r="V11" i="9"/>
  <c r="W11" i="9"/>
  <c r="X11" i="9"/>
  <c r="Y11" i="9"/>
  <c r="R12" i="9"/>
  <c r="S12" i="9"/>
  <c r="T12" i="9"/>
  <c r="U12" i="9"/>
  <c r="V12" i="9"/>
  <c r="W12" i="9"/>
  <c r="X12" i="9"/>
  <c r="Y12" i="9"/>
  <c r="R13" i="9"/>
  <c r="S13" i="9"/>
  <c r="T13" i="9"/>
  <c r="U13" i="9"/>
  <c r="V13" i="9"/>
  <c r="W13" i="9"/>
  <c r="X13" i="9"/>
  <c r="Y13" i="9"/>
  <c r="R14" i="9"/>
  <c r="S14" i="9"/>
  <c r="T14" i="9"/>
  <c r="U14" i="9"/>
  <c r="V14" i="9"/>
  <c r="W14" i="9"/>
  <c r="X14" i="9"/>
  <c r="Y14" i="9"/>
  <c r="R15" i="9"/>
  <c r="S15" i="9"/>
  <c r="T15" i="9"/>
  <c r="U15" i="9"/>
  <c r="V15" i="9"/>
  <c r="W15" i="9"/>
  <c r="X15" i="9"/>
  <c r="Y15" i="9"/>
  <c r="R16" i="9"/>
  <c r="S16" i="9"/>
  <c r="T16" i="9"/>
  <c r="U16" i="9"/>
  <c r="V16" i="9"/>
  <c r="W16" i="9"/>
  <c r="X16" i="9"/>
  <c r="Y16" i="9"/>
  <c r="R17" i="9"/>
  <c r="S17" i="9"/>
  <c r="T17" i="9"/>
  <c r="U17" i="9"/>
  <c r="V17" i="9"/>
  <c r="W17" i="9"/>
  <c r="X17" i="9"/>
  <c r="Y17" i="9"/>
  <c r="R18" i="9"/>
  <c r="S18" i="9"/>
  <c r="T18" i="9"/>
  <c r="U18" i="9"/>
  <c r="V18" i="9"/>
  <c r="W18" i="9"/>
  <c r="X18" i="9"/>
  <c r="Y18" i="9"/>
  <c r="R19" i="9"/>
  <c r="S19" i="9"/>
  <c r="T19" i="9"/>
  <c r="U19" i="9"/>
  <c r="V19" i="9"/>
  <c r="W19" i="9"/>
  <c r="X19" i="9"/>
  <c r="Y19" i="9"/>
  <c r="R20" i="9"/>
  <c r="S20" i="9"/>
  <c r="T20" i="9"/>
  <c r="U20" i="9"/>
  <c r="V20" i="9"/>
  <c r="W20" i="9"/>
  <c r="X20" i="9"/>
  <c r="Y20" i="9"/>
  <c r="R21" i="9"/>
  <c r="S21" i="9"/>
  <c r="T21" i="9"/>
  <c r="U21" i="9"/>
  <c r="V21" i="9"/>
  <c r="W21" i="9"/>
  <c r="X21" i="9"/>
  <c r="Y21" i="9"/>
  <c r="R22" i="9"/>
  <c r="S22" i="9"/>
  <c r="T22" i="9"/>
  <c r="U22" i="9"/>
  <c r="V22" i="9"/>
  <c r="W22" i="9"/>
  <c r="X22" i="9"/>
  <c r="Y22" i="9"/>
  <c r="R23" i="9"/>
  <c r="S23" i="9"/>
  <c r="T23" i="9"/>
  <c r="U23" i="9"/>
  <c r="V23" i="9"/>
  <c r="W23" i="9"/>
  <c r="X23" i="9"/>
  <c r="Y23" i="9"/>
  <c r="R24" i="9"/>
  <c r="S24" i="9"/>
  <c r="T24" i="9"/>
  <c r="U24" i="9"/>
  <c r="V24" i="9"/>
  <c r="W24" i="9"/>
  <c r="X24" i="9"/>
  <c r="Y24" i="9"/>
  <c r="R25" i="9"/>
  <c r="S25" i="9"/>
  <c r="T25" i="9"/>
  <c r="U25" i="9"/>
  <c r="V25" i="9"/>
  <c r="W25" i="9"/>
  <c r="X25" i="9"/>
  <c r="Y25" i="9"/>
  <c r="R26" i="9"/>
  <c r="S26" i="9"/>
  <c r="T26" i="9"/>
  <c r="U26" i="9"/>
  <c r="V26" i="9"/>
  <c r="W26" i="9"/>
  <c r="X26" i="9"/>
  <c r="Y26" i="9"/>
  <c r="R27" i="9"/>
  <c r="S27" i="9"/>
  <c r="T27" i="9"/>
  <c r="U27" i="9"/>
  <c r="V27" i="9"/>
  <c r="W27" i="9"/>
  <c r="X27" i="9"/>
  <c r="Y27" i="9"/>
  <c r="R28" i="9"/>
  <c r="S28" i="9"/>
  <c r="T28" i="9"/>
  <c r="U28" i="9"/>
  <c r="V28" i="9"/>
  <c r="W28" i="9"/>
  <c r="X28" i="9"/>
  <c r="Y28" i="9"/>
  <c r="R29" i="9"/>
  <c r="S29" i="9"/>
  <c r="T29" i="9"/>
  <c r="U29" i="9"/>
  <c r="V29" i="9"/>
  <c r="W29" i="9"/>
  <c r="X29" i="9"/>
  <c r="Y29" i="9"/>
  <c r="R30" i="9"/>
  <c r="S30" i="9"/>
  <c r="T30" i="9"/>
  <c r="U30" i="9"/>
  <c r="V30" i="9"/>
  <c r="W30" i="9"/>
  <c r="X30" i="9"/>
  <c r="Y30" i="9"/>
  <c r="R31" i="9"/>
  <c r="S31" i="9"/>
  <c r="T31" i="9"/>
  <c r="U31" i="9"/>
  <c r="V31" i="9"/>
  <c r="W31" i="9"/>
  <c r="X31" i="9"/>
  <c r="Y31" i="9"/>
  <c r="R32" i="9"/>
  <c r="S32" i="9"/>
  <c r="T32" i="9"/>
  <c r="U32" i="9"/>
  <c r="V32" i="9"/>
  <c r="W32" i="9"/>
  <c r="X32" i="9"/>
  <c r="Y32" i="9"/>
  <c r="R33" i="9"/>
  <c r="S33" i="9"/>
  <c r="T33" i="9"/>
  <c r="U33" i="9"/>
  <c r="V33" i="9"/>
  <c r="W33" i="9"/>
  <c r="X33" i="9"/>
  <c r="Y33" i="9"/>
  <c r="R34" i="9"/>
  <c r="S34" i="9"/>
  <c r="T34" i="9"/>
  <c r="U34" i="9"/>
  <c r="V34" i="9"/>
  <c r="W34" i="9"/>
  <c r="X34" i="9"/>
  <c r="Y34" i="9"/>
  <c r="R35" i="9"/>
  <c r="S35" i="9"/>
  <c r="T35" i="9"/>
  <c r="U35" i="9"/>
  <c r="V35" i="9"/>
  <c r="W35" i="9"/>
  <c r="X35" i="9"/>
  <c r="Y35" i="9"/>
  <c r="R36" i="9"/>
  <c r="S36" i="9"/>
  <c r="T36" i="9"/>
  <c r="U36" i="9"/>
  <c r="V36" i="9"/>
  <c r="W36" i="9"/>
  <c r="X36" i="9"/>
  <c r="Y36" i="9"/>
  <c r="R37" i="9"/>
  <c r="S37" i="9"/>
  <c r="T37" i="9"/>
  <c r="U37" i="9"/>
  <c r="V37" i="9"/>
  <c r="W37" i="9"/>
  <c r="X37" i="9"/>
  <c r="Y37" i="9"/>
  <c r="R38" i="9"/>
  <c r="S38" i="9"/>
  <c r="T38" i="9"/>
  <c r="U38" i="9"/>
  <c r="V38" i="9"/>
  <c r="W38" i="9"/>
  <c r="X38" i="9"/>
  <c r="Y38" i="9"/>
  <c r="R39" i="9"/>
  <c r="S39" i="9"/>
  <c r="T39" i="9"/>
  <c r="U39" i="9"/>
  <c r="V39" i="9"/>
  <c r="W39" i="9"/>
  <c r="X39" i="9"/>
  <c r="Y39" i="9"/>
  <c r="R40" i="9"/>
  <c r="S40" i="9"/>
  <c r="T40" i="9"/>
  <c r="U40" i="9"/>
  <c r="V40" i="9"/>
  <c r="W40" i="9"/>
  <c r="X40" i="9"/>
  <c r="Y40" i="9"/>
  <c r="R41" i="9"/>
  <c r="S41" i="9"/>
  <c r="T41" i="9"/>
  <c r="U41" i="9"/>
  <c r="V41" i="9"/>
  <c r="W41" i="9"/>
  <c r="X41" i="9"/>
  <c r="Y41" i="9"/>
  <c r="R42" i="9"/>
  <c r="S42" i="9"/>
  <c r="T42" i="9"/>
  <c r="U42" i="9"/>
  <c r="V42" i="9"/>
  <c r="W42" i="9"/>
  <c r="X42" i="9"/>
  <c r="Y42" i="9"/>
  <c r="R43" i="9"/>
  <c r="S43" i="9"/>
  <c r="T43" i="9"/>
  <c r="U43" i="9"/>
  <c r="V43" i="9"/>
  <c r="W43" i="9"/>
  <c r="X43" i="9"/>
  <c r="Y43" i="9"/>
  <c r="R44" i="9"/>
  <c r="S44" i="9"/>
  <c r="T44" i="9"/>
  <c r="U44" i="9"/>
  <c r="V44" i="9"/>
  <c r="W44" i="9"/>
  <c r="X44" i="9"/>
  <c r="Y44" i="9"/>
  <c r="R45" i="9"/>
  <c r="S45" i="9"/>
  <c r="T45" i="9"/>
  <c r="U45" i="9"/>
  <c r="V45" i="9"/>
  <c r="W45" i="9"/>
  <c r="X45" i="9"/>
  <c r="Y45" i="9"/>
  <c r="R46" i="9"/>
  <c r="S46" i="9"/>
  <c r="T46" i="9"/>
  <c r="U46" i="9"/>
  <c r="V46" i="9"/>
  <c r="W46" i="9"/>
  <c r="X46" i="9"/>
  <c r="Y46" i="9"/>
  <c r="R47" i="9"/>
  <c r="S47" i="9"/>
  <c r="T47" i="9"/>
  <c r="U47" i="9"/>
  <c r="V47" i="9"/>
  <c r="W47" i="9"/>
  <c r="X47" i="9"/>
  <c r="Y47" i="9"/>
  <c r="R48" i="9"/>
  <c r="S48" i="9"/>
  <c r="T48" i="9"/>
  <c r="U48" i="9"/>
  <c r="V48" i="9"/>
  <c r="W48" i="9"/>
  <c r="X48" i="9"/>
  <c r="Y48" i="9"/>
  <c r="R49" i="9"/>
  <c r="S49" i="9"/>
  <c r="T49" i="9"/>
  <c r="U49" i="9"/>
  <c r="V49" i="9"/>
  <c r="W49" i="9"/>
  <c r="X49" i="9"/>
  <c r="Y49" i="9"/>
  <c r="R50" i="9"/>
  <c r="S50" i="9"/>
  <c r="T50" i="9"/>
  <c r="U50" i="9"/>
  <c r="V50" i="9"/>
  <c r="W50" i="9"/>
  <c r="X50" i="9"/>
  <c r="Y50" i="9"/>
  <c r="R51" i="9"/>
  <c r="S51" i="9"/>
  <c r="T51" i="9"/>
  <c r="U51" i="9"/>
  <c r="V51" i="9"/>
  <c r="W51" i="9"/>
  <c r="X51" i="9"/>
  <c r="Y51" i="9"/>
  <c r="R52" i="9"/>
  <c r="S52" i="9"/>
  <c r="T52" i="9"/>
  <c r="U52" i="9"/>
  <c r="V52" i="9"/>
  <c r="W52" i="9"/>
  <c r="X52" i="9"/>
  <c r="Y52" i="9"/>
  <c r="R53" i="9"/>
  <c r="S53" i="9"/>
  <c r="T53" i="9"/>
  <c r="U53" i="9"/>
  <c r="V53" i="9"/>
  <c r="W53" i="9"/>
  <c r="X53" i="9"/>
  <c r="Y53" i="9"/>
  <c r="R54" i="9"/>
  <c r="S54" i="9"/>
  <c r="T54" i="9"/>
  <c r="U54" i="9"/>
  <c r="V54" i="9"/>
  <c r="W54" i="9"/>
  <c r="X54" i="9"/>
  <c r="Y54" i="9"/>
  <c r="R55" i="9"/>
  <c r="S55" i="9"/>
  <c r="T55" i="9"/>
  <c r="U55" i="9"/>
  <c r="V55" i="9"/>
  <c r="W55" i="9"/>
  <c r="X55" i="9"/>
  <c r="Y55" i="9"/>
  <c r="R56" i="9"/>
  <c r="S56" i="9"/>
  <c r="T56" i="9"/>
  <c r="U56" i="9"/>
  <c r="V56" i="9"/>
  <c r="W56" i="9"/>
  <c r="X56" i="9"/>
  <c r="Y56" i="9"/>
  <c r="R57" i="9"/>
  <c r="S57" i="9"/>
  <c r="T57" i="9"/>
  <c r="U57" i="9"/>
  <c r="V57" i="9"/>
  <c r="W57" i="9"/>
  <c r="X57" i="9"/>
  <c r="Y57" i="9"/>
  <c r="R58" i="9"/>
  <c r="S58" i="9"/>
  <c r="T58" i="9"/>
  <c r="U58" i="9"/>
  <c r="V58" i="9"/>
  <c r="W58" i="9"/>
  <c r="X58" i="9"/>
  <c r="Y58" i="9"/>
  <c r="R59" i="9"/>
  <c r="S59" i="9"/>
  <c r="T59" i="9"/>
  <c r="U59" i="9"/>
  <c r="V59" i="9"/>
  <c r="W59" i="9"/>
  <c r="X59" i="9"/>
  <c r="Y59" i="9"/>
  <c r="R60" i="9"/>
  <c r="S60" i="9"/>
  <c r="T60" i="9"/>
  <c r="U60" i="9"/>
  <c r="V60" i="9"/>
  <c r="W60" i="9"/>
  <c r="X60" i="9"/>
  <c r="Y60" i="9"/>
  <c r="R61" i="9"/>
  <c r="S61" i="9"/>
  <c r="T61" i="9"/>
  <c r="U61" i="9"/>
  <c r="V61" i="9"/>
  <c r="W61" i="9"/>
  <c r="X61" i="9"/>
  <c r="Y61" i="9"/>
  <c r="R62" i="9"/>
  <c r="S62" i="9"/>
  <c r="T62" i="9"/>
  <c r="U62" i="9"/>
  <c r="V62" i="9"/>
  <c r="W62" i="9"/>
  <c r="X62" i="9"/>
  <c r="Y62" i="9"/>
  <c r="R63" i="9"/>
  <c r="S63" i="9"/>
  <c r="T63" i="9"/>
  <c r="U63" i="9"/>
  <c r="V63" i="9"/>
  <c r="W63" i="9"/>
  <c r="X63" i="9"/>
  <c r="Y63" i="9"/>
  <c r="R64" i="9"/>
  <c r="S64" i="9"/>
  <c r="T64" i="9"/>
  <c r="U64" i="9"/>
  <c r="V64" i="9"/>
  <c r="W64" i="9"/>
  <c r="X64" i="9"/>
  <c r="Y64" i="9"/>
  <c r="R65" i="9"/>
  <c r="S65" i="9"/>
  <c r="T65" i="9"/>
  <c r="U65" i="9"/>
  <c r="V65" i="9"/>
  <c r="W65" i="9"/>
  <c r="X65" i="9"/>
  <c r="Y65" i="9"/>
  <c r="R66" i="9"/>
  <c r="S66" i="9"/>
  <c r="T66" i="9"/>
  <c r="U66" i="9"/>
  <c r="V66" i="9"/>
  <c r="W66" i="9"/>
  <c r="X66" i="9"/>
  <c r="Y66" i="9"/>
  <c r="R67" i="9"/>
  <c r="S67" i="9"/>
  <c r="T67" i="9"/>
  <c r="U67" i="9"/>
  <c r="V67" i="9"/>
  <c r="W67" i="9"/>
  <c r="X67" i="9"/>
  <c r="Y67" i="9"/>
  <c r="R68" i="9"/>
  <c r="S68" i="9"/>
  <c r="T68" i="9"/>
  <c r="U68" i="9"/>
  <c r="V68" i="9"/>
  <c r="W68" i="9"/>
  <c r="X68" i="9"/>
  <c r="Y68" i="9"/>
  <c r="R69" i="9"/>
  <c r="S69" i="9"/>
  <c r="T69" i="9"/>
  <c r="U69" i="9"/>
  <c r="V69" i="9"/>
  <c r="W69" i="9"/>
  <c r="X69" i="9"/>
  <c r="Y69" i="9"/>
  <c r="R70" i="9"/>
  <c r="S70" i="9"/>
  <c r="T70" i="9"/>
  <c r="U70" i="9"/>
  <c r="V70" i="9"/>
  <c r="W70" i="9"/>
  <c r="X70" i="9"/>
  <c r="Y70" i="9"/>
  <c r="R9" i="9"/>
  <c r="S9" i="9"/>
  <c r="T9" i="9"/>
  <c r="U9" i="9"/>
  <c r="V9" i="9"/>
  <c r="W9" i="9"/>
  <c r="X9" i="9"/>
  <c r="Y9" i="9"/>
  <c r="R10" i="3"/>
  <c r="S10" i="3"/>
  <c r="T10" i="3"/>
  <c r="U10" i="3"/>
  <c r="V10" i="3"/>
  <c r="W10" i="3"/>
  <c r="X10" i="3"/>
  <c r="Y10" i="3"/>
  <c r="R11" i="3"/>
  <c r="S11" i="3"/>
  <c r="T11" i="3"/>
  <c r="U11" i="3"/>
  <c r="V11" i="3"/>
  <c r="W11" i="3"/>
  <c r="X11" i="3"/>
  <c r="Y11" i="3"/>
  <c r="R12" i="3"/>
  <c r="S12" i="3"/>
  <c r="T12" i="3"/>
  <c r="U12" i="3"/>
  <c r="V12" i="3"/>
  <c r="W12" i="3"/>
  <c r="X12" i="3"/>
  <c r="Y12" i="3"/>
  <c r="R13" i="3"/>
  <c r="S13" i="3"/>
  <c r="T13" i="3"/>
  <c r="U13" i="3"/>
  <c r="V13" i="3"/>
  <c r="W13" i="3"/>
  <c r="X13" i="3"/>
  <c r="Y13" i="3"/>
  <c r="R14" i="3"/>
  <c r="S14" i="3"/>
  <c r="T14" i="3"/>
  <c r="U14" i="3"/>
  <c r="V14" i="3"/>
  <c r="W14" i="3"/>
  <c r="X14" i="3"/>
  <c r="Y14" i="3"/>
  <c r="R15" i="3"/>
  <c r="S15" i="3"/>
  <c r="T15" i="3"/>
  <c r="U15" i="3"/>
  <c r="V15" i="3"/>
  <c r="W15" i="3"/>
  <c r="X15" i="3"/>
  <c r="Y15" i="3"/>
  <c r="R16" i="3"/>
  <c r="S16" i="3"/>
  <c r="T16" i="3"/>
  <c r="U16" i="3"/>
  <c r="V16" i="3"/>
  <c r="W16" i="3"/>
  <c r="X16" i="3"/>
  <c r="Y16" i="3"/>
  <c r="R17" i="3"/>
  <c r="S17" i="3"/>
  <c r="T17" i="3"/>
  <c r="U17" i="3"/>
  <c r="V17" i="3"/>
  <c r="W17" i="3"/>
  <c r="X17" i="3"/>
  <c r="Y17" i="3"/>
  <c r="R18" i="3"/>
  <c r="S18" i="3"/>
  <c r="T18" i="3"/>
  <c r="U18" i="3"/>
  <c r="V18" i="3"/>
  <c r="W18" i="3"/>
  <c r="X18" i="3"/>
  <c r="Y18" i="3"/>
  <c r="R19" i="3"/>
  <c r="S19" i="3"/>
  <c r="T19" i="3"/>
  <c r="U19" i="3"/>
  <c r="V19" i="3"/>
  <c r="W19" i="3"/>
  <c r="X19" i="3"/>
  <c r="Y19" i="3"/>
  <c r="R20" i="3"/>
  <c r="S20" i="3"/>
  <c r="T20" i="3"/>
  <c r="U20" i="3"/>
  <c r="V20" i="3"/>
  <c r="W20" i="3"/>
  <c r="X20" i="3"/>
  <c r="Y20" i="3"/>
  <c r="R21" i="3"/>
  <c r="S21" i="3"/>
  <c r="T21" i="3"/>
  <c r="U21" i="3"/>
  <c r="V21" i="3"/>
  <c r="W21" i="3"/>
  <c r="X21" i="3"/>
  <c r="Y21" i="3"/>
  <c r="R22" i="3"/>
  <c r="S22" i="3"/>
  <c r="T22" i="3"/>
  <c r="U22" i="3"/>
  <c r="V22" i="3"/>
  <c r="W22" i="3"/>
  <c r="X22" i="3"/>
  <c r="Y22" i="3"/>
  <c r="R23" i="3"/>
  <c r="S23" i="3"/>
  <c r="T23" i="3"/>
  <c r="U23" i="3"/>
  <c r="V23" i="3"/>
  <c r="W23" i="3"/>
  <c r="X23" i="3"/>
  <c r="Y23" i="3"/>
  <c r="R24" i="3"/>
  <c r="S24" i="3"/>
  <c r="T24" i="3"/>
  <c r="U24" i="3"/>
  <c r="V24" i="3"/>
  <c r="W24" i="3"/>
  <c r="X24" i="3"/>
  <c r="Y24" i="3"/>
  <c r="R25" i="3"/>
  <c r="S25" i="3"/>
  <c r="T25" i="3"/>
  <c r="U25" i="3"/>
  <c r="V25" i="3"/>
  <c r="W25" i="3"/>
  <c r="X25" i="3"/>
  <c r="Y25" i="3"/>
  <c r="R26" i="3"/>
  <c r="S26" i="3"/>
  <c r="T26" i="3"/>
  <c r="U26" i="3"/>
  <c r="V26" i="3"/>
  <c r="W26" i="3"/>
  <c r="X26" i="3"/>
  <c r="Y26" i="3"/>
  <c r="R27" i="3"/>
  <c r="S27" i="3"/>
  <c r="T27" i="3"/>
  <c r="U27" i="3"/>
  <c r="V27" i="3"/>
  <c r="W27" i="3"/>
  <c r="X27" i="3"/>
  <c r="Y27" i="3"/>
  <c r="R28" i="3"/>
  <c r="S28" i="3"/>
  <c r="T28" i="3"/>
  <c r="U28" i="3"/>
  <c r="V28" i="3"/>
  <c r="W28" i="3"/>
  <c r="X28" i="3"/>
  <c r="Y28" i="3"/>
  <c r="R29" i="3"/>
  <c r="S29" i="3"/>
  <c r="T29" i="3"/>
  <c r="U29" i="3"/>
  <c r="V29" i="3"/>
  <c r="W29" i="3"/>
  <c r="X29" i="3"/>
  <c r="Y29" i="3"/>
  <c r="R30" i="3"/>
  <c r="S30" i="3"/>
  <c r="T30" i="3"/>
  <c r="U30" i="3"/>
  <c r="V30" i="3"/>
  <c r="W30" i="3"/>
  <c r="X30" i="3"/>
  <c r="Y30" i="3"/>
  <c r="R31" i="3"/>
  <c r="S31" i="3"/>
  <c r="T31" i="3"/>
  <c r="U31" i="3"/>
  <c r="V31" i="3"/>
  <c r="W31" i="3"/>
  <c r="X31" i="3"/>
  <c r="Y31" i="3"/>
  <c r="R32" i="3"/>
  <c r="S32" i="3"/>
  <c r="T32" i="3"/>
  <c r="U32" i="3"/>
  <c r="V32" i="3"/>
  <c r="W32" i="3"/>
  <c r="X32" i="3"/>
  <c r="Y32" i="3"/>
  <c r="R33" i="3"/>
  <c r="S33" i="3"/>
  <c r="T33" i="3"/>
  <c r="U33" i="3"/>
  <c r="V33" i="3"/>
  <c r="W33" i="3"/>
  <c r="X33" i="3"/>
  <c r="Y33" i="3"/>
  <c r="R34" i="3"/>
  <c r="S34" i="3"/>
  <c r="T34" i="3"/>
  <c r="U34" i="3"/>
  <c r="V34" i="3"/>
  <c r="W34" i="3"/>
  <c r="X34" i="3"/>
  <c r="Y34" i="3"/>
  <c r="R35" i="3"/>
  <c r="S35" i="3"/>
  <c r="T35" i="3"/>
  <c r="U35" i="3"/>
  <c r="V35" i="3"/>
  <c r="W35" i="3"/>
  <c r="X35" i="3"/>
  <c r="Y35" i="3"/>
  <c r="R36" i="3"/>
  <c r="S36" i="3"/>
  <c r="T36" i="3"/>
  <c r="U36" i="3"/>
  <c r="V36" i="3"/>
  <c r="W36" i="3"/>
  <c r="X36" i="3"/>
  <c r="Y36" i="3"/>
  <c r="R37" i="3"/>
  <c r="S37" i="3"/>
  <c r="T37" i="3"/>
  <c r="U37" i="3"/>
  <c r="V37" i="3"/>
  <c r="W37" i="3"/>
  <c r="X37" i="3"/>
  <c r="Y37" i="3"/>
  <c r="R38" i="3"/>
  <c r="S38" i="3"/>
  <c r="T38" i="3"/>
  <c r="U38" i="3"/>
  <c r="V38" i="3"/>
  <c r="W38" i="3"/>
  <c r="X38" i="3"/>
  <c r="Y38" i="3"/>
  <c r="R39" i="3"/>
  <c r="S39" i="3"/>
  <c r="T39" i="3"/>
  <c r="U39" i="3"/>
  <c r="V39" i="3"/>
  <c r="W39" i="3"/>
  <c r="X39" i="3"/>
  <c r="Y39" i="3"/>
  <c r="R40" i="3"/>
  <c r="S40" i="3"/>
  <c r="T40" i="3"/>
  <c r="U40" i="3"/>
  <c r="V40" i="3"/>
  <c r="W40" i="3"/>
  <c r="X40" i="3"/>
  <c r="Y40" i="3"/>
  <c r="R41" i="3"/>
  <c r="S41" i="3"/>
  <c r="T41" i="3"/>
  <c r="U41" i="3"/>
  <c r="V41" i="3"/>
  <c r="W41" i="3"/>
  <c r="X41" i="3"/>
  <c r="Y41" i="3"/>
  <c r="R42" i="3"/>
  <c r="S42" i="3"/>
  <c r="T42" i="3"/>
  <c r="U42" i="3"/>
  <c r="V42" i="3"/>
  <c r="W42" i="3"/>
  <c r="X42" i="3"/>
  <c r="Y42" i="3"/>
  <c r="R43" i="3"/>
  <c r="S43" i="3"/>
  <c r="T43" i="3"/>
  <c r="U43" i="3"/>
  <c r="V43" i="3"/>
  <c r="W43" i="3"/>
  <c r="X43" i="3"/>
  <c r="Y43" i="3"/>
  <c r="R44" i="3"/>
  <c r="S44" i="3"/>
  <c r="T44" i="3"/>
  <c r="U44" i="3"/>
  <c r="V44" i="3"/>
  <c r="W44" i="3"/>
  <c r="X44" i="3"/>
  <c r="Y44" i="3"/>
  <c r="R45" i="3"/>
  <c r="S45" i="3"/>
  <c r="T45" i="3"/>
  <c r="U45" i="3"/>
  <c r="V45" i="3"/>
  <c r="W45" i="3"/>
  <c r="X45" i="3"/>
  <c r="Y45" i="3"/>
  <c r="R46" i="3"/>
  <c r="S46" i="3"/>
  <c r="T46" i="3"/>
  <c r="U46" i="3"/>
  <c r="V46" i="3"/>
  <c r="W46" i="3"/>
  <c r="X46" i="3"/>
  <c r="Y46" i="3"/>
  <c r="R47" i="3"/>
  <c r="S47" i="3"/>
  <c r="T47" i="3"/>
  <c r="U47" i="3"/>
  <c r="V47" i="3"/>
  <c r="W47" i="3"/>
  <c r="X47" i="3"/>
  <c r="Y47" i="3"/>
  <c r="R48" i="3"/>
  <c r="S48" i="3"/>
  <c r="T48" i="3"/>
  <c r="U48" i="3"/>
  <c r="V48" i="3"/>
  <c r="W48" i="3"/>
  <c r="X48" i="3"/>
  <c r="Y48" i="3"/>
  <c r="R49" i="3"/>
  <c r="S49" i="3"/>
  <c r="T49" i="3"/>
  <c r="U49" i="3"/>
  <c r="V49" i="3"/>
  <c r="W49" i="3"/>
  <c r="X49" i="3"/>
  <c r="Y49" i="3"/>
  <c r="R50" i="3"/>
  <c r="S50" i="3"/>
  <c r="T50" i="3"/>
  <c r="U50" i="3"/>
  <c r="V50" i="3"/>
  <c r="W50" i="3"/>
  <c r="X50" i="3"/>
  <c r="Y50" i="3"/>
  <c r="R51" i="3"/>
  <c r="S51" i="3"/>
  <c r="T51" i="3"/>
  <c r="U51" i="3"/>
  <c r="V51" i="3"/>
  <c r="W51" i="3"/>
  <c r="X51" i="3"/>
  <c r="Y51" i="3"/>
  <c r="R52" i="3"/>
  <c r="S52" i="3"/>
  <c r="T52" i="3"/>
  <c r="U52" i="3"/>
  <c r="V52" i="3"/>
  <c r="W52" i="3"/>
  <c r="X52" i="3"/>
  <c r="Y52" i="3"/>
  <c r="R53" i="3"/>
  <c r="S53" i="3"/>
  <c r="T53" i="3"/>
  <c r="U53" i="3"/>
  <c r="V53" i="3"/>
  <c r="W53" i="3"/>
  <c r="X53" i="3"/>
  <c r="Y53" i="3"/>
  <c r="R54" i="3"/>
  <c r="S54" i="3"/>
  <c r="T54" i="3"/>
  <c r="U54" i="3"/>
  <c r="V54" i="3"/>
  <c r="W54" i="3"/>
  <c r="X54" i="3"/>
  <c r="Y54" i="3"/>
  <c r="R55" i="3"/>
  <c r="S55" i="3"/>
  <c r="T55" i="3"/>
  <c r="U55" i="3"/>
  <c r="V55" i="3"/>
  <c r="W55" i="3"/>
  <c r="X55" i="3"/>
  <c r="Y55" i="3"/>
  <c r="R56" i="3"/>
  <c r="S56" i="3"/>
  <c r="T56" i="3"/>
  <c r="U56" i="3"/>
  <c r="V56" i="3"/>
  <c r="W56" i="3"/>
  <c r="X56" i="3"/>
  <c r="Y56" i="3"/>
  <c r="R57" i="3"/>
  <c r="S57" i="3"/>
  <c r="T57" i="3"/>
  <c r="U57" i="3"/>
  <c r="V57" i="3"/>
  <c r="W57" i="3"/>
  <c r="X57" i="3"/>
  <c r="Y57" i="3"/>
  <c r="R58" i="3"/>
  <c r="S58" i="3"/>
  <c r="T58" i="3"/>
  <c r="U58" i="3"/>
  <c r="V58" i="3"/>
  <c r="W58" i="3"/>
  <c r="X58" i="3"/>
  <c r="Y58" i="3"/>
  <c r="R59" i="3"/>
  <c r="S59" i="3"/>
  <c r="T59" i="3"/>
  <c r="U59" i="3"/>
  <c r="V59" i="3"/>
  <c r="W59" i="3"/>
  <c r="X59" i="3"/>
  <c r="Y59" i="3"/>
  <c r="R60" i="3"/>
  <c r="S60" i="3"/>
  <c r="T60" i="3"/>
  <c r="U60" i="3"/>
  <c r="V60" i="3"/>
  <c r="W60" i="3"/>
  <c r="X60" i="3"/>
  <c r="Y60" i="3"/>
  <c r="R61" i="3"/>
  <c r="S61" i="3"/>
  <c r="T61" i="3"/>
  <c r="U61" i="3"/>
  <c r="V61" i="3"/>
  <c r="W61" i="3"/>
  <c r="X61" i="3"/>
  <c r="Y61" i="3"/>
  <c r="R62" i="3"/>
  <c r="S62" i="3"/>
  <c r="T62" i="3"/>
  <c r="U62" i="3"/>
  <c r="V62" i="3"/>
  <c r="W62" i="3"/>
  <c r="X62" i="3"/>
  <c r="Y62" i="3"/>
  <c r="R63" i="3"/>
  <c r="S63" i="3"/>
  <c r="T63" i="3"/>
  <c r="U63" i="3"/>
  <c r="V63" i="3"/>
  <c r="W63" i="3"/>
  <c r="X63" i="3"/>
  <c r="Y63" i="3"/>
  <c r="R64" i="3"/>
  <c r="S64" i="3"/>
  <c r="T64" i="3"/>
  <c r="U64" i="3"/>
  <c r="V64" i="3"/>
  <c r="W64" i="3"/>
  <c r="X64" i="3"/>
  <c r="Y64" i="3"/>
  <c r="R65" i="3"/>
  <c r="S65" i="3"/>
  <c r="T65" i="3"/>
  <c r="U65" i="3"/>
  <c r="V65" i="3"/>
  <c r="W65" i="3"/>
  <c r="X65" i="3"/>
  <c r="Y65" i="3"/>
  <c r="R66" i="3"/>
  <c r="S66" i="3"/>
  <c r="T66" i="3"/>
  <c r="U66" i="3"/>
  <c r="V66" i="3"/>
  <c r="W66" i="3"/>
  <c r="X66" i="3"/>
  <c r="Y66" i="3"/>
  <c r="R67" i="3"/>
  <c r="S67" i="3"/>
  <c r="T67" i="3"/>
  <c r="U67" i="3"/>
  <c r="V67" i="3"/>
  <c r="W67" i="3"/>
  <c r="X67" i="3"/>
  <c r="Y67" i="3"/>
  <c r="R68" i="3"/>
  <c r="S68" i="3"/>
  <c r="T68" i="3"/>
  <c r="U68" i="3"/>
  <c r="V68" i="3"/>
  <c r="W68" i="3"/>
  <c r="X68" i="3"/>
  <c r="Y68" i="3"/>
  <c r="R69" i="3"/>
  <c r="S69" i="3"/>
  <c r="T69" i="3"/>
  <c r="U69" i="3"/>
  <c r="V69" i="3"/>
  <c r="W69" i="3"/>
  <c r="X69" i="3"/>
  <c r="Y69" i="3"/>
  <c r="R70" i="3"/>
  <c r="S70" i="3"/>
  <c r="T70" i="3"/>
  <c r="U70" i="3"/>
  <c r="V70" i="3"/>
  <c r="W70" i="3"/>
  <c r="X70" i="3"/>
  <c r="Y70" i="3"/>
  <c r="Y9" i="3"/>
  <c r="X9" i="3"/>
  <c r="W9" i="3"/>
  <c r="V9" i="3"/>
  <c r="U9" i="3"/>
  <c r="T9" i="3"/>
  <c r="S9" i="3"/>
  <c r="R9" i="3"/>
  <c r="L9" i="4" l="1"/>
  <c r="M9" i="4"/>
  <c r="N9" i="4"/>
  <c r="O9" i="4"/>
  <c r="P9" i="4"/>
  <c r="Q9" i="4"/>
  <c r="R9" i="4"/>
  <c r="S9" i="4"/>
  <c r="L10" i="4"/>
  <c r="M10" i="4"/>
  <c r="N10" i="4"/>
  <c r="O10" i="4"/>
  <c r="P10" i="4"/>
  <c r="Q10" i="4"/>
  <c r="R10" i="4"/>
  <c r="S10" i="4"/>
  <c r="L11" i="4"/>
  <c r="M11" i="4"/>
  <c r="N11" i="4"/>
  <c r="O11" i="4"/>
  <c r="P11" i="4"/>
  <c r="Q11" i="4"/>
  <c r="R11" i="4"/>
  <c r="S11" i="4"/>
  <c r="L12" i="4"/>
  <c r="M12" i="4"/>
  <c r="N12" i="4"/>
  <c r="O12" i="4"/>
  <c r="P12" i="4"/>
  <c r="Q12" i="4"/>
  <c r="R12" i="4"/>
  <c r="S12" i="4"/>
  <c r="L13" i="4"/>
  <c r="M13" i="4"/>
  <c r="N13" i="4"/>
  <c r="O13" i="4"/>
  <c r="P13" i="4"/>
  <c r="Q13" i="4"/>
  <c r="R13" i="4"/>
  <c r="S13" i="4"/>
  <c r="L14" i="4"/>
  <c r="M14" i="4"/>
  <c r="N14" i="4"/>
  <c r="O14" i="4"/>
  <c r="P14" i="4"/>
  <c r="Q14" i="4"/>
  <c r="R14" i="4"/>
  <c r="S14" i="4"/>
  <c r="L15" i="4"/>
  <c r="M15" i="4"/>
  <c r="N15" i="4"/>
  <c r="O15" i="4"/>
  <c r="P15" i="4"/>
  <c r="Q15" i="4"/>
  <c r="R15" i="4"/>
  <c r="S15" i="4"/>
  <c r="L16" i="4"/>
  <c r="M16" i="4"/>
  <c r="N16" i="4"/>
  <c r="O16" i="4"/>
  <c r="P16" i="4"/>
  <c r="Q16" i="4"/>
  <c r="R16" i="4"/>
  <c r="S16" i="4"/>
  <c r="L17" i="4"/>
  <c r="M17" i="4"/>
  <c r="N17" i="4"/>
  <c r="O17" i="4"/>
  <c r="P17" i="4"/>
  <c r="Q17" i="4"/>
  <c r="R17" i="4"/>
  <c r="S17" i="4"/>
  <c r="L18" i="4"/>
  <c r="M18" i="4"/>
  <c r="N18" i="4"/>
  <c r="O18" i="4"/>
  <c r="P18" i="4"/>
  <c r="Q18" i="4"/>
  <c r="R18" i="4"/>
  <c r="S18" i="4"/>
  <c r="L19" i="4"/>
  <c r="M19" i="4"/>
  <c r="N19" i="4"/>
  <c r="O19" i="4"/>
  <c r="P19" i="4"/>
  <c r="Q19" i="4"/>
  <c r="R19" i="4"/>
  <c r="S19" i="4"/>
  <c r="L20" i="4"/>
  <c r="M20" i="4"/>
  <c r="N20" i="4"/>
  <c r="O20" i="4"/>
  <c r="P20" i="4"/>
  <c r="Q20" i="4"/>
  <c r="R20" i="4"/>
  <c r="S20" i="4"/>
  <c r="L21" i="4"/>
  <c r="M21" i="4"/>
  <c r="N21" i="4"/>
  <c r="O21" i="4"/>
  <c r="P21" i="4"/>
  <c r="Q21" i="4"/>
  <c r="R21" i="4"/>
  <c r="S21" i="4"/>
  <c r="L22" i="4"/>
  <c r="M22" i="4"/>
  <c r="N22" i="4"/>
  <c r="O22" i="4"/>
  <c r="P22" i="4"/>
  <c r="Q22" i="4"/>
  <c r="R22" i="4"/>
  <c r="S22" i="4"/>
  <c r="L23" i="4"/>
  <c r="M23" i="4"/>
  <c r="N23" i="4"/>
  <c r="O23" i="4"/>
  <c r="P23" i="4"/>
  <c r="Q23" i="4"/>
  <c r="R23" i="4"/>
  <c r="S23" i="4"/>
  <c r="L24" i="4"/>
  <c r="M24" i="4"/>
  <c r="N24" i="4"/>
  <c r="O24" i="4"/>
  <c r="P24" i="4"/>
  <c r="Q24" i="4"/>
  <c r="R24" i="4"/>
  <c r="S24" i="4"/>
  <c r="L25" i="4"/>
  <c r="M25" i="4"/>
  <c r="N25" i="4"/>
  <c r="O25" i="4"/>
  <c r="P25" i="4"/>
  <c r="Q25" i="4"/>
  <c r="R25" i="4"/>
  <c r="S25" i="4"/>
  <c r="L26" i="4"/>
  <c r="M26" i="4"/>
  <c r="N26" i="4"/>
  <c r="O26" i="4"/>
  <c r="P26" i="4"/>
  <c r="Q26" i="4"/>
  <c r="R26" i="4"/>
  <c r="S26" i="4"/>
  <c r="L27" i="4"/>
  <c r="M27" i="4"/>
  <c r="N27" i="4"/>
  <c r="O27" i="4"/>
  <c r="P27" i="4"/>
  <c r="Q27" i="4"/>
  <c r="R27" i="4"/>
  <c r="S27" i="4"/>
  <c r="L28" i="4"/>
  <c r="M28" i="4"/>
  <c r="N28" i="4"/>
  <c r="O28" i="4"/>
  <c r="P28" i="4"/>
  <c r="Q28" i="4"/>
  <c r="R28" i="4"/>
  <c r="S28" i="4"/>
  <c r="L29" i="4"/>
  <c r="M29" i="4"/>
  <c r="N29" i="4"/>
  <c r="O29" i="4"/>
  <c r="P29" i="4"/>
  <c r="Q29" i="4"/>
  <c r="R29" i="4"/>
  <c r="S29" i="4"/>
  <c r="L30" i="4"/>
  <c r="M30" i="4"/>
  <c r="N30" i="4"/>
  <c r="O30" i="4"/>
  <c r="P30" i="4"/>
  <c r="Q30" i="4"/>
  <c r="R30" i="4"/>
  <c r="S30" i="4"/>
  <c r="L31" i="4"/>
  <c r="M31" i="4"/>
  <c r="N31" i="4"/>
  <c r="O31" i="4"/>
  <c r="P31" i="4"/>
  <c r="Q31" i="4"/>
  <c r="R31" i="4"/>
  <c r="S31" i="4"/>
  <c r="L32" i="4"/>
  <c r="M32" i="4"/>
  <c r="N32" i="4"/>
  <c r="O32" i="4"/>
  <c r="P32" i="4"/>
  <c r="Q32" i="4"/>
  <c r="R32" i="4"/>
  <c r="S32" i="4"/>
  <c r="L33" i="4"/>
  <c r="M33" i="4"/>
  <c r="N33" i="4"/>
  <c r="O33" i="4"/>
  <c r="P33" i="4"/>
  <c r="Q33" i="4"/>
  <c r="R33" i="4"/>
  <c r="S33" i="4"/>
  <c r="L34" i="4"/>
  <c r="M34" i="4"/>
  <c r="N34" i="4"/>
  <c r="O34" i="4"/>
  <c r="P34" i="4"/>
  <c r="Q34" i="4"/>
  <c r="R34" i="4"/>
  <c r="S34" i="4"/>
  <c r="L35" i="4"/>
  <c r="M35" i="4"/>
  <c r="N35" i="4"/>
  <c r="O35" i="4"/>
  <c r="P35" i="4"/>
  <c r="Q35" i="4"/>
  <c r="R35" i="4"/>
  <c r="S35" i="4"/>
  <c r="L36" i="4"/>
  <c r="M36" i="4"/>
  <c r="N36" i="4"/>
  <c r="O36" i="4"/>
  <c r="P36" i="4"/>
  <c r="Q36" i="4"/>
  <c r="R36" i="4"/>
  <c r="S36" i="4"/>
  <c r="L37" i="4"/>
  <c r="M37" i="4"/>
  <c r="N37" i="4"/>
  <c r="O37" i="4"/>
  <c r="P37" i="4"/>
  <c r="Q37" i="4"/>
  <c r="R37" i="4"/>
  <c r="S37" i="4"/>
  <c r="L38" i="4"/>
  <c r="M38" i="4"/>
  <c r="N38" i="4"/>
  <c r="O38" i="4"/>
  <c r="P38" i="4"/>
  <c r="Q38" i="4"/>
  <c r="R38" i="4"/>
  <c r="S38" i="4"/>
  <c r="L39" i="4"/>
  <c r="M39" i="4"/>
  <c r="N39" i="4"/>
  <c r="O39" i="4"/>
  <c r="P39" i="4"/>
  <c r="Q39" i="4"/>
  <c r="R39" i="4"/>
  <c r="S39" i="4"/>
  <c r="L40" i="4"/>
  <c r="M40" i="4"/>
  <c r="N40" i="4"/>
  <c r="O40" i="4"/>
  <c r="P40" i="4"/>
  <c r="Q40" i="4"/>
  <c r="R40" i="4"/>
  <c r="S40" i="4"/>
  <c r="L41" i="4"/>
  <c r="M41" i="4"/>
  <c r="N41" i="4"/>
  <c r="O41" i="4"/>
  <c r="P41" i="4"/>
  <c r="Q41" i="4"/>
  <c r="R41" i="4"/>
  <c r="S41" i="4"/>
  <c r="L42" i="4"/>
  <c r="M42" i="4"/>
  <c r="N42" i="4"/>
  <c r="O42" i="4"/>
  <c r="P42" i="4"/>
  <c r="Q42" i="4"/>
  <c r="R42" i="4"/>
  <c r="S42" i="4"/>
  <c r="L43" i="4"/>
  <c r="M43" i="4"/>
  <c r="N43" i="4"/>
  <c r="O43" i="4"/>
  <c r="P43" i="4"/>
  <c r="Q43" i="4"/>
  <c r="R43" i="4"/>
  <c r="S43" i="4"/>
  <c r="L44" i="4"/>
  <c r="M44" i="4"/>
  <c r="N44" i="4"/>
  <c r="O44" i="4"/>
  <c r="P44" i="4"/>
  <c r="Q44" i="4"/>
  <c r="R44" i="4"/>
  <c r="S44" i="4"/>
  <c r="L45" i="4"/>
  <c r="M45" i="4"/>
  <c r="N45" i="4"/>
  <c r="O45" i="4"/>
  <c r="P45" i="4"/>
  <c r="Q45" i="4"/>
  <c r="R45" i="4"/>
  <c r="S45" i="4"/>
  <c r="L46" i="4"/>
  <c r="M46" i="4"/>
  <c r="N46" i="4"/>
  <c r="O46" i="4"/>
  <c r="P46" i="4"/>
  <c r="Q46" i="4"/>
  <c r="R46" i="4"/>
  <c r="S46" i="4"/>
  <c r="L47" i="4"/>
  <c r="M47" i="4"/>
  <c r="N47" i="4"/>
  <c r="O47" i="4"/>
  <c r="P47" i="4"/>
  <c r="Q47" i="4"/>
  <c r="R47" i="4"/>
  <c r="S47" i="4"/>
  <c r="L48" i="4"/>
  <c r="M48" i="4"/>
  <c r="N48" i="4"/>
  <c r="O48" i="4"/>
  <c r="P48" i="4"/>
  <c r="Q48" i="4"/>
  <c r="R48" i="4"/>
  <c r="S48" i="4"/>
  <c r="L49" i="4"/>
  <c r="M49" i="4"/>
  <c r="N49" i="4"/>
  <c r="O49" i="4"/>
  <c r="P49" i="4"/>
  <c r="Q49" i="4"/>
  <c r="R49" i="4"/>
  <c r="S49" i="4"/>
  <c r="L50" i="4"/>
  <c r="M50" i="4"/>
  <c r="N50" i="4"/>
  <c r="O50" i="4"/>
  <c r="P50" i="4"/>
  <c r="Q50" i="4"/>
  <c r="R50" i="4"/>
  <c r="S50" i="4"/>
  <c r="L51" i="4"/>
  <c r="M51" i="4"/>
  <c r="N51" i="4"/>
  <c r="O51" i="4"/>
  <c r="P51" i="4"/>
  <c r="Q51" i="4"/>
  <c r="R51" i="4"/>
  <c r="S51" i="4"/>
  <c r="L52" i="4"/>
  <c r="M52" i="4"/>
  <c r="N52" i="4"/>
  <c r="O52" i="4"/>
  <c r="P52" i="4"/>
  <c r="Q52" i="4"/>
  <c r="R52" i="4"/>
  <c r="S52" i="4"/>
  <c r="L53" i="4"/>
  <c r="M53" i="4"/>
  <c r="N53" i="4"/>
  <c r="O53" i="4"/>
  <c r="P53" i="4"/>
  <c r="Q53" i="4"/>
  <c r="R53" i="4"/>
  <c r="S53" i="4"/>
  <c r="L54" i="4"/>
  <c r="M54" i="4"/>
  <c r="N54" i="4"/>
  <c r="O54" i="4"/>
  <c r="P54" i="4"/>
  <c r="Q54" i="4"/>
  <c r="R54" i="4"/>
  <c r="S54" i="4"/>
  <c r="L55" i="4"/>
  <c r="M55" i="4"/>
  <c r="N55" i="4"/>
  <c r="O55" i="4"/>
  <c r="P55" i="4"/>
  <c r="Q55" i="4"/>
  <c r="R55" i="4"/>
  <c r="S55" i="4"/>
  <c r="L56" i="4"/>
  <c r="M56" i="4"/>
  <c r="N56" i="4"/>
  <c r="O56" i="4"/>
  <c r="P56" i="4"/>
  <c r="Q56" i="4"/>
  <c r="R56" i="4"/>
  <c r="S56" i="4"/>
  <c r="L57" i="4"/>
  <c r="M57" i="4"/>
  <c r="N57" i="4"/>
  <c r="O57" i="4"/>
  <c r="P57" i="4"/>
  <c r="Q57" i="4"/>
  <c r="R57" i="4"/>
  <c r="S57" i="4"/>
  <c r="L58" i="4"/>
  <c r="M58" i="4"/>
  <c r="N58" i="4"/>
  <c r="O58" i="4"/>
  <c r="P58" i="4"/>
  <c r="Q58" i="4"/>
  <c r="R58" i="4"/>
  <c r="S58" i="4"/>
  <c r="L59" i="4"/>
  <c r="M59" i="4"/>
  <c r="N59" i="4"/>
  <c r="O59" i="4"/>
  <c r="P59" i="4"/>
  <c r="Q59" i="4"/>
  <c r="R59" i="4"/>
  <c r="S59" i="4"/>
  <c r="L60" i="4"/>
  <c r="M60" i="4"/>
  <c r="N60" i="4"/>
  <c r="O60" i="4"/>
  <c r="P60" i="4"/>
  <c r="Q60" i="4"/>
  <c r="R60" i="4"/>
  <c r="S60" i="4"/>
  <c r="L61" i="4"/>
  <c r="M61" i="4"/>
  <c r="N61" i="4"/>
  <c r="O61" i="4"/>
  <c r="P61" i="4"/>
  <c r="Q61" i="4"/>
  <c r="R61" i="4"/>
  <c r="S61" i="4"/>
  <c r="L62" i="4"/>
  <c r="M62" i="4"/>
  <c r="N62" i="4"/>
  <c r="O62" i="4"/>
  <c r="P62" i="4"/>
  <c r="Q62" i="4"/>
  <c r="R62" i="4"/>
  <c r="S62" i="4"/>
  <c r="L63" i="4"/>
  <c r="M63" i="4"/>
  <c r="N63" i="4"/>
  <c r="O63" i="4"/>
  <c r="P63" i="4"/>
  <c r="Q63" i="4"/>
  <c r="R63" i="4"/>
  <c r="S63" i="4"/>
  <c r="L64" i="4"/>
  <c r="M64" i="4"/>
  <c r="N64" i="4"/>
  <c r="O64" i="4"/>
  <c r="P64" i="4"/>
  <c r="Q64" i="4"/>
  <c r="R64" i="4"/>
  <c r="S64" i="4"/>
  <c r="L65" i="4"/>
  <c r="M65" i="4"/>
  <c r="N65" i="4"/>
  <c r="O65" i="4"/>
  <c r="P65" i="4"/>
  <c r="Q65" i="4"/>
  <c r="R65" i="4"/>
  <c r="S65" i="4"/>
  <c r="L66" i="4"/>
  <c r="M66" i="4"/>
  <c r="N66" i="4"/>
  <c r="O66" i="4"/>
  <c r="P66" i="4"/>
  <c r="Q66" i="4"/>
  <c r="R66" i="4"/>
  <c r="S66" i="4"/>
  <c r="L67" i="4"/>
  <c r="M67" i="4"/>
  <c r="N67" i="4"/>
  <c r="O67" i="4"/>
  <c r="P67" i="4"/>
  <c r="Q67" i="4"/>
  <c r="R67" i="4"/>
  <c r="S67" i="4"/>
  <c r="L68" i="4"/>
  <c r="M68" i="4"/>
  <c r="N68" i="4"/>
  <c r="O68" i="4"/>
  <c r="P68" i="4"/>
  <c r="Q68" i="4"/>
  <c r="R68" i="4"/>
  <c r="S68" i="4"/>
  <c r="L69" i="4"/>
  <c r="M69" i="4"/>
  <c r="N69" i="4"/>
  <c r="O69" i="4"/>
  <c r="P69" i="4"/>
  <c r="Q69" i="4"/>
  <c r="R69" i="4"/>
  <c r="S69" i="4"/>
  <c r="L70" i="4"/>
  <c r="M70" i="4"/>
  <c r="N70" i="4"/>
  <c r="O70" i="4"/>
  <c r="P70" i="4"/>
  <c r="Q70" i="4"/>
  <c r="R70" i="4"/>
  <c r="S70" i="4"/>
  <c r="S8" i="4"/>
  <c r="R8" i="4"/>
  <c r="Q8" i="4"/>
  <c r="O8" i="4"/>
  <c r="N8" i="4"/>
  <c r="M8" i="4"/>
  <c r="L8" i="4"/>
  <c r="I2" i="9" l="1"/>
  <c r="I1" i="9"/>
  <c r="J1" i="9" s="1"/>
  <c r="P10" i="3" l="1"/>
  <c r="Q10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P42" i="3"/>
  <c r="Q42" i="3"/>
  <c r="P43" i="3"/>
  <c r="Q43" i="3"/>
  <c r="P44" i="3"/>
  <c r="Q44" i="3"/>
  <c r="P45" i="3"/>
  <c r="Q45" i="3"/>
  <c r="P46" i="3"/>
  <c r="Q46" i="3"/>
  <c r="P47" i="3"/>
  <c r="Q47" i="3"/>
  <c r="P48" i="3"/>
  <c r="Q48" i="3"/>
  <c r="P49" i="3"/>
  <c r="Q49" i="3"/>
  <c r="P50" i="3"/>
  <c r="Q50" i="3"/>
  <c r="P51" i="3"/>
  <c r="Q51" i="3"/>
  <c r="P52" i="3"/>
  <c r="Q52" i="3"/>
  <c r="P53" i="3"/>
  <c r="Q53" i="3"/>
  <c r="P54" i="3"/>
  <c r="Q54" i="3"/>
  <c r="P55" i="3"/>
  <c r="Q55" i="3"/>
  <c r="P56" i="3"/>
  <c r="Q56" i="3"/>
  <c r="P57" i="3"/>
  <c r="Q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P65" i="3"/>
  <c r="Q65" i="3"/>
  <c r="P66" i="3"/>
  <c r="Q66" i="3"/>
  <c r="P67" i="3"/>
  <c r="Q67" i="3"/>
  <c r="P68" i="3"/>
  <c r="Q68" i="3"/>
  <c r="P69" i="3"/>
  <c r="Q69" i="3"/>
  <c r="P70" i="3"/>
  <c r="Q70" i="3"/>
  <c r="P9" i="3" l="1"/>
  <c r="Q9" i="3"/>
  <c r="L71" i="4" l="1"/>
  <c r="M71" i="4"/>
  <c r="N71" i="4"/>
  <c r="O71" i="4"/>
  <c r="P71" i="4"/>
  <c r="R71" i="4"/>
  <c r="S71" i="4"/>
  <c r="M1" i="3" l="1"/>
  <c r="A5" i="3" s="1"/>
  <c r="F2" i="4" l="1"/>
  <c r="F1" i="4"/>
  <c r="A4" i="3" l="1"/>
  <c r="I2" i="3"/>
  <c r="I1" i="3"/>
  <c r="J1" i="3" s="1"/>
  <c r="G1" i="4"/>
</calcChain>
</file>

<file path=xl/sharedStrings.xml><?xml version="1.0" encoding="utf-8"?>
<sst xmlns="http://schemas.openxmlformats.org/spreadsheetml/2006/main" count="516" uniqueCount="296">
  <si>
    <t>Periodo</t>
  </si>
  <si>
    <t>101 - Vida entera</t>
  </si>
  <si>
    <t>102 - Temporal de vida</t>
  </si>
  <si>
    <t>103 - Seguros con cuenta única de inversión (CUI)</t>
  </si>
  <si>
    <t>104 - Mixto o dotal</t>
  </si>
  <si>
    <t>105 - Rentas privadas  y otras rentas</t>
  </si>
  <si>
    <t>106 - Dotal puro o capital diferido</t>
  </si>
  <si>
    <t>107 - Protección familiar</t>
  </si>
  <si>
    <t>108 - Incapacidad o invalidez</t>
  </si>
  <si>
    <t>109 - Salud</t>
  </si>
  <si>
    <t>110 - Accidentes personales</t>
  </si>
  <si>
    <t>111 - Asistencia</t>
  </si>
  <si>
    <t>112 - Desgravamen hipotecario</t>
  </si>
  <si>
    <t>113 - Desgravamen consumos y otros</t>
  </si>
  <si>
    <t>114 - SOAP</t>
  </si>
  <si>
    <t>150 - Otros</t>
  </si>
  <si>
    <t>201 - Vida entera</t>
  </si>
  <si>
    <t>202 - Temporal de vida</t>
  </si>
  <si>
    <t>203 - Seguros con cuenta única de inversión (CUI)</t>
  </si>
  <si>
    <t>204 - Mixto o dotal</t>
  </si>
  <si>
    <t>205 - Rentas privadas  y otras rentas</t>
  </si>
  <si>
    <t>206 - Dotal puro o capital diferido</t>
  </si>
  <si>
    <t>207 - Protección familiar</t>
  </si>
  <si>
    <t>208 - Incapacidad o invalidez</t>
  </si>
  <si>
    <t>209 - Salud</t>
  </si>
  <si>
    <t>210 - Accidentes personales</t>
  </si>
  <si>
    <t>211 - Asistencia</t>
  </si>
  <si>
    <t>212 - Desgravamen hipotecario</t>
  </si>
  <si>
    <t>213 - Desgravamen consumos y otros</t>
  </si>
  <si>
    <t>214 - SOAP</t>
  </si>
  <si>
    <t>250 - Otros</t>
  </si>
  <si>
    <t>301 - Vida entera</t>
  </si>
  <si>
    <t>302 - Temporal de vida</t>
  </si>
  <si>
    <t>303 - Seguros con cuenta única de inversión (CUI)</t>
  </si>
  <si>
    <t>304 - Mixto o dotal</t>
  </si>
  <si>
    <t>305 - Rentas privadas  y otras rentas</t>
  </si>
  <si>
    <t>306 - Dotal puro o capital diferido</t>
  </si>
  <si>
    <t>307 - Protección familiar</t>
  </si>
  <si>
    <t>308 - Incapacidad o invalidez</t>
  </si>
  <si>
    <t>309 - Salud</t>
  </si>
  <si>
    <t>310 - Accidentes personales</t>
  </si>
  <si>
    <t>311 - Asistencia</t>
  </si>
  <si>
    <t>312 - Desgravamen hipotecario</t>
  </si>
  <si>
    <t>313 - Desgravamen consumos y otros</t>
  </si>
  <si>
    <t>314 - SOAP</t>
  </si>
  <si>
    <t>350 - Otros</t>
  </si>
  <si>
    <t>420 - Seguro invalidez y sobrevivencia (SIS)</t>
  </si>
  <si>
    <t>421 - Renta vitalicia vejez</t>
  </si>
  <si>
    <t>422 - Renta vitalicia invalidez</t>
  </si>
  <si>
    <t>423 - Renta vitalicia de sobrevivencia</t>
  </si>
  <si>
    <t>424 - Invalidez y sobrevivencia (C-528)</t>
  </si>
  <si>
    <t>425 - Seguro con ahorro previsional (APV)</t>
  </si>
  <si>
    <t>426 - Seguro con Previsional Colectivo (APVC)</t>
  </si>
  <si>
    <t>Grupo compañía:</t>
  </si>
  <si>
    <t>Nombre Compañía:</t>
  </si>
  <si>
    <t>Rut:</t>
  </si>
  <si>
    <t>Ramo</t>
  </si>
  <si>
    <t>N° Siniestros Denunciados</t>
  </si>
  <si>
    <t>N° Siniestros Liquidados</t>
  </si>
  <si>
    <t>N° Siniestros Asignados</t>
  </si>
  <si>
    <t>Con Pago</t>
  </si>
  <si>
    <t>Sin Pago</t>
  </si>
  <si>
    <t>Monto Promedio</t>
  </si>
  <si>
    <t>Motivo Rechazo</t>
  </si>
  <si>
    <t>1.- Sin Cobertura</t>
  </si>
  <si>
    <t>2.- Bajo deducible</t>
  </si>
  <si>
    <t>3.- Incumplimiento de contrato por parte del asegurado</t>
  </si>
  <si>
    <t>4.- Otros</t>
  </si>
  <si>
    <t>N°</t>
  </si>
  <si>
    <t>Rut Liquidador</t>
  </si>
  <si>
    <t>Nombre Liquidador</t>
  </si>
  <si>
    <t>N° Casos</t>
  </si>
  <si>
    <t>Grupo</t>
  </si>
  <si>
    <t>General</t>
  </si>
  <si>
    <t>Vida</t>
  </si>
  <si>
    <t>Grupo compañía</t>
  </si>
  <si>
    <t>CSC</t>
  </si>
  <si>
    <t>CSV</t>
  </si>
  <si>
    <t>Tipo</t>
  </si>
  <si>
    <t>CSG</t>
  </si>
  <si>
    <t>Siniestros Denunciados Periodos Anteriores</t>
  </si>
  <si>
    <t>Siniestros Denunciados</t>
  </si>
  <si>
    <t>20 Liquidadores con mayor asignación</t>
  </si>
  <si>
    <t>Información Agregada Compañias de Seguros</t>
  </si>
  <si>
    <t>Siniestros Denunciados y liqudados (Liquidación Directa)</t>
  </si>
  <si>
    <t>Suma N° Casos</t>
  </si>
  <si>
    <t>Otros</t>
  </si>
  <si>
    <t>1.-Incendio</t>
  </si>
  <si>
    <t>2.-Pérdida de beneficio por incendio</t>
  </si>
  <si>
    <t>3.-Otros Riesgos adicionales a incendio</t>
  </si>
  <si>
    <t>4.-Terremoto y Tsunami</t>
  </si>
  <si>
    <t>5.-Pérdida de beneficio por Terremoto</t>
  </si>
  <si>
    <t>6.-Otros Riesgos de la naturaleza</t>
  </si>
  <si>
    <t>7.-Terrorismo</t>
  </si>
  <si>
    <t>8.-Robo</t>
  </si>
  <si>
    <t>9.-Cristales</t>
  </si>
  <si>
    <t>10.-Daños físicos Vehículos Motorizados</t>
  </si>
  <si>
    <t>11.-Casco Marítimo</t>
  </si>
  <si>
    <t>12.-Casco Aéreo</t>
  </si>
  <si>
    <t>13.-Responsabilidad civil Hogar y Condominios</t>
  </si>
  <si>
    <t>14.-Responsabilidad civil Profesional</t>
  </si>
  <si>
    <t>15.-Responsabilidad civil Industria, Infraestructura y Comercio</t>
  </si>
  <si>
    <t>16.-Responsabilidad civil Vehículos Motorizados</t>
  </si>
  <si>
    <t>17.-Transporte terrestre</t>
  </si>
  <si>
    <t>18.-Transporte Marítimo</t>
  </si>
  <si>
    <t>19.-Transporte Aéreo</t>
  </si>
  <si>
    <t>20.-Equipo Contratista</t>
  </si>
  <si>
    <t>21.-Todo Riesgo Construcción y Montaje</t>
  </si>
  <si>
    <t>22.-Avería de Maquinaria</t>
  </si>
  <si>
    <t>23.-Equipo Eléctrico</t>
  </si>
  <si>
    <t>24.-Garantía</t>
  </si>
  <si>
    <t>25.-Fidelidad</t>
  </si>
  <si>
    <t>26.-Seguro extensión y Garantía</t>
  </si>
  <si>
    <t>27.-Seguro de Crédito por venta a plazo</t>
  </si>
  <si>
    <t>28.-Seguro de Crédito a la exportación</t>
  </si>
  <si>
    <t>29.-Otros seguros de crédito</t>
  </si>
  <si>
    <t>30.-Salud</t>
  </si>
  <si>
    <t>31.-Accidentes personales</t>
  </si>
  <si>
    <t>32.-Seguro Obligatorio de Accidentes Personales (SOAP)</t>
  </si>
  <si>
    <t>33.-Seguro de Cesantía</t>
  </si>
  <si>
    <t>34.-Seguro de Título</t>
  </si>
  <si>
    <t>35.-Seguro Agrícola</t>
  </si>
  <si>
    <t>36.-Seguro de Asistencia</t>
  </si>
  <si>
    <t>50.-Otros Seguros</t>
  </si>
  <si>
    <t>Grupo compañía 1</t>
  </si>
  <si>
    <t>Rut Grupo 1</t>
  </si>
  <si>
    <t>Liquidación Directa</t>
  </si>
  <si>
    <t>Plazo Promedio</t>
  </si>
  <si>
    <t>Con Liquidador</t>
  </si>
  <si>
    <t>Monto Efectivo de Pago</t>
  </si>
  <si>
    <t>Plazo Promedio con Pago</t>
  </si>
  <si>
    <t>Plazo Promedio sin Pago</t>
  </si>
  <si>
    <t>Monto Efectivo de Pago Liquidacion directa</t>
  </si>
  <si>
    <t>Con Indemnización</t>
  </si>
  <si>
    <t>ASEGURADORA PORVENIR S.A.</t>
  </si>
  <si>
    <t>76598625-7</t>
  </si>
  <si>
    <t>ASSURANT CHILE COMPAÑIA DE SEGUROS GENERALES S.A.</t>
  </si>
  <si>
    <t>76212519-6</t>
  </si>
  <si>
    <t>BCI SEGUROS GENERALES S.A.</t>
  </si>
  <si>
    <t>99147000-K</t>
  </si>
  <si>
    <t>BNP PARIBAS CARDIF SEGUROS GENERALES S.A.</t>
  </si>
  <si>
    <t>96837640-3</t>
  </si>
  <si>
    <t>99037000-1</t>
  </si>
  <si>
    <t>CHUBB SEGUROS CHILE S.A.</t>
  </si>
  <si>
    <t>99225000-3</t>
  </si>
  <si>
    <t>COMPAÑIA DE SEGUROS GENERALES CONSORCIO NACIONAL DE SEGUROS S.A.</t>
  </si>
  <si>
    <t>96654180-6</t>
  </si>
  <si>
    <t>COMPAÑIA DE SEGUROS GENERALES CONTINENTAL S.A.</t>
  </si>
  <si>
    <t>76039758-K</t>
  </si>
  <si>
    <t>CONTEMPORA COMPAÑIA DE SEGUROS GENERALES S.A.</t>
  </si>
  <si>
    <t>76981875-8</t>
  </si>
  <si>
    <t>99061000-2</t>
  </si>
  <si>
    <t>MAPFRE COMPAÑIA DE SEGUROS GENERALES DE CHILE S.A.</t>
  </si>
  <si>
    <t>96508210-7</t>
  </si>
  <si>
    <t>METLIFE CHILE SEGUROS GENERALES S.A.</t>
  </si>
  <si>
    <t>76328793-9</t>
  </si>
  <si>
    <t>99024000-0</t>
  </si>
  <si>
    <t>ORION SEGUROS GENERALES S.A.</t>
  </si>
  <si>
    <t>76042965-1</t>
  </si>
  <si>
    <t>REALE CHILE SEGUROS GENERALES S.A.</t>
  </si>
  <si>
    <t>76743492-8</t>
  </si>
  <si>
    <t>RENTA NACIONAL COMPAÑIA DE SEGUROS GENERALES S.A.</t>
  </si>
  <si>
    <t>94510000-1</t>
  </si>
  <si>
    <t>SEGUROS GENERALES SURAMERICANA S.A.</t>
  </si>
  <si>
    <t>99017000-2</t>
  </si>
  <si>
    <t>SOUTHBRIDGE COMPAÑIA DE SEGUROS GENERALES S.A.</t>
  </si>
  <si>
    <t>99288000-7</t>
  </si>
  <si>
    <t>STARR INTERNATIONAL SEGUROS GENERALES S.A.</t>
  </si>
  <si>
    <t>76620932-7</t>
  </si>
  <si>
    <t>UNNIO SEGUROS GENERALES S.A.</t>
  </si>
  <si>
    <t>76173258-7</t>
  </si>
  <si>
    <t>ZENIT SEGUROS GENERALES S.A.</t>
  </si>
  <si>
    <t>76061223-5</t>
  </si>
  <si>
    <t>ZURICH SANTANDER SEGUROS GENERALES CHILE S.A.</t>
  </si>
  <si>
    <t>76590840-K</t>
  </si>
  <si>
    <t>AVLA SEGUROS DE CREDITO Y GARANTIA S.A.</t>
  </si>
  <si>
    <t>76363534-1</t>
  </si>
  <si>
    <t>CESCE CHILE ASEGURADORA S.A.</t>
  </si>
  <si>
    <t>76015592-6</t>
  </si>
  <si>
    <t>COMPAÑIA DE SEGUROS DE CREDITO CONTINENTAL S.A.</t>
  </si>
  <si>
    <t>96573590-9</t>
  </si>
  <si>
    <t>COMPAÑIA DE SEGUROS DE CREDITOS COFACE CHILE S.A.</t>
  </si>
  <si>
    <t>96831690-7</t>
  </si>
  <si>
    <t>ORSAN SEGUROS DE CREDITO Y GARANTIA S.A.</t>
  </si>
  <si>
    <t>76810563-4</t>
  </si>
  <si>
    <t>SOLUNION CHILE SEGUROS DE CREDITO S.A.</t>
  </si>
  <si>
    <t>76094234-0</t>
  </si>
  <si>
    <t>76844788-8</t>
  </si>
  <si>
    <t>ALEMANA SEGUROS S.A.</t>
  </si>
  <si>
    <t>76511423-3</t>
  </si>
  <si>
    <t>BCI SEGUROS VIDA S.A.</t>
  </si>
  <si>
    <t>96573600-K</t>
  </si>
  <si>
    <t>BICE VIDA COMPAÑIA DE SEGUROS S.A.</t>
  </si>
  <si>
    <t>96656410-5</t>
  </si>
  <si>
    <t>BNP PARIBAS CARDIF SEGUROS DE VIDA S.A.</t>
  </si>
  <si>
    <t>96837630-6</t>
  </si>
  <si>
    <t>76418751-2</t>
  </si>
  <si>
    <t>BUPA COMPAÑIA DE SEGUROS DE VIDA S.A.</t>
  </si>
  <si>
    <t>76282191-5</t>
  </si>
  <si>
    <t>CF SEGUROS DE VIDA S.A.</t>
  </si>
  <si>
    <t>76477116-8</t>
  </si>
  <si>
    <t>99185000-7</t>
  </si>
  <si>
    <t>CHUBB SEGUROS DE VIDA CHILE S.A.</t>
  </si>
  <si>
    <t>99588060-1</t>
  </si>
  <si>
    <t>CN LIFE, COMPAÑIA DE SEGUROS DE VIDA S.A.</t>
  </si>
  <si>
    <t>96579280-5</t>
  </si>
  <si>
    <t>COLMENA COMPAÑIA DE SEGUROS DE VIDA S.A.</t>
  </si>
  <si>
    <t>76408757-7</t>
  </si>
  <si>
    <t>COMPAÑIA DE SEGUROS CONFUTURO S.A.</t>
  </si>
  <si>
    <t>96571890-7</t>
  </si>
  <si>
    <t>COMPAÑIA DE SEGUROS DE VIDA CAMARA S.A.</t>
  </si>
  <si>
    <t>99003000-6</t>
  </si>
  <si>
    <t>COMPAÑIA DE SEGUROS DE VIDA CONSORCIO NACIONAL DE SEGUROS S.A.</t>
  </si>
  <si>
    <t>99012000-5</t>
  </si>
  <si>
    <t>EUROAMERICA SEGUROS DE VIDA S.A.</t>
  </si>
  <si>
    <t>99279000-8</t>
  </si>
  <si>
    <t>76213329-6</t>
  </si>
  <si>
    <t>76034737-K</t>
  </si>
  <si>
    <t>MAPFRE COMPAÑIA DE SEGUROS DE VIDA DE CHILE S.A.</t>
  </si>
  <si>
    <t>96933030-K</t>
  </si>
  <si>
    <t>METLIFE CHILE SEGUROS DE VIDA S.A.</t>
  </si>
  <si>
    <t>99289000-2</t>
  </si>
  <si>
    <t>MUTUAL DE SEGUROS DE CHILE</t>
  </si>
  <si>
    <t>70015730-K</t>
  </si>
  <si>
    <t>MUTUALIDAD DEL EJERCITO Y AVIACION</t>
  </si>
  <si>
    <t>99025000-6</t>
  </si>
  <si>
    <t>PENTA VIDA COMPAÑIA DE SEGUROS DE VIDA S.A.</t>
  </si>
  <si>
    <t>96812960-0</t>
  </si>
  <si>
    <t>PRINCIPAL COMPAÑIA DE SEGUROS DE VIDA CHILE S.A.</t>
  </si>
  <si>
    <t>96588080-1</t>
  </si>
  <si>
    <t>RENTA NACIONAL COMPAÑIA DE SEGUROS DE VIDA S.A.</t>
  </si>
  <si>
    <t>94716000-1</t>
  </si>
  <si>
    <t>SEGUROS CLC S.A.</t>
  </si>
  <si>
    <t>76573480-0</t>
  </si>
  <si>
    <t>SEGUROS DE VIDA SURA S.A.</t>
  </si>
  <si>
    <t>96549050-7</t>
  </si>
  <si>
    <t>SEGUROS DE VIDA SURAMERICANA S.A.</t>
  </si>
  <si>
    <t>76263414-7</t>
  </si>
  <si>
    <t>ZURICH SANTANDER SEGUROS DE VIDA CHILE S.A.</t>
  </si>
  <si>
    <t>96819630-8</t>
  </si>
  <si>
    <t>MinD</t>
  </si>
  <si>
    <t>MaxD</t>
  </si>
  <si>
    <t>MinE</t>
  </si>
  <si>
    <t>MaxE</t>
  </si>
  <si>
    <t>MinF</t>
  </si>
  <si>
    <t>MaxF</t>
  </si>
  <si>
    <t>MinG</t>
  </si>
  <si>
    <t>MaxG</t>
  </si>
  <si>
    <t>Sin Indemnización</t>
  </si>
  <si>
    <t>MaxJ</t>
  </si>
  <si>
    <t>MaxK</t>
  </si>
  <si>
    <t>MaxL</t>
  </si>
  <si>
    <t>ValorM</t>
  </si>
  <si>
    <t>Detalle Otros</t>
  </si>
  <si>
    <t>Siniestros Liquidación directa</t>
  </si>
  <si>
    <t>Denunciados Periodos Anteriores</t>
  </si>
  <si>
    <t>Validador</t>
  </si>
  <si>
    <t>2020-06</t>
  </si>
  <si>
    <t>2020-12</t>
  </si>
  <si>
    <t>2021-06</t>
  </si>
  <si>
    <t>2021-12</t>
  </si>
  <si>
    <t>FID CHILE SEGUROS GENERALES S.A.</t>
  </si>
  <si>
    <t>77096952-2</t>
  </si>
  <si>
    <t>4 LIFE SEGUROS DE VIDA S.A.</t>
  </si>
  <si>
    <t>DIVINA PASTORA SEGUROS DE VIDA S.A.</t>
  </si>
  <si>
    <t>77205281-2</t>
  </si>
  <si>
    <t>HELP SEGUROS DE VIDA S.A.</t>
  </si>
  <si>
    <t>2022-06</t>
  </si>
  <si>
    <t>2022-12</t>
  </si>
  <si>
    <t>2023-06</t>
  </si>
  <si>
    <t>2023-12</t>
  </si>
  <si>
    <t>EVEREST COMPAÑIA DE SEGUROS GENERALES CHILE S.A.</t>
  </si>
  <si>
    <t>77591207-3</t>
  </si>
  <si>
    <t>ZURICH CHILE SEGUROS GENERALES S.A.</t>
  </si>
  <si>
    <t>SEGUROS KONSEGUR DE GARANTIAS Y CREDITO S.A.</t>
  </si>
  <si>
    <t>ZURICH CHILE SEGUROS DE VIDA S.A.</t>
  </si>
  <si>
    <t>MUTUALIDAD DE CARABINEROS</t>
  </si>
  <si>
    <t>2024-12</t>
  </si>
  <si>
    <t>2024-06</t>
  </si>
  <si>
    <t>2025-06</t>
  </si>
  <si>
    <t>SEGUROS DE VIDA Y SALUD UC CHRISTUS S.A.</t>
  </si>
  <si>
    <t>76632553-K</t>
  </si>
  <si>
    <t>76632384-7</t>
  </si>
  <si>
    <t>2025-12</t>
  </si>
  <si>
    <t>HDI SEGUROS S.A.</t>
  </si>
  <si>
    <t>LIBERTY MUTUAL SURETY SEGUROS CHILE S.A.</t>
  </si>
  <si>
    <t>78027718-1</t>
  </si>
  <si>
    <t>SAVE COMPAÑÍA DE SEGUROS DE VIDA S.A.</t>
  </si>
  <si>
    <t>AUGUSTAR SEGUROS DE VIDA S.A.</t>
  </si>
  <si>
    <t>Buscar Entidad</t>
  </si>
  <si>
    <t>2026-06</t>
  </si>
  <si>
    <t>2026-12</t>
  </si>
  <si>
    <t>COMPAÑIA DE SEGUROS DE VIDA PRINCIPAL S.A.</t>
  </si>
  <si>
    <t>76650151-6</t>
  </si>
  <si>
    <t>PRINCIPAL SEGUROS DE VIDA S.A.</t>
  </si>
  <si>
    <t>78340993-3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</si>
</sst>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\ 0#&quot;.&quot;###&quot;.&quot;###&quot;-&quot;#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Times New Roman"/>
      <family val="1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20"/>
      <color rgb="FF8547AD"/>
      <name val="Verdana"/>
      <family val="2"/>
    </font>
    <font>
      <b/>
      <sz val="14"/>
      <color rgb="FF8547AD"/>
      <name val="Verdana"/>
      <family val="2"/>
    </font>
    <font>
      <b/>
      <sz val="12"/>
      <color rgb="FFFF0000"/>
      <name val="Verdana"/>
      <family val="2"/>
    </font>
    <font>
      <sz val="11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sz val="11"/>
      <name val="Verdana"/>
      <family val="2"/>
    </font>
    <font>
      <sz val="11"/>
      <color rgb="FFFF0000"/>
      <name val="Calibri"/>
      <family val="2"/>
      <scheme val="minor"/>
    </font>
    <font>
      <sz val="11"/>
      <color rgb="FFFF0000"/>
      <name val="Verdana"/>
      <family val="2"/>
    </font>
    <font>
      <sz val="11"/>
      <color theme="0"/>
      <name val="Calibri"/>
      <family val="2"/>
      <scheme val="minor"/>
    </font>
    <font>
      <sz val="11"/>
      <color theme="0"/>
      <name val="Verdana"/>
      <family val="2"/>
    </font>
    <font>
      <sz val="10"/>
      <color theme="1" tint="0.249977111117893"/>
      <name val="Verdana"/>
      <family val="2"/>
    </font>
    <font>
      <sz val="11"/>
      <color theme="1" tint="0.249977111117893"/>
      <name val="Calibri"/>
      <family val="2"/>
      <scheme val="minor"/>
    </font>
    <font>
      <sz val="11"/>
      <color theme="1" tint="0.249977111117893"/>
      <name val="Verdana"/>
      <family val="2"/>
    </font>
    <font>
      <sz val="10"/>
      <name val="Verdana"/>
      <family val="2"/>
    </font>
    <font>
      <sz val="10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547AD"/>
        <bgColor indexed="64"/>
      </patternFill>
    </fill>
    <fill>
      <patternFill patternType="solid">
        <fgColor rgb="FF8547AD"/>
        <b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2" fontId="12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5" fillId="0" borderId="0" xfId="0" applyFont="1"/>
    <xf numFmtId="0" fontId="1" fillId="5" borderId="0" xfId="0" applyFont="1" applyFill="1" applyAlignment="1">
      <alignment wrapText="1"/>
    </xf>
    <xf numFmtId="0" fontId="1" fillId="5" borderId="5" xfId="0" applyFont="1" applyFill="1" applyBorder="1" applyAlignment="1">
      <alignment wrapText="1"/>
    </xf>
    <xf numFmtId="0" fontId="0" fillId="6" borderId="1" xfId="0" applyFill="1" applyBorder="1"/>
    <xf numFmtId="0" fontId="0" fillId="5" borderId="4" xfId="0" applyFill="1" applyBorder="1"/>
    <xf numFmtId="0" fontId="1" fillId="5" borderId="1" xfId="0" applyFont="1" applyFill="1" applyBorder="1" applyAlignment="1">
      <alignment wrapText="1"/>
    </xf>
    <xf numFmtId="0" fontId="8" fillId="0" borderId="0" xfId="0" applyFont="1"/>
    <xf numFmtId="0" fontId="5" fillId="0" borderId="0" xfId="0" applyFont="1" applyProtection="1"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5" fillId="7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3" fillId="7" borderId="0" xfId="0" applyFont="1" applyFill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20" fontId="5" fillId="0" borderId="0" xfId="0" applyNumberFormat="1" applyFont="1" applyProtection="1">
      <protection locked="0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4" fillId="0" borderId="0" xfId="0" applyFont="1" applyProtection="1">
      <protection locked="0"/>
    </xf>
    <xf numFmtId="0" fontId="9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7" fillId="0" borderId="0" xfId="0" applyFont="1"/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0" fillId="0" borderId="0" xfId="0" applyFont="1" applyProtection="1">
      <protection locked="0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/>
    </xf>
    <xf numFmtId="0" fontId="0" fillId="0" borderId="0" xfId="0" applyAlignment="1">
      <alignment wrapText="1"/>
    </xf>
    <xf numFmtId="0" fontId="15" fillId="0" borderId="0" xfId="0" applyFont="1" applyProtection="1">
      <protection locked="0"/>
    </xf>
    <xf numFmtId="0" fontId="21" fillId="0" borderId="0" xfId="0" applyFont="1"/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5" fillId="0" borderId="1" xfId="0" applyFont="1" applyBorder="1" applyProtection="1">
      <protection locked="0" hidden="1"/>
    </xf>
    <xf numFmtId="42" fontId="5" fillId="0" borderId="1" xfId="1" applyFont="1" applyFill="1" applyBorder="1" applyProtection="1">
      <protection locked="0" hidden="1"/>
    </xf>
    <xf numFmtId="0" fontId="17" fillId="0" borderId="0" xfId="0" applyFont="1" applyProtection="1">
      <protection locked="0" hidden="1"/>
    </xf>
    <xf numFmtId="0" fontId="5" fillId="0" borderId="0" xfId="0" applyFont="1" applyProtection="1">
      <protection locked="0" hidden="1"/>
    </xf>
    <xf numFmtId="0" fontId="14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7" fillId="0" borderId="0" xfId="0" applyFont="1" applyProtection="1">
      <protection locked="0" hidden="1"/>
    </xf>
    <xf numFmtId="0" fontId="6" fillId="4" borderId="1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Protection="1">
      <protection locked="0" hidden="1"/>
    </xf>
    <xf numFmtId="0" fontId="0" fillId="0" borderId="1" xfId="0" applyBorder="1" applyProtection="1"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locked="0"/>
    </xf>
    <xf numFmtId="0" fontId="0" fillId="8" borderId="0" xfId="0" applyFill="1"/>
    <xf numFmtId="16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locked="0" hidden="1"/>
    </xf>
    <xf numFmtId="0" fontId="6" fillId="4" borderId="3" xfId="0" applyFont="1" applyFill="1" applyBorder="1" applyAlignment="1" applyProtection="1">
      <alignment horizontal="center" vertical="center" wrapText="1"/>
      <protection locked="0" hidden="1"/>
    </xf>
    <xf numFmtId="0" fontId="6" fillId="4" borderId="4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Moneda [0]" xfId="1" builtinId="7"/>
    <cellStyle name="Normal" xfId="0" builtinId="0"/>
  </cellStyles>
  <dxfs count="4">
    <dxf>
      <font>
        <color auto="1"/>
      </font>
      <fill>
        <patternFill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854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</xdr:row>
          <xdr:rowOff>45720</xdr:rowOff>
        </xdr:from>
        <xdr:to>
          <xdr:col>1</xdr:col>
          <xdr:colOff>525780</xdr:colOff>
          <xdr:row>5</xdr:row>
          <xdr:rowOff>91440</xdr:rowOff>
        </xdr:to>
        <xdr:sp macro="" textlink="">
          <xdr:nvSpPr>
            <xdr:cNvPr id="1026" name="CheckBox1" descr="La Compañía no tuvo siniestros durante el periodo, no puede ingresar datos en esta pestaña hasta que desactive el campo.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</xdr:row>
          <xdr:rowOff>7620</xdr:rowOff>
        </xdr:from>
        <xdr:to>
          <xdr:col>4</xdr:col>
          <xdr:colOff>114300</xdr:colOff>
          <xdr:row>6</xdr:row>
          <xdr:rowOff>137160</xdr:rowOff>
        </xdr:to>
        <xdr:sp macro="" textlink="">
          <xdr:nvSpPr>
            <xdr:cNvPr id="2061" name="CheckBox1" descr="La Compañía no tuvo siniestros durante el periodo, no puede ingresar datos en esta pestaña hasta que desactive el campo.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</xdr:row>
          <xdr:rowOff>7620</xdr:rowOff>
        </xdr:from>
        <xdr:to>
          <xdr:col>4</xdr:col>
          <xdr:colOff>114300</xdr:colOff>
          <xdr:row>6</xdr:row>
          <xdr:rowOff>137160</xdr:rowOff>
        </xdr:to>
        <xdr:sp macro="" textlink="">
          <xdr:nvSpPr>
            <xdr:cNvPr id="9217" name="CheckBox1" descr="La Compañía no tuvo siniestros durante el periodo, no puede ingresar datos en esta pestaña hasta que desactive el campo.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274320</xdr:colOff>
          <xdr:row>2</xdr:row>
          <xdr:rowOff>251460</xdr:rowOff>
        </xdr:from>
        <xdr:to>
          <xdr:col>5</xdr:col>
          <xdr:colOff>685800</xdr:colOff>
          <xdr:row>3</xdr:row>
          <xdr:rowOff>243840</xdr:rowOff>
        </xdr:to>
        <xdr:sp macro="" textlink="">
          <xdr:nvSpPr>
            <xdr:cNvPr id="8198" name="CheckBox1" descr="La Compañía no tuvo siniestros durante el periodo, no puede ingresar datos en esta pestaña hasta que desactive el campo.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4</xdr:row>
          <xdr:rowOff>83820</xdr:rowOff>
        </xdr:from>
        <xdr:to>
          <xdr:col>5</xdr:col>
          <xdr:colOff>647700</xdr:colOff>
          <xdr:row>5</xdr:row>
          <xdr:rowOff>76200</xdr:rowOff>
        </xdr:to>
        <xdr:sp macro="" textlink="">
          <xdr:nvSpPr>
            <xdr:cNvPr id="8199" name="CheckBox2" descr="La Compañía no tuvo siniestros durante el periodo, no puede ingresar datos en esta pestaña hasta que desactive el campo.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5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39"/>
  <sheetViews>
    <sheetView showGridLines="0" tabSelected="1" zoomScale="115" zoomScaleNormal="115" workbookViewId="0">
      <selection activeCell="C19" sqref="C19"/>
    </sheetView>
  </sheetViews>
  <sheetFormatPr baseColWidth="10" defaultColWidth="0" defaultRowHeight="14.4" zeroHeight="1" x14ac:dyDescent="0.3"/>
  <cols>
    <col min="1" max="1" width="26.33203125" style="5" customWidth="1"/>
    <col min="2" max="2" width="11.44140625" style="5" customWidth="1"/>
    <col min="3" max="3" width="65.6640625" style="5" customWidth="1"/>
    <col min="4" max="13" width="11.44140625" style="5" customWidth="1"/>
    <col min="14" max="16384" width="11.44140625" hidden="1"/>
  </cols>
  <sheetData>
    <row r="1" spans="1:4" x14ac:dyDescent="0.3"/>
    <row r="2" spans="1:4" ht="24.6" x14ac:dyDescent="0.4">
      <c r="A2" s="11" t="s">
        <v>83</v>
      </c>
    </row>
    <row r="3" spans="1:4" x14ac:dyDescent="0.3"/>
    <row r="4" spans="1:4" x14ac:dyDescent="0.3">
      <c r="A4" s="4" t="s">
        <v>53</v>
      </c>
      <c r="B4" s="64">
        <v>1</v>
      </c>
      <c r="C4" s="64"/>
    </row>
    <row r="5" spans="1:4" x14ac:dyDescent="0.3"/>
    <row r="6" spans="1:4" x14ac:dyDescent="0.3">
      <c r="A6" s="4" t="s">
        <v>54</v>
      </c>
      <c r="B6" s="64"/>
      <c r="C6" s="64"/>
      <c r="D6" s="5" t="s">
        <v>289</v>
      </c>
    </row>
    <row r="7" spans="1:4" x14ac:dyDescent="0.3"/>
    <row r="8" spans="1:4" x14ac:dyDescent="0.3">
      <c r="A8" s="4" t="s">
        <v>55</v>
      </c>
      <c r="B8" s="65" t="str">
        <f>IFERROR(VLOOKUP(B6,Base!$K:$L,2,0),"")</f>
        <v/>
      </c>
      <c r="C8" s="65"/>
    </row>
    <row r="9" spans="1:4" x14ac:dyDescent="0.3"/>
    <row r="10" spans="1:4" x14ac:dyDescent="0.3">
      <c r="A10" s="4" t="s">
        <v>0</v>
      </c>
      <c r="B10" s="64" t="s">
        <v>290</v>
      </c>
      <c r="C10" s="64"/>
    </row>
    <row r="11" spans="1:4" x14ac:dyDescent="0.3"/>
    <row r="12" spans="1:4" x14ac:dyDescent="0.3"/>
    <row r="13" spans="1:4" x14ac:dyDescent="0.3"/>
    <row r="14" spans="1:4" x14ac:dyDescent="0.3"/>
    <row r="15" spans="1:4" x14ac:dyDescent="0.3"/>
    <row r="16" spans="1:4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</sheetData>
  <mergeCells count="4">
    <mergeCell ref="B4:C4"/>
    <mergeCell ref="B6:C6"/>
    <mergeCell ref="B8:C8"/>
    <mergeCell ref="B10:C1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Base!$C$2:$C$3</xm:f>
          </x14:formula1>
          <xm:sqref>B4:C4</xm:sqref>
        </x14:dataValidation>
        <x14:dataValidation type="list" allowBlank="1" showInputMessage="1" showErrorMessage="1" xr:uid="{00000000-0002-0000-0000-000001000000}">
          <x14:formula1>
            <xm:f>Base!$A$2:$A$15</xm:f>
          </x14:formula1>
          <xm:sqref>B10:C10</xm:sqref>
        </x14:dataValidation>
        <x14:dataValidation type="list" allowBlank="1" showInputMessage="1" showErrorMessage="1" xr:uid="{00000000-0002-0000-0000-000002000000}">
          <x14:formula1>
            <xm:f>IF($B$4=1,Base!$K$2:$K$34,IF($B$4=2,Base!$K$35:$K$69,""))</xm:f>
          </x14:formula1>
          <xm:sqref>B6:C6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V1048576"/>
  <sheetViews>
    <sheetView showGridLines="0" zoomScale="70" zoomScaleNormal="70" workbookViewId="0">
      <selection activeCell="A9" sqref="A9"/>
    </sheetView>
  </sheetViews>
  <sheetFormatPr baseColWidth="10" defaultColWidth="0" defaultRowHeight="13.8" zeroHeight="1" x14ac:dyDescent="0.25"/>
  <cols>
    <col min="1" max="1" width="55.109375" style="12" customWidth="1"/>
    <col min="2" max="2" width="16.44140625" style="12" customWidth="1"/>
    <col min="3" max="3" width="16.33203125" style="12" customWidth="1"/>
    <col min="4" max="4" width="19.33203125" style="12" customWidth="1"/>
    <col min="5" max="5" width="25" style="12" customWidth="1"/>
    <col min="6" max="6" width="19.33203125" style="12" customWidth="1"/>
    <col min="7" max="7" width="17.44140625" style="12" customWidth="1"/>
    <col min="8" max="8" width="19.44140625" style="12" customWidth="1"/>
    <col min="9" max="9" width="19.33203125" style="12" customWidth="1"/>
    <col min="10" max="10" width="10.109375" style="12" customWidth="1"/>
    <col min="11" max="11" width="12.6640625" style="12" customWidth="1"/>
    <col min="12" max="12" width="6" style="12" hidden="1" customWidth="1"/>
    <col min="13" max="13" width="6.6640625" style="12" hidden="1" customWidth="1"/>
    <col min="14" max="14" width="5.88671875" style="12" hidden="1" customWidth="1"/>
    <col min="15" max="15" width="6.44140625" style="12" hidden="1" customWidth="1"/>
    <col min="16" max="16" width="5.88671875" style="12" hidden="1" customWidth="1"/>
    <col min="17" max="17" width="6.44140625" style="12" hidden="1" customWidth="1"/>
    <col min="18" max="18" width="6.33203125" style="12" hidden="1" customWidth="1"/>
    <col min="19" max="19" width="6.88671875" style="12" hidden="1" customWidth="1"/>
    <col min="20" max="22" width="0" style="12" hidden="1" customWidth="1"/>
    <col min="23" max="16384" width="12.6640625" style="12" hidden="1"/>
  </cols>
  <sheetData>
    <row r="1" spans="1:22" ht="14.25" customHeight="1" x14ac:dyDescent="0.25">
      <c r="A1" s="66" t="s">
        <v>81</v>
      </c>
      <c r="B1" s="66"/>
      <c r="C1" s="66"/>
      <c r="D1" s="66"/>
      <c r="E1" s="32" t="s">
        <v>53</v>
      </c>
      <c r="F1" s="33">
        <f>Inicio!B4</f>
        <v>1</v>
      </c>
      <c r="G1" s="33" t="str">
        <f>+VLOOKUP(F1,Base!$C$2:$D$3,2,0)</f>
        <v>General</v>
      </c>
      <c r="H1" s="33"/>
      <c r="I1" s="34">
        <f>+SUM(D8:D87)</f>
        <v>0</v>
      </c>
      <c r="J1" s="34"/>
      <c r="K1" s="34">
        <f>+MAX(Base!P2:P90)</f>
        <v>0</v>
      </c>
      <c r="L1" s="28"/>
      <c r="M1" s="28"/>
      <c r="N1" s="28"/>
      <c r="O1" s="28"/>
      <c r="P1" s="28"/>
      <c r="Q1" s="42"/>
    </row>
    <row r="2" spans="1:22" x14ac:dyDescent="0.25">
      <c r="A2" s="66"/>
      <c r="B2" s="66"/>
      <c r="C2" s="66"/>
      <c r="D2" s="66"/>
      <c r="E2" s="32" t="s">
        <v>0</v>
      </c>
      <c r="F2" s="33" t="str">
        <f>Inicio!B10</f>
        <v>2026-06</v>
      </c>
      <c r="G2" s="34"/>
      <c r="H2" s="34"/>
      <c r="I2" s="34"/>
      <c r="J2" s="34"/>
      <c r="K2" s="34"/>
      <c r="L2" s="28"/>
      <c r="M2" s="28"/>
      <c r="N2" s="28"/>
      <c r="O2" s="28"/>
      <c r="P2" s="28"/>
      <c r="Q2" s="42"/>
    </row>
    <row r="3" spans="1:22" ht="14.25" customHeight="1" x14ac:dyDescent="0.25">
      <c r="A3" s="20"/>
      <c r="B3" s="20"/>
      <c r="C3" s="20"/>
      <c r="D3" s="20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2"/>
    </row>
    <row r="4" spans="1:22" ht="14.25" customHeight="1" x14ac:dyDescent="0.25">
      <c r="A4" s="20"/>
      <c r="B4" s="20"/>
      <c r="C4" s="20"/>
      <c r="D4" s="20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42"/>
    </row>
    <row r="5" spans="1:22" ht="14.25" customHeight="1" x14ac:dyDescent="0.3">
      <c r="A5" s="30"/>
      <c r="B5" s="30"/>
      <c r="C5" s="20"/>
      <c r="D5" s="20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42"/>
    </row>
    <row r="6" spans="1:22" ht="14.2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8"/>
      <c r="K6" s="28"/>
      <c r="L6" s="28"/>
      <c r="M6" s="28"/>
      <c r="N6" s="28"/>
      <c r="O6" s="28"/>
      <c r="P6" s="28"/>
    </row>
    <row r="7" spans="1:22" s="14" customFormat="1" ht="38.25" customHeight="1" x14ac:dyDescent="0.3">
      <c r="A7" s="25" t="s">
        <v>56</v>
      </c>
      <c r="B7" s="25" t="s">
        <v>57</v>
      </c>
      <c r="C7" s="25" t="s">
        <v>58</v>
      </c>
      <c r="D7" s="25" t="s">
        <v>126</v>
      </c>
      <c r="E7" s="25" t="s">
        <v>128</v>
      </c>
      <c r="F7" s="25" t="s">
        <v>133</v>
      </c>
      <c r="G7" s="25" t="s">
        <v>248</v>
      </c>
      <c r="H7" s="25" t="s">
        <v>127</v>
      </c>
      <c r="I7" s="25" t="s">
        <v>129</v>
      </c>
      <c r="J7" s="19"/>
      <c r="K7" s="36"/>
      <c r="L7" s="31" t="s">
        <v>240</v>
      </c>
      <c r="M7" s="31" t="s">
        <v>241</v>
      </c>
      <c r="N7" s="31" t="s">
        <v>242</v>
      </c>
      <c r="O7" s="31" t="s">
        <v>243</v>
      </c>
      <c r="P7" s="31" t="s">
        <v>244</v>
      </c>
      <c r="Q7" s="31" t="s">
        <v>245</v>
      </c>
      <c r="R7" s="31" t="s">
        <v>246</v>
      </c>
      <c r="S7" s="31" t="s">
        <v>247</v>
      </c>
      <c r="V7" s="40"/>
    </row>
    <row r="8" spans="1:22" ht="14.4" x14ac:dyDescent="0.3">
      <c r="A8" s="47"/>
      <c r="B8" s="47"/>
      <c r="C8" s="47"/>
      <c r="D8" s="47"/>
      <c r="E8" s="47"/>
      <c r="F8" s="47"/>
      <c r="G8" s="47"/>
      <c r="H8" s="47"/>
      <c r="I8" s="48"/>
      <c r="J8" s="19"/>
      <c r="K8" s="36"/>
      <c r="L8" s="31">
        <f t="shared" ref="L8" si="0">IF(LEN(E8)=0,0,C8-E8)</f>
        <v>0</v>
      </c>
      <c r="M8" s="31">
        <f>IF(LEN(E8)=0,C8,C8-E8)</f>
        <v>0</v>
      </c>
      <c r="N8" s="31">
        <f>IF(LEN(D8)=0,0,C8-D8)</f>
        <v>0</v>
      </c>
      <c r="O8" s="31">
        <f>IF(LEN(D8)=0,C8,C8-D8)</f>
        <v>0</v>
      </c>
      <c r="P8" s="31">
        <f>IF(LEN(G8)=0,0,C8-G8)</f>
        <v>0</v>
      </c>
      <c r="Q8" s="31">
        <f>IF(LEN(G8)=0,C8,C8-G8)</f>
        <v>0</v>
      </c>
      <c r="R8" s="31">
        <f>IF(LEN(F8)=0,0,C8-F8)</f>
        <v>0</v>
      </c>
      <c r="S8" s="31">
        <f>IF(LEN(F8)=0,C8,C8-F8)</f>
        <v>0</v>
      </c>
      <c r="V8" s="40"/>
    </row>
    <row r="9" spans="1:22" ht="14.4" x14ac:dyDescent="0.3">
      <c r="A9" s="47"/>
      <c r="B9" s="47"/>
      <c r="C9" s="47"/>
      <c r="D9" s="47"/>
      <c r="E9" s="47"/>
      <c r="F9" s="47"/>
      <c r="G9" s="47"/>
      <c r="H9" s="47"/>
      <c r="I9" s="48"/>
      <c r="J9" s="20"/>
      <c r="K9" s="36"/>
      <c r="L9" s="31">
        <f t="shared" ref="L9:L70" si="1">IF(LEN(E9)=0,0,C9-E9)</f>
        <v>0</v>
      </c>
      <c r="M9" s="31">
        <f t="shared" ref="M9:M70" si="2">IF(LEN(E9)=0,C9,C9-E9)</f>
        <v>0</v>
      </c>
      <c r="N9" s="31">
        <f t="shared" ref="N9:N70" si="3">IF(LEN(D9)=0,0,C9-D9)</f>
        <v>0</v>
      </c>
      <c r="O9" s="31">
        <f t="shared" ref="O9:O70" si="4">IF(LEN(D9)=0,C9,C9-D9)</f>
        <v>0</v>
      </c>
      <c r="P9" s="31">
        <f t="shared" ref="P9:P70" si="5">IF(LEN(I9)=0,0,G9-I9)</f>
        <v>0</v>
      </c>
      <c r="Q9" s="31">
        <f t="shared" ref="Q9:Q70" si="6">IF(LEN(G9)=0,C9,C9-G9)</f>
        <v>0</v>
      </c>
      <c r="R9" s="31">
        <f t="shared" ref="R9:R70" si="7">IF(LEN(F9)=0,0,C9-F9)</f>
        <v>0</v>
      </c>
      <c r="S9" s="31">
        <f t="shared" ref="S9:S70" si="8">IF(LEN(F9)=0,C9,C9-F9)</f>
        <v>0</v>
      </c>
      <c r="V9" s="40"/>
    </row>
    <row r="10" spans="1:22" ht="14.4" x14ac:dyDescent="0.3">
      <c r="A10" s="47"/>
      <c r="B10" s="47"/>
      <c r="C10" s="47"/>
      <c r="D10" s="47"/>
      <c r="E10" s="47"/>
      <c r="F10" s="47"/>
      <c r="G10" s="47"/>
      <c r="H10" s="47"/>
      <c r="I10" s="48"/>
      <c r="J10" s="20"/>
      <c r="K10" s="36"/>
      <c r="L10" s="31">
        <f t="shared" si="1"/>
        <v>0</v>
      </c>
      <c r="M10" s="31">
        <f t="shared" si="2"/>
        <v>0</v>
      </c>
      <c r="N10" s="31">
        <f t="shared" si="3"/>
        <v>0</v>
      </c>
      <c r="O10" s="31">
        <f t="shared" si="4"/>
        <v>0</v>
      </c>
      <c r="P10" s="31">
        <f t="shared" si="5"/>
        <v>0</v>
      </c>
      <c r="Q10" s="31">
        <f t="shared" si="6"/>
        <v>0</v>
      </c>
      <c r="R10" s="31">
        <f t="shared" si="7"/>
        <v>0</v>
      </c>
      <c r="S10" s="31">
        <f t="shared" si="8"/>
        <v>0</v>
      </c>
      <c r="V10" s="40"/>
    </row>
    <row r="11" spans="1:22" ht="14.4" x14ac:dyDescent="0.3">
      <c r="A11" s="47"/>
      <c r="B11" s="47"/>
      <c r="C11" s="47"/>
      <c r="D11" s="47"/>
      <c r="E11" s="47"/>
      <c r="F11" s="47"/>
      <c r="G11" s="47"/>
      <c r="H11" s="47"/>
      <c r="I11" s="48"/>
      <c r="J11" s="20"/>
      <c r="K11" s="36"/>
      <c r="L11" s="31">
        <f t="shared" si="1"/>
        <v>0</v>
      </c>
      <c r="M11" s="31">
        <f t="shared" si="2"/>
        <v>0</v>
      </c>
      <c r="N11" s="31">
        <f t="shared" si="3"/>
        <v>0</v>
      </c>
      <c r="O11" s="31">
        <f t="shared" si="4"/>
        <v>0</v>
      </c>
      <c r="P11" s="31">
        <f t="shared" si="5"/>
        <v>0</v>
      </c>
      <c r="Q11" s="31">
        <f t="shared" si="6"/>
        <v>0</v>
      </c>
      <c r="R11" s="31">
        <f t="shared" si="7"/>
        <v>0</v>
      </c>
      <c r="S11" s="31">
        <f t="shared" si="8"/>
        <v>0</v>
      </c>
      <c r="V11" s="40"/>
    </row>
    <row r="12" spans="1:22" ht="14.4" x14ac:dyDescent="0.3">
      <c r="A12" s="47"/>
      <c r="B12" s="47"/>
      <c r="C12" s="47"/>
      <c r="D12" s="47"/>
      <c r="E12" s="47"/>
      <c r="F12" s="47"/>
      <c r="G12" s="47"/>
      <c r="H12" s="47"/>
      <c r="I12" s="48"/>
      <c r="J12" s="20"/>
      <c r="K12" s="36"/>
      <c r="L12" s="31">
        <f t="shared" si="1"/>
        <v>0</v>
      </c>
      <c r="M12" s="31">
        <f t="shared" si="2"/>
        <v>0</v>
      </c>
      <c r="N12" s="31">
        <f t="shared" si="3"/>
        <v>0</v>
      </c>
      <c r="O12" s="31">
        <f t="shared" si="4"/>
        <v>0</v>
      </c>
      <c r="P12" s="31">
        <f t="shared" si="5"/>
        <v>0</v>
      </c>
      <c r="Q12" s="31">
        <f t="shared" si="6"/>
        <v>0</v>
      </c>
      <c r="R12" s="31">
        <f t="shared" si="7"/>
        <v>0</v>
      </c>
      <c r="S12" s="31">
        <f t="shared" si="8"/>
        <v>0</v>
      </c>
      <c r="V12" s="40"/>
    </row>
    <row r="13" spans="1:22" ht="14.4" x14ac:dyDescent="0.3">
      <c r="A13" s="47"/>
      <c r="B13" s="47"/>
      <c r="C13" s="47"/>
      <c r="D13" s="47"/>
      <c r="E13" s="47"/>
      <c r="F13" s="47"/>
      <c r="G13" s="47"/>
      <c r="H13" s="47"/>
      <c r="I13" s="48"/>
      <c r="J13" s="20"/>
      <c r="K13" s="36"/>
      <c r="L13" s="31">
        <f t="shared" si="1"/>
        <v>0</v>
      </c>
      <c r="M13" s="31">
        <f t="shared" si="2"/>
        <v>0</v>
      </c>
      <c r="N13" s="31">
        <f t="shared" si="3"/>
        <v>0</v>
      </c>
      <c r="O13" s="31">
        <f t="shared" si="4"/>
        <v>0</v>
      </c>
      <c r="P13" s="31">
        <f t="shared" si="5"/>
        <v>0</v>
      </c>
      <c r="Q13" s="31">
        <f t="shared" si="6"/>
        <v>0</v>
      </c>
      <c r="R13" s="31">
        <f t="shared" si="7"/>
        <v>0</v>
      </c>
      <c r="S13" s="31">
        <f t="shared" si="8"/>
        <v>0</v>
      </c>
      <c r="V13" s="40"/>
    </row>
    <row r="14" spans="1:22" ht="14.4" x14ac:dyDescent="0.3">
      <c r="A14" s="47"/>
      <c r="B14" s="47"/>
      <c r="C14" s="47"/>
      <c r="D14" s="47"/>
      <c r="E14" s="47"/>
      <c r="F14" s="47"/>
      <c r="G14" s="47"/>
      <c r="H14" s="47"/>
      <c r="I14" s="48"/>
      <c r="J14" s="20"/>
      <c r="K14" s="36"/>
      <c r="L14" s="31">
        <f t="shared" si="1"/>
        <v>0</v>
      </c>
      <c r="M14" s="31">
        <f t="shared" si="2"/>
        <v>0</v>
      </c>
      <c r="N14" s="31">
        <f t="shared" si="3"/>
        <v>0</v>
      </c>
      <c r="O14" s="31">
        <f t="shared" si="4"/>
        <v>0</v>
      </c>
      <c r="P14" s="31">
        <f t="shared" si="5"/>
        <v>0</v>
      </c>
      <c r="Q14" s="31">
        <f t="shared" si="6"/>
        <v>0</v>
      </c>
      <c r="R14" s="31">
        <f t="shared" si="7"/>
        <v>0</v>
      </c>
      <c r="S14" s="31">
        <f t="shared" si="8"/>
        <v>0</v>
      </c>
      <c r="V14" s="40"/>
    </row>
    <row r="15" spans="1:22" ht="14.4" x14ac:dyDescent="0.3">
      <c r="A15" s="47"/>
      <c r="B15" s="47"/>
      <c r="C15" s="47"/>
      <c r="D15" s="47"/>
      <c r="E15" s="47"/>
      <c r="F15" s="47"/>
      <c r="G15" s="47"/>
      <c r="H15" s="47"/>
      <c r="I15" s="48"/>
      <c r="J15" s="20"/>
      <c r="K15" s="39"/>
      <c r="L15" s="31">
        <f t="shared" si="1"/>
        <v>0</v>
      </c>
      <c r="M15" s="31">
        <f t="shared" si="2"/>
        <v>0</v>
      </c>
      <c r="N15" s="31">
        <f t="shared" si="3"/>
        <v>0</v>
      </c>
      <c r="O15" s="31">
        <f t="shared" si="4"/>
        <v>0</v>
      </c>
      <c r="P15" s="31">
        <f t="shared" si="5"/>
        <v>0</v>
      </c>
      <c r="Q15" s="31">
        <f t="shared" si="6"/>
        <v>0</v>
      </c>
      <c r="R15" s="31">
        <f t="shared" si="7"/>
        <v>0</v>
      </c>
      <c r="S15" s="31">
        <f t="shared" si="8"/>
        <v>0</v>
      </c>
      <c r="V15" s="40"/>
    </row>
    <row r="16" spans="1:22" ht="14.4" x14ac:dyDescent="0.3">
      <c r="A16" s="47"/>
      <c r="B16" s="47"/>
      <c r="C16" s="47"/>
      <c r="D16" s="47"/>
      <c r="E16" s="47"/>
      <c r="F16" s="47"/>
      <c r="G16" s="47"/>
      <c r="H16" s="47"/>
      <c r="I16" s="48"/>
      <c r="J16" s="20"/>
      <c r="K16" s="39"/>
      <c r="L16" s="31">
        <f t="shared" si="1"/>
        <v>0</v>
      </c>
      <c r="M16" s="31">
        <f t="shared" si="2"/>
        <v>0</v>
      </c>
      <c r="N16" s="31">
        <f t="shared" si="3"/>
        <v>0</v>
      </c>
      <c r="O16" s="31">
        <f t="shared" si="4"/>
        <v>0</v>
      </c>
      <c r="P16" s="31">
        <f t="shared" si="5"/>
        <v>0</v>
      </c>
      <c r="Q16" s="31">
        <f t="shared" si="6"/>
        <v>0</v>
      </c>
      <c r="R16" s="31">
        <f t="shared" si="7"/>
        <v>0</v>
      </c>
      <c r="S16" s="31">
        <f t="shared" si="8"/>
        <v>0</v>
      </c>
      <c r="V16" s="40"/>
    </row>
    <row r="17" spans="1:22" ht="14.4" x14ac:dyDescent="0.3">
      <c r="A17" s="47"/>
      <c r="B17" s="47"/>
      <c r="C17" s="47"/>
      <c r="D17" s="47"/>
      <c r="E17" s="47"/>
      <c r="F17" s="47"/>
      <c r="G17" s="47"/>
      <c r="H17" s="47"/>
      <c r="I17" s="48"/>
      <c r="J17" s="20"/>
      <c r="K17" s="39"/>
      <c r="L17" s="31">
        <f t="shared" si="1"/>
        <v>0</v>
      </c>
      <c r="M17" s="31">
        <f t="shared" si="2"/>
        <v>0</v>
      </c>
      <c r="N17" s="31">
        <f t="shared" si="3"/>
        <v>0</v>
      </c>
      <c r="O17" s="31">
        <f t="shared" si="4"/>
        <v>0</v>
      </c>
      <c r="P17" s="31">
        <f t="shared" si="5"/>
        <v>0</v>
      </c>
      <c r="Q17" s="31">
        <f t="shared" si="6"/>
        <v>0</v>
      </c>
      <c r="R17" s="31">
        <f t="shared" si="7"/>
        <v>0</v>
      </c>
      <c r="S17" s="31">
        <f t="shared" si="8"/>
        <v>0</v>
      </c>
      <c r="T17" s="38"/>
      <c r="V17" s="40"/>
    </row>
    <row r="18" spans="1:22" ht="14.4" x14ac:dyDescent="0.3">
      <c r="A18" s="47"/>
      <c r="B18" s="47"/>
      <c r="C18" s="47"/>
      <c r="D18" s="47"/>
      <c r="E18" s="47"/>
      <c r="F18" s="47"/>
      <c r="G18" s="47"/>
      <c r="H18" s="47"/>
      <c r="I18" s="48"/>
      <c r="J18" s="20"/>
      <c r="K18" s="39"/>
      <c r="L18" s="31">
        <f t="shared" si="1"/>
        <v>0</v>
      </c>
      <c r="M18" s="31">
        <f t="shared" si="2"/>
        <v>0</v>
      </c>
      <c r="N18" s="31">
        <f t="shared" si="3"/>
        <v>0</v>
      </c>
      <c r="O18" s="31">
        <f t="shared" si="4"/>
        <v>0</v>
      </c>
      <c r="P18" s="31">
        <f t="shared" si="5"/>
        <v>0</v>
      </c>
      <c r="Q18" s="31">
        <f t="shared" si="6"/>
        <v>0</v>
      </c>
      <c r="R18" s="31">
        <f t="shared" si="7"/>
        <v>0</v>
      </c>
      <c r="S18" s="31">
        <f t="shared" si="8"/>
        <v>0</v>
      </c>
      <c r="T18" s="38"/>
      <c r="V18" s="40"/>
    </row>
    <row r="19" spans="1:22" ht="14.4" x14ac:dyDescent="0.3">
      <c r="A19" s="47"/>
      <c r="B19" s="47"/>
      <c r="C19" s="47"/>
      <c r="D19" s="47"/>
      <c r="E19" s="47"/>
      <c r="F19" s="47"/>
      <c r="G19" s="47"/>
      <c r="H19" s="47"/>
      <c r="I19" s="48"/>
      <c r="J19" s="20"/>
      <c r="K19" s="39"/>
      <c r="L19" s="31">
        <f t="shared" si="1"/>
        <v>0</v>
      </c>
      <c r="M19" s="31">
        <f t="shared" si="2"/>
        <v>0</v>
      </c>
      <c r="N19" s="31">
        <f t="shared" si="3"/>
        <v>0</v>
      </c>
      <c r="O19" s="31">
        <f t="shared" si="4"/>
        <v>0</v>
      </c>
      <c r="P19" s="31">
        <f t="shared" si="5"/>
        <v>0</v>
      </c>
      <c r="Q19" s="31">
        <f t="shared" si="6"/>
        <v>0</v>
      </c>
      <c r="R19" s="31">
        <f t="shared" si="7"/>
        <v>0</v>
      </c>
      <c r="S19" s="31">
        <f t="shared" si="8"/>
        <v>0</v>
      </c>
      <c r="T19" s="38"/>
      <c r="V19" s="40"/>
    </row>
    <row r="20" spans="1:22" ht="14.4" x14ac:dyDescent="0.3">
      <c r="A20" s="47"/>
      <c r="B20" s="47"/>
      <c r="C20" s="47"/>
      <c r="D20" s="47"/>
      <c r="E20" s="47"/>
      <c r="F20" s="47"/>
      <c r="G20" s="47"/>
      <c r="H20" s="47"/>
      <c r="I20" s="48"/>
      <c r="J20" s="20"/>
      <c r="K20" s="39"/>
      <c r="L20" s="31">
        <f t="shared" si="1"/>
        <v>0</v>
      </c>
      <c r="M20" s="31">
        <f t="shared" si="2"/>
        <v>0</v>
      </c>
      <c r="N20" s="31">
        <f t="shared" si="3"/>
        <v>0</v>
      </c>
      <c r="O20" s="31">
        <f t="shared" si="4"/>
        <v>0</v>
      </c>
      <c r="P20" s="31">
        <f t="shared" si="5"/>
        <v>0</v>
      </c>
      <c r="Q20" s="31">
        <f t="shared" si="6"/>
        <v>0</v>
      </c>
      <c r="R20" s="31">
        <f t="shared" si="7"/>
        <v>0</v>
      </c>
      <c r="S20" s="31">
        <f t="shared" si="8"/>
        <v>0</v>
      </c>
      <c r="T20" s="38"/>
      <c r="V20" s="40"/>
    </row>
    <row r="21" spans="1:22" ht="14.4" x14ac:dyDescent="0.3">
      <c r="A21" s="47"/>
      <c r="B21" s="47"/>
      <c r="C21" s="47"/>
      <c r="D21" s="47"/>
      <c r="E21" s="47"/>
      <c r="F21" s="47"/>
      <c r="G21" s="47"/>
      <c r="H21" s="47"/>
      <c r="I21" s="48"/>
      <c r="J21" s="20"/>
      <c r="K21" s="39"/>
      <c r="L21" s="31">
        <f t="shared" si="1"/>
        <v>0</v>
      </c>
      <c r="M21" s="31">
        <f t="shared" si="2"/>
        <v>0</v>
      </c>
      <c r="N21" s="31">
        <f t="shared" si="3"/>
        <v>0</v>
      </c>
      <c r="O21" s="31">
        <f t="shared" si="4"/>
        <v>0</v>
      </c>
      <c r="P21" s="31">
        <f t="shared" si="5"/>
        <v>0</v>
      </c>
      <c r="Q21" s="31">
        <f t="shared" si="6"/>
        <v>0</v>
      </c>
      <c r="R21" s="31">
        <f t="shared" si="7"/>
        <v>0</v>
      </c>
      <c r="S21" s="31">
        <f t="shared" si="8"/>
        <v>0</v>
      </c>
      <c r="T21" s="38"/>
      <c r="V21" s="40"/>
    </row>
    <row r="22" spans="1:22" ht="14.4" x14ac:dyDescent="0.3">
      <c r="A22" s="47"/>
      <c r="B22" s="47"/>
      <c r="C22" s="47"/>
      <c r="D22" s="47"/>
      <c r="E22" s="47"/>
      <c r="F22" s="47"/>
      <c r="G22" s="47"/>
      <c r="H22" s="47"/>
      <c r="I22" s="48"/>
      <c r="J22" s="20"/>
      <c r="K22" s="39"/>
      <c r="L22" s="31">
        <f t="shared" si="1"/>
        <v>0</v>
      </c>
      <c r="M22" s="31">
        <f t="shared" si="2"/>
        <v>0</v>
      </c>
      <c r="N22" s="31">
        <f t="shared" si="3"/>
        <v>0</v>
      </c>
      <c r="O22" s="31">
        <f t="shared" si="4"/>
        <v>0</v>
      </c>
      <c r="P22" s="31">
        <f t="shared" si="5"/>
        <v>0</v>
      </c>
      <c r="Q22" s="31">
        <f t="shared" si="6"/>
        <v>0</v>
      </c>
      <c r="R22" s="31">
        <f t="shared" si="7"/>
        <v>0</v>
      </c>
      <c r="S22" s="31">
        <f t="shared" si="8"/>
        <v>0</v>
      </c>
      <c r="T22" s="38"/>
      <c r="V22" s="40"/>
    </row>
    <row r="23" spans="1:22" ht="14.4" x14ac:dyDescent="0.3">
      <c r="A23" s="47"/>
      <c r="B23" s="47"/>
      <c r="C23" s="47"/>
      <c r="D23" s="47"/>
      <c r="E23" s="47"/>
      <c r="F23" s="47"/>
      <c r="G23" s="47"/>
      <c r="H23" s="47"/>
      <c r="I23" s="48"/>
      <c r="J23" s="20"/>
      <c r="K23" s="39"/>
      <c r="L23" s="31">
        <f t="shared" si="1"/>
        <v>0</v>
      </c>
      <c r="M23" s="31">
        <f t="shared" si="2"/>
        <v>0</v>
      </c>
      <c r="N23" s="31">
        <f t="shared" si="3"/>
        <v>0</v>
      </c>
      <c r="O23" s="31">
        <f t="shared" si="4"/>
        <v>0</v>
      </c>
      <c r="P23" s="31">
        <f t="shared" si="5"/>
        <v>0</v>
      </c>
      <c r="Q23" s="31">
        <f t="shared" si="6"/>
        <v>0</v>
      </c>
      <c r="R23" s="31">
        <f t="shared" si="7"/>
        <v>0</v>
      </c>
      <c r="S23" s="31">
        <f t="shared" si="8"/>
        <v>0</v>
      </c>
      <c r="T23" s="38"/>
      <c r="V23" s="40"/>
    </row>
    <row r="24" spans="1:22" ht="14.4" x14ac:dyDescent="0.3">
      <c r="A24" s="47"/>
      <c r="B24" s="47"/>
      <c r="C24" s="47"/>
      <c r="D24" s="47"/>
      <c r="E24" s="47"/>
      <c r="F24" s="47"/>
      <c r="G24" s="47"/>
      <c r="H24" s="47"/>
      <c r="I24" s="48"/>
      <c r="J24" s="20"/>
      <c r="K24" s="39"/>
      <c r="L24" s="31">
        <f t="shared" si="1"/>
        <v>0</v>
      </c>
      <c r="M24" s="31">
        <f t="shared" si="2"/>
        <v>0</v>
      </c>
      <c r="N24" s="31">
        <f t="shared" si="3"/>
        <v>0</v>
      </c>
      <c r="O24" s="31">
        <f t="shared" si="4"/>
        <v>0</v>
      </c>
      <c r="P24" s="31">
        <f t="shared" si="5"/>
        <v>0</v>
      </c>
      <c r="Q24" s="31">
        <f t="shared" si="6"/>
        <v>0</v>
      </c>
      <c r="R24" s="31">
        <f t="shared" si="7"/>
        <v>0</v>
      </c>
      <c r="S24" s="31">
        <f t="shared" si="8"/>
        <v>0</v>
      </c>
      <c r="T24" s="38"/>
      <c r="V24" s="40"/>
    </row>
    <row r="25" spans="1:22" ht="14.4" x14ac:dyDescent="0.3">
      <c r="A25" s="47"/>
      <c r="B25" s="47"/>
      <c r="C25" s="47"/>
      <c r="D25" s="47"/>
      <c r="E25" s="47"/>
      <c r="F25" s="47"/>
      <c r="G25" s="47"/>
      <c r="H25" s="47"/>
      <c r="I25" s="48"/>
      <c r="J25" s="20"/>
      <c r="K25" s="39"/>
      <c r="L25" s="31">
        <f t="shared" si="1"/>
        <v>0</v>
      </c>
      <c r="M25" s="31">
        <f t="shared" si="2"/>
        <v>0</v>
      </c>
      <c r="N25" s="31">
        <f t="shared" si="3"/>
        <v>0</v>
      </c>
      <c r="O25" s="31">
        <f t="shared" si="4"/>
        <v>0</v>
      </c>
      <c r="P25" s="31">
        <f t="shared" si="5"/>
        <v>0</v>
      </c>
      <c r="Q25" s="31">
        <f t="shared" si="6"/>
        <v>0</v>
      </c>
      <c r="R25" s="31">
        <f t="shared" si="7"/>
        <v>0</v>
      </c>
      <c r="S25" s="31">
        <f t="shared" si="8"/>
        <v>0</v>
      </c>
      <c r="T25" s="38"/>
      <c r="V25" s="40"/>
    </row>
    <row r="26" spans="1:22" ht="14.4" x14ac:dyDescent="0.3">
      <c r="A26" s="47"/>
      <c r="B26" s="47"/>
      <c r="C26" s="47"/>
      <c r="D26" s="47"/>
      <c r="E26" s="47"/>
      <c r="F26" s="47"/>
      <c r="G26" s="47"/>
      <c r="H26" s="47"/>
      <c r="I26" s="48"/>
      <c r="J26" s="20"/>
      <c r="K26" s="39"/>
      <c r="L26" s="31">
        <f t="shared" si="1"/>
        <v>0</v>
      </c>
      <c r="M26" s="31">
        <f t="shared" si="2"/>
        <v>0</v>
      </c>
      <c r="N26" s="31">
        <f t="shared" si="3"/>
        <v>0</v>
      </c>
      <c r="O26" s="31">
        <f t="shared" si="4"/>
        <v>0</v>
      </c>
      <c r="P26" s="31">
        <f t="shared" si="5"/>
        <v>0</v>
      </c>
      <c r="Q26" s="31">
        <f t="shared" si="6"/>
        <v>0</v>
      </c>
      <c r="R26" s="31">
        <f t="shared" si="7"/>
        <v>0</v>
      </c>
      <c r="S26" s="31">
        <f t="shared" si="8"/>
        <v>0</v>
      </c>
      <c r="T26" s="38"/>
      <c r="V26" s="40"/>
    </row>
    <row r="27" spans="1:22" ht="14.4" x14ac:dyDescent="0.3">
      <c r="A27" s="47"/>
      <c r="B27" s="47"/>
      <c r="C27" s="47"/>
      <c r="D27" s="47"/>
      <c r="E27" s="47"/>
      <c r="F27" s="47"/>
      <c r="G27" s="47"/>
      <c r="H27" s="47"/>
      <c r="I27" s="48"/>
      <c r="J27" s="20"/>
      <c r="K27" s="39"/>
      <c r="L27" s="31">
        <f t="shared" si="1"/>
        <v>0</v>
      </c>
      <c r="M27" s="31">
        <f t="shared" si="2"/>
        <v>0</v>
      </c>
      <c r="N27" s="31">
        <f t="shared" si="3"/>
        <v>0</v>
      </c>
      <c r="O27" s="31">
        <f t="shared" si="4"/>
        <v>0</v>
      </c>
      <c r="P27" s="31">
        <f t="shared" si="5"/>
        <v>0</v>
      </c>
      <c r="Q27" s="31">
        <f t="shared" si="6"/>
        <v>0</v>
      </c>
      <c r="R27" s="31">
        <f t="shared" si="7"/>
        <v>0</v>
      </c>
      <c r="S27" s="31">
        <f t="shared" si="8"/>
        <v>0</v>
      </c>
      <c r="T27" s="38"/>
      <c r="V27" s="40"/>
    </row>
    <row r="28" spans="1:22" ht="14.4" x14ac:dyDescent="0.3">
      <c r="A28" s="47"/>
      <c r="B28" s="47"/>
      <c r="C28" s="47"/>
      <c r="D28" s="47"/>
      <c r="E28" s="47"/>
      <c r="F28" s="47"/>
      <c r="G28" s="47"/>
      <c r="H28" s="47"/>
      <c r="I28" s="48"/>
      <c r="J28" s="20"/>
      <c r="K28" s="39"/>
      <c r="L28" s="31">
        <f t="shared" si="1"/>
        <v>0</v>
      </c>
      <c r="M28" s="31">
        <f t="shared" si="2"/>
        <v>0</v>
      </c>
      <c r="N28" s="31">
        <f t="shared" si="3"/>
        <v>0</v>
      </c>
      <c r="O28" s="31">
        <f t="shared" si="4"/>
        <v>0</v>
      </c>
      <c r="P28" s="31">
        <f t="shared" si="5"/>
        <v>0</v>
      </c>
      <c r="Q28" s="31">
        <f t="shared" si="6"/>
        <v>0</v>
      </c>
      <c r="R28" s="31">
        <f t="shared" si="7"/>
        <v>0</v>
      </c>
      <c r="S28" s="31">
        <f t="shared" si="8"/>
        <v>0</v>
      </c>
      <c r="T28" s="38"/>
      <c r="V28" s="40"/>
    </row>
    <row r="29" spans="1:22" ht="14.4" x14ac:dyDescent="0.3">
      <c r="A29" s="47"/>
      <c r="B29" s="47"/>
      <c r="C29" s="47"/>
      <c r="D29" s="47"/>
      <c r="E29" s="47"/>
      <c r="F29" s="47"/>
      <c r="G29" s="47"/>
      <c r="H29" s="47"/>
      <c r="I29" s="48"/>
      <c r="J29" s="20"/>
      <c r="K29" s="39"/>
      <c r="L29" s="31">
        <f t="shared" si="1"/>
        <v>0</v>
      </c>
      <c r="M29" s="31">
        <f t="shared" si="2"/>
        <v>0</v>
      </c>
      <c r="N29" s="31">
        <f t="shared" si="3"/>
        <v>0</v>
      </c>
      <c r="O29" s="31">
        <f t="shared" si="4"/>
        <v>0</v>
      </c>
      <c r="P29" s="31">
        <f t="shared" si="5"/>
        <v>0</v>
      </c>
      <c r="Q29" s="31">
        <f t="shared" si="6"/>
        <v>0</v>
      </c>
      <c r="R29" s="31">
        <f t="shared" si="7"/>
        <v>0</v>
      </c>
      <c r="S29" s="31">
        <f t="shared" si="8"/>
        <v>0</v>
      </c>
      <c r="T29" s="38"/>
      <c r="V29" s="40"/>
    </row>
    <row r="30" spans="1:22" ht="14.4" x14ac:dyDescent="0.3">
      <c r="A30" s="47"/>
      <c r="B30" s="47"/>
      <c r="C30" s="47"/>
      <c r="D30" s="47"/>
      <c r="E30" s="47"/>
      <c r="F30" s="47"/>
      <c r="G30" s="47"/>
      <c r="H30" s="47"/>
      <c r="I30" s="48"/>
      <c r="J30" s="20"/>
      <c r="K30" s="39"/>
      <c r="L30" s="31">
        <f t="shared" si="1"/>
        <v>0</v>
      </c>
      <c r="M30" s="31">
        <f t="shared" si="2"/>
        <v>0</v>
      </c>
      <c r="N30" s="31">
        <f t="shared" si="3"/>
        <v>0</v>
      </c>
      <c r="O30" s="31">
        <f t="shared" si="4"/>
        <v>0</v>
      </c>
      <c r="P30" s="31">
        <f t="shared" si="5"/>
        <v>0</v>
      </c>
      <c r="Q30" s="31">
        <f t="shared" si="6"/>
        <v>0</v>
      </c>
      <c r="R30" s="31">
        <f t="shared" si="7"/>
        <v>0</v>
      </c>
      <c r="S30" s="31">
        <f t="shared" si="8"/>
        <v>0</v>
      </c>
      <c r="T30" s="38"/>
      <c r="V30" s="40"/>
    </row>
    <row r="31" spans="1:22" ht="14.4" x14ac:dyDescent="0.3">
      <c r="A31" s="47"/>
      <c r="B31" s="47"/>
      <c r="C31" s="47"/>
      <c r="D31" s="47"/>
      <c r="E31" s="47"/>
      <c r="F31" s="47"/>
      <c r="G31" s="47"/>
      <c r="H31" s="47"/>
      <c r="I31" s="48"/>
      <c r="J31" s="20"/>
      <c r="K31" s="39"/>
      <c r="L31" s="31">
        <f t="shared" si="1"/>
        <v>0</v>
      </c>
      <c r="M31" s="31">
        <f t="shared" si="2"/>
        <v>0</v>
      </c>
      <c r="N31" s="31">
        <f t="shared" si="3"/>
        <v>0</v>
      </c>
      <c r="O31" s="31">
        <f t="shared" si="4"/>
        <v>0</v>
      </c>
      <c r="P31" s="31">
        <f t="shared" si="5"/>
        <v>0</v>
      </c>
      <c r="Q31" s="31">
        <f t="shared" si="6"/>
        <v>0</v>
      </c>
      <c r="R31" s="31">
        <f t="shared" si="7"/>
        <v>0</v>
      </c>
      <c r="S31" s="31">
        <f t="shared" si="8"/>
        <v>0</v>
      </c>
      <c r="T31" s="38"/>
      <c r="V31" s="40"/>
    </row>
    <row r="32" spans="1:22" ht="14.4" x14ac:dyDescent="0.3">
      <c r="A32" s="47"/>
      <c r="B32" s="47"/>
      <c r="C32" s="47"/>
      <c r="D32" s="47"/>
      <c r="E32" s="47"/>
      <c r="F32" s="47"/>
      <c r="G32" s="47"/>
      <c r="H32" s="47"/>
      <c r="I32" s="48"/>
      <c r="J32" s="20"/>
      <c r="K32" s="39"/>
      <c r="L32" s="31">
        <f t="shared" si="1"/>
        <v>0</v>
      </c>
      <c r="M32" s="31">
        <f t="shared" si="2"/>
        <v>0</v>
      </c>
      <c r="N32" s="31">
        <f t="shared" si="3"/>
        <v>0</v>
      </c>
      <c r="O32" s="31">
        <f t="shared" si="4"/>
        <v>0</v>
      </c>
      <c r="P32" s="31">
        <f t="shared" si="5"/>
        <v>0</v>
      </c>
      <c r="Q32" s="31">
        <f t="shared" si="6"/>
        <v>0</v>
      </c>
      <c r="R32" s="31">
        <f t="shared" si="7"/>
        <v>0</v>
      </c>
      <c r="S32" s="31">
        <f t="shared" si="8"/>
        <v>0</v>
      </c>
      <c r="T32" s="38"/>
      <c r="V32" s="40"/>
    </row>
    <row r="33" spans="1:22" ht="14.4" x14ac:dyDescent="0.3">
      <c r="A33" s="47"/>
      <c r="B33" s="47"/>
      <c r="C33" s="47"/>
      <c r="D33" s="47"/>
      <c r="E33" s="47"/>
      <c r="F33" s="47"/>
      <c r="G33" s="47"/>
      <c r="H33" s="47"/>
      <c r="I33" s="48"/>
      <c r="J33" s="20"/>
      <c r="K33" s="20"/>
      <c r="L33" s="31">
        <f t="shared" si="1"/>
        <v>0</v>
      </c>
      <c r="M33" s="31">
        <f t="shared" si="2"/>
        <v>0</v>
      </c>
      <c r="N33" s="31">
        <f t="shared" si="3"/>
        <v>0</v>
      </c>
      <c r="O33" s="31">
        <f t="shared" si="4"/>
        <v>0</v>
      </c>
      <c r="P33" s="31">
        <f t="shared" si="5"/>
        <v>0</v>
      </c>
      <c r="Q33" s="31">
        <f t="shared" si="6"/>
        <v>0</v>
      </c>
      <c r="R33" s="31">
        <f t="shared" si="7"/>
        <v>0</v>
      </c>
      <c r="S33" s="31">
        <f t="shared" si="8"/>
        <v>0</v>
      </c>
      <c r="V33" s="40"/>
    </row>
    <row r="34" spans="1:22" ht="14.4" x14ac:dyDescent="0.3">
      <c r="A34" s="47"/>
      <c r="B34" s="47"/>
      <c r="C34" s="47"/>
      <c r="D34" s="47"/>
      <c r="E34" s="47"/>
      <c r="F34" s="47"/>
      <c r="G34" s="47"/>
      <c r="H34" s="47"/>
      <c r="I34" s="48"/>
      <c r="J34" s="20"/>
      <c r="K34" s="20"/>
      <c r="L34" s="31">
        <f t="shared" si="1"/>
        <v>0</v>
      </c>
      <c r="M34" s="31">
        <f t="shared" si="2"/>
        <v>0</v>
      </c>
      <c r="N34" s="31">
        <f t="shared" si="3"/>
        <v>0</v>
      </c>
      <c r="O34" s="31">
        <f t="shared" si="4"/>
        <v>0</v>
      </c>
      <c r="P34" s="31">
        <f t="shared" si="5"/>
        <v>0</v>
      </c>
      <c r="Q34" s="31">
        <f t="shared" si="6"/>
        <v>0</v>
      </c>
      <c r="R34" s="31">
        <f t="shared" si="7"/>
        <v>0</v>
      </c>
      <c r="S34" s="31">
        <f t="shared" si="8"/>
        <v>0</v>
      </c>
      <c r="V34" s="40"/>
    </row>
    <row r="35" spans="1:22" ht="14.4" x14ac:dyDescent="0.3">
      <c r="A35" s="47"/>
      <c r="B35" s="47"/>
      <c r="C35" s="47"/>
      <c r="D35" s="47"/>
      <c r="E35" s="47"/>
      <c r="F35" s="47"/>
      <c r="G35" s="47"/>
      <c r="H35" s="47"/>
      <c r="I35" s="48"/>
      <c r="J35" s="20"/>
      <c r="K35" s="20"/>
      <c r="L35" s="31">
        <f t="shared" si="1"/>
        <v>0</v>
      </c>
      <c r="M35" s="31">
        <f t="shared" si="2"/>
        <v>0</v>
      </c>
      <c r="N35" s="31">
        <f t="shared" si="3"/>
        <v>0</v>
      </c>
      <c r="O35" s="31">
        <f t="shared" si="4"/>
        <v>0</v>
      </c>
      <c r="P35" s="31">
        <f t="shared" si="5"/>
        <v>0</v>
      </c>
      <c r="Q35" s="31">
        <f t="shared" si="6"/>
        <v>0</v>
      </c>
      <c r="R35" s="31">
        <f t="shared" si="7"/>
        <v>0</v>
      </c>
      <c r="S35" s="31">
        <f t="shared" si="8"/>
        <v>0</v>
      </c>
      <c r="V35" s="40"/>
    </row>
    <row r="36" spans="1:22" ht="14.4" x14ac:dyDescent="0.3">
      <c r="A36" s="47"/>
      <c r="B36" s="47"/>
      <c r="C36" s="47"/>
      <c r="D36" s="47"/>
      <c r="E36" s="47"/>
      <c r="F36" s="47"/>
      <c r="G36" s="47"/>
      <c r="H36" s="47"/>
      <c r="I36" s="48"/>
      <c r="J36" s="20"/>
      <c r="K36" s="20"/>
      <c r="L36" s="31">
        <f t="shared" si="1"/>
        <v>0</v>
      </c>
      <c r="M36" s="31">
        <f t="shared" si="2"/>
        <v>0</v>
      </c>
      <c r="N36" s="31">
        <f t="shared" si="3"/>
        <v>0</v>
      </c>
      <c r="O36" s="31">
        <f t="shared" si="4"/>
        <v>0</v>
      </c>
      <c r="P36" s="31">
        <f t="shared" si="5"/>
        <v>0</v>
      </c>
      <c r="Q36" s="31">
        <f t="shared" si="6"/>
        <v>0</v>
      </c>
      <c r="R36" s="31">
        <f t="shared" si="7"/>
        <v>0</v>
      </c>
      <c r="S36" s="31">
        <f t="shared" si="8"/>
        <v>0</v>
      </c>
      <c r="V36" s="40"/>
    </row>
    <row r="37" spans="1:22" ht="14.4" x14ac:dyDescent="0.3">
      <c r="A37" s="47"/>
      <c r="B37" s="47"/>
      <c r="C37" s="47"/>
      <c r="D37" s="47"/>
      <c r="E37" s="47"/>
      <c r="F37" s="47"/>
      <c r="G37" s="47"/>
      <c r="H37" s="47"/>
      <c r="I37" s="48"/>
      <c r="J37" s="20"/>
      <c r="K37" s="20"/>
      <c r="L37" s="31">
        <f t="shared" si="1"/>
        <v>0</v>
      </c>
      <c r="M37" s="31">
        <f t="shared" si="2"/>
        <v>0</v>
      </c>
      <c r="N37" s="31">
        <f t="shared" si="3"/>
        <v>0</v>
      </c>
      <c r="O37" s="31">
        <f t="shared" si="4"/>
        <v>0</v>
      </c>
      <c r="P37" s="31">
        <f t="shared" si="5"/>
        <v>0</v>
      </c>
      <c r="Q37" s="31">
        <f t="shared" si="6"/>
        <v>0</v>
      </c>
      <c r="R37" s="31">
        <f t="shared" si="7"/>
        <v>0</v>
      </c>
      <c r="S37" s="31">
        <f t="shared" si="8"/>
        <v>0</v>
      </c>
      <c r="V37" s="40"/>
    </row>
    <row r="38" spans="1:22" ht="14.4" x14ac:dyDescent="0.3">
      <c r="A38" s="47"/>
      <c r="B38" s="47"/>
      <c r="C38" s="47"/>
      <c r="D38" s="47"/>
      <c r="E38" s="47"/>
      <c r="F38" s="47"/>
      <c r="G38" s="47"/>
      <c r="H38" s="47"/>
      <c r="I38" s="48"/>
      <c r="J38" s="20"/>
      <c r="K38" s="20"/>
      <c r="L38" s="31">
        <f t="shared" si="1"/>
        <v>0</v>
      </c>
      <c r="M38" s="31">
        <f t="shared" si="2"/>
        <v>0</v>
      </c>
      <c r="N38" s="31">
        <f t="shared" si="3"/>
        <v>0</v>
      </c>
      <c r="O38" s="31">
        <f t="shared" si="4"/>
        <v>0</v>
      </c>
      <c r="P38" s="31">
        <f t="shared" si="5"/>
        <v>0</v>
      </c>
      <c r="Q38" s="31">
        <f t="shared" si="6"/>
        <v>0</v>
      </c>
      <c r="R38" s="31">
        <f t="shared" si="7"/>
        <v>0</v>
      </c>
      <c r="S38" s="31">
        <f t="shared" si="8"/>
        <v>0</v>
      </c>
      <c r="V38" s="40"/>
    </row>
    <row r="39" spans="1:22" ht="14.4" x14ac:dyDescent="0.3">
      <c r="A39" s="47"/>
      <c r="B39" s="47"/>
      <c r="C39" s="47"/>
      <c r="D39" s="47"/>
      <c r="E39" s="47"/>
      <c r="F39" s="47"/>
      <c r="G39" s="47"/>
      <c r="H39" s="47"/>
      <c r="I39" s="48"/>
      <c r="J39" s="20"/>
      <c r="K39" s="20"/>
      <c r="L39" s="31">
        <f t="shared" si="1"/>
        <v>0</v>
      </c>
      <c r="M39" s="31">
        <f t="shared" si="2"/>
        <v>0</v>
      </c>
      <c r="N39" s="31">
        <f t="shared" si="3"/>
        <v>0</v>
      </c>
      <c r="O39" s="31">
        <f t="shared" si="4"/>
        <v>0</v>
      </c>
      <c r="P39" s="31">
        <f t="shared" si="5"/>
        <v>0</v>
      </c>
      <c r="Q39" s="31">
        <f t="shared" si="6"/>
        <v>0</v>
      </c>
      <c r="R39" s="31">
        <f t="shared" si="7"/>
        <v>0</v>
      </c>
      <c r="S39" s="31">
        <f t="shared" si="8"/>
        <v>0</v>
      </c>
      <c r="V39" s="40"/>
    </row>
    <row r="40" spans="1:22" ht="14.4" x14ac:dyDescent="0.3">
      <c r="A40" s="47"/>
      <c r="B40" s="47"/>
      <c r="C40" s="47"/>
      <c r="D40" s="47"/>
      <c r="E40" s="47"/>
      <c r="F40" s="47"/>
      <c r="G40" s="47"/>
      <c r="H40" s="47"/>
      <c r="I40" s="48"/>
      <c r="J40" s="20"/>
      <c r="K40" s="20"/>
      <c r="L40" s="31">
        <f t="shared" si="1"/>
        <v>0</v>
      </c>
      <c r="M40" s="31">
        <f t="shared" si="2"/>
        <v>0</v>
      </c>
      <c r="N40" s="31">
        <f t="shared" si="3"/>
        <v>0</v>
      </c>
      <c r="O40" s="31">
        <f t="shared" si="4"/>
        <v>0</v>
      </c>
      <c r="P40" s="31">
        <f t="shared" si="5"/>
        <v>0</v>
      </c>
      <c r="Q40" s="31">
        <f t="shared" si="6"/>
        <v>0</v>
      </c>
      <c r="R40" s="31">
        <f t="shared" si="7"/>
        <v>0</v>
      </c>
      <c r="S40" s="31">
        <f t="shared" si="8"/>
        <v>0</v>
      </c>
      <c r="V40" s="40"/>
    </row>
    <row r="41" spans="1:22" ht="14.4" x14ac:dyDescent="0.3">
      <c r="A41" s="47"/>
      <c r="B41" s="47"/>
      <c r="C41" s="47"/>
      <c r="D41" s="47"/>
      <c r="E41" s="47"/>
      <c r="F41" s="47"/>
      <c r="G41" s="47"/>
      <c r="H41" s="47"/>
      <c r="I41" s="48"/>
      <c r="J41" s="20"/>
      <c r="K41" s="20"/>
      <c r="L41" s="31">
        <f t="shared" si="1"/>
        <v>0</v>
      </c>
      <c r="M41" s="31">
        <f t="shared" si="2"/>
        <v>0</v>
      </c>
      <c r="N41" s="31">
        <f t="shared" si="3"/>
        <v>0</v>
      </c>
      <c r="O41" s="31">
        <f t="shared" si="4"/>
        <v>0</v>
      </c>
      <c r="P41" s="31">
        <f t="shared" si="5"/>
        <v>0</v>
      </c>
      <c r="Q41" s="31">
        <f t="shared" si="6"/>
        <v>0</v>
      </c>
      <c r="R41" s="31">
        <f t="shared" si="7"/>
        <v>0</v>
      </c>
      <c r="S41" s="31">
        <f t="shared" si="8"/>
        <v>0</v>
      </c>
      <c r="V41" s="40"/>
    </row>
    <row r="42" spans="1:22" ht="14.4" x14ac:dyDescent="0.3">
      <c r="A42" s="47"/>
      <c r="B42" s="47"/>
      <c r="C42" s="47"/>
      <c r="D42" s="47"/>
      <c r="E42" s="47"/>
      <c r="F42" s="47"/>
      <c r="G42" s="47"/>
      <c r="H42" s="47"/>
      <c r="I42" s="48"/>
      <c r="J42" s="20"/>
      <c r="K42" s="20"/>
      <c r="L42" s="31">
        <f t="shared" si="1"/>
        <v>0</v>
      </c>
      <c r="M42" s="31">
        <f t="shared" si="2"/>
        <v>0</v>
      </c>
      <c r="N42" s="31">
        <f t="shared" si="3"/>
        <v>0</v>
      </c>
      <c r="O42" s="31">
        <f t="shared" si="4"/>
        <v>0</v>
      </c>
      <c r="P42" s="31">
        <f t="shared" si="5"/>
        <v>0</v>
      </c>
      <c r="Q42" s="31">
        <f t="shared" si="6"/>
        <v>0</v>
      </c>
      <c r="R42" s="31">
        <f t="shared" si="7"/>
        <v>0</v>
      </c>
      <c r="S42" s="31">
        <f t="shared" si="8"/>
        <v>0</v>
      </c>
      <c r="V42" s="40"/>
    </row>
    <row r="43" spans="1:22" ht="14.4" x14ac:dyDescent="0.3">
      <c r="A43" s="47"/>
      <c r="B43" s="47"/>
      <c r="C43" s="47"/>
      <c r="D43" s="47"/>
      <c r="E43" s="47"/>
      <c r="F43" s="47"/>
      <c r="G43" s="47"/>
      <c r="H43" s="47"/>
      <c r="I43" s="48"/>
      <c r="J43" s="20"/>
      <c r="K43" s="20"/>
      <c r="L43" s="31">
        <f t="shared" si="1"/>
        <v>0</v>
      </c>
      <c r="M43" s="31">
        <f t="shared" si="2"/>
        <v>0</v>
      </c>
      <c r="N43" s="31">
        <f t="shared" si="3"/>
        <v>0</v>
      </c>
      <c r="O43" s="31">
        <f t="shared" si="4"/>
        <v>0</v>
      </c>
      <c r="P43" s="31">
        <f t="shared" si="5"/>
        <v>0</v>
      </c>
      <c r="Q43" s="31">
        <f t="shared" si="6"/>
        <v>0</v>
      </c>
      <c r="R43" s="31">
        <f t="shared" si="7"/>
        <v>0</v>
      </c>
      <c r="S43" s="31">
        <f t="shared" si="8"/>
        <v>0</v>
      </c>
      <c r="V43" s="40"/>
    </row>
    <row r="44" spans="1:22" ht="14.4" x14ac:dyDescent="0.3">
      <c r="A44" s="47"/>
      <c r="B44" s="47"/>
      <c r="C44" s="47"/>
      <c r="D44" s="47"/>
      <c r="E44" s="47"/>
      <c r="F44" s="47"/>
      <c r="G44" s="47"/>
      <c r="H44" s="47"/>
      <c r="I44" s="48"/>
      <c r="J44" s="20"/>
      <c r="K44" s="20"/>
      <c r="L44" s="31">
        <f t="shared" si="1"/>
        <v>0</v>
      </c>
      <c r="M44" s="31">
        <f t="shared" si="2"/>
        <v>0</v>
      </c>
      <c r="N44" s="31">
        <f t="shared" si="3"/>
        <v>0</v>
      </c>
      <c r="O44" s="31">
        <f t="shared" si="4"/>
        <v>0</v>
      </c>
      <c r="P44" s="31">
        <f t="shared" si="5"/>
        <v>0</v>
      </c>
      <c r="Q44" s="31">
        <f t="shared" si="6"/>
        <v>0</v>
      </c>
      <c r="R44" s="31">
        <f t="shared" si="7"/>
        <v>0</v>
      </c>
      <c r="S44" s="31">
        <f t="shared" si="8"/>
        <v>0</v>
      </c>
      <c r="V44" s="40"/>
    </row>
    <row r="45" spans="1:22" ht="14.4" x14ac:dyDescent="0.3">
      <c r="A45" s="47"/>
      <c r="B45" s="47"/>
      <c r="C45" s="47"/>
      <c r="D45" s="47"/>
      <c r="E45" s="47"/>
      <c r="F45" s="47"/>
      <c r="G45" s="47"/>
      <c r="H45" s="47"/>
      <c r="I45" s="48"/>
      <c r="J45" s="20"/>
      <c r="K45" s="20"/>
      <c r="L45" s="31">
        <f t="shared" si="1"/>
        <v>0</v>
      </c>
      <c r="M45" s="31">
        <f t="shared" si="2"/>
        <v>0</v>
      </c>
      <c r="N45" s="31">
        <f t="shared" si="3"/>
        <v>0</v>
      </c>
      <c r="O45" s="31">
        <f t="shared" si="4"/>
        <v>0</v>
      </c>
      <c r="P45" s="31">
        <f t="shared" si="5"/>
        <v>0</v>
      </c>
      <c r="Q45" s="31">
        <f t="shared" si="6"/>
        <v>0</v>
      </c>
      <c r="R45" s="31">
        <f t="shared" si="7"/>
        <v>0</v>
      </c>
      <c r="S45" s="31">
        <f t="shared" si="8"/>
        <v>0</v>
      </c>
      <c r="V45" s="40"/>
    </row>
    <row r="46" spans="1:22" ht="14.4" x14ac:dyDescent="0.3">
      <c r="A46" s="47"/>
      <c r="B46" s="47"/>
      <c r="C46" s="47"/>
      <c r="D46" s="47"/>
      <c r="E46" s="47"/>
      <c r="F46" s="47"/>
      <c r="G46" s="47"/>
      <c r="H46" s="47"/>
      <c r="I46" s="48"/>
      <c r="J46" s="20"/>
      <c r="K46" s="20"/>
      <c r="L46" s="31">
        <f t="shared" si="1"/>
        <v>0</v>
      </c>
      <c r="M46" s="31">
        <f t="shared" si="2"/>
        <v>0</v>
      </c>
      <c r="N46" s="31">
        <f t="shared" si="3"/>
        <v>0</v>
      </c>
      <c r="O46" s="31">
        <f t="shared" si="4"/>
        <v>0</v>
      </c>
      <c r="P46" s="31">
        <f t="shared" si="5"/>
        <v>0</v>
      </c>
      <c r="Q46" s="31">
        <f t="shared" si="6"/>
        <v>0</v>
      </c>
      <c r="R46" s="31">
        <f t="shared" si="7"/>
        <v>0</v>
      </c>
      <c r="S46" s="31">
        <f t="shared" si="8"/>
        <v>0</v>
      </c>
      <c r="V46" s="40"/>
    </row>
    <row r="47" spans="1:22" ht="14.4" x14ac:dyDescent="0.3">
      <c r="A47" s="47"/>
      <c r="B47" s="47"/>
      <c r="C47" s="47"/>
      <c r="D47" s="47"/>
      <c r="E47" s="47"/>
      <c r="F47" s="47"/>
      <c r="G47" s="47"/>
      <c r="H47" s="47"/>
      <c r="I47" s="48"/>
      <c r="J47" s="20"/>
      <c r="K47" s="20"/>
      <c r="L47" s="31">
        <f t="shared" si="1"/>
        <v>0</v>
      </c>
      <c r="M47" s="31">
        <f t="shared" si="2"/>
        <v>0</v>
      </c>
      <c r="N47" s="31">
        <f t="shared" si="3"/>
        <v>0</v>
      </c>
      <c r="O47" s="31">
        <f t="shared" si="4"/>
        <v>0</v>
      </c>
      <c r="P47" s="31">
        <f t="shared" si="5"/>
        <v>0</v>
      </c>
      <c r="Q47" s="31">
        <f t="shared" si="6"/>
        <v>0</v>
      </c>
      <c r="R47" s="31">
        <f t="shared" si="7"/>
        <v>0</v>
      </c>
      <c r="S47" s="31">
        <f t="shared" si="8"/>
        <v>0</v>
      </c>
      <c r="V47" s="40"/>
    </row>
    <row r="48" spans="1:22" ht="14.4" x14ac:dyDescent="0.3">
      <c r="A48" s="47"/>
      <c r="B48" s="47"/>
      <c r="C48" s="47"/>
      <c r="D48" s="47"/>
      <c r="E48" s="47"/>
      <c r="F48" s="47"/>
      <c r="G48" s="47"/>
      <c r="H48" s="47"/>
      <c r="I48" s="48"/>
      <c r="J48" s="20"/>
      <c r="K48" s="20"/>
      <c r="L48" s="31">
        <f t="shared" si="1"/>
        <v>0</v>
      </c>
      <c r="M48" s="31">
        <f t="shared" si="2"/>
        <v>0</v>
      </c>
      <c r="N48" s="31">
        <f t="shared" si="3"/>
        <v>0</v>
      </c>
      <c r="O48" s="31">
        <f t="shared" si="4"/>
        <v>0</v>
      </c>
      <c r="P48" s="31">
        <f t="shared" si="5"/>
        <v>0</v>
      </c>
      <c r="Q48" s="31">
        <f t="shared" si="6"/>
        <v>0</v>
      </c>
      <c r="R48" s="31">
        <f t="shared" si="7"/>
        <v>0</v>
      </c>
      <c r="S48" s="31">
        <f t="shared" si="8"/>
        <v>0</v>
      </c>
      <c r="V48" s="40"/>
    </row>
    <row r="49" spans="1:22" ht="14.4" x14ac:dyDescent="0.3">
      <c r="A49" s="47"/>
      <c r="B49" s="47"/>
      <c r="C49" s="47"/>
      <c r="D49" s="47"/>
      <c r="E49" s="47"/>
      <c r="F49" s="47"/>
      <c r="G49" s="47"/>
      <c r="H49" s="47"/>
      <c r="I49" s="48"/>
      <c r="J49" s="20"/>
      <c r="K49" s="20"/>
      <c r="L49" s="31">
        <f t="shared" si="1"/>
        <v>0</v>
      </c>
      <c r="M49" s="31">
        <f t="shared" si="2"/>
        <v>0</v>
      </c>
      <c r="N49" s="31">
        <f t="shared" si="3"/>
        <v>0</v>
      </c>
      <c r="O49" s="31">
        <f t="shared" si="4"/>
        <v>0</v>
      </c>
      <c r="P49" s="31">
        <f t="shared" si="5"/>
        <v>0</v>
      </c>
      <c r="Q49" s="31">
        <f t="shared" si="6"/>
        <v>0</v>
      </c>
      <c r="R49" s="31">
        <f t="shared" si="7"/>
        <v>0</v>
      </c>
      <c r="S49" s="31">
        <f t="shared" si="8"/>
        <v>0</v>
      </c>
      <c r="V49" s="40"/>
    </row>
    <row r="50" spans="1:22" ht="14.4" x14ac:dyDescent="0.3">
      <c r="A50" s="47"/>
      <c r="B50" s="47"/>
      <c r="C50" s="47"/>
      <c r="D50" s="47"/>
      <c r="E50" s="47"/>
      <c r="F50" s="47"/>
      <c r="G50" s="47"/>
      <c r="H50" s="47"/>
      <c r="I50" s="48"/>
      <c r="J50" s="20"/>
      <c r="K50" s="20"/>
      <c r="L50" s="31">
        <f t="shared" si="1"/>
        <v>0</v>
      </c>
      <c r="M50" s="31">
        <f t="shared" si="2"/>
        <v>0</v>
      </c>
      <c r="N50" s="31">
        <f t="shared" si="3"/>
        <v>0</v>
      </c>
      <c r="O50" s="31">
        <f t="shared" si="4"/>
        <v>0</v>
      </c>
      <c r="P50" s="31">
        <f t="shared" si="5"/>
        <v>0</v>
      </c>
      <c r="Q50" s="31">
        <f t="shared" si="6"/>
        <v>0</v>
      </c>
      <c r="R50" s="31">
        <f t="shared" si="7"/>
        <v>0</v>
      </c>
      <c r="S50" s="31">
        <f t="shared" si="8"/>
        <v>0</v>
      </c>
      <c r="V50" s="40"/>
    </row>
    <row r="51" spans="1:22" ht="14.4" x14ac:dyDescent="0.3">
      <c r="A51" s="47"/>
      <c r="B51" s="47"/>
      <c r="C51" s="47"/>
      <c r="D51" s="47"/>
      <c r="E51" s="47"/>
      <c r="F51" s="47"/>
      <c r="G51" s="47"/>
      <c r="H51" s="47"/>
      <c r="I51" s="48"/>
      <c r="J51" s="20"/>
      <c r="K51" s="20"/>
      <c r="L51" s="31">
        <f t="shared" si="1"/>
        <v>0</v>
      </c>
      <c r="M51" s="31">
        <f t="shared" si="2"/>
        <v>0</v>
      </c>
      <c r="N51" s="31">
        <f t="shared" si="3"/>
        <v>0</v>
      </c>
      <c r="O51" s="31">
        <f t="shared" si="4"/>
        <v>0</v>
      </c>
      <c r="P51" s="31">
        <f t="shared" si="5"/>
        <v>0</v>
      </c>
      <c r="Q51" s="31">
        <f t="shared" si="6"/>
        <v>0</v>
      </c>
      <c r="R51" s="31">
        <f t="shared" si="7"/>
        <v>0</v>
      </c>
      <c r="S51" s="31">
        <f t="shared" si="8"/>
        <v>0</v>
      </c>
      <c r="V51" s="40"/>
    </row>
    <row r="52" spans="1:22" ht="14.4" x14ac:dyDescent="0.3">
      <c r="A52" s="47"/>
      <c r="B52" s="47"/>
      <c r="C52" s="47"/>
      <c r="D52" s="47"/>
      <c r="E52" s="47"/>
      <c r="F52" s="47"/>
      <c r="G52" s="47"/>
      <c r="H52" s="47"/>
      <c r="I52" s="48"/>
      <c r="J52" s="20"/>
      <c r="K52" s="20"/>
      <c r="L52" s="31">
        <f t="shared" si="1"/>
        <v>0</v>
      </c>
      <c r="M52" s="31">
        <f t="shared" si="2"/>
        <v>0</v>
      </c>
      <c r="N52" s="31">
        <f t="shared" si="3"/>
        <v>0</v>
      </c>
      <c r="O52" s="31">
        <f t="shared" si="4"/>
        <v>0</v>
      </c>
      <c r="P52" s="31">
        <f t="shared" si="5"/>
        <v>0</v>
      </c>
      <c r="Q52" s="31">
        <f t="shared" si="6"/>
        <v>0</v>
      </c>
      <c r="R52" s="31">
        <f t="shared" si="7"/>
        <v>0</v>
      </c>
      <c r="S52" s="31">
        <f t="shared" si="8"/>
        <v>0</v>
      </c>
      <c r="V52" s="40"/>
    </row>
    <row r="53" spans="1:22" ht="14.4" x14ac:dyDescent="0.3">
      <c r="A53" s="47"/>
      <c r="B53" s="47"/>
      <c r="C53" s="47"/>
      <c r="D53" s="47"/>
      <c r="E53" s="47"/>
      <c r="F53" s="47"/>
      <c r="G53" s="47"/>
      <c r="H53" s="47"/>
      <c r="I53" s="48"/>
      <c r="J53" s="20"/>
      <c r="K53" s="20"/>
      <c r="L53" s="31">
        <f t="shared" si="1"/>
        <v>0</v>
      </c>
      <c r="M53" s="31">
        <f t="shared" si="2"/>
        <v>0</v>
      </c>
      <c r="N53" s="31">
        <f t="shared" si="3"/>
        <v>0</v>
      </c>
      <c r="O53" s="31">
        <f t="shared" si="4"/>
        <v>0</v>
      </c>
      <c r="P53" s="31">
        <f t="shared" si="5"/>
        <v>0</v>
      </c>
      <c r="Q53" s="31">
        <f t="shared" si="6"/>
        <v>0</v>
      </c>
      <c r="R53" s="31">
        <f t="shared" si="7"/>
        <v>0</v>
      </c>
      <c r="S53" s="31">
        <f t="shared" si="8"/>
        <v>0</v>
      </c>
      <c r="V53" s="40"/>
    </row>
    <row r="54" spans="1:22" ht="14.4" x14ac:dyDescent="0.3">
      <c r="A54" s="47"/>
      <c r="B54" s="47"/>
      <c r="C54" s="47"/>
      <c r="D54" s="47"/>
      <c r="E54" s="47"/>
      <c r="F54" s="47"/>
      <c r="G54" s="47"/>
      <c r="H54" s="47"/>
      <c r="I54" s="48"/>
      <c r="J54" s="20"/>
      <c r="K54" s="20"/>
      <c r="L54" s="31">
        <f t="shared" si="1"/>
        <v>0</v>
      </c>
      <c r="M54" s="31">
        <f t="shared" si="2"/>
        <v>0</v>
      </c>
      <c r="N54" s="31">
        <f t="shared" si="3"/>
        <v>0</v>
      </c>
      <c r="O54" s="31">
        <f t="shared" si="4"/>
        <v>0</v>
      </c>
      <c r="P54" s="31">
        <f t="shared" si="5"/>
        <v>0</v>
      </c>
      <c r="Q54" s="31">
        <f t="shared" si="6"/>
        <v>0</v>
      </c>
      <c r="R54" s="31">
        <f t="shared" si="7"/>
        <v>0</v>
      </c>
      <c r="S54" s="31">
        <f t="shared" si="8"/>
        <v>0</v>
      </c>
      <c r="V54" s="40"/>
    </row>
    <row r="55" spans="1:22" ht="14.4" x14ac:dyDescent="0.3">
      <c r="A55" s="47"/>
      <c r="B55" s="47"/>
      <c r="C55" s="47"/>
      <c r="D55" s="47"/>
      <c r="E55" s="47"/>
      <c r="F55" s="47"/>
      <c r="G55" s="47"/>
      <c r="H55" s="47"/>
      <c r="I55" s="48"/>
      <c r="J55" s="20"/>
      <c r="K55" s="20"/>
      <c r="L55" s="31">
        <f t="shared" si="1"/>
        <v>0</v>
      </c>
      <c r="M55" s="31">
        <f t="shared" si="2"/>
        <v>0</v>
      </c>
      <c r="N55" s="31">
        <f t="shared" si="3"/>
        <v>0</v>
      </c>
      <c r="O55" s="31">
        <f t="shared" si="4"/>
        <v>0</v>
      </c>
      <c r="P55" s="31">
        <f t="shared" si="5"/>
        <v>0</v>
      </c>
      <c r="Q55" s="31">
        <f t="shared" si="6"/>
        <v>0</v>
      </c>
      <c r="R55" s="31">
        <f t="shared" si="7"/>
        <v>0</v>
      </c>
      <c r="S55" s="31">
        <f t="shared" si="8"/>
        <v>0</v>
      </c>
      <c r="V55" s="40"/>
    </row>
    <row r="56" spans="1:22" ht="14.4" x14ac:dyDescent="0.3">
      <c r="A56" s="47"/>
      <c r="B56" s="47"/>
      <c r="C56" s="47"/>
      <c r="D56" s="47"/>
      <c r="E56" s="47"/>
      <c r="F56" s="47"/>
      <c r="G56" s="47"/>
      <c r="H56" s="47"/>
      <c r="I56" s="48"/>
      <c r="J56" s="20"/>
      <c r="K56" s="20"/>
      <c r="L56" s="31">
        <f t="shared" si="1"/>
        <v>0</v>
      </c>
      <c r="M56" s="31">
        <f t="shared" si="2"/>
        <v>0</v>
      </c>
      <c r="N56" s="31">
        <f t="shared" si="3"/>
        <v>0</v>
      </c>
      <c r="O56" s="31">
        <f t="shared" si="4"/>
        <v>0</v>
      </c>
      <c r="P56" s="31">
        <f t="shared" si="5"/>
        <v>0</v>
      </c>
      <c r="Q56" s="31">
        <f t="shared" si="6"/>
        <v>0</v>
      </c>
      <c r="R56" s="31">
        <f t="shared" si="7"/>
        <v>0</v>
      </c>
      <c r="S56" s="31">
        <f t="shared" si="8"/>
        <v>0</v>
      </c>
      <c r="V56" s="40"/>
    </row>
    <row r="57" spans="1:22" ht="14.4" x14ac:dyDescent="0.3">
      <c r="A57" s="47"/>
      <c r="B57" s="47"/>
      <c r="C57" s="47"/>
      <c r="D57" s="47"/>
      <c r="E57" s="47"/>
      <c r="F57" s="47"/>
      <c r="G57" s="47"/>
      <c r="H57" s="47"/>
      <c r="I57" s="48"/>
      <c r="J57" s="20"/>
      <c r="K57" s="20"/>
      <c r="L57" s="31">
        <f t="shared" si="1"/>
        <v>0</v>
      </c>
      <c r="M57" s="31">
        <f t="shared" si="2"/>
        <v>0</v>
      </c>
      <c r="N57" s="31">
        <f t="shared" si="3"/>
        <v>0</v>
      </c>
      <c r="O57" s="31">
        <f t="shared" si="4"/>
        <v>0</v>
      </c>
      <c r="P57" s="31">
        <f t="shared" si="5"/>
        <v>0</v>
      </c>
      <c r="Q57" s="31">
        <f t="shared" si="6"/>
        <v>0</v>
      </c>
      <c r="R57" s="31">
        <f t="shared" si="7"/>
        <v>0</v>
      </c>
      <c r="S57" s="31">
        <f t="shared" si="8"/>
        <v>0</v>
      </c>
      <c r="V57" s="40"/>
    </row>
    <row r="58" spans="1:22" ht="14.4" x14ac:dyDescent="0.3">
      <c r="A58" s="47"/>
      <c r="B58" s="47"/>
      <c r="C58" s="47"/>
      <c r="D58" s="47"/>
      <c r="E58" s="47"/>
      <c r="F58" s="47"/>
      <c r="G58" s="47"/>
      <c r="H58" s="47"/>
      <c r="I58" s="48"/>
      <c r="J58" s="20"/>
      <c r="K58" s="20"/>
      <c r="L58" s="31">
        <f t="shared" si="1"/>
        <v>0</v>
      </c>
      <c r="M58" s="31">
        <f t="shared" si="2"/>
        <v>0</v>
      </c>
      <c r="N58" s="31">
        <f t="shared" si="3"/>
        <v>0</v>
      </c>
      <c r="O58" s="31">
        <f t="shared" si="4"/>
        <v>0</v>
      </c>
      <c r="P58" s="31">
        <f t="shared" si="5"/>
        <v>0</v>
      </c>
      <c r="Q58" s="31">
        <f t="shared" si="6"/>
        <v>0</v>
      </c>
      <c r="R58" s="31">
        <f t="shared" si="7"/>
        <v>0</v>
      </c>
      <c r="S58" s="31">
        <f t="shared" si="8"/>
        <v>0</v>
      </c>
      <c r="V58" s="40"/>
    </row>
    <row r="59" spans="1:22" ht="14.4" x14ac:dyDescent="0.3">
      <c r="A59" s="47"/>
      <c r="B59" s="47"/>
      <c r="C59" s="47"/>
      <c r="D59" s="47"/>
      <c r="E59" s="47"/>
      <c r="F59" s="47"/>
      <c r="G59" s="47"/>
      <c r="H59" s="47"/>
      <c r="I59" s="48"/>
      <c r="J59" s="20"/>
      <c r="K59" s="20"/>
      <c r="L59" s="31">
        <f t="shared" si="1"/>
        <v>0</v>
      </c>
      <c r="M59" s="31">
        <f t="shared" si="2"/>
        <v>0</v>
      </c>
      <c r="N59" s="31">
        <f t="shared" si="3"/>
        <v>0</v>
      </c>
      <c r="O59" s="31">
        <f t="shared" si="4"/>
        <v>0</v>
      </c>
      <c r="P59" s="31">
        <f t="shared" si="5"/>
        <v>0</v>
      </c>
      <c r="Q59" s="31">
        <f t="shared" si="6"/>
        <v>0</v>
      </c>
      <c r="R59" s="31">
        <f t="shared" si="7"/>
        <v>0</v>
      </c>
      <c r="S59" s="31">
        <f t="shared" si="8"/>
        <v>0</v>
      </c>
      <c r="V59" s="40"/>
    </row>
    <row r="60" spans="1:22" ht="14.4" x14ac:dyDescent="0.3">
      <c r="A60" s="47"/>
      <c r="B60" s="47"/>
      <c r="C60" s="47"/>
      <c r="D60" s="47"/>
      <c r="E60" s="47"/>
      <c r="F60" s="47"/>
      <c r="G60" s="47"/>
      <c r="H60" s="47"/>
      <c r="I60" s="48"/>
      <c r="J60" s="20"/>
      <c r="K60" s="20"/>
      <c r="L60" s="31">
        <f t="shared" si="1"/>
        <v>0</v>
      </c>
      <c r="M60" s="31">
        <f t="shared" si="2"/>
        <v>0</v>
      </c>
      <c r="N60" s="31">
        <f t="shared" si="3"/>
        <v>0</v>
      </c>
      <c r="O60" s="31">
        <f t="shared" si="4"/>
        <v>0</v>
      </c>
      <c r="P60" s="31">
        <f t="shared" si="5"/>
        <v>0</v>
      </c>
      <c r="Q60" s="31">
        <f t="shared" si="6"/>
        <v>0</v>
      </c>
      <c r="R60" s="31">
        <f t="shared" si="7"/>
        <v>0</v>
      </c>
      <c r="S60" s="31">
        <f t="shared" si="8"/>
        <v>0</v>
      </c>
      <c r="V60" s="40"/>
    </row>
    <row r="61" spans="1:22" ht="14.4" x14ac:dyDescent="0.3">
      <c r="A61" s="47"/>
      <c r="B61" s="47"/>
      <c r="C61" s="47"/>
      <c r="D61" s="47"/>
      <c r="E61" s="47"/>
      <c r="F61" s="47"/>
      <c r="G61" s="47"/>
      <c r="H61" s="47"/>
      <c r="I61" s="48"/>
      <c r="J61" s="20"/>
      <c r="K61" s="20"/>
      <c r="L61" s="31">
        <f t="shared" si="1"/>
        <v>0</v>
      </c>
      <c r="M61" s="31">
        <f t="shared" si="2"/>
        <v>0</v>
      </c>
      <c r="N61" s="31">
        <f t="shared" si="3"/>
        <v>0</v>
      </c>
      <c r="O61" s="31">
        <f t="shared" si="4"/>
        <v>0</v>
      </c>
      <c r="P61" s="31">
        <f t="shared" si="5"/>
        <v>0</v>
      </c>
      <c r="Q61" s="31">
        <f t="shared" si="6"/>
        <v>0</v>
      </c>
      <c r="R61" s="31">
        <f t="shared" si="7"/>
        <v>0</v>
      </c>
      <c r="S61" s="31">
        <f t="shared" si="8"/>
        <v>0</v>
      </c>
      <c r="V61" s="40"/>
    </row>
    <row r="62" spans="1:22" ht="14.4" x14ac:dyDescent="0.3">
      <c r="A62" s="47"/>
      <c r="B62" s="47"/>
      <c r="C62" s="47"/>
      <c r="D62" s="47"/>
      <c r="E62" s="47"/>
      <c r="F62" s="47"/>
      <c r="G62" s="47"/>
      <c r="H62" s="47"/>
      <c r="I62" s="48"/>
      <c r="J62" s="20"/>
      <c r="K62" s="20"/>
      <c r="L62" s="31">
        <f t="shared" si="1"/>
        <v>0</v>
      </c>
      <c r="M62" s="31">
        <f t="shared" si="2"/>
        <v>0</v>
      </c>
      <c r="N62" s="31">
        <f t="shared" si="3"/>
        <v>0</v>
      </c>
      <c r="O62" s="31">
        <f t="shared" si="4"/>
        <v>0</v>
      </c>
      <c r="P62" s="31">
        <f t="shared" si="5"/>
        <v>0</v>
      </c>
      <c r="Q62" s="31">
        <f t="shared" si="6"/>
        <v>0</v>
      </c>
      <c r="R62" s="31">
        <f t="shared" si="7"/>
        <v>0</v>
      </c>
      <c r="S62" s="31">
        <f t="shared" si="8"/>
        <v>0</v>
      </c>
      <c r="V62" s="40"/>
    </row>
    <row r="63" spans="1:22" ht="14.4" x14ac:dyDescent="0.3">
      <c r="A63" s="47"/>
      <c r="B63" s="47"/>
      <c r="C63" s="47"/>
      <c r="D63" s="47"/>
      <c r="E63" s="47"/>
      <c r="F63" s="47"/>
      <c r="G63" s="47"/>
      <c r="H63" s="47"/>
      <c r="I63" s="48"/>
      <c r="J63" s="20"/>
      <c r="K63" s="20"/>
      <c r="L63" s="31">
        <f t="shared" si="1"/>
        <v>0</v>
      </c>
      <c r="M63" s="31">
        <f t="shared" si="2"/>
        <v>0</v>
      </c>
      <c r="N63" s="31">
        <f t="shared" si="3"/>
        <v>0</v>
      </c>
      <c r="O63" s="31">
        <f t="shared" si="4"/>
        <v>0</v>
      </c>
      <c r="P63" s="31">
        <f t="shared" si="5"/>
        <v>0</v>
      </c>
      <c r="Q63" s="31">
        <f t="shared" si="6"/>
        <v>0</v>
      </c>
      <c r="R63" s="31">
        <f t="shared" si="7"/>
        <v>0</v>
      </c>
      <c r="S63" s="31">
        <f t="shared" si="8"/>
        <v>0</v>
      </c>
      <c r="V63" s="40"/>
    </row>
    <row r="64" spans="1:22" ht="14.4" x14ac:dyDescent="0.3">
      <c r="A64" s="47"/>
      <c r="B64" s="47"/>
      <c r="C64" s="47"/>
      <c r="D64" s="47"/>
      <c r="E64" s="47"/>
      <c r="F64" s="47"/>
      <c r="G64" s="47"/>
      <c r="H64" s="47"/>
      <c r="I64" s="48"/>
      <c r="J64" s="20"/>
      <c r="K64" s="20"/>
      <c r="L64" s="31">
        <f t="shared" si="1"/>
        <v>0</v>
      </c>
      <c r="M64" s="31">
        <f t="shared" si="2"/>
        <v>0</v>
      </c>
      <c r="N64" s="31">
        <f t="shared" si="3"/>
        <v>0</v>
      </c>
      <c r="O64" s="31">
        <f t="shared" si="4"/>
        <v>0</v>
      </c>
      <c r="P64" s="31">
        <f t="shared" si="5"/>
        <v>0</v>
      </c>
      <c r="Q64" s="31">
        <f t="shared" si="6"/>
        <v>0</v>
      </c>
      <c r="R64" s="31">
        <f t="shared" si="7"/>
        <v>0</v>
      </c>
      <c r="S64" s="31">
        <f t="shared" si="8"/>
        <v>0</v>
      </c>
      <c r="V64" s="40"/>
    </row>
    <row r="65" spans="1:22" ht="14.4" x14ac:dyDescent="0.3">
      <c r="A65" s="47"/>
      <c r="B65" s="47"/>
      <c r="C65" s="47"/>
      <c r="D65" s="47"/>
      <c r="E65" s="47"/>
      <c r="F65" s="47"/>
      <c r="G65" s="47"/>
      <c r="H65" s="47"/>
      <c r="I65" s="48"/>
      <c r="J65" s="20"/>
      <c r="K65" s="20"/>
      <c r="L65" s="31">
        <f t="shared" si="1"/>
        <v>0</v>
      </c>
      <c r="M65" s="31">
        <f t="shared" si="2"/>
        <v>0</v>
      </c>
      <c r="N65" s="31">
        <f t="shared" si="3"/>
        <v>0</v>
      </c>
      <c r="O65" s="31">
        <f t="shared" si="4"/>
        <v>0</v>
      </c>
      <c r="P65" s="31">
        <f t="shared" si="5"/>
        <v>0</v>
      </c>
      <c r="Q65" s="31">
        <f t="shared" si="6"/>
        <v>0</v>
      </c>
      <c r="R65" s="31">
        <f t="shared" si="7"/>
        <v>0</v>
      </c>
      <c r="S65" s="31">
        <f t="shared" si="8"/>
        <v>0</v>
      </c>
      <c r="V65" s="40"/>
    </row>
    <row r="66" spans="1:22" ht="14.4" x14ac:dyDescent="0.3">
      <c r="A66" s="47"/>
      <c r="B66" s="47"/>
      <c r="C66" s="47"/>
      <c r="D66" s="47"/>
      <c r="E66" s="47"/>
      <c r="F66" s="47"/>
      <c r="G66" s="47"/>
      <c r="H66" s="47"/>
      <c r="I66" s="48"/>
      <c r="J66" s="20"/>
      <c r="K66" s="20"/>
      <c r="L66" s="31">
        <f t="shared" si="1"/>
        <v>0</v>
      </c>
      <c r="M66" s="31">
        <f t="shared" si="2"/>
        <v>0</v>
      </c>
      <c r="N66" s="31">
        <f t="shared" si="3"/>
        <v>0</v>
      </c>
      <c r="O66" s="31">
        <f t="shared" si="4"/>
        <v>0</v>
      </c>
      <c r="P66" s="31">
        <f t="shared" si="5"/>
        <v>0</v>
      </c>
      <c r="Q66" s="31">
        <f t="shared" si="6"/>
        <v>0</v>
      </c>
      <c r="R66" s="31">
        <f t="shared" si="7"/>
        <v>0</v>
      </c>
      <c r="S66" s="31">
        <f t="shared" si="8"/>
        <v>0</v>
      </c>
      <c r="V66" s="40"/>
    </row>
    <row r="67" spans="1:22" ht="14.4" x14ac:dyDescent="0.3">
      <c r="A67" s="47"/>
      <c r="B67" s="47"/>
      <c r="C67" s="47"/>
      <c r="D67" s="47"/>
      <c r="E67" s="47"/>
      <c r="F67" s="47"/>
      <c r="G67" s="47"/>
      <c r="H67" s="47"/>
      <c r="I67" s="48"/>
      <c r="J67" s="20"/>
      <c r="K67" s="20"/>
      <c r="L67" s="31">
        <f t="shared" si="1"/>
        <v>0</v>
      </c>
      <c r="M67" s="31">
        <f t="shared" si="2"/>
        <v>0</v>
      </c>
      <c r="N67" s="31">
        <f t="shared" si="3"/>
        <v>0</v>
      </c>
      <c r="O67" s="31">
        <f t="shared" si="4"/>
        <v>0</v>
      </c>
      <c r="P67" s="31">
        <f t="shared" si="5"/>
        <v>0</v>
      </c>
      <c r="Q67" s="31">
        <f t="shared" si="6"/>
        <v>0</v>
      </c>
      <c r="R67" s="31">
        <f t="shared" si="7"/>
        <v>0</v>
      </c>
      <c r="S67" s="31">
        <f t="shared" si="8"/>
        <v>0</v>
      </c>
      <c r="V67" s="40"/>
    </row>
    <row r="68" spans="1:22" ht="14.4" x14ac:dyDescent="0.3">
      <c r="A68" s="47"/>
      <c r="B68" s="47"/>
      <c r="C68" s="47"/>
      <c r="D68" s="47"/>
      <c r="E68" s="47"/>
      <c r="F68" s="47"/>
      <c r="G68" s="47"/>
      <c r="H68" s="47"/>
      <c r="I68" s="48"/>
      <c r="J68" s="20"/>
      <c r="K68" s="20"/>
      <c r="L68" s="31">
        <f t="shared" si="1"/>
        <v>0</v>
      </c>
      <c r="M68" s="31">
        <f t="shared" si="2"/>
        <v>0</v>
      </c>
      <c r="N68" s="31">
        <f t="shared" si="3"/>
        <v>0</v>
      </c>
      <c r="O68" s="31">
        <f t="shared" si="4"/>
        <v>0</v>
      </c>
      <c r="P68" s="31">
        <f t="shared" si="5"/>
        <v>0</v>
      </c>
      <c r="Q68" s="31">
        <f t="shared" si="6"/>
        <v>0</v>
      </c>
      <c r="R68" s="31">
        <f t="shared" si="7"/>
        <v>0</v>
      </c>
      <c r="S68" s="31">
        <f t="shared" si="8"/>
        <v>0</v>
      </c>
      <c r="V68" s="40"/>
    </row>
    <row r="69" spans="1:22" ht="14.4" x14ac:dyDescent="0.3">
      <c r="A69" s="47"/>
      <c r="B69" s="47"/>
      <c r="C69" s="47"/>
      <c r="D69" s="47"/>
      <c r="E69" s="47"/>
      <c r="F69" s="47"/>
      <c r="G69" s="47"/>
      <c r="H69" s="47"/>
      <c r="I69" s="48"/>
      <c r="J69" s="20"/>
      <c r="K69" s="20"/>
      <c r="L69" s="31">
        <f t="shared" si="1"/>
        <v>0</v>
      </c>
      <c r="M69" s="31">
        <f t="shared" si="2"/>
        <v>0</v>
      </c>
      <c r="N69" s="31">
        <f t="shared" si="3"/>
        <v>0</v>
      </c>
      <c r="O69" s="31">
        <f t="shared" si="4"/>
        <v>0</v>
      </c>
      <c r="P69" s="31">
        <f t="shared" si="5"/>
        <v>0</v>
      </c>
      <c r="Q69" s="31">
        <f t="shared" si="6"/>
        <v>0</v>
      </c>
      <c r="R69" s="31">
        <f t="shared" si="7"/>
        <v>0</v>
      </c>
      <c r="S69" s="31">
        <f t="shared" si="8"/>
        <v>0</v>
      </c>
      <c r="V69" s="40"/>
    </row>
    <row r="70" spans="1:22" ht="14.4" x14ac:dyDescent="0.3">
      <c r="A70" s="47"/>
      <c r="B70" s="47"/>
      <c r="C70" s="47"/>
      <c r="D70" s="47"/>
      <c r="E70" s="47"/>
      <c r="F70" s="47"/>
      <c r="G70" s="47"/>
      <c r="H70" s="47"/>
      <c r="I70" s="48"/>
      <c r="J70" s="20"/>
      <c r="K70" s="20"/>
      <c r="L70" s="31">
        <f t="shared" si="1"/>
        <v>0</v>
      </c>
      <c r="M70" s="31">
        <f t="shared" si="2"/>
        <v>0</v>
      </c>
      <c r="N70" s="31">
        <f t="shared" si="3"/>
        <v>0</v>
      </c>
      <c r="O70" s="31">
        <f t="shared" si="4"/>
        <v>0</v>
      </c>
      <c r="P70" s="31">
        <f t="shared" si="5"/>
        <v>0</v>
      </c>
      <c r="Q70" s="31">
        <f t="shared" si="6"/>
        <v>0</v>
      </c>
      <c r="R70" s="31">
        <f t="shared" si="7"/>
        <v>0</v>
      </c>
      <c r="S70" s="31">
        <f t="shared" si="8"/>
        <v>0</v>
      </c>
      <c r="V70" s="40"/>
    </row>
    <row r="71" spans="1:22" ht="14.4" x14ac:dyDescent="0.3">
      <c r="L71" s="31">
        <f t="shared" ref="L71" si="9">IF(LEN(E71)=0,0,C71-E71)</f>
        <v>0</v>
      </c>
      <c r="M71" s="31">
        <f t="shared" ref="M71" si="10">IF(LEN(E71)=0,C71,C71-E71)</f>
        <v>0</v>
      </c>
      <c r="N71" s="31">
        <f t="shared" ref="N71" si="11">IF(LEN(D71)=0,0,C71-D71)</f>
        <v>0</v>
      </c>
      <c r="O71" s="31">
        <f t="shared" ref="O71" si="12">IF(LEN(D71)=0,C71,C71-D71)</f>
        <v>0</v>
      </c>
      <c r="P71" s="31">
        <f t="shared" ref="P71" si="13">IF(LEN(I71)=0,0,G71-I71)</f>
        <v>0</v>
      </c>
      <c r="Q71" s="37"/>
      <c r="R71" s="31">
        <f t="shared" ref="R71" si="14">IF(LEN(H71)=0,0,G71-H71)</f>
        <v>0</v>
      </c>
      <c r="S71" s="31">
        <f t="shared" ref="S71" si="15">IF(LEN(H71)=0,G71,G71-H71)</f>
        <v>0</v>
      </c>
      <c r="V71" s="40"/>
    </row>
    <row r="72" spans="1:22" x14ac:dyDescent="0.25">
      <c r="V72" s="40"/>
    </row>
    <row r="73" spans="1:22" x14ac:dyDescent="0.25">
      <c r="V73" s="40"/>
    </row>
    <row r="74" spans="1:22" x14ac:dyDescent="0.25">
      <c r="V74" s="40"/>
    </row>
    <row r="75" spans="1:22" x14ac:dyDescent="0.25">
      <c r="V75" s="40"/>
    </row>
    <row r="76" spans="1:22" x14ac:dyDescent="0.25">
      <c r="V76" s="40"/>
    </row>
    <row r="77" spans="1:22" x14ac:dyDescent="0.25">
      <c r="V77" s="40"/>
    </row>
    <row r="78" spans="1:22" x14ac:dyDescent="0.25">
      <c r="V78" s="40"/>
    </row>
    <row r="79" spans="1:22" x14ac:dyDescent="0.25">
      <c r="V79" s="40"/>
    </row>
    <row r="80" spans="1:22" hidden="1" x14ac:dyDescent="0.25">
      <c r="V80" s="40"/>
    </row>
    <row r="81" spans="22:22" hidden="1" x14ac:dyDescent="0.25">
      <c r="V81" s="40"/>
    </row>
    <row r="82" spans="22:22" hidden="1" x14ac:dyDescent="0.25">
      <c r="V82" s="40"/>
    </row>
    <row r="83" spans="22:22" hidden="1" x14ac:dyDescent="0.25">
      <c r="V83" s="40"/>
    </row>
    <row r="84" spans="22:22" hidden="1" x14ac:dyDescent="0.25">
      <c r="V84" s="40"/>
    </row>
    <row r="85" spans="22:22" hidden="1" x14ac:dyDescent="0.25">
      <c r="V85" s="40"/>
    </row>
    <row r="86" spans="22:22" hidden="1" x14ac:dyDescent="0.25">
      <c r="V86" s="40"/>
    </row>
    <row r="87" spans="22:22" hidden="1" x14ac:dyDescent="0.25">
      <c r="V87" s="40"/>
    </row>
    <row r="88" spans="22:22" hidden="1" x14ac:dyDescent="0.25">
      <c r="V88" s="40"/>
    </row>
    <row r="89" spans="22:22" hidden="1" x14ac:dyDescent="0.25">
      <c r="V89" s="40"/>
    </row>
    <row r="90" spans="22:22" hidden="1" x14ac:dyDescent="0.25">
      <c r="V90" s="40"/>
    </row>
    <row r="91" spans="22:22" hidden="1" x14ac:dyDescent="0.25">
      <c r="V91" s="40"/>
    </row>
    <row r="92" spans="22:22" hidden="1" x14ac:dyDescent="0.25">
      <c r="V92" s="40"/>
    </row>
    <row r="93" spans="22:22" hidden="1" x14ac:dyDescent="0.25">
      <c r="V93" s="40"/>
    </row>
    <row r="94" spans="22:22" hidden="1" x14ac:dyDescent="0.25">
      <c r="V94" s="40"/>
    </row>
    <row r="95" spans="22:22" hidden="1" x14ac:dyDescent="0.25">
      <c r="V95" s="40"/>
    </row>
    <row r="1048576" ht="18" hidden="1" customHeight="1" x14ac:dyDescent="0.25"/>
  </sheetData>
  <sheetProtection formatCells="0"/>
  <mergeCells count="1">
    <mergeCell ref="A1:D2"/>
  </mergeCells>
  <dataValidations count="8">
    <dataValidation type="list" allowBlank="1" showInputMessage="1" showErrorMessage="1" sqref="A8:A70" xr:uid="{00000000-0002-0000-0100-000000000000}">
      <formula1>INDIRECT($G$1)</formula1>
    </dataValidation>
    <dataValidation type="whole" operator="greaterThanOrEqual" allowBlank="1" showInputMessage="1" showErrorMessage="1" errorTitle="Valor invalido" error="Favor ingresar valor correcto_x000a_" sqref="B8:B70" xr:uid="{00000000-0002-0000-0100-000001000000}">
      <formula1>0</formula1>
    </dataValidation>
    <dataValidation type="whole" allowBlank="1" showInputMessage="1" showErrorMessage="1" errorTitle="Valor invalido" error="Favor ingresar valor menor o igual a Siniestros Denunciados_x000a__x000a_" sqref="C8:C70" xr:uid="{00000000-0002-0000-0100-000002000000}">
      <formula1>0</formula1>
      <formula2>B8</formula2>
    </dataValidation>
    <dataValidation type="decimal" operator="greaterThanOrEqual" allowBlank="1" showInputMessage="1" showErrorMessage="1" errorTitle="Valor invalido" error="Favor ingresar valor correcto_x000a_" sqref="H8:I70" xr:uid="{00000000-0002-0000-0100-000003000000}">
      <formula1>0</formula1>
    </dataValidation>
    <dataValidation type="whole" allowBlank="1" showInputMessage="1" showErrorMessage="1" errorTitle="Valor invalido" error="Favor ingresar valor menor o igual a Siniestros Liquidados_x000a_" sqref="D8:D70" xr:uid="{00000000-0002-0000-0100-000004000000}">
      <formula1>L8</formula1>
      <formula2>M8</formula2>
    </dataValidation>
    <dataValidation type="whole" allowBlank="1" showInputMessage="1" showErrorMessage="1" errorTitle="Valor invalido" error="Recuerda que la suma de Liquidación directa mas Liquidación con Liquidador es igual a Número de Siniestros Liquidados_x000a__x000a_" sqref="E8:E70" xr:uid="{00000000-0002-0000-0100-000005000000}">
      <formula1>N8</formula1>
      <formula2>O8</formula2>
    </dataValidation>
    <dataValidation type="whole" allowBlank="1" showInputMessage="1" showErrorMessage="1" sqref="F8:F70" xr:uid="{00000000-0002-0000-0100-000006000000}">
      <formula1>P8</formula1>
      <formula2>Q8</formula2>
    </dataValidation>
    <dataValidation type="whole" allowBlank="1" showInputMessage="1" showErrorMessage="1" error="La suma de Siniestros con Indemnización y sin Indemnización,_x000a_debe ser igual a Número de Siniestros Liquidados_x000a__x000a_" sqref="G8:G70" xr:uid="{00000000-0002-0000-0100-000007000000}">
      <formula1>R8</formula1>
      <formula2>S8</formula2>
    </dataValidation>
  </dataValidations>
  <pageMargins left="0.7" right="0.7" top="0.75" bottom="0.75" header="0.3" footer="0.3"/>
  <pageSetup paperSize="9" scale="44" orientation="landscape" r:id="rId1"/>
  <drawing r:id="rId2"/>
  <legacyDrawing r:id="rId3"/>
  <controls>
    <mc:AlternateContent xmlns:mc="http://schemas.openxmlformats.org/markup-compatibility/2006">
      <mc:Choice Requires="x14">
        <control shapeId="1026" r:id="rId4" name="CheckBox1">
          <controlPr defaultSize="0" autoLine="0" altText="La Compañía no tuvo siniestros durante el periodo, no puede ingresar datos en esta pestaña hasta que desactive el campo." r:id="rId5">
            <anchor moveWithCells="1">
              <from>
                <xdr:col>0</xdr:col>
                <xdr:colOff>213360</xdr:colOff>
                <xdr:row>3</xdr:row>
                <xdr:rowOff>45720</xdr:rowOff>
              </from>
              <to>
                <xdr:col>1</xdr:col>
                <xdr:colOff>525780</xdr:colOff>
                <xdr:row>5</xdr:row>
                <xdr:rowOff>91440</xdr:rowOff>
              </to>
            </anchor>
          </controlPr>
        </control>
      </mc:Choice>
      <mc:Fallback>
        <control shapeId="1026" r:id="rId4" name="Check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XFC72"/>
  <sheetViews>
    <sheetView showGridLines="0" zoomScale="69" zoomScaleNormal="85" workbookViewId="0">
      <selection activeCell="J28" sqref="J28"/>
    </sheetView>
  </sheetViews>
  <sheetFormatPr baseColWidth="10" defaultColWidth="0" defaultRowHeight="14.4" zeroHeight="1" x14ac:dyDescent="0.3"/>
  <cols>
    <col min="1" max="1" width="56.44140625" style="18" bestFit="1" customWidth="1"/>
    <col min="2" max="2" width="16.5546875" style="18" customWidth="1"/>
    <col min="3" max="3" width="17.33203125" style="18" customWidth="1"/>
    <col min="4" max="4" width="13" style="18" customWidth="1"/>
    <col min="5" max="6" width="17.6640625" style="18" customWidth="1"/>
    <col min="7" max="7" width="17.33203125" style="18" customWidth="1"/>
    <col min="8" max="8" width="16.88671875" style="18" customWidth="1"/>
    <col min="9" max="9" width="23.33203125" style="18" customWidth="1"/>
    <col min="10" max="10" width="15.44140625" style="18" customWidth="1"/>
    <col min="11" max="11" width="16.33203125" style="18" customWidth="1"/>
    <col min="12" max="12" width="25.88671875" style="18" customWidth="1"/>
    <col min="13" max="13" width="12.88671875" style="18" customWidth="1"/>
    <col min="14" max="15" width="19.33203125" style="18" customWidth="1"/>
    <col min="16" max="16" width="5.5546875" style="44" customWidth="1"/>
    <col min="17" max="17" width="4.33203125" style="29" hidden="1" customWidth="1"/>
    <col min="18" max="18" width="6" style="18" hidden="1" customWidth="1"/>
    <col min="19" max="19" width="6.6640625" style="18" hidden="1" customWidth="1"/>
    <col min="20" max="20" width="5.88671875" style="18" hidden="1" customWidth="1"/>
    <col min="21" max="21" width="6.44140625" style="18" hidden="1" customWidth="1"/>
    <col min="22" max="22" width="6.33203125" style="18" hidden="1" customWidth="1"/>
    <col min="23" max="23" width="6.6640625" style="18" hidden="1" customWidth="1"/>
    <col min="24" max="24" width="6.44140625" style="18" hidden="1" customWidth="1"/>
    <col min="25" max="25" width="7.88671875" style="18" hidden="1" customWidth="1"/>
    <col min="26" max="26" width="2.5546875" style="18" hidden="1" customWidth="1"/>
    <col min="27" max="29" width="0" style="18" hidden="1" customWidth="1"/>
    <col min="30" max="16383" width="0" style="18" hidden="1"/>
    <col min="16384" max="16384" width="4.44140625" style="18" hidden="1" customWidth="1"/>
  </cols>
  <sheetData>
    <row r="1" spans="1:25" ht="15.75" customHeight="1" x14ac:dyDescent="0.3">
      <c r="A1" s="66" t="s">
        <v>84</v>
      </c>
      <c r="B1" s="66"/>
      <c r="C1" s="66"/>
      <c r="D1" s="66"/>
      <c r="E1" s="66"/>
      <c r="F1" s="66"/>
      <c r="G1" s="66"/>
      <c r="H1" s="32" t="s">
        <v>53</v>
      </c>
      <c r="I1" s="33">
        <f>Inicio!B4</f>
        <v>1</v>
      </c>
      <c r="J1" s="33" t="str">
        <f>+VLOOKUP(I1,Base!$C$2:$D$3,2,0)</f>
        <v>General</v>
      </c>
      <c r="K1" s="34">
        <f>+MAX(Base!Q2:Q90)</f>
        <v>0</v>
      </c>
      <c r="L1" s="34"/>
      <c r="M1" s="34">
        <f>'Siniestros Denunciados'!I1</f>
        <v>0</v>
      </c>
      <c r="N1" s="34"/>
      <c r="O1" s="34"/>
      <c r="P1" s="34"/>
      <c r="Q1" s="27"/>
      <c r="R1" s="24"/>
      <c r="S1" s="24"/>
      <c r="T1" s="24"/>
      <c r="U1" s="24"/>
      <c r="V1" s="24"/>
      <c r="W1" s="24"/>
      <c r="X1" s="24"/>
      <c r="Y1" s="24"/>
    </row>
    <row r="2" spans="1:25" ht="14.25" customHeight="1" x14ac:dyDescent="0.3">
      <c r="A2" s="66"/>
      <c r="B2" s="66"/>
      <c r="C2" s="66"/>
      <c r="D2" s="66"/>
      <c r="E2" s="66"/>
      <c r="F2" s="66"/>
      <c r="G2" s="66"/>
      <c r="H2" s="32" t="s">
        <v>0</v>
      </c>
      <c r="I2" s="33" t="str">
        <f>Inicio!B10</f>
        <v>2026-06</v>
      </c>
      <c r="J2" s="34"/>
      <c r="K2" s="46"/>
      <c r="L2" s="34"/>
      <c r="M2" s="34"/>
      <c r="N2" s="34"/>
      <c r="O2" s="34"/>
      <c r="P2" s="34"/>
      <c r="Q2" s="27"/>
      <c r="R2" s="24"/>
      <c r="S2" s="24"/>
      <c r="T2" s="24"/>
      <c r="U2" s="24"/>
      <c r="V2" s="24"/>
      <c r="W2" s="24"/>
      <c r="X2" s="24"/>
      <c r="Y2" s="24"/>
    </row>
    <row r="3" spans="1:25" ht="14.25" customHeight="1" x14ac:dyDescent="0.4">
      <c r="A3" s="21"/>
      <c r="B3" s="19"/>
      <c r="C3" s="19"/>
      <c r="D3" s="19"/>
      <c r="E3" s="19"/>
      <c r="F3" s="19"/>
      <c r="G3" s="19"/>
      <c r="H3" s="46"/>
      <c r="I3" s="46"/>
      <c r="J3" s="46"/>
      <c r="K3" s="46"/>
      <c r="L3" s="34"/>
      <c r="M3" s="34"/>
      <c r="N3" s="34"/>
      <c r="O3" s="34"/>
      <c r="P3" s="34"/>
      <c r="Q3" s="27"/>
      <c r="R3" s="24"/>
      <c r="S3" s="24"/>
      <c r="T3" s="24"/>
      <c r="U3" s="24"/>
      <c r="V3" s="24"/>
      <c r="W3" s="24"/>
      <c r="X3" s="24"/>
      <c r="Y3" s="24"/>
    </row>
    <row r="4" spans="1:25" ht="14.25" customHeight="1" x14ac:dyDescent="0.3">
      <c r="A4" s="70" t="str">
        <f>+IF('Siniestros Denunciados'!$I$1=0,"En la pestaña Siniestros Denunciados, usted indica que no tiene Siniestros liquidados directamente, en caso de existir un error favor revisar","")</f>
        <v>En la pestaña Siniestros Denunciados, usted indica que no tiene Siniestros liquidados directamente, en caso de existir un error favor revisar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19"/>
      <c r="M4" s="20"/>
      <c r="N4" s="20"/>
      <c r="O4" s="20"/>
      <c r="P4" s="34"/>
      <c r="Q4" s="27"/>
      <c r="R4" s="24"/>
      <c r="S4" s="24"/>
      <c r="T4" s="24"/>
      <c r="U4" s="24"/>
      <c r="V4" s="24"/>
      <c r="W4" s="24"/>
      <c r="X4" s="24"/>
      <c r="Y4" s="24"/>
    </row>
    <row r="5" spans="1:25" ht="14.25" customHeight="1" x14ac:dyDescent="0.3">
      <c r="A5" s="70" t="str">
        <f>+IF(SUM(C9:C65)-M1&gt;0,"Ha ingresado mayor número de Siniestros Liquidados directamente que en la pestaña anterior",IF(SUM(C9:C65)-M1&lt;0,"Aún no ha ingresado todos los siniestros liquidados directamente que ha ingresado en la pestaña anterior",IF(SUM(C9:C65)-M1=0,"")))</f>
        <v/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19"/>
      <c r="M5" s="20"/>
      <c r="N5" s="20"/>
      <c r="O5" s="20"/>
      <c r="P5" s="34"/>
      <c r="Q5" s="27"/>
      <c r="R5" s="24"/>
      <c r="S5" s="24"/>
      <c r="T5" s="24"/>
      <c r="U5" s="24"/>
      <c r="V5" s="24"/>
      <c r="W5" s="24"/>
      <c r="X5" s="24"/>
      <c r="Y5" s="24"/>
    </row>
    <row r="6" spans="1:25" ht="14.25" customHeight="1" x14ac:dyDescent="0.4">
      <c r="A6" s="21"/>
      <c r="B6" s="19"/>
      <c r="C6" s="19"/>
      <c r="D6" s="19"/>
      <c r="E6" s="19"/>
      <c r="F6" s="19"/>
      <c r="G6" s="19"/>
      <c r="H6" s="19"/>
      <c r="I6" s="24"/>
      <c r="J6" s="24"/>
      <c r="K6" s="24"/>
      <c r="L6" s="24"/>
      <c r="M6" s="20"/>
      <c r="N6" s="20"/>
      <c r="O6" s="20"/>
      <c r="P6" s="34"/>
      <c r="Q6" s="27"/>
      <c r="R6" s="24"/>
      <c r="S6" s="24"/>
      <c r="T6" s="24"/>
      <c r="U6" s="24"/>
      <c r="V6" s="24"/>
      <c r="W6" s="24"/>
      <c r="X6" s="24"/>
      <c r="Y6" s="24"/>
    </row>
    <row r="7" spans="1:25" ht="14.25" customHeight="1" x14ac:dyDescent="0.3">
      <c r="A7" s="19"/>
      <c r="B7" s="19"/>
      <c r="C7" s="19"/>
      <c r="D7" s="19"/>
      <c r="E7" s="19"/>
      <c r="F7" s="19"/>
      <c r="G7" s="19"/>
      <c r="H7" s="19"/>
      <c r="I7" s="24"/>
      <c r="J7" s="67" t="s">
        <v>63</v>
      </c>
      <c r="K7" s="68"/>
      <c r="L7" s="68"/>
      <c r="M7" s="69"/>
      <c r="N7" s="20"/>
      <c r="O7" s="20"/>
      <c r="P7" s="34"/>
      <c r="Q7" s="27"/>
      <c r="R7" s="24"/>
      <c r="S7" s="24"/>
      <c r="T7" s="24"/>
      <c r="U7" s="24"/>
      <c r="V7" s="24"/>
      <c r="W7" s="24"/>
      <c r="X7" s="24"/>
      <c r="Y7" s="24"/>
    </row>
    <row r="8" spans="1:25" ht="37.799999999999997" x14ac:dyDescent="0.3">
      <c r="A8" s="25" t="s">
        <v>56</v>
      </c>
      <c r="B8" s="25" t="s">
        <v>59</v>
      </c>
      <c r="C8" s="25" t="s">
        <v>58</v>
      </c>
      <c r="D8" s="25" t="s">
        <v>60</v>
      </c>
      <c r="E8" s="25" t="s">
        <v>130</v>
      </c>
      <c r="F8" s="25" t="s">
        <v>61</v>
      </c>
      <c r="G8" s="25" t="s">
        <v>131</v>
      </c>
      <c r="H8" s="25" t="s">
        <v>62</v>
      </c>
      <c r="I8" s="25" t="s">
        <v>132</v>
      </c>
      <c r="J8" s="25" t="s">
        <v>64</v>
      </c>
      <c r="K8" s="25" t="s">
        <v>65</v>
      </c>
      <c r="L8" s="25" t="s">
        <v>66</v>
      </c>
      <c r="M8" s="25" t="s">
        <v>67</v>
      </c>
      <c r="N8" s="25" t="s">
        <v>253</v>
      </c>
      <c r="O8" s="25" t="s">
        <v>256</v>
      </c>
      <c r="P8" s="34"/>
      <c r="Q8" s="20"/>
      <c r="R8" s="31" t="s">
        <v>240</v>
      </c>
      <c r="S8" s="31" t="s">
        <v>241</v>
      </c>
      <c r="T8" s="31" t="s">
        <v>242</v>
      </c>
      <c r="U8" s="31" t="s">
        <v>243</v>
      </c>
      <c r="V8" s="31" t="s">
        <v>249</v>
      </c>
      <c r="W8" s="31" t="s">
        <v>250</v>
      </c>
      <c r="X8" s="31" t="s">
        <v>251</v>
      </c>
      <c r="Y8" s="31" t="s">
        <v>252</v>
      </c>
    </row>
    <row r="9" spans="1:25" x14ac:dyDescent="0.3">
      <c r="A9" s="47"/>
      <c r="B9" s="47"/>
      <c r="C9" s="47"/>
      <c r="D9" s="47"/>
      <c r="E9" s="47"/>
      <c r="F9" s="47"/>
      <c r="G9" s="47"/>
      <c r="H9" s="48"/>
      <c r="I9" s="48"/>
      <c r="J9" s="47"/>
      <c r="K9" s="47"/>
      <c r="L9" s="47"/>
      <c r="M9" s="47"/>
      <c r="N9" s="56"/>
      <c r="O9" s="22" t="str">
        <f>IF(F9="","",IF(SUM(J9:M9)=F9,"Suma motivo de Pago correcto","Existe un error en la suma de Motivo de Pago"))</f>
        <v/>
      </c>
      <c r="P9" s="34" t="str">
        <f>IFERROR(VLOOKUP(A9,'Siniestros Denunciados'!$A$8:$D$70,2,0),"")</f>
        <v/>
      </c>
      <c r="Q9" s="20" t="str">
        <f>IFERROR(VLOOKUP(A9,'Siniestros Denunciados'!$A$8:$D$70,4,0),"")</f>
        <v/>
      </c>
      <c r="R9" s="31">
        <f>IF(LEN(F9)=0,0,C9-F9)</f>
        <v>0</v>
      </c>
      <c r="S9" s="31">
        <f>IF(LEN(F9)=0,C9,C9-F9)</f>
        <v>0</v>
      </c>
      <c r="T9" s="31">
        <f>IF(LEN(D9)=0,0,C9-D9)</f>
        <v>0</v>
      </c>
      <c r="U9" s="31">
        <f>IF(LEN(D9)=0,C9,C9-D9)</f>
        <v>0</v>
      </c>
      <c r="V9" s="31">
        <f>IF(AND(LEN(K9)=0,LEN(L9)=0,LEN(M9)=0),F9,F9-K9-L9-M9)</f>
        <v>0</v>
      </c>
      <c r="W9" s="31">
        <f>IF(AND(LEN(J9)=0,LEN(L9)=0,LEN(M9)=0),F9,F9-J9-L9-M9)</f>
        <v>0</v>
      </c>
      <c r="X9" s="31">
        <f>IF(AND(LEN(J9)=0,LEN(K9)=0,LEN(M9)=0),F9,F9-J9-K9-M9)</f>
        <v>0</v>
      </c>
      <c r="Y9" s="45">
        <f>IF(AND(LEN(J9)=0,LEN(K9)=0,LEN(L9)=0),F9,F9-J9-K9-L9)</f>
        <v>0</v>
      </c>
    </row>
    <row r="10" spans="1:25" x14ac:dyDescent="0.3">
      <c r="A10" s="47"/>
      <c r="B10" s="47"/>
      <c r="C10" s="47"/>
      <c r="D10" s="47"/>
      <c r="E10" s="47"/>
      <c r="F10" s="47"/>
      <c r="G10" s="47"/>
      <c r="H10" s="48"/>
      <c r="I10" s="48"/>
      <c r="J10" s="47"/>
      <c r="K10" s="47"/>
      <c r="L10" s="47"/>
      <c r="M10" s="47"/>
      <c r="N10" s="56"/>
      <c r="O10" s="22" t="str">
        <f t="shared" ref="O10:O70" si="0">IF(F10="","",IF(SUM(J10:M10)=F10,"Suma motivo de Pago correcto","Existe un error en la suma de Motivo de Pago"))</f>
        <v/>
      </c>
      <c r="P10" s="34" t="str">
        <f>IFERROR(VLOOKUP(A10,'Siniestros Denunciados'!$A$8:$D$70,2,0),"")</f>
        <v/>
      </c>
      <c r="Q10" s="20" t="str">
        <f>IFERROR(VLOOKUP(A10,'Siniestros Denunciados'!$A$8:$D$70,4,0),"")</f>
        <v/>
      </c>
      <c r="R10" s="31">
        <f t="shared" ref="R10:R70" si="1">IF(LEN(F10)=0,0,C10-F10)</f>
        <v>0</v>
      </c>
      <c r="S10" s="31">
        <f t="shared" ref="S10:S70" si="2">IF(LEN(F10)=0,C10,C10-F10)</f>
        <v>0</v>
      </c>
      <c r="T10" s="31">
        <f t="shared" ref="T10:T70" si="3">IF(LEN(D10)=0,0,C10-D10)</f>
        <v>0</v>
      </c>
      <c r="U10" s="31">
        <f t="shared" ref="U10:U70" si="4">IF(LEN(D10)=0,C10,C10-D10)</f>
        <v>0</v>
      </c>
      <c r="V10" s="31">
        <f t="shared" ref="V10:V70" si="5">IF(AND(LEN(K10)=0,LEN(L10)=0,LEN(M10)=0),F10,F10-K10-L10-M10)</f>
        <v>0</v>
      </c>
      <c r="W10" s="31">
        <f t="shared" ref="W10:W70" si="6">IF(AND(LEN(J10)=0,LEN(L10)=0,LEN(M10)=0),F10,F10-J10-L10-M10)</f>
        <v>0</v>
      </c>
      <c r="X10" s="31">
        <f t="shared" ref="X10:X70" si="7">IF(AND(LEN(J10)=0,LEN(K10)=0,LEN(M10)=0),F10,F10-J10-K10-M10)</f>
        <v>0</v>
      </c>
      <c r="Y10" s="45">
        <f t="shared" ref="Y10:Y70" si="8">IF(AND(LEN(J10)=0,LEN(K10)=0,LEN(L10)=0),F10,F10-J10-K10-L10)</f>
        <v>0</v>
      </c>
    </row>
    <row r="11" spans="1:25" x14ac:dyDescent="0.3">
      <c r="A11" s="47"/>
      <c r="B11" s="47"/>
      <c r="C11" s="47"/>
      <c r="D11" s="47"/>
      <c r="E11" s="47"/>
      <c r="F11" s="47"/>
      <c r="G11" s="47"/>
      <c r="H11" s="48"/>
      <c r="I11" s="48"/>
      <c r="J11" s="47"/>
      <c r="K11" s="47"/>
      <c r="L11" s="47"/>
      <c r="M11" s="47"/>
      <c r="N11" s="56"/>
      <c r="O11" s="22" t="str">
        <f t="shared" si="0"/>
        <v/>
      </c>
      <c r="P11" s="34" t="str">
        <f>IFERROR(VLOOKUP(A11,'Siniestros Denunciados'!$A$8:$D$70,2,0),"")</f>
        <v/>
      </c>
      <c r="Q11" s="20" t="str">
        <f>IFERROR(VLOOKUP(A11,'Siniestros Denunciados'!$A$8:$D$70,4,0),"")</f>
        <v/>
      </c>
      <c r="R11" s="31">
        <f t="shared" si="1"/>
        <v>0</v>
      </c>
      <c r="S11" s="31">
        <f t="shared" si="2"/>
        <v>0</v>
      </c>
      <c r="T11" s="31">
        <f t="shared" si="3"/>
        <v>0</v>
      </c>
      <c r="U11" s="31">
        <f t="shared" si="4"/>
        <v>0</v>
      </c>
      <c r="V11" s="31">
        <f t="shared" si="5"/>
        <v>0</v>
      </c>
      <c r="W11" s="31">
        <f t="shared" si="6"/>
        <v>0</v>
      </c>
      <c r="X11" s="31">
        <f t="shared" si="7"/>
        <v>0</v>
      </c>
      <c r="Y11" s="45">
        <f t="shared" si="8"/>
        <v>0</v>
      </c>
    </row>
    <row r="12" spans="1:25" x14ac:dyDescent="0.3">
      <c r="A12" s="47"/>
      <c r="B12" s="47"/>
      <c r="C12" s="47"/>
      <c r="D12" s="47"/>
      <c r="E12" s="47"/>
      <c r="F12" s="47"/>
      <c r="G12" s="47"/>
      <c r="H12" s="48"/>
      <c r="I12" s="48"/>
      <c r="J12" s="47"/>
      <c r="K12" s="47"/>
      <c r="L12" s="47"/>
      <c r="M12" s="47"/>
      <c r="N12" s="56"/>
      <c r="O12" s="22" t="str">
        <f t="shared" si="0"/>
        <v/>
      </c>
      <c r="P12" s="34" t="str">
        <f>IFERROR(VLOOKUP(A12,'Siniestros Denunciados'!$A$8:$D$70,2,0),"")</f>
        <v/>
      </c>
      <c r="Q12" s="20" t="str">
        <f>IFERROR(VLOOKUP(A12,'Siniestros Denunciados'!$A$8:$D$70,4,0),"")</f>
        <v/>
      </c>
      <c r="R12" s="31">
        <f t="shared" si="1"/>
        <v>0</v>
      </c>
      <c r="S12" s="31">
        <f t="shared" si="2"/>
        <v>0</v>
      </c>
      <c r="T12" s="31">
        <f t="shared" si="3"/>
        <v>0</v>
      </c>
      <c r="U12" s="31">
        <f t="shared" si="4"/>
        <v>0</v>
      </c>
      <c r="V12" s="31">
        <f t="shared" si="5"/>
        <v>0</v>
      </c>
      <c r="W12" s="31">
        <f t="shared" si="6"/>
        <v>0</v>
      </c>
      <c r="X12" s="31">
        <f t="shared" si="7"/>
        <v>0</v>
      </c>
      <c r="Y12" s="45">
        <f t="shared" si="8"/>
        <v>0</v>
      </c>
    </row>
    <row r="13" spans="1:25" x14ac:dyDescent="0.3">
      <c r="A13" s="47"/>
      <c r="B13" s="47"/>
      <c r="C13" s="47"/>
      <c r="D13" s="47"/>
      <c r="E13" s="47"/>
      <c r="F13" s="47"/>
      <c r="G13" s="47"/>
      <c r="H13" s="48"/>
      <c r="I13" s="48"/>
      <c r="J13" s="47"/>
      <c r="K13" s="47"/>
      <c r="L13" s="47"/>
      <c r="M13" s="47"/>
      <c r="N13" s="56"/>
      <c r="O13" s="22" t="str">
        <f t="shared" si="0"/>
        <v/>
      </c>
      <c r="P13" s="34" t="str">
        <f>IFERROR(VLOOKUP(A13,'Siniestros Denunciados'!$A$8:$D$70,2,0),"")</f>
        <v/>
      </c>
      <c r="Q13" s="20" t="str">
        <f>IFERROR(VLOOKUP(A13,'Siniestros Denunciados'!$A$8:$D$70,4,0),"")</f>
        <v/>
      </c>
      <c r="R13" s="31">
        <f t="shared" si="1"/>
        <v>0</v>
      </c>
      <c r="S13" s="31">
        <f t="shared" si="2"/>
        <v>0</v>
      </c>
      <c r="T13" s="31">
        <f t="shared" si="3"/>
        <v>0</v>
      </c>
      <c r="U13" s="31">
        <f t="shared" si="4"/>
        <v>0</v>
      </c>
      <c r="V13" s="31">
        <f t="shared" si="5"/>
        <v>0</v>
      </c>
      <c r="W13" s="31">
        <f t="shared" si="6"/>
        <v>0</v>
      </c>
      <c r="X13" s="31">
        <f t="shared" si="7"/>
        <v>0</v>
      </c>
      <c r="Y13" s="45">
        <f t="shared" si="8"/>
        <v>0</v>
      </c>
    </row>
    <row r="14" spans="1:25" x14ac:dyDescent="0.3">
      <c r="A14" s="47"/>
      <c r="B14" s="47"/>
      <c r="C14" s="47"/>
      <c r="D14" s="47"/>
      <c r="E14" s="47"/>
      <c r="F14" s="47"/>
      <c r="G14" s="47"/>
      <c r="H14" s="48"/>
      <c r="I14" s="48"/>
      <c r="J14" s="47"/>
      <c r="K14" s="47"/>
      <c r="L14" s="47"/>
      <c r="M14" s="47"/>
      <c r="N14" s="56"/>
      <c r="O14" s="22" t="str">
        <f t="shared" si="0"/>
        <v/>
      </c>
      <c r="P14" s="34" t="str">
        <f>IFERROR(VLOOKUP(A14,'Siniestros Denunciados'!$A$8:$D$70,2,0),"")</f>
        <v/>
      </c>
      <c r="Q14" s="20" t="str">
        <f>IFERROR(VLOOKUP(A14,'Siniestros Denunciados'!$A$8:$D$70,4,0),"")</f>
        <v/>
      </c>
      <c r="R14" s="31">
        <f t="shared" si="1"/>
        <v>0</v>
      </c>
      <c r="S14" s="31">
        <f t="shared" si="2"/>
        <v>0</v>
      </c>
      <c r="T14" s="31">
        <f t="shared" si="3"/>
        <v>0</v>
      </c>
      <c r="U14" s="31">
        <f t="shared" si="4"/>
        <v>0</v>
      </c>
      <c r="V14" s="31">
        <f t="shared" si="5"/>
        <v>0</v>
      </c>
      <c r="W14" s="31">
        <f t="shared" si="6"/>
        <v>0</v>
      </c>
      <c r="X14" s="31">
        <f t="shared" si="7"/>
        <v>0</v>
      </c>
      <c r="Y14" s="45">
        <f t="shared" si="8"/>
        <v>0</v>
      </c>
    </row>
    <row r="15" spans="1:25" x14ac:dyDescent="0.3">
      <c r="A15" s="47"/>
      <c r="B15" s="47"/>
      <c r="C15" s="47"/>
      <c r="D15" s="47"/>
      <c r="E15" s="47"/>
      <c r="F15" s="47"/>
      <c r="G15" s="47"/>
      <c r="H15" s="48"/>
      <c r="I15" s="48"/>
      <c r="J15" s="47"/>
      <c r="K15" s="47"/>
      <c r="L15" s="47"/>
      <c r="M15" s="47"/>
      <c r="N15" s="56"/>
      <c r="O15" s="22" t="str">
        <f t="shared" si="0"/>
        <v/>
      </c>
      <c r="P15" s="34" t="str">
        <f>IFERROR(VLOOKUP(A15,'Siniestros Denunciados'!$A$8:$D$70,2,0),"")</f>
        <v/>
      </c>
      <c r="Q15" s="20" t="str">
        <f>IFERROR(VLOOKUP(A15,'Siniestros Denunciados'!$A$8:$D$70,4,0),"")</f>
        <v/>
      </c>
      <c r="R15" s="31">
        <f t="shared" si="1"/>
        <v>0</v>
      </c>
      <c r="S15" s="31">
        <f t="shared" si="2"/>
        <v>0</v>
      </c>
      <c r="T15" s="31">
        <f t="shared" si="3"/>
        <v>0</v>
      </c>
      <c r="U15" s="31">
        <f t="shared" si="4"/>
        <v>0</v>
      </c>
      <c r="V15" s="31">
        <f t="shared" si="5"/>
        <v>0</v>
      </c>
      <c r="W15" s="31">
        <f t="shared" si="6"/>
        <v>0</v>
      </c>
      <c r="X15" s="31">
        <f t="shared" si="7"/>
        <v>0</v>
      </c>
      <c r="Y15" s="45">
        <f t="shared" si="8"/>
        <v>0</v>
      </c>
    </row>
    <row r="16" spans="1:25" x14ac:dyDescent="0.3">
      <c r="A16" s="47"/>
      <c r="B16" s="47"/>
      <c r="C16" s="47"/>
      <c r="D16" s="47"/>
      <c r="E16" s="47"/>
      <c r="F16" s="47"/>
      <c r="G16" s="47"/>
      <c r="H16" s="48"/>
      <c r="I16" s="48"/>
      <c r="J16" s="47"/>
      <c r="K16" s="47"/>
      <c r="L16" s="47"/>
      <c r="M16" s="47"/>
      <c r="N16" s="56"/>
      <c r="O16" s="22" t="str">
        <f t="shared" si="0"/>
        <v/>
      </c>
      <c r="P16" s="34" t="str">
        <f>IFERROR(VLOOKUP(A16,'Siniestros Denunciados'!$A$8:$D$70,2,0),"")</f>
        <v/>
      </c>
      <c r="Q16" s="20" t="str">
        <f>IFERROR(VLOOKUP(A16,'Siniestros Denunciados'!$A$8:$D$70,4,0),"")</f>
        <v/>
      </c>
      <c r="R16" s="31">
        <f t="shared" si="1"/>
        <v>0</v>
      </c>
      <c r="S16" s="31">
        <f t="shared" si="2"/>
        <v>0</v>
      </c>
      <c r="T16" s="31">
        <f t="shared" si="3"/>
        <v>0</v>
      </c>
      <c r="U16" s="31">
        <f t="shared" si="4"/>
        <v>0</v>
      </c>
      <c r="V16" s="31">
        <f t="shared" si="5"/>
        <v>0</v>
      </c>
      <c r="W16" s="31">
        <f t="shared" si="6"/>
        <v>0</v>
      </c>
      <c r="X16" s="31">
        <f t="shared" si="7"/>
        <v>0</v>
      </c>
      <c r="Y16" s="45">
        <f t="shared" si="8"/>
        <v>0</v>
      </c>
    </row>
    <row r="17" spans="1:25" x14ac:dyDescent="0.3">
      <c r="A17" s="47"/>
      <c r="B17" s="47"/>
      <c r="C17" s="47"/>
      <c r="D17" s="47"/>
      <c r="E17" s="47"/>
      <c r="F17" s="47"/>
      <c r="G17" s="47"/>
      <c r="H17" s="48"/>
      <c r="I17" s="48"/>
      <c r="J17" s="47"/>
      <c r="K17" s="47"/>
      <c r="L17" s="47"/>
      <c r="M17" s="47"/>
      <c r="N17" s="56"/>
      <c r="O17" s="22" t="str">
        <f t="shared" si="0"/>
        <v/>
      </c>
      <c r="P17" s="34" t="str">
        <f>IFERROR(VLOOKUP(A17,'Siniestros Denunciados'!$A$8:$D$70,2,0),"")</f>
        <v/>
      </c>
      <c r="Q17" s="20" t="str">
        <f>IFERROR(VLOOKUP(A17,'Siniestros Denunciados'!$A$8:$D$70,4,0),"")</f>
        <v/>
      </c>
      <c r="R17" s="31">
        <f t="shared" si="1"/>
        <v>0</v>
      </c>
      <c r="S17" s="31">
        <f t="shared" si="2"/>
        <v>0</v>
      </c>
      <c r="T17" s="31">
        <f t="shared" si="3"/>
        <v>0</v>
      </c>
      <c r="U17" s="31">
        <f t="shared" si="4"/>
        <v>0</v>
      </c>
      <c r="V17" s="31">
        <f t="shared" si="5"/>
        <v>0</v>
      </c>
      <c r="W17" s="31">
        <f t="shared" si="6"/>
        <v>0</v>
      </c>
      <c r="X17" s="31">
        <f t="shared" si="7"/>
        <v>0</v>
      </c>
      <c r="Y17" s="45">
        <f t="shared" si="8"/>
        <v>0</v>
      </c>
    </row>
    <row r="18" spans="1:25" x14ac:dyDescent="0.3">
      <c r="A18" s="47"/>
      <c r="B18" s="47"/>
      <c r="C18" s="47"/>
      <c r="D18" s="47"/>
      <c r="E18" s="47"/>
      <c r="F18" s="47"/>
      <c r="G18" s="47"/>
      <c r="H18" s="48"/>
      <c r="I18" s="48"/>
      <c r="J18" s="47"/>
      <c r="K18" s="47"/>
      <c r="L18" s="47"/>
      <c r="M18" s="47"/>
      <c r="N18" s="56"/>
      <c r="O18" s="22" t="str">
        <f t="shared" si="0"/>
        <v/>
      </c>
      <c r="P18" s="34" t="str">
        <f>IFERROR(VLOOKUP(A18,'Siniestros Denunciados'!$A$8:$D$70,2,0),"")</f>
        <v/>
      </c>
      <c r="Q18" s="20" t="str">
        <f>IFERROR(VLOOKUP(A18,'Siniestros Denunciados'!$A$8:$D$70,4,0),"")</f>
        <v/>
      </c>
      <c r="R18" s="31">
        <f t="shared" si="1"/>
        <v>0</v>
      </c>
      <c r="S18" s="31">
        <f t="shared" si="2"/>
        <v>0</v>
      </c>
      <c r="T18" s="31">
        <f t="shared" si="3"/>
        <v>0</v>
      </c>
      <c r="U18" s="31">
        <f t="shared" si="4"/>
        <v>0</v>
      </c>
      <c r="V18" s="31">
        <f t="shared" si="5"/>
        <v>0</v>
      </c>
      <c r="W18" s="31">
        <f t="shared" si="6"/>
        <v>0</v>
      </c>
      <c r="X18" s="31">
        <f t="shared" si="7"/>
        <v>0</v>
      </c>
      <c r="Y18" s="45">
        <f t="shared" si="8"/>
        <v>0</v>
      </c>
    </row>
    <row r="19" spans="1:25" x14ac:dyDescent="0.3">
      <c r="A19" s="47"/>
      <c r="B19" s="47"/>
      <c r="C19" s="47"/>
      <c r="D19" s="47"/>
      <c r="E19" s="47"/>
      <c r="F19" s="47"/>
      <c r="G19" s="47"/>
      <c r="H19" s="48"/>
      <c r="I19" s="48"/>
      <c r="J19" s="47"/>
      <c r="K19" s="47"/>
      <c r="L19" s="47"/>
      <c r="M19" s="47"/>
      <c r="N19" s="56"/>
      <c r="O19" s="22" t="str">
        <f t="shared" si="0"/>
        <v/>
      </c>
      <c r="P19" s="34" t="str">
        <f>IFERROR(VLOOKUP(A19,'Siniestros Denunciados'!$A$8:$D$70,2,0),"")</f>
        <v/>
      </c>
      <c r="Q19" s="20" t="str">
        <f>IFERROR(VLOOKUP(A19,'Siniestros Denunciados'!$A$8:$D$70,4,0),"")</f>
        <v/>
      </c>
      <c r="R19" s="31">
        <f t="shared" si="1"/>
        <v>0</v>
      </c>
      <c r="S19" s="31">
        <f t="shared" si="2"/>
        <v>0</v>
      </c>
      <c r="T19" s="31">
        <f t="shared" si="3"/>
        <v>0</v>
      </c>
      <c r="U19" s="31">
        <f t="shared" si="4"/>
        <v>0</v>
      </c>
      <c r="V19" s="31">
        <f t="shared" si="5"/>
        <v>0</v>
      </c>
      <c r="W19" s="31">
        <f t="shared" si="6"/>
        <v>0</v>
      </c>
      <c r="X19" s="31">
        <f t="shared" si="7"/>
        <v>0</v>
      </c>
      <c r="Y19" s="45">
        <f t="shared" si="8"/>
        <v>0</v>
      </c>
    </row>
    <row r="20" spans="1:25" x14ac:dyDescent="0.3">
      <c r="A20" s="47"/>
      <c r="B20" s="47"/>
      <c r="C20" s="47"/>
      <c r="D20" s="47"/>
      <c r="E20" s="47"/>
      <c r="F20" s="47"/>
      <c r="G20" s="47"/>
      <c r="H20" s="48"/>
      <c r="I20" s="48"/>
      <c r="J20" s="47"/>
      <c r="K20" s="47"/>
      <c r="L20" s="47"/>
      <c r="M20" s="47"/>
      <c r="N20" s="56"/>
      <c r="O20" s="22" t="str">
        <f t="shared" si="0"/>
        <v/>
      </c>
      <c r="P20" s="34" t="str">
        <f>IFERROR(VLOOKUP(A20,'Siniestros Denunciados'!$A$8:$D$70,2,0),"")</f>
        <v/>
      </c>
      <c r="Q20" s="20" t="str">
        <f>IFERROR(VLOOKUP(A20,'Siniestros Denunciados'!$A$8:$D$70,4,0),"")</f>
        <v/>
      </c>
      <c r="R20" s="31">
        <f t="shared" si="1"/>
        <v>0</v>
      </c>
      <c r="S20" s="31">
        <f t="shared" si="2"/>
        <v>0</v>
      </c>
      <c r="T20" s="31">
        <f t="shared" si="3"/>
        <v>0</v>
      </c>
      <c r="U20" s="31">
        <f t="shared" si="4"/>
        <v>0</v>
      </c>
      <c r="V20" s="31">
        <f t="shared" si="5"/>
        <v>0</v>
      </c>
      <c r="W20" s="31">
        <f t="shared" si="6"/>
        <v>0</v>
      </c>
      <c r="X20" s="31">
        <f t="shared" si="7"/>
        <v>0</v>
      </c>
      <c r="Y20" s="45">
        <f t="shared" si="8"/>
        <v>0</v>
      </c>
    </row>
    <row r="21" spans="1:25" x14ac:dyDescent="0.3">
      <c r="A21" s="47"/>
      <c r="B21" s="47"/>
      <c r="C21" s="47"/>
      <c r="D21" s="47"/>
      <c r="E21" s="47"/>
      <c r="F21" s="47"/>
      <c r="G21" s="47"/>
      <c r="H21" s="48"/>
      <c r="I21" s="48"/>
      <c r="J21" s="47"/>
      <c r="K21" s="47"/>
      <c r="L21" s="47"/>
      <c r="M21" s="47"/>
      <c r="N21" s="56"/>
      <c r="O21" s="22" t="str">
        <f t="shared" si="0"/>
        <v/>
      </c>
      <c r="P21" s="34" t="str">
        <f>IFERROR(VLOOKUP(A21,'Siniestros Denunciados'!$A$8:$D$70,2,0),"")</f>
        <v/>
      </c>
      <c r="Q21" s="20" t="str">
        <f>IFERROR(VLOOKUP(A21,'Siniestros Denunciados'!$A$8:$D$70,4,0),"")</f>
        <v/>
      </c>
      <c r="R21" s="31">
        <f t="shared" si="1"/>
        <v>0</v>
      </c>
      <c r="S21" s="31">
        <f t="shared" si="2"/>
        <v>0</v>
      </c>
      <c r="T21" s="31">
        <f t="shared" si="3"/>
        <v>0</v>
      </c>
      <c r="U21" s="31">
        <f t="shared" si="4"/>
        <v>0</v>
      </c>
      <c r="V21" s="31">
        <f t="shared" si="5"/>
        <v>0</v>
      </c>
      <c r="W21" s="31">
        <f t="shared" si="6"/>
        <v>0</v>
      </c>
      <c r="X21" s="31">
        <f t="shared" si="7"/>
        <v>0</v>
      </c>
      <c r="Y21" s="45">
        <f t="shared" si="8"/>
        <v>0</v>
      </c>
    </row>
    <row r="22" spans="1:25" x14ac:dyDescent="0.3">
      <c r="A22" s="47"/>
      <c r="B22" s="47"/>
      <c r="C22" s="47"/>
      <c r="D22" s="47"/>
      <c r="E22" s="47"/>
      <c r="F22" s="47"/>
      <c r="G22" s="47"/>
      <c r="H22" s="48"/>
      <c r="I22" s="48"/>
      <c r="J22" s="47"/>
      <c r="K22" s="47"/>
      <c r="L22" s="47"/>
      <c r="M22" s="47"/>
      <c r="N22" s="56"/>
      <c r="O22" s="22" t="str">
        <f t="shared" si="0"/>
        <v/>
      </c>
      <c r="P22" s="34" t="str">
        <f>IFERROR(VLOOKUP(A22,'Siniestros Denunciados'!$A$8:$D$70,2,0),"")</f>
        <v/>
      </c>
      <c r="Q22" s="20" t="str">
        <f>IFERROR(VLOOKUP(A22,'Siniestros Denunciados'!$A$8:$D$70,4,0),"")</f>
        <v/>
      </c>
      <c r="R22" s="31">
        <f t="shared" si="1"/>
        <v>0</v>
      </c>
      <c r="S22" s="31">
        <f t="shared" si="2"/>
        <v>0</v>
      </c>
      <c r="T22" s="31">
        <f t="shared" si="3"/>
        <v>0</v>
      </c>
      <c r="U22" s="31">
        <f t="shared" si="4"/>
        <v>0</v>
      </c>
      <c r="V22" s="31">
        <f t="shared" si="5"/>
        <v>0</v>
      </c>
      <c r="W22" s="31">
        <f t="shared" si="6"/>
        <v>0</v>
      </c>
      <c r="X22" s="31">
        <f t="shared" si="7"/>
        <v>0</v>
      </c>
      <c r="Y22" s="45">
        <f t="shared" si="8"/>
        <v>0</v>
      </c>
    </row>
    <row r="23" spans="1:25" x14ac:dyDescent="0.3">
      <c r="A23" s="47"/>
      <c r="B23" s="47"/>
      <c r="C23" s="47"/>
      <c r="D23" s="47"/>
      <c r="E23" s="47"/>
      <c r="F23" s="47"/>
      <c r="G23" s="47"/>
      <c r="H23" s="48"/>
      <c r="I23" s="48"/>
      <c r="J23" s="47"/>
      <c r="K23" s="47"/>
      <c r="L23" s="47"/>
      <c r="M23" s="47"/>
      <c r="N23" s="56"/>
      <c r="O23" s="22" t="str">
        <f t="shared" si="0"/>
        <v/>
      </c>
      <c r="P23" s="34" t="str">
        <f>IFERROR(VLOOKUP(A23,'Siniestros Denunciados'!$A$8:$D$70,2,0),"")</f>
        <v/>
      </c>
      <c r="Q23" s="20" t="str">
        <f>IFERROR(VLOOKUP(A23,'Siniestros Denunciados'!$A$8:$D$70,4,0),"")</f>
        <v/>
      </c>
      <c r="R23" s="31">
        <f t="shared" si="1"/>
        <v>0</v>
      </c>
      <c r="S23" s="31">
        <f t="shared" si="2"/>
        <v>0</v>
      </c>
      <c r="T23" s="31">
        <f t="shared" si="3"/>
        <v>0</v>
      </c>
      <c r="U23" s="31">
        <f t="shared" si="4"/>
        <v>0</v>
      </c>
      <c r="V23" s="31">
        <f t="shared" si="5"/>
        <v>0</v>
      </c>
      <c r="W23" s="31">
        <f t="shared" si="6"/>
        <v>0</v>
      </c>
      <c r="X23" s="31">
        <f t="shared" si="7"/>
        <v>0</v>
      </c>
      <c r="Y23" s="45">
        <f t="shared" si="8"/>
        <v>0</v>
      </c>
    </row>
    <row r="24" spans="1:25" x14ac:dyDescent="0.3">
      <c r="A24" s="47"/>
      <c r="B24" s="47"/>
      <c r="C24" s="47"/>
      <c r="D24" s="47"/>
      <c r="E24" s="47"/>
      <c r="F24" s="47"/>
      <c r="G24" s="47"/>
      <c r="H24" s="48"/>
      <c r="I24" s="48"/>
      <c r="J24" s="47"/>
      <c r="K24" s="47"/>
      <c r="L24" s="47"/>
      <c r="M24" s="47"/>
      <c r="N24" s="56"/>
      <c r="O24" s="22" t="str">
        <f t="shared" si="0"/>
        <v/>
      </c>
      <c r="P24" s="34" t="str">
        <f>IFERROR(VLOOKUP(A24,'Siniestros Denunciados'!$A$8:$D$70,2,0),"")</f>
        <v/>
      </c>
      <c r="Q24" s="20" t="str">
        <f>IFERROR(VLOOKUP(A24,'Siniestros Denunciados'!$A$8:$D$70,4,0),"")</f>
        <v/>
      </c>
      <c r="R24" s="31">
        <f t="shared" si="1"/>
        <v>0</v>
      </c>
      <c r="S24" s="31">
        <f t="shared" si="2"/>
        <v>0</v>
      </c>
      <c r="T24" s="31">
        <f t="shared" si="3"/>
        <v>0</v>
      </c>
      <c r="U24" s="31">
        <f t="shared" si="4"/>
        <v>0</v>
      </c>
      <c r="V24" s="31">
        <f t="shared" si="5"/>
        <v>0</v>
      </c>
      <c r="W24" s="31">
        <f t="shared" si="6"/>
        <v>0</v>
      </c>
      <c r="X24" s="31">
        <f t="shared" si="7"/>
        <v>0</v>
      </c>
      <c r="Y24" s="45">
        <f t="shared" si="8"/>
        <v>0</v>
      </c>
    </row>
    <row r="25" spans="1:25" x14ac:dyDescent="0.3">
      <c r="A25" s="47"/>
      <c r="B25" s="47"/>
      <c r="C25" s="47"/>
      <c r="D25" s="47"/>
      <c r="E25" s="47"/>
      <c r="F25" s="47"/>
      <c r="G25" s="47"/>
      <c r="H25" s="48"/>
      <c r="I25" s="48"/>
      <c r="J25" s="47"/>
      <c r="K25" s="47"/>
      <c r="L25" s="47"/>
      <c r="M25" s="47"/>
      <c r="N25" s="56"/>
      <c r="O25" s="22" t="str">
        <f t="shared" si="0"/>
        <v/>
      </c>
      <c r="P25" s="34" t="str">
        <f>IFERROR(VLOOKUP(A25,'Siniestros Denunciados'!$A$8:$D$70,2,0),"")</f>
        <v/>
      </c>
      <c r="Q25" s="20" t="str">
        <f>IFERROR(VLOOKUP(A25,'Siniestros Denunciados'!$A$8:$D$70,4,0),"")</f>
        <v/>
      </c>
      <c r="R25" s="31">
        <f t="shared" si="1"/>
        <v>0</v>
      </c>
      <c r="S25" s="31">
        <f t="shared" si="2"/>
        <v>0</v>
      </c>
      <c r="T25" s="31">
        <f t="shared" si="3"/>
        <v>0</v>
      </c>
      <c r="U25" s="31">
        <f t="shared" si="4"/>
        <v>0</v>
      </c>
      <c r="V25" s="31">
        <f t="shared" si="5"/>
        <v>0</v>
      </c>
      <c r="W25" s="31">
        <f t="shared" si="6"/>
        <v>0</v>
      </c>
      <c r="X25" s="31">
        <f t="shared" si="7"/>
        <v>0</v>
      </c>
      <c r="Y25" s="45">
        <f t="shared" si="8"/>
        <v>0</v>
      </c>
    </row>
    <row r="26" spans="1:25" x14ac:dyDescent="0.3">
      <c r="A26" s="47"/>
      <c r="B26" s="47"/>
      <c r="C26" s="47"/>
      <c r="D26" s="47"/>
      <c r="E26" s="47"/>
      <c r="F26" s="47"/>
      <c r="G26" s="47"/>
      <c r="H26" s="48"/>
      <c r="I26" s="48"/>
      <c r="J26" s="47"/>
      <c r="K26" s="47"/>
      <c r="L26" s="47"/>
      <c r="M26" s="47"/>
      <c r="N26" s="56"/>
      <c r="O26" s="22" t="str">
        <f t="shared" si="0"/>
        <v/>
      </c>
      <c r="P26" s="34" t="str">
        <f>IFERROR(VLOOKUP(A26,'Siniestros Denunciados'!$A$8:$D$70,2,0),"")</f>
        <v/>
      </c>
      <c r="Q26" s="20" t="str">
        <f>IFERROR(VLOOKUP(A26,'Siniestros Denunciados'!$A$8:$D$70,4,0),"")</f>
        <v/>
      </c>
      <c r="R26" s="31">
        <f t="shared" si="1"/>
        <v>0</v>
      </c>
      <c r="S26" s="31">
        <f t="shared" si="2"/>
        <v>0</v>
      </c>
      <c r="T26" s="31">
        <f t="shared" si="3"/>
        <v>0</v>
      </c>
      <c r="U26" s="31">
        <f t="shared" si="4"/>
        <v>0</v>
      </c>
      <c r="V26" s="31">
        <f t="shared" si="5"/>
        <v>0</v>
      </c>
      <c r="W26" s="31">
        <f t="shared" si="6"/>
        <v>0</v>
      </c>
      <c r="X26" s="31">
        <f t="shared" si="7"/>
        <v>0</v>
      </c>
      <c r="Y26" s="45">
        <f t="shared" si="8"/>
        <v>0</v>
      </c>
    </row>
    <row r="27" spans="1:25" x14ac:dyDescent="0.3">
      <c r="A27" s="47"/>
      <c r="B27" s="47"/>
      <c r="C27" s="47"/>
      <c r="D27" s="47"/>
      <c r="E27" s="47"/>
      <c r="F27" s="47"/>
      <c r="G27" s="47"/>
      <c r="H27" s="48"/>
      <c r="I27" s="48"/>
      <c r="J27" s="47"/>
      <c r="K27" s="47"/>
      <c r="L27" s="47"/>
      <c r="M27" s="47"/>
      <c r="N27" s="56"/>
      <c r="O27" s="22" t="str">
        <f t="shared" si="0"/>
        <v/>
      </c>
      <c r="P27" s="34" t="str">
        <f>IFERROR(VLOOKUP(A27,'Siniestros Denunciados'!$A$8:$D$70,2,0),"")</f>
        <v/>
      </c>
      <c r="Q27" s="20" t="str">
        <f>IFERROR(VLOOKUP(A27,'Siniestros Denunciados'!$A$8:$D$70,4,0),"")</f>
        <v/>
      </c>
      <c r="R27" s="31">
        <f t="shared" si="1"/>
        <v>0</v>
      </c>
      <c r="S27" s="31">
        <f t="shared" si="2"/>
        <v>0</v>
      </c>
      <c r="T27" s="31">
        <f t="shared" si="3"/>
        <v>0</v>
      </c>
      <c r="U27" s="31">
        <f t="shared" si="4"/>
        <v>0</v>
      </c>
      <c r="V27" s="31">
        <f t="shared" si="5"/>
        <v>0</v>
      </c>
      <c r="W27" s="31">
        <f t="shared" si="6"/>
        <v>0</v>
      </c>
      <c r="X27" s="31">
        <f t="shared" si="7"/>
        <v>0</v>
      </c>
      <c r="Y27" s="45">
        <f t="shared" si="8"/>
        <v>0</v>
      </c>
    </row>
    <row r="28" spans="1:25" x14ac:dyDescent="0.3">
      <c r="A28" s="47"/>
      <c r="B28" s="47"/>
      <c r="C28" s="47"/>
      <c r="D28" s="47"/>
      <c r="E28" s="47"/>
      <c r="F28" s="47"/>
      <c r="G28" s="47"/>
      <c r="H28" s="48"/>
      <c r="I28" s="48"/>
      <c r="J28" s="47"/>
      <c r="K28" s="47"/>
      <c r="L28" s="47"/>
      <c r="M28" s="47"/>
      <c r="N28" s="56"/>
      <c r="O28" s="22" t="str">
        <f t="shared" si="0"/>
        <v/>
      </c>
      <c r="P28" s="34" t="str">
        <f>IFERROR(VLOOKUP(A28,'Siniestros Denunciados'!$A$8:$D$70,2,0),"")</f>
        <v/>
      </c>
      <c r="Q28" s="20" t="str">
        <f>IFERROR(VLOOKUP(A28,'Siniestros Denunciados'!$A$8:$D$70,4,0),"")</f>
        <v/>
      </c>
      <c r="R28" s="31">
        <f t="shared" si="1"/>
        <v>0</v>
      </c>
      <c r="S28" s="31">
        <f t="shared" si="2"/>
        <v>0</v>
      </c>
      <c r="T28" s="31">
        <f t="shared" si="3"/>
        <v>0</v>
      </c>
      <c r="U28" s="31">
        <f t="shared" si="4"/>
        <v>0</v>
      </c>
      <c r="V28" s="31">
        <f t="shared" si="5"/>
        <v>0</v>
      </c>
      <c r="W28" s="31">
        <f t="shared" si="6"/>
        <v>0</v>
      </c>
      <c r="X28" s="31">
        <f t="shared" si="7"/>
        <v>0</v>
      </c>
      <c r="Y28" s="45">
        <f t="shared" si="8"/>
        <v>0</v>
      </c>
    </row>
    <row r="29" spans="1:25" x14ac:dyDescent="0.3">
      <c r="A29" s="47"/>
      <c r="B29" s="47"/>
      <c r="C29" s="47"/>
      <c r="D29" s="47"/>
      <c r="E29" s="47"/>
      <c r="F29" s="47"/>
      <c r="G29" s="47"/>
      <c r="H29" s="48"/>
      <c r="I29" s="48"/>
      <c r="J29" s="47"/>
      <c r="K29" s="47"/>
      <c r="L29" s="47"/>
      <c r="M29" s="47"/>
      <c r="N29" s="56"/>
      <c r="O29" s="22" t="str">
        <f t="shared" si="0"/>
        <v/>
      </c>
      <c r="P29" s="34" t="str">
        <f>IFERROR(VLOOKUP(A29,'Siniestros Denunciados'!$A$8:$D$70,2,0),"")</f>
        <v/>
      </c>
      <c r="Q29" s="20" t="str">
        <f>IFERROR(VLOOKUP(A29,'Siniestros Denunciados'!$A$8:$D$70,4,0),"")</f>
        <v/>
      </c>
      <c r="R29" s="31">
        <f t="shared" si="1"/>
        <v>0</v>
      </c>
      <c r="S29" s="31">
        <f t="shared" si="2"/>
        <v>0</v>
      </c>
      <c r="T29" s="31">
        <f t="shared" si="3"/>
        <v>0</v>
      </c>
      <c r="U29" s="31">
        <f t="shared" si="4"/>
        <v>0</v>
      </c>
      <c r="V29" s="31">
        <f t="shared" si="5"/>
        <v>0</v>
      </c>
      <c r="W29" s="31">
        <f t="shared" si="6"/>
        <v>0</v>
      </c>
      <c r="X29" s="31">
        <f t="shared" si="7"/>
        <v>0</v>
      </c>
      <c r="Y29" s="45">
        <f t="shared" si="8"/>
        <v>0</v>
      </c>
    </row>
    <row r="30" spans="1:25" x14ac:dyDescent="0.3">
      <c r="A30" s="47"/>
      <c r="B30" s="47"/>
      <c r="C30" s="47"/>
      <c r="D30" s="47"/>
      <c r="E30" s="47"/>
      <c r="F30" s="47"/>
      <c r="G30" s="47"/>
      <c r="H30" s="48"/>
      <c r="I30" s="48"/>
      <c r="J30" s="47"/>
      <c r="K30" s="47"/>
      <c r="L30" s="47"/>
      <c r="M30" s="47"/>
      <c r="N30" s="56"/>
      <c r="O30" s="22" t="str">
        <f t="shared" si="0"/>
        <v/>
      </c>
      <c r="P30" s="34" t="str">
        <f>IFERROR(VLOOKUP(A30,'Siniestros Denunciados'!$A$8:$D$70,2,0),"")</f>
        <v/>
      </c>
      <c r="Q30" s="20" t="str">
        <f>IFERROR(VLOOKUP(A30,'Siniestros Denunciados'!$A$8:$D$70,4,0),"")</f>
        <v/>
      </c>
      <c r="R30" s="31">
        <f t="shared" si="1"/>
        <v>0</v>
      </c>
      <c r="S30" s="31">
        <f t="shared" si="2"/>
        <v>0</v>
      </c>
      <c r="T30" s="31">
        <f t="shared" si="3"/>
        <v>0</v>
      </c>
      <c r="U30" s="31">
        <f t="shared" si="4"/>
        <v>0</v>
      </c>
      <c r="V30" s="31">
        <f t="shared" si="5"/>
        <v>0</v>
      </c>
      <c r="W30" s="31">
        <f t="shared" si="6"/>
        <v>0</v>
      </c>
      <c r="X30" s="31">
        <f t="shared" si="7"/>
        <v>0</v>
      </c>
      <c r="Y30" s="45">
        <f t="shared" si="8"/>
        <v>0</v>
      </c>
    </row>
    <row r="31" spans="1:25" x14ac:dyDescent="0.3">
      <c r="A31" s="47"/>
      <c r="B31" s="47"/>
      <c r="C31" s="47"/>
      <c r="D31" s="47"/>
      <c r="E31" s="47"/>
      <c r="F31" s="47"/>
      <c r="G31" s="47"/>
      <c r="H31" s="48"/>
      <c r="I31" s="48"/>
      <c r="J31" s="47"/>
      <c r="K31" s="47"/>
      <c r="L31" s="47"/>
      <c r="M31" s="47"/>
      <c r="N31" s="56"/>
      <c r="O31" s="22" t="str">
        <f t="shared" si="0"/>
        <v/>
      </c>
      <c r="P31" s="34" t="str">
        <f>IFERROR(VLOOKUP(A31,'Siniestros Denunciados'!$A$8:$D$70,2,0),"")</f>
        <v/>
      </c>
      <c r="Q31" s="20" t="str">
        <f>IFERROR(VLOOKUP(A31,'Siniestros Denunciados'!$A$8:$D$70,4,0),"")</f>
        <v/>
      </c>
      <c r="R31" s="31">
        <f t="shared" si="1"/>
        <v>0</v>
      </c>
      <c r="S31" s="31">
        <f t="shared" si="2"/>
        <v>0</v>
      </c>
      <c r="T31" s="31">
        <f t="shared" si="3"/>
        <v>0</v>
      </c>
      <c r="U31" s="31">
        <f t="shared" si="4"/>
        <v>0</v>
      </c>
      <c r="V31" s="31">
        <f t="shared" si="5"/>
        <v>0</v>
      </c>
      <c r="W31" s="31">
        <f t="shared" si="6"/>
        <v>0</v>
      </c>
      <c r="X31" s="31">
        <f t="shared" si="7"/>
        <v>0</v>
      </c>
      <c r="Y31" s="45">
        <f t="shared" si="8"/>
        <v>0</v>
      </c>
    </row>
    <row r="32" spans="1:25" x14ac:dyDescent="0.3">
      <c r="A32" s="47"/>
      <c r="B32" s="47"/>
      <c r="C32" s="47"/>
      <c r="D32" s="47"/>
      <c r="E32" s="47"/>
      <c r="F32" s="47"/>
      <c r="G32" s="47"/>
      <c r="H32" s="48"/>
      <c r="I32" s="48"/>
      <c r="J32" s="47"/>
      <c r="K32" s="47"/>
      <c r="L32" s="47"/>
      <c r="M32" s="47"/>
      <c r="N32" s="56"/>
      <c r="O32" s="22" t="str">
        <f t="shared" si="0"/>
        <v/>
      </c>
      <c r="P32" s="34" t="str">
        <f>IFERROR(VLOOKUP(A32,'Siniestros Denunciados'!$A$8:$D$70,2,0),"")</f>
        <v/>
      </c>
      <c r="Q32" s="20" t="str">
        <f>IFERROR(VLOOKUP(A32,'Siniestros Denunciados'!$A$8:$D$70,4,0),"")</f>
        <v/>
      </c>
      <c r="R32" s="31">
        <f t="shared" si="1"/>
        <v>0</v>
      </c>
      <c r="S32" s="31">
        <f t="shared" si="2"/>
        <v>0</v>
      </c>
      <c r="T32" s="31">
        <f t="shared" si="3"/>
        <v>0</v>
      </c>
      <c r="U32" s="31">
        <f t="shared" si="4"/>
        <v>0</v>
      </c>
      <c r="V32" s="31">
        <f t="shared" si="5"/>
        <v>0</v>
      </c>
      <c r="W32" s="31">
        <f t="shared" si="6"/>
        <v>0</v>
      </c>
      <c r="X32" s="31">
        <f t="shared" si="7"/>
        <v>0</v>
      </c>
      <c r="Y32" s="45">
        <f t="shared" si="8"/>
        <v>0</v>
      </c>
    </row>
    <row r="33" spans="1:25" x14ac:dyDescent="0.3">
      <c r="A33" s="47"/>
      <c r="B33" s="47"/>
      <c r="C33" s="47"/>
      <c r="D33" s="47"/>
      <c r="E33" s="47"/>
      <c r="F33" s="47"/>
      <c r="G33" s="47"/>
      <c r="H33" s="48"/>
      <c r="I33" s="48"/>
      <c r="J33" s="47"/>
      <c r="K33" s="47"/>
      <c r="L33" s="47"/>
      <c r="M33" s="47"/>
      <c r="N33" s="56"/>
      <c r="O33" s="22" t="str">
        <f t="shared" si="0"/>
        <v/>
      </c>
      <c r="P33" s="34" t="str">
        <f>IFERROR(VLOOKUP(A33,'Siniestros Denunciados'!$A$8:$D$70,2,0),"")</f>
        <v/>
      </c>
      <c r="Q33" s="20" t="str">
        <f>IFERROR(VLOOKUP(A33,'Siniestros Denunciados'!$A$8:$D$70,4,0),"")</f>
        <v/>
      </c>
      <c r="R33" s="31">
        <f t="shared" si="1"/>
        <v>0</v>
      </c>
      <c r="S33" s="31">
        <f t="shared" si="2"/>
        <v>0</v>
      </c>
      <c r="T33" s="31">
        <f t="shared" si="3"/>
        <v>0</v>
      </c>
      <c r="U33" s="31">
        <f t="shared" si="4"/>
        <v>0</v>
      </c>
      <c r="V33" s="31">
        <f t="shared" si="5"/>
        <v>0</v>
      </c>
      <c r="W33" s="31">
        <f t="shared" si="6"/>
        <v>0</v>
      </c>
      <c r="X33" s="31">
        <f t="shared" si="7"/>
        <v>0</v>
      </c>
      <c r="Y33" s="45">
        <f t="shared" si="8"/>
        <v>0</v>
      </c>
    </row>
    <row r="34" spans="1:25" x14ac:dyDescent="0.3">
      <c r="A34" s="47"/>
      <c r="B34" s="47"/>
      <c r="C34" s="47"/>
      <c r="D34" s="47"/>
      <c r="E34" s="47"/>
      <c r="F34" s="47"/>
      <c r="G34" s="47"/>
      <c r="H34" s="48"/>
      <c r="I34" s="48"/>
      <c r="J34" s="47"/>
      <c r="K34" s="47"/>
      <c r="L34" s="47"/>
      <c r="M34" s="47"/>
      <c r="N34" s="56"/>
      <c r="O34" s="22" t="str">
        <f t="shared" si="0"/>
        <v/>
      </c>
      <c r="P34" s="34" t="str">
        <f>IFERROR(VLOOKUP(A34,'Siniestros Denunciados'!$A$8:$D$70,2,0),"")</f>
        <v/>
      </c>
      <c r="Q34" s="20" t="str">
        <f>IFERROR(VLOOKUP(A34,'Siniestros Denunciados'!$A$8:$D$70,4,0),"")</f>
        <v/>
      </c>
      <c r="R34" s="31">
        <f t="shared" si="1"/>
        <v>0</v>
      </c>
      <c r="S34" s="31">
        <f t="shared" si="2"/>
        <v>0</v>
      </c>
      <c r="T34" s="31">
        <f t="shared" si="3"/>
        <v>0</v>
      </c>
      <c r="U34" s="31">
        <f t="shared" si="4"/>
        <v>0</v>
      </c>
      <c r="V34" s="31">
        <f t="shared" si="5"/>
        <v>0</v>
      </c>
      <c r="W34" s="31">
        <f t="shared" si="6"/>
        <v>0</v>
      </c>
      <c r="X34" s="31">
        <f t="shared" si="7"/>
        <v>0</v>
      </c>
      <c r="Y34" s="45">
        <f t="shared" si="8"/>
        <v>0</v>
      </c>
    </row>
    <row r="35" spans="1:25" x14ac:dyDescent="0.3">
      <c r="A35" s="47"/>
      <c r="B35" s="47"/>
      <c r="C35" s="47"/>
      <c r="D35" s="47"/>
      <c r="E35" s="47"/>
      <c r="F35" s="47"/>
      <c r="G35" s="47"/>
      <c r="H35" s="48"/>
      <c r="I35" s="48"/>
      <c r="J35" s="47"/>
      <c r="K35" s="47"/>
      <c r="L35" s="47"/>
      <c r="M35" s="47"/>
      <c r="N35" s="56"/>
      <c r="O35" s="22" t="str">
        <f t="shared" si="0"/>
        <v/>
      </c>
      <c r="P35" s="34" t="str">
        <f>IFERROR(VLOOKUP(A35,'Siniestros Denunciados'!$A$8:$D$70,2,0),"")</f>
        <v/>
      </c>
      <c r="Q35" s="20" t="str">
        <f>IFERROR(VLOOKUP(A35,'Siniestros Denunciados'!$A$8:$D$70,4,0),"")</f>
        <v/>
      </c>
      <c r="R35" s="31">
        <f t="shared" si="1"/>
        <v>0</v>
      </c>
      <c r="S35" s="31">
        <f t="shared" si="2"/>
        <v>0</v>
      </c>
      <c r="T35" s="31">
        <f t="shared" si="3"/>
        <v>0</v>
      </c>
      <c r="U35" s="31">
        <f t="shared" si="4"/>
        <v>0</v>
      </c>
      <c r="V35" s="31">
        <f t="shared" si="5"/>
        <v>0</v>
      </c>
      <c r="W35" s="31">
        <f t="shared" si="6"/>
        <v>0</v>
      </c>
      <c r="X35" s="31">
        <f t="shared" si="7"/>
        <v>0</v>
      </c>
      <c r="Y35" s="45">
        <f t="shared" si="8"/>
        <v>0</v>
      </c>
    </row>
    <row r="36" spans="1:25" x14ac:dyDescent="0.3">
      <c r="A36" s="47"/>
      <c r="B36" s="47"/>
      <c r="C36" s="47"/>
      <c r="D36" s="47"/>
      <c r="E36" s="47"/>
      <c r="F36" s="47"/>
      <c r="G36" s="47"/>
      <c r="H36" s="48"/>
      <c r="I36" s="48"/>
      <c r="J36" s="47"/>
      <c r="K36" s="47"/>
      <c r="L36" s="47"/>
      <c r="M36" s="47"/>
      <c r="N36" s="56"/>
      <c r="O36" s="22" t="str">
        <f t="shared" si="0"/>
        <v/>
      </c>
      <c r="P36" s="34" t="str">
        <f>IFERROR(VLOOKUP(A36,'Siniestros Denunciados'!$A$8:$D$70,2,0),"")</f>
        <v/>
      </c>
      <c r="Q36" s="20" t="str">
        <f>IFERROR(VLOOKUP(A36,'Siniestros Denunciados'!$A$8:$D$70,4,0),"")</f>
        <v/>
      </c>
      <c r="R36" s="31">
        <f t="shared" si="1"/>
        <v>0</v>
      </c>
      <c r="S36" s="31">
        <f t="shared" si="2"/>
        <v>0</v>
      </c>
      <c r="T36" s="31">
        <f t="shared" si="3"/>
        <v>0</v>
      </c>
      <c r="U36" s="31">
        <f t="shared" si="4"/>
        <v>0</v>
      </c>
      <c r="V36" s="31">
        <f t="shared" si="5"/>
        <v>0</v>
      </c>
      <c r="W36" s="31">
        <f t="shared" si="6"/>
        <v>0</v>
      </c>
      <c r="X36" s="31">
        <f t="shared" si="7"/>
        <v>0</v>
      </c>
      <c r="Y36" s="45">
        <f t="shared" si="8"/>
        <v>0</v>
      </c>
    </row>
    <row r="37" spans="1:25" x14ac:dyDescent="0.3">
      <c r="A37" s="47"/>
      <c r="B37" s="47"/>
      <c r="C37" s="47"/>
      <c r="D37" s="47"/>
      <c r="E37" s="47"/>
      <c r="F37" s="47"/>
      <c r="G37" s="47"/>
      <c r="H37" s="48"/>
      <c r="I37" s="48"/>
      <c r="J37" s="47"/>
      <c r="K37" s="47"/>
      <c r="L37" s="47"/>
      <c r="M37" s="47"/>
      <c r="N37" s="56"/>
      <c r="O37" s="22" t="str">
        <f t="shared" si="0"/>
        <v/>
      </c>
      <c r="P37" s="34" t="str">
        <f>IFERROR(VLOOKUP(A37,'Siniestros Denunciados'!$A$8:$D$70,2,0),"")</f>
        <v/>
      </c>
      <c r="Q37" s="20" t="str">
        <f>IFERROR(VLOOKUP(A37,'Siniestros Denunciados'!$A$8:$D$70,4,0),"")</f>
        <v/>
      </c>
      <c r="R37" s="31">
        <f t="shared" si="1"/>
        <v>0</v>
      </c>
      <c r="S37" s="31">
        <f t="shared" si="2"/>
        <v>0</v>
      </c>
      <c r="T37" s="31">
        <f t="shared" si="3"/>
        <v>0</v>
      </c>
      <c r="U37" s="31">
        <f t="shared" si="4"/>
        <v>0</v>
      </c>
      <c r="V37" s="31">
        <f t="shared" si="5"/>
        <v>0</v>
      </c>
      <c r="W37" s="31">
        <f t="shared" si="6"/>
        <v>0</v>
      </c>
      <c r="X37" s="31">
        <f t="shared" si="7"/>
        <v>0</v>
      </c>
      <c r="Y37" s="45">
        <f t="shared" si="8"/>
        <v>0</v>
      </c>
    </row>
    <row r="38" spans="1:25" x14ac:dyDescent="0.3">
      <c r="A38" s="47"/>
      <c r="B38" s="47"/>
      <c r="C38" s="47"/>
      <c r="D38" s="47"/>
      <c r="E38" s="47"/>
      <c r="F38" s="47"/>
      <c r="G38" s="47"/>
      <c r="H38" s="48"/>
      <c r="I38" s="48"/>
      <c r="J38" s="47"/>
      <c r="K38" s="47"/>
      <c r="L38" s="47"/>
      <c r="M38" s="47"/>
      <c r="N38" s="56"/>
      <c r="O38" s="22" t="str">
        <f t="shared" si="0"/>
        <v/>
      </c>
      <c r="P38" s="34" t="str">
        <f>IFERROR(VLOOKUP(A38,'Siniestros Denunciados'!$A$8:$D$70,2,0),"")</f>
        <v/>
      </c>
      <c r="Q38" s="20" t="str">
        <f>IFERROR(VLOOKUP(A38,'Siniestros Denunciados'!$A$8:$D$70,4,0),"")</f>
        <v/>
      </c>
      <c r="R38" s="31">
        <f t="shared" si="1"/>
        <v>0</v>
      </c>
      <c r="S38" s="31">
        <f t="shared" si="2"/>
        <v>0</v>
      </c>
      <c r="T38" s="31">
        <f t="shared" si="3"/>
        <v>0</v>
      </c>
      <c r="U38" s="31">
        <f t="shared" si="4"/>
        <v>0</v>
      </c>
      <c r="V38" s="31">
        <f t="shared" si="5"/>
        <v>0</v>
      </c>
      <c r="W38" s="31">
        <f t="shared" si="6"/>
        <v>0</v>
      </c>
      <c r="X38" s="31">
        <f t="shared" si="7"/>
        <v>0</v>
      </c>
      <c r="Y38" s="45">
        <f t="shared" si="8"/>
        <v>0</v>
      </c>
    </row>
    <row r="39" spans="1:25" x14ac:dyDescent="0.3">
      <c r="A39" s="47"/>
      <c r="B39" s="47"/>
      <c r="C39" s="47"/>
      <c r="D39" s="47"/>
      <c r="E39" s="47"/>
      <c r="F39" s="47"/>
      <c r="G39" s="47"/>
      <c r="H39" s="48"/>
      <c r="I39" s="48"/>
      <c r="J39" s="47"/>
      <c r="K39" s="47"/>
      <c r="L39" s="47"/>
      <c r="M39" s="47"/>
      <c r="N39" s="56"/>
      <c r="O39" s="22" t="str">
        <f t="shared" si="0"/>
        <v/>
      </c>
      <c r="P39" s="34" t="str">
        <f>IFERROR(VLOOKUP(A39,'Siniestros Denunciados'!$A$8:$D$70,2,0),"")</f>
        <v/>
      </c>
      <c r="Q39" s="20" t="str">
        <f>IFERROR(VLOOKUP(A39,'Siniestros Denunciados'!$A$8:$D$70,4,0),"")</f>
        <v/>
      </c>
      <c r="R39" s="31">
        <f t="shared" si="1"/>
        <v>0</v>
      </c>
      <c r="S39" s="31">
        <f t="shared" si="2"/>
        <v>0</v>
      </c>
      <c r="T39" s="31">
        <f t="shared" si="3"/>
        <v>0</v>
      </c>
      <c r="U39" s="31">
        <f t="shared" si="4"/>
        <v>0</v>
      </c>
      <c r="V39" s="31">
        <f t="shared" si="5"/>
        <v>0</v>
      </c>
      <c r="W39" s="31">
        <f t="shared" si="6"/>
        <v>0</v>
      </c>
      <c r="X39" s="31">
        <f t="shared" si="7"/>
        <v>0</v>
      </c>
      <c r="Y39" s="45">
        <f t="shared" si="8"/>
        <v>0</v>
      </c>
    </row>
    <row r="40" spans="1:25" x14ac:dyDescent="0.3">
      <c r="A40" s="47"/>
      <c r="B40" s="47"/>
      <c r="C40" s="47"/>
      <c r="D40" s="47"/>
      <c r="E40" s="47"/>
      <c r="F40" s="47"/>
      <c r="G40" s="47"/>
      <c r="H40" s="48"/>
      <c r="I40" s="48"/>
      <c r="J40" s="47"/>
      <c r="K40" s="47"/>
      <c r="L40" s="47"/>
      <c r="M40" s="47"/>
      <c r="N40" s="56"/>
      <c r="O40" s="22" t="str">
        <f t="shared" si="0"/>
        <v/>
      </c>
      <c r="P40" s="34" t="str">
        <f>IFERROR(VLOOKUP(A40,'Siniestros Denunciados'!$A$8:$D$70,2,0),"")</f>
        <v/>
      </c>
      <c r="Q40" s="20" t="str">
        <f>IFERROR(VLOOKUP(A40,'Siniestros Denunciados'!$A$8:$D$70,4,0),"")</f>
        <v/>
      </c>
      <c r="R40" s="31">
        <f t="shared" si="1"/>
        <v>0</v>
      </c>
      <c r="S40" s="31">
        <f t="shared" si="2"/>
        <v>0</v>
      </c>
      <c r="T40" s="31">
        <f t="shared" si="3"/>
        <v>0</v>
      </c>
      <c r="U40" s="31">
        <f t="shared" si="4"/>
        <v>0</v>
      </c>
      <c r="V40" s="31">
        <f t="shared" si="5"/>
        <v>0</v>
      </c>
      <c r="W40" s="31">
        <f t="shared" si="6"/>
        <v>0</v>
      </c>
      <c r="X40" s="31">
        <f t="shared" si="7"/>
        <v>0</v>
      </c>
      <c r="Y40" s="45">
        <f t="shared" si="8"/>
        <v>0</v>
      </c>
    </row>
    <row r="41" spans="1:25" x14ac:dyDescent="0.3">
      <c r="A41" s="47"/>
      <c r="B41" s="47"/>
      <c r="C41" s="47"/>
      <c r="D41" s="47"/>
      <c r="E41" s="47"/>
      <c r="F41" s="47"/>
      <c r="G41" s="47"/>
      <c r="H41" s="48"/>
      <c r="I41" s="48"/>
      <c r="J41" s="47"/>
      <c r="K41" s="47"/>
      <c r="L41" s="47"/>
      <c r="M41" s="47"/>
      <c r="N41" s="56"/>
      <c r="O41" s="22" t="str">
        <f t="shared" si="0"/>
        <v/>
      </c>
      <c r="P41" s="34" t="str">
        <f>IFERROR(VLOOKUP(A41,'Siniestros Denunciados'!$A$8:$D$70,2,0),"")</f>
        <v/>
      </c>
      <c r="Q41" s="20" t="str">
        <f>IFERROR(VLOOKUP(A41,'Siniestros Denunciados'!$A$8:$D$70,4,0),"")</f>
        <v/>
      </c>
      <c r="R41" s="31">
        <f t="shared" si="1"/>
        <v>0</v>
      </c>
      <c r="S41" s="31">
        <f t="shared" si="2"/>
        <v>0</v>
      </c>
      <c r="T41" s="31">
        <f t="shared" si="3"/>
        <v>0</v>
      </c>
      <c r="U41" s="31">
        <f t="shared" si="4"/>
        <v>0</v>
      </c>
      <c r="V41" s="31">
        <f t="shared" si="5"/>
        <v>0</v>
      </c>
      <c r="W41" s="31">
        <f t="shared" si="6"/>
        <v>0</v>
      </c>
      <c r="X41" s="31">
        <f t="shared" si="7"/>
        <v>0</v>
      </c>
      <c r="Y41" s="45">
        <f t="shared" si="8"/>
        <v>0</v>
      </c>
    </row>
    <row r="42" spans="1:25" x14ac:dyDescent="0.3">
      <c r="A42" s="47"/>
      <c r="B42" s="47"/>
      <c r="C42" s="47"/>
      <c r="D42" s="47"/>
      <c r="E42" s="47"/>
      <c r="F42" s="47"/>
      <c r="G42" s="47"/>
      <c r="H42" s="48"/>
      <c r="I42" s="48"/>
      <c r="J42" s="47"/>
      <c r="K42" s="47"/>
      <c r="L42" s="47"/>
      <c r="M42" s="47"/>
      <c r="N42" s="56"/>
      <c r="O42" s="22" t="str">
        <f t="shared" si="0"/>
        <v/>
      </c>
      <c r="P42" s="34" t="str">
        <f>IFERROR(VLOOKUP(A42,'Siniestros Denunciados'!$A$8:$D$70,2,0),"")</f>
        <v/>
      </c>
      <c r="Q42" s="20" t="str">
        <f>IFERROR(VLOOKUP(A42,'Siniestros Denunciados'!$A$8:$D$70,4,0),"")</f>
        <v/>
      </c>
      <c r="R42" s="31">
        <f t="shared" si="1"/>
        <v>0</v>
      </c>
      <c r="S42" s="31">
        <f t="shared" si="2"/>
        <v>0</v>
      </c>
      <c r="T42" s="31">
        <f t="shared" si="3"/>
        <v>0</v>
      </c>
      <c r="U42" s="31">
        <f t="shared" si="4"/>
        <v>0</v>
      </c>
      <c r="V42" s="31">
        <f t="shared" si="5"/>
        <v>0</v>
      </c>
      <c r="W42" s="31">
        <f t="shared" si="6"/>
        <v>0</v>
      </c>
      <c r="X42" s="31">
        <f t="shared" si="7"/>
        <v>0</v>
      </c>
      <c r="Y42" s="45">
        <f t="shared" si="8"/>
        <v>0</v>
      </c>
    </row>
    <row r="43" spans="1:25" x14ac:dyDescent="0.3">
      <c r="A43" s="47"/>
      <c r="B43" s="47"/>
      <c r="C43" s="47"/>
      <c r="D43" s="47"/>
      <c r="E43" s="47"/>
      <c r="F43" s="47"/>
      <c r="G43" s="47"/>
      <c r="H43" s="48"/>
      <c r="I43" s="48"/>
      <c r="J43" s="47"/>
      <c r="K43" s="47"/>
      <c r="L43" s="47"/>
      <c r="M43" s="47"/>
      <c r="N43" s="56"/>
      <c r="O43" s="22" t="str">
        <f t="shared" si="0"/>
        <v/>
      </c>
      <c r="P43" s="34" t="str">
        <f>IFERROR(VLOOKUP(A43,'Siniestros Denunciados'!$A$8:$D$70,2,0),"")</f>
        <v/>
      </c>
      <c r="Q43" s="20" t="str">
        <f>IFERROR(VLOOKUP(A43,'Siniestros Denunciados'!$A$8:$D$70,4,0),"")</f>
        <v/>
      </c>
      <c r="R43" s="31">
        <f t="shared" si="1"/>
        <v>0</v>
      </c>
      <c r="S43" s="31">
        <f t="shared" si="2"/>
        <v>0</v>
      </c>
      <c r="T43" s="31">
        <f t="shared" si="3"/>
        <v>0</v>
      </c>
      <c r="U43" s="31">
        <f t="shared" si="4"/>
        <v>0</v>
      </c>
      <c r="V43" s="31">
        <f t="shared" si="5"/>
        <v>0</v>
      </c>
      <c r="W43" s="31">
        <f t="shared" si="6"/>
        <v>0</v>
      </c>
      <c r="X43" s="31">
        <f t="shared" si="7"/>
        <v>0</v>
      </c>
      <c r="Y43" s="45">
        <f t="shared" si="8"/>
        <v>0</v>
      </c>
    </row>
    <row r="44" spans="1:25" x14ac:dyDescent="0.3">
      <c r="A44" s="47"/>
      <c r="B44" s="47"/>
      <c r="C44" s="47"/>
      <c r="D44" s="47"/>
      <c r="E44" s="47"/>
      <c r="F44" s="47"/>
      <c r="G44" s="47"/>
      <c r="H44" s="48"/>
      <c r="I44" s="48"/>
      <c r="J44" s="47"/>
      <c r="K44" s="47"/>
      <c r="L44" s="47"/>
      <c r="M44" s="47"/>
      <c r="N44" s="56"/>
      <c r="O44" s="22" t="str">
        <f t="shared" si="0"/>
        <v/>
      </c>
      <c r="P44" s="34" t="str">
        <f>IFERROR(VLOOKUP(A44,'Siniestros Denunciados'!$A$8:$D$70,2,0),"")</f>
        <v/>
      </c>
      <c r="Q44" s="20" t="str">
        <f>IFERROR(VLOOKUP(A44,'Siniestros Denunciados'!$A$8:$D$70,4,0),"")</f>
        <v/>
      </c>
      <c r="R44" s="31">
        <f t="shared" si="1"/>
        <v>0</v>
      </c>
      <c r="S44" s="31">
        <f t="shared" si="2"/>
        <v>0</v>
      </c>
      <c r="T44" s="31">
        <f t="shared" si="3"/>
        <v>0</v>
      </c>
      <c r="U44" s="31">
        <f t="shared" si="4"/>
        <v>0</v>
      </c>
      <c r="V44" s="31">
        <f t="shared" si="5"/>
        <v>0</v>
      </c>
      <c r="W44" s="31">
        <f t="shared" si="6"/>
        <v>0</v>
      </c>
      <c r="X44" s="31">
        <f t="shared" si="7"/>
        <v>0</v>
      </c>
      <c r="Y44" s="45">
        <f t="shared" si="8"/>
        <v>0</v>
      </c>
    </row>
    <row r="45" spans="1:25" x14ac:dyDescent="0.3">
      <c r="A45" s="47"/>
      <c r="B45" s="47"/>
      <c r="C45" s="47"/>
      <c r="D45" s="47"/>
      <c r="E45" s="47"/>
      <c r="F45" s="47"/>
      <c r="G45" s="47"/>
      <c r="H45" s="48"/>
      <c r="I45" s="48"/>
      <c r="J45" s="47"/>
      <c r="K45" s="47"/>
      <c r="L45" s="47"/>
      <c r="M45" s="47"/>
      <c r="N45" s="56"/>
      <c r="O45" s="22" t="str">
        <f t="shared" si="0"/>
        <v/>
      </c>
      <c r="P45" s="34" t="str">
        <f>IFERROR(VLOOKUP(A45,'Siniestros Denunciados'!$A$8:$D$70,2,0),"")</f>
        <v/>
      </c>
      <c r="Q45" s="20" t="str">
        <f>IFERROR(VLOOKUP(A45,'Siniestros Denunciados'!$A$8:$D$70,4,0),"")</f>
        <v/>
      </c>
      <c r="R45" s="31">
        <f t="shared" si="1"/>
        <v>0</v>
      </c>
      <c r="S45" s="31">
        <f t="shared" si="2"/>
        <v>0</v>
      </c>
      <c r="T45" s="31">
        <f t="shared" si="3"/>
        <v>0</v>
      </c>
      <c r="U45" s="31">
        <f t="shared" si="4"/>
        <v>0</v>
      </c>
      <c r="V45" s="31">
        <f t="shared" si="5"/>
        <v>0</v>
      </c>
      <c r="W45" s="31">
        <f t="shared" si="6"/>
        <v>0</v>
      </c>
      <c r="X45" s="31">
        <f t="shared" si="7"/>
        <v>0</v>
      </c>
      <c r="Y45" s="45">
        <f t="shared" si="8"/>
        <v>0</v>
      </c>
    </row>
    <row r="46" spans="1:25" x14ac:dyDescent="0.3">
      <c r="A46" s="47"/>
      <c r="B46" s="47"/>
      <c r="C46" s="47"/>
      <c r="D46" s="47"/>
      <c r="E46" s="47"/>
      <c r="F46" s="47"/>
      <c r="G46" s="47"/>
      <c r="H46" s="48"/>
      <c r="I46" s="48"/>
      <c r="J46" s="47"/>
      <c r="K46" s="47"/>
      <c r="L46" s="47"/>
      <c r="M46" s="47"/>
      <c r="N46" s="56"/>
      <c r="O46" s="22" t="str">
        <f t="shared" si="0"/>
        <v/>
      </c>
      <c r="P46" s="34" t="str">
        <f>IFERROR(VLOOKUP(A46,'Siniestros Denunciados'!$A$8:$D$70,2,0),"")</f>
        <v/>
      </c>
      <c r="Q46" s="20" t="str">
        <f>IFERROR(VLOOKUP(A46,'Siniestros Denunciados'!$A$8:$D$70,4,0),"")</f>
        <v/>
      </c>
      <c r="R46" s="31">
        <f t="shared" si="1"/>
        <v>0</v>
      </c>
      <c r="S46" s="31">
        <f t="shared" si="2"/>
        <v>0</v>
      </c>
      <c r="T46" s="31">
        <f t="shared" si="3"/>
        <v>0</v>
      </c>
      <c r="U46" s="31">
        <f t="shared" si="4"/>
        <v>0</v>
      </c>
      <c r="V46" s="31">
        <f t="shared" si="5"/>
        <v>0</v>
      </c>
      <c r="W46" s="31">
        <f t="shared" si="6"/>
        <v>0</v>
      </c>
      <c r="X46" s="31">
        <f t="shared" si="7"/>
        <v>0</v>
      </c>
      <c r="Y46" s="45">
        <f t="shared" si="8"/>
        <v>0</v>
      </c>
    </row>
    <row r="47" spans="1:25" x14ac:dyDescent="0.3">
      <c r="A47" s="47"/>
      <c r="B47" s="47"/>
      <c r="C47" s="47"/>
      <c r="D47" s="47"/>
      <c r="E47" s="47"/>
      <c r="F47" s="47"/>
      <c r="G47" s="47"/>
      <c r="H47" s="48"/>
      <c r="I47" s="48"/>
      <c r="J47" s="47"/>
      <c r="K47" s="47"/>
      <c r="L47" s="47"/>
      <c r="M47" s="47"/>
      <c r="N47" s="56"/>
      <c r="O47" s="22" t="str">
        <f t="shared" si="0"/>
        <v/>
      </c>
      <c r="P47" s="34" t="str">
        <f>IFERROR(VLOOKUP(A47,'Siniestros Denunciados'!$A$8:$D$70,2,0),"")</f>
        <v/>
      </c>
      <c r="Q47" s="20" t="str">
        <f>IFERROR(VLOOKUP(A47,'Siniestros Denunciados'!$A$8:$D$70,4,0),"")</f>
        <v/>
      </c>
      <c r="R47" s="31">
        <f t="shared" si="1"/>
        <v>0</v>
      </c>
      <c r="S47" s="31">
        <f t="shared" si="2"/>
        <v>0</v>
      </c>
      <c r="T47" s="31">
        <f t="shared" si="3"/>
        <v>0</v>
      </c>
      <c r="U47" s="31">
        <f t="shared" si="4"/>
        <v>0</v>
      </c>
      <c r="V47" s="31">
        <f t="shared" si="5"/>
        <v>0</v>
      </c>
      <c r="W47" s="31">
        <f t="shared" si="6"/>
        <v>0</v>
      </c>
      <c r="X47" s="31">
        <f t="shared" si="7"/>
        <v>0</v>
      </c>
      <c r="Y47" s="45">
        <f t="shared" si="8"/>
        <v>0</v>
      </c>
    </row>
    <row r="48" spans="1:25" x14ac:dyDescent="0.3">
      <c r="A48" s="47"/>
      <c r="B48" s="47"/>
      <c r="C48" s="47"/>
      <c r="D48" s="47"/>
      <c r="E48" s="47"/>
      <c r="F48" s="47"/>
      <c r="G48" s="47"/>
      <c r="H48" s="48"/>
      <c r="I48" s="48"/>
      <c r="J48" s="47"/>
      <c r="K48" s="47"/>
      <c r="L48" s="47"/>
      <c r="M48" s="47"/>
      <c r="N48" s="56"/>
      <c r="O48" s="22" t="str">
        <f t="shared" si="0"/>
        <v/>
      </c>
      <c r="P48" s="34" t="str">
        <f>IFERROR(VLOOKUP(A48,'Siniestros Denunciados'!$A$8:$D$70,2,0),"")</f>
        <v/>
      </c>
      <c r="Q48" s="20" t="str">
        <f>IFERROR(VLOOKUP(A48,'Siniestros Denunciados'!$A$8:$D$70,4,0),"")</f>
        <v/>
      </c>
      <c r="R48" s="31">
        <f t="shared" si="1"/>
        <v>0</v>
      </c>
      <c r="S48" s="31">
        <f t="shared" si="2"/>
        <v>0</v>
      </c>
      <c r="T48" s="31">
        <f t="shared" si="3"/>
        <v>0</v>
      </c>
      <c r="U48" s="31">
        <f t="shared" si="4"/>
        <v>0</v>
      </c>
      <c r="V48" s="31">
        <f t="shared" si="5"/>
        <v>0</v>
      </c>
      <c r="W48" s="31">
        <f t="shared" si="6"/>
        <v>0</v>
      </c>
      <c r="X48" s="31">
        <f t="shared" si="7"/>
        <v>0</v>
      </c>
      <c r="Y48" s="45">
        <f t="shared" si="8"/>
        <v>0</v>
      </c>
    </row>
    <row r="49" spans="1:25" x14ac:dyDescent="0.3">
      <c r="A49" s="47"/>
      <c r="B49" s="47"/>
      <c r="C49" s="47"/>
      <c r="D49" s="47"/>
      <c r="E49" s="47"/>
      <c r="F49" s="47"/>
      <c r="G49" s="47"/>
      <c r="H49" s="48"/>
      <c r="I49" s="48"/>
      <c r="J49" s="47"/>
      <c r="K49" s="47"/>
      <c r="L49" s="47"/>
      <c r="M49" s="47"/>
      <c r="N49" s="56"/>
      <c r="O49" s="22" t="str">
        <f t="shared" si="0"/>
        <v/>
      </c>
      <c r="P49" s="34" t="str">
        <f>IFERROR(VLOOKUP(A49,'Siniestros Denunciados'!$A$8:$D$70,2,0),"")</f>
        <v/>
      </c>
      <c r="Q49" s="20" t="str">
        <f>IFERROR(VLOOKUP(A49,'Siniestros Denunciados'!$A$8:$D$70,4,0),"")</f>
        <v/>
      </c>
      <c r="R49" s="31">
        <f t="shared" si="1"/>
        <v>0</v>
      </c>
      <c r="S49" s="31">
        <f t="shared" si="2"/>
        <v>0</v>
      </c>
      <c r="T49" s="31">
        <f t="shared" si="3"/>
        <v>0</v>
      </c>
      <c r="U49" s="31">
        <f t="shared" si="4"/>
        <v>0</v>
      </c>
      <c r="V49" s="31">
        <f t="shared" si="5"/>
        <v>0</v>
      </c>
      <c r="W49" s="31">
        <f t="shared" si="6"/>
        <v>0</v>
      </c>
      <c r="X49" s="31">
        <f t="shared" si="7"/>
        <v>0</v>
      </c>
      <c r="Y49" s="45">
        <f t="shared" si="8"/>
        <v>0</v>
      </c>
    </row>
    <row r="50" spans="1:25" x14ac:dyDescent="0.3">
      <c r="A50" s="47"/>
      <c r="B50" s="47"/>
      <c r="C50" s="47"/>
      <c r="D50" s="47"/>
      <c r="E50" s="47"/>
      <c r="F50" s="47"/>
      <c r="G50" s="47"/>
      <c r="H50" s="48"/>
      <c r="I50" s="48"/>
      <c r="J50" s="47"/>
      <c r="K50" s="47"/>
      <c r="L50" s="47"/>
      <c r="M50" s="47"/>
      <c r="N50" s="56"/>
      <c r="O50" s="22" t="str">
        <f t="shared" si="0"/>
        <v/>
      </c>
      <c r="P50" s="34" t="str">
        <f>IFERROR(VLOOKUP(A50,'Siniestros Denunciados'!$A$8:$D$70,2,0),"")</f>
        <v/>
      </c>
      <c r="Q50" s="20" t="str">
        <f>IFERROR(VLOOKUP(A50,'Siniestros Denunciados'!$A$8:$D$70,4,0),"")</f>
        <v/>
      </c>
      <c r="R50" s="31">
        <f t="shared" si="1"/>
        <v>0</v>
      </c>
      <c r="S50" s="31">
        <f t="shared" si="2"/>
        <v>0</v>
      </c>
      <c r="T50" s="31">
        <f t="shared" si="3"/>
        <v>0</v>
      </c>
      <c r="U50" s="31">
        <f t="shared" si="4"/>
        <v>0</v>
      </c>
      <c r="V50" s="31">
        <f t="shared" si="5"/>
        <v>0</v>
      </c>
      <c r="W50" s="31">
        <f t="shared" si="6"/>
        <v>0</v>
      </c>
      <c r="X50" s="31">
        <f t="shared" si="7"/>
        <v>0</v>
      </c>
      <c r="Y50" s="45">
        <f t="shared" si="8"/>
        <v>0</v>
      </c>
    </row>
    <row r="51" spans="1:25" x14ac:dyDescent="0.3">
      <c r="A51" s="47"/>
      <c r="B51" s="47"/>
      <c r="C51" s="47"/>
      <c r="D51" s="47"/>
      <c r="E51" s="47"/>
      <c r="F51" s="47"/>
      <c r="G51" s="47"/>
      <c r="H51" s="48"/>
      <c r="I51" s="48"/>
      <c r="J51" s="47"/>
      <c r="K51" s="47"/>
      <c r="L51" s="47"/>
      <c r="M51" s="47"/>
      <c r="N51" s="56"/>
      <c r="O51" s="22" t="str">
        <f t="shared" si="0"/>
        <v/>
      </c>
      <c r="P51" s="34" t="str">
        <f>IFERROR(VLOOKUP(A51,'Siniestros Denunciados'!$A$8:$D$70,2,0),"")</f>
        <v/>
      </c>
      <c r="Q51" s="20" t="str">
        <f>IFERROR(VLOOKUP(A51,'Siniestros Denunciados'!$A$8:$D$70,4,0),"")</f>
        <v/>
      </c>
      <c r="R51" s="31">
        <f t="shared" si="1"/>
        <v>0</v>
      </c>
      <c r="S51" s="31">
        <f t="shared" si="2"/>
        <v>0</v>
      </c>
      <c r="T51" s="31">
        <f t="shared" si="3"/>
        <v>0</v>
      </c>
      <c r="U51" s="31">
        <f t="shared" si="4"/>
        <v>0</v>
      </c>
      <c r="V51" s="31">
        <f t="shared" si="5"/>
        <v>0</v>
      </c>
      <c r="W51" s="31">
        <f t="shared" si="6"/>
        <v>0</v>
      </c>
      <c r="X51" s="31">
        <f t="shared" si="7"/>
        <v>0</v>
      </c>
      <c r="Y51" s="45">
        <f t="shared" si="8"/>
        <v>0</v>
      </c>
    </row>
    <row r="52" spans="1:25" x14ac:dyDescent="0.3">
      <c r="A52" s="47"/>
      <c r="B52" s="47"/>
      <c r="C52" s="47"/>
      <c r="D52" s="47"/>
      <c r="E52" s="47"/>
      <c r="F52" s="47"/>
      <c r="G52" s="47"/>
      <c r="H52" s="48"/>
      <c r="I52" s="48"/>
      <c r="J52" s="47"/>
      <c r="K52" s="47"/>
      <c r="L52" s="47"/>
      <c r="M52" s="47"/>
      <c r="N52" s="56"/>
      <c r="O52" s="22" t="str">
        <f t="shared" si="0"/>
        <v/>
      </c>
      <c r="P52" s="34" t="str">
        <f>IFERROR(VLOOKUP(A52,'Siniestros Denunciados'!$A$8:$D$70,2,0),"")</f>
        <v/>
      </c>
      <c r="Q52" s="20" t="str">
        <f>IFERROR(VLOOKUP(A52,'Siniestros Denunciados'!$A$8:$D$70,4,0),"")</f>
        <v/>
      </c>
      <c r="R52" s="31">
        <f t="shared" si="1"/>
        <v>0</v>
      </c>
      <c r="S52" s="31">
        <f t="shared" si="2"/>
        <v>0</v>
      </c>
      <c r="T52" s="31">
        <f t="shared" si="3"/>
        <v>0</v>
      </c>
      <c r="U52" s="31">
        <f t="shared" si="4"/>
        <v>0</v>
      </c>
      <c r="V52" s="31">
        <f t="shared" si="5"/>
        <v>0</v>
      </c>
      <c r="W52" s="31">
        <f t="shared" si="6"/>
        <v>0</v>
      </c>
      <c r="X52" s="31">
        <f t="shared" si="7"/>
        <v>0</v>
      </c>
      <c r="Y52" s="45">
        <f t="shared" si="8"/>
        <v>0</v>
      </c>
    </row>
    <row r="53" spans="1:25" x14ac:dyDescent="0.3">
      <c r="A53" s="47"/>
      <c r="B53" s="47"/>
      <c r="C53" s="47"/>
      <c r="D53" s="47"/>
      <c r="E53" s="47"/>
      <c r="F53" s="47"/>
      <c r="G53" s="47"/>
      <c r="H53" s="48"/>
      <c r="I53" s="48"/>
      <c r="J53" s="47"/>
      <c r="K53" s="47"/>
      <c r="L53" s="47"/>
      <c r="M53" s="47"/>
      <c r="N53" s="56"/>
      <c r="O53" s="22" t="str">
        <f t="shared" si="0"/>
        <v/>
      </c>
      <c r="P53" s="34" t="str">
        <f>IFERROR(VLOOKUP(A53,'Siniestros Denunciados'!$A$8:$D$70,2,0),"")</f>
        <v/>
      </c>
      <c r="Q53" s="20" t="str">
        <f>IFERROR(VLOOKUP(A53,'Siniestros Denunciados'!$A$8:$D$70,4,0),"")</f>
        <v/>
      </c>
      <c r="R53" s="31">
        <f t="shared" si="1"/>
        <v>0</v>
      </c>
      <c r="S53" s="31">
        <f t="shared" si="2"/>
        <v>0</v>
      </c>
      <c r="T53" s="31">
        <f t="shared" si="3"/>
        <v>0</v>
      </c>
      <c r="U53" s="31">
        <f t="shared" si="4"/>
        <v>0</v>
      </c>
      <c r="V53" s="31">
        <f t="shared" si="5"/>
        <v>0</v>
      </c>
      <c r="W53" s="31">
        <f t="shared" si="6"/>
        <v>0</v>
      </c>
      <c r="X53" s="31">
        <f t="shared" si="7"/>
        <v>0</v>
      </c>
      <c r="Y53" s="45">
        <f t="shared" si="8"/>
        <v>0</v>
      </c>
    </row>
    <row r="54" spans="1:25" x14ac:dyDescent="0.3">
      <c r="A54" s="47"/>
      <c r="B54" s="47"/>
      <c r="C54" s="47"/>
      <c r="D54" s="47"/>
      <c r="E54" s="47"/>
      <c r="F54" s="47"/>
      <c r="G54" s="47"/>
      <c r="H54" s="48"/>
      <c r="I54" s="48"/>
      <c r="J54" s="47"/>
      <c r="K54" s="47"/>
      <c r="L54" s="47"/>
      <c r="M54" s="47"/>
      <c r="N54" s="56"/>
      <c r="O54" s="22" t="str">
        <f t="shared" si="0"/>
        <v/>
      </c>
      <c r="P54" s="34" t="str">
        <f>IFERROR(VLOOKUP(A54,'Siniestros Denunciados'!$A$8:$D$70,2,0),"")</f>
        <v/>
      </c>
      <c r="Q54" s="20" t="str">
        <f>IFERROR(VLOOKUP(A54,'Siniestros Denunciados'!$A$8:$D$70,4,0),"")</f>
        <v/>
      </c>
      <c r="R54" s="31">
        <f t="shared" si="1"/>
        <v>0</v>
      </c>
      <c r="S54" s="31">
        <f t="shared" si="2"/>
        <v>0</v>
      </c>
      <c r="T54" s="31">
        <f t="shared" si="3"/>
        <v>0</v>
      </c>
      <c r="U54" s="31">
        <f t="shared" si="4"/>
        <v>0</v>
      </c>
      <c r="V54" s="31">
        <f t="shared" si="5"/>
        <v>0</v>
      </c>
      <c r="W54" s="31">
        <f t="shared" si="6"/>
        <v>0</v>
      </c>
      <c r="X54" s="31">
        <f t="shared" si="7"/>
        <v>0</v>
      </c>
      <c r="Y54" s="45">
        <f t="shared" si="8"/>
        <v>0</v>
      </c>
    </row>
    <row r="55" spans="1:25" x14ac:dyDescent="0.3">
      <c r="A55" s="47"/>
      <c r="B55" s="47"/>
      <c r="C55" s="47"/>
      <c r="D55" s="47"/>
      <c r="E55" s="47"/>
      <c r="F55" s="47"/>
      <c r="G55" s="47"/>
      <c r="H55" s="48"/>
      <c r="I55" s="48"/>
      <c r="J55" s="47"/>
      <c r="K55" s="47"/>
      <c r="L55" s="47"/>
      <c r="M55" s="47"/>
      <c r="N55" s="56"/>
      <c r="O55" s="22" t="str">
        <f t="shared" si="0"/>
        <v/>
      </c>
      <c r="P55" s="34" t="str">
        <f>IFERROR(VLOOKUP(A55,'Siniestros Denunciados'!$A$8:$D$70,2,0),"")</f>
        <v/>
      </c>
      <c r="Q55" s="20" t="str">
        <f>IFERROR(VLOOKUP(A55,'Siniestros Denunciados'!$A$8:$D$70,4,0),"")</f>
        <v/>
      </c>
      <c r="R55" s="31">
        <f t="shared" si="1"/>
        <v>0</v>
      </c>
      <c r="S55" s="31">
        <f t="shared" si="2"/>
        <v>0</v>
      </c>
      <c r="T55" s="31">
        <f t="shared" si="3"/>
        <v>0</v>
      </c>
      <c r="U55" s="31">
        <f t="shared" si="4"/>
        <v>0</v>
      </c>
      <c r="V55" s="31">
        <f t="shared" si="5"/>
        <v>0</v>
      </c>
      <c r="W55" s="31">
        <f t="shared" si="6"/>
        <v>0</v>
      </c>
      <c r="X55" s="31">
        <f t="shared" si="7"/>
        <v>0</v>
      </c>
      <c r="Y55" s="45">
        <f t="shared" si="8"/>
        <v>0</v>
      </c>
    </row>
    <row r="56" spans="1:25" x14ac:dyDescent="0.3">
      <c r="A56" s="47"/>
      <c r="B56" s="47"/>
      <c r="C56" s="47"/>
      <c r="D56" s="47"/>
      <c r="E56" s="47"/>
      <c r="F56" s="47"/>
      <c r="G56" s="47"/>
      <c r="H56" s="48"/>
      <c r="I56" s="48"/>
      <c r="J56" s="47"/>
      <c r="K56" s="47"/>
      <c r="L56" s="47"/>
      <c r="M56" s="47"/>
      <c r="N56" s="56"/>
      <c r="O56" s="22" t="str">
        <f t="shared" si="0"/>
        <v/>
      </c>
      <c r="P56" s="34" t="str">
        <f>IFERROR(VLOOKUP(A56,'Siniestros Denunciados'!$A$8:$D$70,2,0),"")</f>
        <v/>
      </c>
      <c r="Q56" s="20" t="str">
        <f>IFERROR(VLOOKUP(A56,'Siniestros Denunciados'!$A$8:$D$70,4,0),"")</f>
        <v/>
      </c>
      <c r="R56" s="31">
        <f t="shared" si="1"/>
        <v>0</v>
      </c>
      <c r="S56" s="31">
        <f t="shared" si="2"/>
        <v>0</v>
      </c>
      <c r="T56" s="31">
        <f t="shared" si="3"/>
        <v>0</v>
      </c>
      <c r="U56" s="31">
        <f t="shared" si="4"/>
        <v>0</v>
      </c>
      <c r="V56" s="31">
        <f t="shared" si="5"/>
        <v>0</v>
      </c>
      <c r="W56" s="31">
        <f t="shared" si="6"/>
        <v>0</v>
      </c>
      <c r="X56" s="31">
        <f t="shared" si="7"/>
        <v>0</v>
      </c>
      <c r="Y56" s="45">
        <f t="shared" si="8"/>
        <v>0</v>
      </c>
    </row>
    <row r="57" spans="1:25" x14ac:dyDescent="0.3">
      <c r="A57" s="47"/>
      <c r="B57" s="47"/>
      <c r="C57" s="47"/>
      <c r="D57" s="47"/>
      <c r="E57" s="47"/>
      <c r="F57" s="47"/>
      <c r="G57" s="47"/>
      <c r="H57" s="48"/>
      <c r="I57" s="48"/>
      <c r="J57" s="47"/>
      <c r="K57" s="47"/>
      <c r="L57" s="47"/>
      <c r="M57" s="47"/>
      <c r="N57" s="56"/>
      <c r="O57" s="22" t="str">
        <f t="shared" si="0"/>
        <v/>
      </c>
      <c r="P57" s="34" t="str">
        <f>IFERROR(VLOOKUP(A57,'Siniestros Denunciados'!$A$8:$D$70,2,0),"")</f>
        <v/>
      </c>
      <c r="Q57" s="20" t="str">
        <f>IFERROR(VLOOKUP(A57,'Siniestros Denunciados'!$A$8:$D$70,4,0),"")</f>
        <v/>
      </c>
      <c r="R57" s="31">
        <f t="shared" si="1"/>
        <v>0</v>
      </c>
      <c r="S57" s="31">
        <f t="shared" si="2"/>
        <v>0</v>
      </c>
      <c r="T57" s="31">
        <f t="shared" si="3"/>
        <v>0</v>
      </c>
      <c r="U57" s="31">
        <f t="shared" si="4"/>
        <v>0</v>
      </c>
      <c r="V57" s="31">
        <f t="shared" si="5"/>
        <v>0</v>
      </c>
      <c r="W57" s="31">
        <f t="shared" si="6"/>
        <v>0</v>
      </c>
      <c r="X57" s="31">
        <f t="shared" si="7"/>
        <v>0</v>
      </c>
      <c r="Y57" s="45">
        <f t="shared" si="8"/>
        <v>0</v>
      </c>
    </row>
    <row r="58" spans="1:25" x14ac:dyDescent="0.3">
      <c r="A58" s="47"/>
      <c r="B58" s="47"/>
      <c r="C58" s="47"/>
      <c r="D58" s="47"/>
      <c r="E58" s="47"/>
      <c r="F58" s="47"/>
      <c r="G58" s="47"/>
      <c r="H58" s="48"/>
      <c r="I58" s="48"/>
      <c r="J58" s="47"/>
      <c r="K58" s="47"/>
      <c r="L58" s="47"/>
      <c r="M58" s="47"/>
      <c r="N58" s="56"/>
      <c r="O58" s="22" t="str">
        <f t="shared" si="0"/>
        <v/>
      </c>
      <c r="P58" s="34" t="str">
        <f>IFERROR(VLOOKUP(A58,'Siniestros Denunciados'!$A$8:$D$70,2,0),"")</f>
        <v/>
      </c>
      <c r="Q58" s="20" t="str">
        <f>IFERROR(VLOOKUP(A58,'Siniestros Denunciados'!$A$8:$D$70,4,0),"")</f>
        <v/>
      </c>
      <c r="R58" s="31">
        <f t="shared" si="1"/>
        <v>0</v>
      </c>
      <c r="S58" s="31">
        <f t="shared" si="2"/>
        <v>0</v>
      </c>
      <c r="T58" s="31">
        <f t="shared" si="3"/>
        <v>0</v>
      </c>
      <c r="U58" s="31">
        <f t="shared" si="4"/>
        <v>0</v>
      </c>
      <c r="V58" s="31">
        <f t="shared" si="5"/>
        <v>0</v>
      </c>
      <c r="W58" s="31">
        <f t="shared" si="6"/>
        <v>0</v>
      </c>
      <c r="X58" s="31">
        <f t="shared" si="7"/>
        <v>0</v>
      </c>
      <c r="Y58" s="45">
        <f t="shared" si="8"/>
        <v>0</v>
      </c>
    </row>
    <row r="59" spans="1:25" x14ac:dyDescent="0.3">
      <c r="A59" s="47"/>
      <c r="B59" s="47"/>
      <c r="C59" s="47"/>
      <c r="D59" s="47"/>
      <c r="E59" s="47"/>
      <c r="F59" s="47"/>
      <c r="G59" s="47"/>
      <c r="H59" s="48"/>
      <c r="I59" s="48"/>
      <c r="J59" s="47"/>
      <c r="K59" s="47"/>
      <c r="L59" s="47"/>
      <c r="M59" s="47"/>
      <c r="N59" s="56"/>
      <c r="O59" s="22" t="str">
        <f t="shared" si="0"/>
        <v/>
      </c>
      <c r="P59" s="34" t="str">
        <f>IFERROR(VLOOKUP(A59,'Siniestros Denunciados'!$A$8:$D$70,2,0),"")</f>
        <v/>
      </c>
      <c r="Q59" s="20" t="str">
        <f>IFERROR(VLOOKUP(A59,'Siniestros Denunciados'!$A$8:$D$70,4,0),"")</f>
        <v/>
      </c>
      <c r="R59" s="31">
        <f t="shared" si="1"/>
        <v>0</v>
      </c>
      <c r="S59" s="31">
        <f t="shared" si="2"/>
        <v>0</v>
      </c>
      <c r="T59" s="31">
        <f t="shared" si="3"/>
        <v>0</v>
      </c>
      <c r="U59" s="31">
        <f t="shared" si="4"/>
        <v>0</v>
      </c>
      <c r="V59" s="31">
        <f t="shared" si="5"/>
        <v>0</v>
      </c>
      <c r="W59" s="31">
        <f t="shared" si="6"/>
        <v>0</v>
      </c>
      <c r="X59" s="31">
        <f t="shared" si="7"/>
        <v>0</v>
      </c>
      <c r="Y59" s="45">
        <f t="shared" si="8"/>
        <v>0</v>
      </c>
    </row>
    <row r="60" spans="1:25" x14ac:dyDescent="0.3">
      <c r="A60" s="47"/>
      <c r="B60" s="47"/>
      <c r="C60" s="47"/>
      <c r="D60" s="47"/>
      <c r="E60" s="47"/>
      <c r="F60" s="47"/>
      <c r="G60" s="47"/>
      <c r="H60" s="48"/>
      <c r="I60" s="48"/>
      <c r="J60" s="47"/>
      <c r="K60" s="47"/>
      <c r="L60" s="47"/>
      <c r="M60" s="47"/>
      <c r="N60" s="56"/>
      <c r="O60" s="22" t="str">
        <f t="shared" si="0"/>
        <v/>
      </c>
      <c r="P60" s="34" t="str">
        <f>IFERROR(VLOOKUP(A60,'Siniestros Denunciados'!$A$8:$D$70,2,0),"")</f>
        <v/>
      </c>
      <c r="Q60" s="20" t="str">
        <f>IFERROR(VLOOKUP(A60,'Siniestros Denunciados'!$A$8:$D$70,4,0),"")</f>
        <v/>
      </c>
      <c r="R60" s="31">
        <f t="shared" si="1"/>
        <v>0</v>
      </c>
      <c r="S60" s="31">
        <f t="shared" si="2"/>
        <v>0</v>
      </c>
      <c r="T60" s="31">
        <f t="shared" si="3"/>
        <v>0</v>
      </c>
      <c r="U60" s="31">
        <f t="shared" si="4"/>
        <v>0</v>
      </c>
      <c r="V60" s="31">
        <f t="shared" si="5"/>
        <v>0</v>
      </c>
      <c r="W60" s="31">
        <f t="shared" si="6"/>
        <v>0</v>
      </c>
      <c r="X60" s="31">
        <f t="shared" si="7"/>
        <v>0</v>
      </c>
      <c r="Y60" s="45">
        <f t="shared" si="8"/>
        <v>0</v>
      </c>
    </row>
    <row r="61" spans="1:25" x14ac:dyDescent="0.3">
      <c r="A61" s="47"/>
      <c r="B61" s="47"/>
      <c r="C61" s="47"/>
      <c r="D61" s="47"/>
      <c r="E61" s="47"/>
      <c r="F61" s="47"/>
      <c r="G61" s="47"/>
      <c r="H61" s="48"/>
      <c r="I61" s="48"/>
      <c r="J61" s="47"/>
      <c r="K61" s="47"/>
      <c r="L61" s="47"/>
      <c r="M61" s="47"/>
      <c r="N61" s="56"/>
      <c r="O61" s="22" t="str">
        <f t="shared" si="0"/>
        <v/>
      </c>
      <c r="P61" s="34" t="str">
        <f>IFERROR(VLOOKUP(A61,'Siniestros Denunciados'!$A$8:$D$70,2,0),"")</f>
        <v/>
      </c>
      <c r="Q61" s="20" t="str">
        <f>IFERROR(VLOOKUP(A61,'Siniestros Denunciados'!$A$8:$D$70,4,0),"")</f>
        <v/>
      </c>
      <c r="R61" s="31">
        <f t="shared" si="1"/>
        <v>0</v>
      </c>
      <c r="S61" s="31">
        <f t="shared" si="2"/>
        <v>0</v>
      </c>
      <c r="T61" s="31">
        <f t="shared" si="3"/>
        <v>0</v>
      </c>
      <c r="U61" s="31">
        <f t="shared" si="4"/>
        <v>0</v>
      </c>
      <c r="V61" s="31">
        <f t="shared" si="5"/>
        <v>0</v>
      </c>
      <c r="W61" s="31">
        <f t="shared" si="6"/>
        <v>0</v>
      </c>
      <c r="X61" s="31">
        <f t="shared" si="7"/>
        <v>0</v>
      </c>
      <c r="Y61" s="45">
        <f t="shared" si="8"/>
        <v>0</v>
      </c>
    </row>
    <row r="62" spans="1:25" x14ac:dyDescent="0.3">
      <c r="A62" s="47"/>
      <c r="B62" s="47"/>
      <c r="C62" s="47"/>
      <c r="D62" s="47"/>
      <c r="E62" s="47"/>
      <c r="F62" s="47"/>
      <c r="G62" s="47"/>
      <c r="H62" s="48"/>
      <c r="I62" s="48"/>
      <c r="J62" s="47"/>
      <c r="K62" s="47"/>
      <c r="L62" s="47"/>
      <c r="M62" s="47"/>
      <c r="N62" s="56"/>
      <c r="O62" s="22" t="str">
        <f t="shared" si="0"/>
        <v/>
      </c>
      <c r="P62" s="34" t="str">
        <f>IFERROR(VLOOKUP(A62,'Siniestros Denunciados'!$A$8:$D$70,2,0),"")</f>
        <v/>
      </c>
      <c r="Q62" s="20" t="str">
        <f>IFERROR(VLOOKUP(A62,'Siniestros Denunciados'!$A$8:$D$70,4,0),"")</f>
        <v/>
      </c>
      <c r="R62" s="31">
        <f t="shared" si="1"/>
        <v>0</v>
      </c>
      <c r="S62" s="31">
        <f t="shared" si="2"/>
        <v>0</v>
      </c>
      <c r="T62" s="31">
        <f t="shared" si="3"/>
        <v>0</v>
      </c>
      <c r="U62" s="31">
        <f t="shared" si="4"/>
        <v>0</v>
      </c>
      <c r="V62" s="31">
        <f t="shared" si="5"/>
        <v>0</v>
      </c>
      <c r="W62" s="31">
        <f t="shared" si="6"/>
        <v>0</v>
      </c>
      <c r="X62" s="31">
        <f t="shared" si="7"/>
        <v>0</v>
      </c>
      <c r="Y62" s="45">
        <f t="shared" si="8"/>
        <v>0</v>
      </c>
    </row>
    <row r="63" spans="1:25" x14ac:dyDescent="0.3">
      <c r="A63" s="47"/>
      <c r="B63" s="47"/>
      <c r="C63" s="47"/>
      <c r="D63" s="47"/>
      <c r="E63" s="47"/>
      <c r="F63" s="47"/>
      <c r="G63" s="47"/>
      <c r="H63" s="48"/>
      <c r="I63" s="48"/>
      <c r="J63" s="47"/>
      <c r="K63" s="47"/>
      <c r="L63" s="47"/>
      <c r="M63" s="47"/>
      <c r="N63" s="56"/>
      <c r="O63" s="22" t="str">
        <f t="shared" si="0"/>
        <v/>
      </c>
      <c r="P63" s="34" t="str">
        <f>IFERROR(VLOOKUP(A63,'Siniestros Denunciados'!$A$8:$D$70,2,0),"")</f>
        <v/>
      </c>
      <c r="Q63" s="20" t="str">
        <f>IFERROR(VLOOKUP(A63,'Siniestros Denunciados'!$A$8:$D$70,4,0),"")</f>
        <v/>
      </c>
      <c r="R63" s="31">
        <f t="shared" si="1"/>
        <v>0</v>
      </c>
      <c r="S63" s="31">
        <f t="shared" si="2"/>
        <v>0</v>
      </c>
      <c r="T63" s="31">
        <f t="shared" si="3"/>
        <v>0</v>
      </c>
      <c r="U63" s="31">
        <f t="shared" si="4"/>
        <v>0</v>
      </c>
      <c r="V63" s="31">
        <f t="shared" si="5"/>
        <v>0</v>
      </c>
      <c r="W63" s="31">
        <f t="shared" si="6"/>
        <v>0</v>
      </c>
      <c r="X63" s="31">
        <f t="shared" si="7"/>
        <v>0</v>
      </c>
      <c r="Y63" s="45">
        <f t="shared" si="8"/>
        <v>0</v>
      </c>
    </row>
    <row r="64" spans="1:25" x14ac:dyDescent="0.3">
      <c r="A64" s="47"/>
      <c r="B64" s="47"/>
      <c r="C64" s="47"/>
      <c r="D64" s="47"/>
      <c r="E64" s="47"/>
      <c r="F64" s="47"/>
      <c r="G64" s="47"/>
      <c r="H64" s="48"/>
      <c r="I64" s="48"/>
      <c r="J64" s="47"/>
      <c r="K64" s="47"/>
      <c r="L64" s="47"/>
      <c r="M64" s="47"/>
      <c r="N64" s="56"/>
      <c r="O64" s="22" t="str">
        <f t="shared" si="0"/>
        <v/>
      </c>
      <c r="P64" s="34" t="str">
        <f>IFERROR(VLOOKUP(A64,'Siniestros Denunciados'!$A$8:$D$70,2,0),"")</f>
        <v/>
      </c>
      <c r="Q64" s="20" t="str">
        <f>IFERROR(VLOOKUP(A64,'Siniestros Denunciados'!$A$8:$D$70,4,0),"")</f>
        <v/>
      </c>
      <c r="R64" s="31">
        <f t="shared" si="1"/>
        <v>0</v>
      </c>
      <c r="S64" s="31">
        <f t="shared" si="2"/>
        <v>0</v>
      </c>
      <c r="T64" s="31">
        <f t="shared" si="3"/>
        <v>0</v>
      </c>
      <c r="U64" s="31">
        <f t="shared" si="4"/>
        <v>0</v>
      </c>
      <c r="V64" s="31">
        <f t="shared" si="5"/>
        <v>0</v>
      </c>
      <c r="W64" s="31">
        <f t="shared" si="6"/>
        <v>0</v>
      </c>
      <c r="X64" s="31">
        <f t="shared" si="7"/>
        <v>0</v>
      </c>
      <c r="Y64" s="45">
        <f t="shared" si="8"/>
        <v>0</v>
      </c>
    </row>
    <row r="65" spans="1:25" x14ac:dyDescent="0.3">
      <c r="A65" s="47"/>
      <c r="B65" s="47"/>
      <c r="C65" s="47"/>
      <c r="D65" s="47"/>
      <c r="E65" s="47"/>
      <c r="F65" s="47"/>
      <c r="G65" s="47"/>
      <c r="H65" s="48"/>
      <c r="I65" s="48"/>
      <c r="J65" s="47"/>
      <c r="K65" s="47"/>
      <c r="L65" s="47"/>
      <c r="M65" s="47"/>
      <c r="N65" s="56"/>
      <c r="O65" s="22" t="str">
        <f t="shared" si="0"/>
        <v/>
      </c>
      <c r="P65" s="34" t="str">
        <f>IFERROR(VLOOKUP(A65,'Siniestros Denunciados'!$A$8:$D$70,2,0),"")</f>
        <v/>
      </c>
      <c r="Q65" s="20" t="str">
        <f>IFERROR(VLOOKUP(A65,'Siniestros Denunciados'!$A$8:$D$70,4,0),"")</f>
        <v/>
      </c>
      <c r="R65" s="31">
        <f t="shared" si="1"/>
        <v>0</v>
      </c>
      <c r="S65" s="31">
        <f t="shared" si="2"/>
        <v>0</v>
      </c>
      <c r="T65" s="31">
        <f t="shared" si="3"/>
        <v>0</v>
      </c>
      <c r="U65" s="31">
        <f t="shared" si="4"/>
        <v>0</v>
      </c>
      <c r="V65" s="31">
        <f t="shared" si="5"/>
        <v>0</v>
      </c>
      <c r="W65" s="31">
        <f t="shared" si="6"/>
        <v>0</v>
      </c>
      <c r="X65" s="31">
        <f t="shared" si="7"/>
        <v>0</v>
      </c>
      <c r="Y65" s="45">
        <f t="shared" si="8"/>
        <v>0</v>
      </c>
    </row>
    <row r="66" spans="1:25" x14ac:dyDescent="0.3">
      <c r="A66" s="47"/>
      <c r="B66" s="47"/>
      <c r="C66" s="47"/>
      <c r="D66" s="47"/>
      <c r="E66" s="47"/>
      <c r="F66" s="47"/>
      <c r="G66" s="47"/>
      <c r="H66" s="48"/>
      <c r="I66" s="48"/>
      <c r="J66" s="47"/>
      <c r="K66" s="47"/>
      <c r="L66" s="47"/>
      <c r="M66" s="47"/>
      <c r="N66" s="56"/>
      <c r="O66" s="22" t="str">
        <f t="shared" si="0"/>
        <v/>
      </c>
      <c r="P66" s="34" t="str">
        <f>IFERROR(VLOOKUP(A66,'Siniestros Denunciados'!$A$8:$D$70,2,0),"")</f>
        <v/>
      </c>
      <c r="Q66" s="20" t="str">
        <f>IFERROR(VLOOKUP(A66,'Siniestros Denunciados'!$A$8:$D$70,4,0),"")</f>
        <v/>
      </c>
      <c r="R66" s="31">
        <f t="shared" si="1"/>
        <v>0</v>
      </c>
      <c r="S66" s="31">
        <f t="shared" si="2"/>
        <v>0</v>
      </c>
      <c r="T66" s="31">
        <f t="shared" si="3"/>
        <v>0</v>
      </c>
      <c r="U66" s="31">
        <f t="shared" si="4"/>
        <v>0</v>
      </c>
      <c r="V66" s="31">
        <f t="shared" si="5"/>
        <v>0</v>
      </c>
      <c r="W66" s="31">
        <f t="shared" si="6"/>
        <v>0</v>
      </c>
      <c r="X66" s="31">
        <f t="shared" si="7"/>
        <v>0</v>
      </c>
      <c r="Y66" s="45">
        <f t="shared" si="8"/>
        <v>0</v>
      </c>
    </row>
    <row r="67" spans="1:25" x14ac:dyDescent="0.3">
      <c r="A67" s="47"/>
      <c r="B67" s="47"/>
      <c r="C67" s="47"/>
      <c r="D67" s="47"/>
      <c r="E67" s="47"/>
      <c r="F67" s="47"/>
      <c r="G67" s="47"/>
      <c r="H67" s="48"/>
      <c r="I67" s="48"/>
      <c r="J67" s="47"/>
      <c r="K67" s="47"/>
      <c r="L67" s="47"/>
      <c r="M67" s="47"/>
      <c r="N67" s="56"/>
      <c r="O67" s="22" t="str">
        <f t="shared" si="0"/>
        <v/>
      </c>
      <c r="P67" s="34" t="str">
        <f>IFERROR(VLOOKUP(A67,'Siniestros Denunciados'!$A$8:$D$70,2,0),"")</f>
        <v/>
      </c>
      <c r="Q67" s="20" t="str">
        <f>IFERROR(VLOOKUP(A67,'Siniestros Denunciados'!$A$8:$D$70,4,0),"")</f>
        <v/>
      </c>
      <c r="R67" s="31">
        <f t="shared" si="1"/>
        <v>0</v>
      </c>
      <c r="S67" s="31">
        <f t="shared" si="2"/>
        <v>0</v>
      </c>
      <c r="T67" s="31">
        <f t="shared" si="3"/>
        <v>0</v>
      </c>
      <c r="U67" s="31">
        <f t="shared" si="4"/>
        <v>0</v>
      </c>
      <c r="V67" s="31">
        <f t="shared" si="5"/>
        <v>0</v>
      </c>
      <c r="W67" s="31">
        <f t="shared" si="6"/>
        <v>0</v>
      </c>
      <c r="X67" s="31">
        <f t="shared" si="7"/>
        <v>0</v>
      </c>
      <c r="Y67" s="45">
        <f t="shared" si="8"/>
        <v>0</v>
      </c>
    </row>
    <row r="68" spans="1:25" x14ac:dyDescent="0.3">
      <c r="A68" s="47"/>
      <c r="B68" s="47"/>
      <c r="C68" s="47"/>
      <c r="D68" s="47"/>
      <c r="E68" s="47"/>
      <c r="F68" s="47"/>
      <c r="G68" s="47"/>
      <c r="H68" s="48"/>
      <c r="I68" s="48"/>
      <c r="J68" s="47"/>
      <c r="K68" s="47"/>
      <c r="L68" s="47"/>
      <c r="M68" s="47"/>
      <c r="N68" s="56"/>
      <c r="O68" s="22" t="str">
        <f t="shared" si="0"/>
        <v/>
      </c>
      <c r="P68" s="34" t="str">
        <f>IFERROR(VLOOKUP(A68,'Siniestros Denunciados'!$A$8:$D$70,2,0),"")</f>
        <v/>
      </c>
      <c r="Q68" s="20" t="str">
        <f>IFERROR(VLOOKUP(A68,'Siniestros Denunciados'!$A$8:$D$70,4,0),"")</f>
        <v/>
      </c>
      <c r="R68" s="31">
        <f t="shared" si="1"/>
        <v>0</v>
      </c>
      <c r="S68" s="31">
        <f t="shared" si="2"/>
        <v>0</v>
      </c>
      <c r="T68" s="31">
        <f t="shared" si="3"/>
        <v>0</v>
      </c>
      <c r="U68" s="31">
        <f t="shared" si="4"/>
        <v>0</v>
      </c>
      <c r="V68" s="31">
        <f t="shared" si="5"/>
        <v>0</v>
      </c>
      <c r="W68" s="31">
        <f t="shared" si="6"/>
        <v>0</v>
      </c>
      <c r="X68" s="31">
        <f t="shared" si="7"/>
        <v>0</v>
      </c>
      <c r="Y68" s="45">
        <f t="shared" si="8"/>
        <v>0</v>
      </c>
    </row>
    <row r="69" spans="1:25" x14ac:dyDescent="0.3">
      <c r="A69" s="47"/>
      <c r="B69" s="47"/>
      <c r="C69" s="47"/>
      <c r="D69" s="47"/>
      <c r="E69" s="47"/>
      <c r="F69" s="47"/>
      <c r="G69" s="47"/>
      <c r="H69" s="48"/>
      <c r="I69" s="48"/>
      <c r="J69" s="47"/>
      <c r="K69" s="47"/>
      <c r="L69" s="47"/>
      <c r="M69" s="47"/>
      <c r="N69" s="56"/>
      <c r="O69" s="22" t="str">
        <f t="shared" si="0"/>
        <v/>
      </c>
      <c r="P69" s="34" t="str">
        <f>IFERROR(VLOOKUP(A69,'Siniestros Denunciados'!$A$8:$D$70,2,0),"")</f>
        <v/>
      </c>
      <c r="Q69" s="20" t="str">
        <f>IFERROR(VLOOKUP(A69,'Siniestros Denunciados'!$A$8:$D$70,4,0),"")</f>
        <v/>
      </c>
      <c r="R69" s="31">
        <f t="shared" si="1"/>
        <v>0</v>
      </c>
      <c r="S69" s="31">
        <f t="shared" si="2"/>
        <v>0</v>
      </c>
      <c r="T69" s="31">
        <f t="shared" si="3"/>
        <v>0</v>
      </c>
      <c r="U69" s="31">
        <f t="shared" si="4"/>
        <v>0</v>
      </c>
      <c r="V69" s="31">
        <f t="shared" si="5"/>
        <v>0</v>
      </c>
      <c r="W69" s="31">
        <f t="shared" si="6"/>
        <v>0</v>
      </c>
      <c r="X69" s="31">
        <f t="shared" si="7"/>
        <v>0</v>
      </c>
      <c r="Y69" s="45">
        <f t="shared" si="8"/>
        <v>0</v>
      </c>
    </row>
    <row r="70" spans="1:25" x14ac:dyDescent="0.3">
      <c r="A70" s="47"/>
      <c r="B70" s="47"/>
      <c r="C70" s="47"/>
      <c r="D70" s="47"/>
      <c r="E70" s="47"/>
      <c r="F70" s="47"/>
      <c r="G70" s="47"/>
      <c r="H70" s="48"/>
      <c r="I70" s="48"/>
      <c r="J70" s="47"/>
      <c r="K70" s="47"/>
      <c r="L70" s="47"/>
      <c r="M70" s="47"/>
      <c r="N70" s="56"/>
      <c r="O70" s="22" t="str">
        <f t="shared" si="0"/>
        <v/>
      </c>
      <c r="P70" s="34" t="str">
        <f>IFERROR(VLOOKUP(A70,'Siniestros Denunciados'!$A$8:$D$70,2,0),"")</f>
        <v/>
      </c>
      <c r="Q70" s="20" t="str">
        <f>IFERROR(VLOOKUP(A70,'Siniestros Denunciados'!$A$8:$D$70,4,0),"")</f>
        <v/>
      </c>
      <c r="R70" s="31">
        <f t="shared" si="1"/>
        <v>0</v>
      </c>
      <c r="S70" s="31">
        <f t="shared" si="2"/>
        <v>0</v>
      </c>
      <c r="T70" s="31">
        <f t="shared" si="3"/>
        <v>0</v>
      </c>
      <c r="U70" s="31">
        <f t="shared" si="4"/>
        <v>0</v>
      </c>
      <c r="V70" s="31">
        <f t="shared" si="5"/>
        <v>0</v>
      </c>
      <c r="W70" s="31">
        <f t="shared" si="6"/>
        <v>0</v>
      </c>
      <c r="X70" s="31">
        <f t="shared" si="7"/>
        <v>0</v>
      </c>
      <c r="Y70" s="45">
        <f t="shared" si="8"/>
        <v>0</v>
      </c>
    </row>
    <row r="71" spans="1:25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59"/>
    </row>
    <row r="72" spans="1:25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59"/>
    </row>
  </sheetData>
  <sheetProtection formatCells="0"/>
  <mergeCells count="4">
    <mergeCell ref="J7:M7"/>
    <mergeCell ref="A4:K4"/>
    <mergeCell ref="A1:G2"/>
    <mergeCell ref="A5:K5"/>
  </mergeCells>
  <conditionalFormatting sqref="O9:O70">
    <cfRule type="containsText" dxfId="3" priority="1" operator="containsText" text="Existe un error en la suma de Motivo de Pago">
      <formula>NOT(ISERROR(SEARCH("Existe un error en la suma de Motivo de Pago",O9)))</formula>
    </cfRule>
    <cfRule type="containsText" dxfId="2" priority="2" operator="containsText" text="Suma motivo de Pago correcto">
      <formula>NOT(ISERROR(SEARCH("Suma motivo de Pago correcto",O9)))</formula>
    </cfRule>
  </conditionalFormatting>
  <dataValidations count="12">
    <dataValidation type="list" allowBlank="1" showInputMessage="1" showErrorMessage="1" sqref="A9:A70" xr:uid="{00000000-0002-0000-0200-000000000000}">
      <formula1>INDIRECT($J$1)</formula1>
    </dataValidation>
    <dataValidation type="whole" operator="equal" allowBlank="1" showInputMessage="1" showErrorMessage="1" error="El valor ingresado como Siniestro Liquidado en la pestaña anterior &quot;Siniestros Denunciados&quot; no es el mismo que indica en esta celda_x000a_" sqref="C9:C70" xr:uid="{00000000-0002-0000-0200-000001000000}">
      <formula1>Q9</formula1>
    </dataValidation>
    <dataValidation type="whole" operator="greaterThanOrEqual" allowBlank="1" showInputMessage="1" showErrorMessage="1" sqref="R9:R70 T9:T70" xr:uid="{00000000-0002-0000-0200-000002000000}">
      <formula1>0</formula1>
    </dataValidation>
    <dataValidation type="decimal" operator="greaterThanOrEqual" allowBlank="1" showInputMessage="1" showErrorMessage="1" sqref="G9:I70 E9:E70" xr:uid="{00000000-0002-0000-0200-000003000000}">
      <formula1>0</formula1>
    </dataValidation>
    <dataValidation type="whole" allowBlank="1" showInputMessage="1" showErrorMessage="1" error="El número de Siniestros asignados debe ser menor o igual al número de &quot;Siniestros denunciados&quot;, en este ramo según lo ingresado en la pestaña &quot;Siniestros Denunciados&quot;" sqref="B9:B70" xr:uid="{00000000-0002-0000-0200-000004000000}">
      <formula1>0</formula1>
      <formula2>P9</formula2>
    </dataValidation>
    <dataValidation type="whole" allowBlank="1" showInputMessage="1" showErrorMessage="1" error="La suma de Siniestros Con pago y Siniestros Sin pago debe ser igual al número de Siniestros Liquidados_x000a_" sqref="D9:D70" xr:uid="{00000000-0002-0000-0200-000005000000}">
      <formula1>R9</formula1>
      <formula2>S9</formula2>
    </dataValidation>
    <dataValidation type="whole" allowBlank="1" showInputMessage="1" showErrorMessage="1" error="La suma de Siniestros Con pago y Siniestros Sin pago debe ser igual al número de Siniestros Liquidados_x000a__x000a_" sqref="F9:F70" xr:uid="{00000000-0002-0000-0200-000006000000}">
      <formula1>T9</formula1>
      <formula2>U9</formula2>
    </dataValidation>
    <dataValidation type="whole" allowBlank="1" showInputMessage="1" showErrorMessage="1" error="Ingrese un valor menor o igual al número de Siniestros liquidados Sin Pago._x000a_" sqref="J9:K70" xr:uid="{00000000-0002-0000-0200-000007000000}">
      <formula1>0</formula1>
      <formula2>V9</formula2>
    </dataValidation>
    <dataValidation type="whole" allowBlank="1" showInputMessage="1" showErrorMessage="1" error="Ingrese un valor menor o igual al número de Siniestros liquidados Sin Pago." sqref="L9:L70" xr:uid="{00000000-0002-0000-0200-000008000000}">
      <formula1>0</formula1>
      <formula2>X9</formula2>
    </dataValidation>
    <dataValidation type="whole" operator="equal" allowBlank="1" showInputMessage="1" showErrorMessage="1" error="La suma de los distintos valores entregados por motivo de rechazo debe ser igual a Siniestros sin pago" sqref="M9:M70" xr:uid="{00000000-0002-0000-0200-000009000000}">
      <formula1>Y9</formula1>
    </dataValidation>
    <dataValidation type="whole" errorStyle="warning" operator="greaterThan" allowBlank="1" showInputMessage="1" showErrorMessage="1" error="prueba_x000a_" sqref="Z9" xr:uid="{00000000-0002-0000-0200-00000A000000}">
      <formula1>0</formula1>
    </dataValidation>
    <dataValidation allowBlank="1" showInputMessage="1" showErrorMessage="1" prompt="Ingrese el detalle los siniestros &quot;Sin Pago&quot;, que tienen otro tipo de rechazo" sqref="N9:N70" xr:uid="{00000000-0002-0000-0200-00000B000000}"/>
  </dataValidations>
  <pageMargins left="0.7" right="0.7" top="0.75" bottom="0.75" header="0.3" footer="0.3"/>
  <pageSetup paperSize="9" scale="39" orientation="landscape" r:id="rId1"/>
  <drawing r:id="rId2"/>
  <legacyDrawing r:id="rId3"/>
  <controls>
    <mc:AlternateContent xmlns:mc="http://schemas.openxmlformats.org/markup-compatibility/2006">
      <mc:Choice Requires="x14">
        <control shapeId="2061" r:id="rId4" name="CheckBox1">
          <controlPr defaultSize="0" autoLine="0" altText="La Compañía no tuvo siniestros durante el periodo, no puede ingresar datos en esta pestaña hasta que desactive el campo." r:id="rId5">
            <anchor moveWithCells="1">
              <from>
                <xdr:col>0</xdr:col>
                <xdr:colOff>152400</xdr:colOff>
                <xdr:row>5</xdr:row>
                <xdr:rowOff>7620</xdr:rowOff>
              </from>
              <to>
                <xdr:col>4</xdr:col>
                <xdr:colOff>114300</xdr:colOff>
                <xdr:row>6</xdr:row>
                <xdr:rowOff>137160</xdr:rowOff>
              </to>
            </anchor>
          </controlPr>
        </control>
      </mc:Choice>
      <mc:Fallback>
        <control shapeId="2061" r:id="rId4" name="CheckBox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X72"/>
  <sheetViews>
    <sheetView showGridLines="0" zoomScale="80" zoomScaleNormal="80" workbookViewId="0">
      <selection activeCell="J28" sqref="J28"/>
    </sheetView>
  </sheetViews>
  <sheetFormatPr baseColWidth="10" defaultColWidth="0" defaultRowHeight="15" customHeight="1" zeroHeight="1" x14ac:dyDescent="0.3"/>
  <cols>
    <col min="1" max="1" width="56.44140625" style="18" bestFit="1" customWidth="1"/>
    <col min="2" max="2" width="16.5546875" style="18" customWidth="1"/>
    <col min="3" max="3" width="17.33203125" style="18" customWidth="1"/>
    <col min="4" max="4" width="13" style="18" customWidth="1"/>
    <col min="5" max="6" width="17.6640625" style="18" customWidth="1"/>
    <col min="7" max="7" width="17.33203125" style="18" customWidth="1"/>
    <col min="8" max="8" width="16.88671875" style="18" customWidth="1"/>
    <col min="9" max="9" width="23.33203125" style="18" customWidth="1"/>
    <col min="10" max="10" width="15.44140625" style="18" customWidth="1"/>
    <col min="11" max="11" width="16.33203125" style="18" customWidth="1"/>
    <col min="12" max="12" width="25.88671875" style="18" customWidth="1"/>
    <col min="13" max="13" width="12.88671875" style="18" customWidth="1"/>
    <col min="14" max="15" width="19.33203125" style="18" customWidth="1"/>
    <col min="16" max="16" width="5.5546875" style="18" bestFit="1" customWidth="1"/>
    <col min="17" max="17" width="4.33203125" style="29" hidden="1" customWidth="1"/>
    <col min="18" max="50" width="0" style="18" hidden="1" customWidth="1"/>
    <col min="51" max="16384" width="3.6640625" style="18" hidden="1"/>
  </cols>
  <sheetData>
    <row r="1" spans="1:26" ht="15.75" customHeight="1" x14ac:dyDescent="0.3">
      <c r="A1" s="66" t="s">
        <v>80</v>
      </c>
      <c r="B1" s="66"/>
      <c r="C1" s="66"/>
      <c r="D1" s="66"/>
      <c r="E1" s="66"/>
      <c r="F1" s="66"/>
      <c r="G1" s="66"/>
      <c r="H1" s="32" t="s">
        <v>53</v>
      </c>
      <c r="I1" s="33">
        <f>Inicio!B4</f>
        <v>1</v>
      </c>
      <c r="J1" s="33" t="str">
        <f>+VLOOKUP(I1,Base!$C$2:$D$3,2,0)</f>
        <v>General</v>
      </c>
      <c r="K1" s="34">
        <f>+MAX(Base!R2:R90)</f>
        <v>0</v>
      </c>
      <c r="L1" s="20"/>
      <c r="M1" s="20"/>
      <c r="N1" s="20"/>
      <c r="O1" s="20"/>
      <c r="P1" s="50"/>
      <c r="Q1" s="51"/>
      <c r="R1" s="52"/>
      <c r="S1" s="52"/>
      <c r="T1" s="52"/>
      <c r="U1" s="52"/>
      <c r="V1" s="52"/>
      <c r="W1" s="52"/>
      <c r="X1" s="52"/>
      <c r="Y1" s="52"/>
    </row>
    <row r="2" spans="1:26" ht="14.25" customHeight="1" x14ac:dyDescent="0.3">
      <c r="A2" s="66"/>
      <c r="B2" s="66"/>
      <c r="C2" s="66"/>
      <c r="D2" s="66"/>
      <c r="E2" s="66"/>
      <c r="F2" s="66"/>
      <c r="G2" s="66"/>
      <c r="H2" s="32" t="s">
        <v>0</v>
      </c>
      <c r="I2" s="33" t="str">
        <f>Inicio!B10</f>
        <v>2026-06</v>
      </c>
      <c r="J2" s="34"/>
      <c r="K2" s="19"/>
      <c r="L2" s="20"/>
      <c r="M2" s="20"/>
      <c r="N2" s="20"/>
      <c r="O2" s="20"/>
      <c r="P2" s="50"/>
      <c r="Q2" s="51"/>
      <c r="R2" s="52"/>
      <c r="S2" s="52"/>
      <c r="T2" s="52"/>
      <c r="U2" s="52"/>
      <c r="V2" s="52"/>
      <c r="W2" s="52"/>
      <c r="X2" s="52"/>
      <c r="Y2" s="52"/>
    </row>
    <row r="3" spans="1:26" ht="14.25" customHeight="1" x14ac:dyDescent="0.4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  <c r="M3" s="20"/>
      <c r="N3" s="20"/>
      <c r="O3" s="20"/>
      <c r="P3" s="50"/>
      <c r="Q3" s="51"/>
      <c r="R3" s="52"/>
      <c r="S3" s="52"/>
      <c r="T3" s="52"/>
      <c r="U3" s="52"/>
      <c r="V3" s="52"/>
      <c r="W3" s="52"/>
      <c r="X3" s="52"/>
      <c r="Y3" s="52"/>
    </row>
    <row r="4" spans="1:26" ht="14.25" customHeight="1" x14ac:dyDescent="0.3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19"/>
      <c r="M4" s="20"/>
      <c r="N4" s="20"/>
      <c r="O4" s="20"/>
      <c r="P4" s="50"/>
      <c r="Q4" s="51"/>
      <c r="R4" s="52"/>
      <c r="S4" s="52"/>
      <c r="T4" s="52"/>
      <c r="U4" s="52"/>
      <c r="V4" s="52"/>
      <c r="W4" s="52"/>
      <c r="X4" s="52"/>
      <c r="Y4" s="52"/>
    </row>
    <row r="5" spans="1:26" ht="14.25" customHeight="1" x14ac:dyDescent="0.3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19"/>
      <c r="M5" s="20"/>
      <c r="N5" s="20"/>
      <c r="O5" s="20"/>
      <c r="P5" s="50"/>
      <c r="Q5" s="51"/>
      <c r="R5" s="52"/>
      <c r="S5" s="52"/>
      <c r="T5" s="52"/>
      <c r="U5" s="52"/>
      <c r="V5" s="52"/>
      <c r="W5" s="52"/>
      <c r="X5" s="52"/>
      <c r="Y5" s="52"/>
    </row>
    <row r="6" spans="1:26" ht="14.25" customHeight="1" x14ac:dyDescent="0.4">
      <c r="A6" s="21"/>
      <c r="B6" s="19"/>
      <c r="C6" s="19"/>
      <c r="D6" s="19"/>
      <c r="E6" s="19"/>
      <c r="F6" s="19"/>
      <c r="G6" s="19"/>
      <c r="H6" s="19"/>
      <c r="I6" s="24"/>
      <c r="J6" s="24"/>
      <c r="K6" s="24"/>
      <c r="L6" s="24"/>
      <c r="M6" s="20"/>
      <c r="N6" s="20"/>
      <c r="O6" s="20"/>
      <c r="P6" s="50"/>
      <c r="Q6" s="51"/>
      <c r="R6" s="52"/>
      <c r="S6" s="52"/>
      <c r="T6" s="52"/>
      <c r="U6" s="52"/>
      <c r="V6" s="52"/>
      <c r="W6" s="52"/>
      <c r="X6" s="52"/>
      <c r="Y6" s="52"/>
    </row>
    <row r="7" spans="1:26" ht="14.25" customHeight="1" x14ac:dyDescent="0.3">
      <c r="A7" s="53"/>
      <c r="B7" s="53"/>
      <c r="C7" s="53"/>
      <c r="D7" s="53"/>
      <c r="E7" s="53"/>
      <c r="F7" s="53"/>
      <c r="G7" s="53"/>
      <c r="H7" s="53"/>
      <c r="I7" s="52"/>
      <c r="J7" s="72" t="s">
        <v>63</v>
      </c>
      <c r="K7" s="73"/>
      <c r="L7" s="73"/>
      <c r="M7" s="74"/>
      <c r="N7" s="50"/>
      <c r="O7" s="50"/>
      <c r="P7" s="50"/>
      <c r="Q7" s="51"/>
      <c r="R7" s="52"/>
      <c r="S7" s="52"/>
      <c r="T7" s="52"/>
      <c r="U7" s="52"/>
      <c r="V7" s="52"/>
      <c r="W7" s="52"/>
      <c r="X7" s="52"/>
      <c r="Y7" s="52"/>
    </row>
    <row r="8" spans="1:26" ht="37.799999999999997" x14ac:dyDescent="0.3">
      <c r="A8" s="54" t="s">
        <v>56</v>
      </c>
      <c r="B8" s="54" t="s">
        <v>59</v>
      </c>
      <c r="C8" s="54" t="s">
        <v>58</v>
      </c>
      <c r="D8" s="54" t="s">
        <v>60</v>
      </c>
      <c r="E8" s="54" t="s">
        <v>130</v>
      </c>
      <c r="F8" s="54" t="s">
        <v>61</v>
      </c>
      <c r="G8" s="54" t="s">
        <v>131</v>
      </c>
      <c r="H8" s="54" t="s">
        <v>62</v>
      </c>
      <c r="I8" s="54" t="s">
        <v>132</v>
      </c>
      <c r="J8" s="54" t="s">
        <v>64</v>
      </c>
      <c r="K8" s="54" t="s">
        <v>65</v>
      </c>
      <c r="L8" s="54" t="s">
        <v>66</v>
      </c>
      <c r="M8" s="54" t="s">
        <v>67</v>
      </c>
      <c r="N8" s="54" t="s">
        <v>253</v>
      </c>
      <c r="O8" s="54" t="s">
        <v>256</v>
      </c>
      <c r="P8" s="50"/>
      <c r="Q8" s="49"/>
      <c r="R8" s="55" t="s">
        <v>240</v>
      </c>
      <c r="S8" s="55" t="s">
        <v>241</v>
      </c>
      <c r="T8" s="55" t="s">
        <v>242</v>
      </c>
      <c r="U8" s="55" t="s">
        <v>243</v>
      </c>
      <c r="V8" s="55" t="s">
        <v>249</v>
      </c>
      <c r="W8" s="55" t="s">
        <v>250</v>
      </c>
      <c r="X8" s="55" t="s">
        <v>251</v>
      </c>
      <c r="Y8" s="55" t="s">
        <v>252</v>
      </c>
      <c r="Z8" s="44"/>
    </row>
    <row r="9" spans="1:26" ht="14.4" x14ac:dyDescent="0.3">
      <c r="A9" s="47"/>
      <c r="B9" s="47"/>
      <c r="C9" s="47"/>
      <c r="D9" s="47"/>
      <c r="E9" s="47"/>
      <c r="F9" s="47"/>
      <c r="G9" s="47"/>
      <c r="H9" s="48"/>
      <c r="I9" s="48"/>
      <c r="J9" s="47"/>
      <c r="K9" s="47"/>
      <c r="L9" s="47"/>
      <c r="M9" s="47"/>
      <c r="N9" s="56"/>
      <c r="O9" s="22" t="str">
        <f>IF(F9="","",IF(SUM(J9:M9)=F9,"Suma motivo de Pago correcto","Existe un error en la suma de Motivo de Pago"))</f>
        <v/>
      </c>
      <c r="P9" s="50"/>
      <c r="Q9" s="49"/>
      <c r="R9" s="55">
        <f>IF(LEN(F9)=0,0,C9-F9)</f>
        <v>0</v>
      </c>
      <c r="S9" s="55">
        <f>IF(LEN(F9)=0,C9,C9-F9)</f>
        <v>0</v>
      </c>
      <c r="T9" s="55">
        <f>IF(LEN(D9)=0,0,C9-D9)</f>
        <v>0</v>
      </c>
      <c r="U9" s="55">
        <f>IF(LEN(D9)=0,C9,C9-D9)</f>
        <v>0</v>
      </c>
      <c r="V9" s="55">
        <f>IF(AND(LEN(K9)=0,LEN(L9)=0,LEN(M9)=0),F9,F9-K9-L9-M9)</f>
        <v>0</v>
      </c>
      <c r="W9" s="55">
        <f>IF(AND(LEN(J9)=0,LEN(L9)=0,LEN(M9)=0),F9,F9-J9-L9-M9)</f>
        <v>0</v>
      </c>
      <c r="X9" s="55">
        <f>IF(AND(LEN(J9)=0,LEN(K9)=0,LEN(M9)=0),F9,F9-J9-K9-M9)</f>
        <v>0</v>
      </c>
      <c r="Y9" s="57">
        <f>IF(AND(LEN(J9)=0,LEN(K9)=0,LEN(L9)=0),F9,F9-J9-K9-L9)</f>
        <v>0</v>
      </c>
      <c r="Z9" s="44"/>
    </row>
    <row r="10" spans="1:26" ht="14.4" x14ac:dyDescent="0.3">
      <c r="A10" s="47"/>
      <c r="B10" s="47"/>
      <c r="C10" s="47"/>
      <c r="D10" s="47"/>
      <c r="E10" s="47"/>
      <c r="F10" s="47"/>
      <c r="G10" s="47"/>
      <c r="H10" s="48"/>
      <c r="I10" s="48"/>
      <c r="J10" s="47"/>
      <c r="K10" s="47"/>
      <c r="L10" s="47"/>
      <c r="M10" s="47"/>
      <c r="N10" s="56"/>
      <c r="O10" s="22" t="str">
        <f t="shared" ref="O10:O70" si="0">IF(F10="","",IF(SUM(J10:M10)=F10,"Suma motivo de Pago correcto","Existe un error en la suma de Motivo de Pago"))</f>
        <v/>
      </c>
      <c r="P10" s="50"/>
      <c r="Q10" s="49"/>
      <c r="R10" s="55">
        <f t="shared" ref="R10:R70" si="1">IF(LEN(F10)=0,0,C10-F10)</f>
        <v>0</v>
      </c>
      <c r="S10" s="55">
        <f t="shared" ref="S10:S70" si="2">IF(LEN(F10)=0,C10,C10-F10)</f>
        <v>0</v>
      </c>
      <c r="T10" s="55">
        <f t="shared" ref="T10:T70" si="3">IF(LEN(D10)=0,0,C10-D10)</f>
        <v>0</v>
      </c>
      <c r="U10" s="55">
        <f t="shared" ref="U10:U70" si="4">IF(LEN(D10)=0,C10,C10-D10)</f>
        <v>0</v>
      </c>
      <c r="V10" s="55">
        <f t="shared" ref="V10:V70" si="5">IF(AND(LEN(K10)=0,LEN(L10)=0,LEN(M10)=0),F10,F10-K10-L10-M10)</f>
        <v>0</v>
      </c>
      <c r="W10" s="55">
        <f t="shared" ref="W10:W70" si="6">IF(AND(LEN(J10)=0,LEN(L10)=0,LEN(M10)=0),F10,F10-J10-L10-M10)</f>
        <v>0</v>
      </c>
      <c r="X10" s="55">
        <f t="shared" ref="X10:X70" si="7">IF(AND(LEN(J10)=0,LEN(K10)=0,LEN(M10)=0),F10,F10-J10-K10-M10)</f>
        <v>0</v>
      </c>
      <c r="Y10" s="57">
        <f t="shared" ref="Y10:Y70" si="8">IF(AND(LEN(J10)=0,LEN(K10)=0,LEN(L10)=0),F10,F10-J10-K10-L10)</f>
        <v>0</v>
      </c>
      <c r="Z10" s="44"/>
    </row>
    <row r="11" spans="1:26" ht="14.4" x14ac:dyDescent="0.3">
      <c r="A11" s="47"/>
      <c r="B11" s="47"/>
      <c r="C11" s="47"/>
      <c r="D11" s="47"/>
      <c r="E11" s="47"/>
      <c r="F11" s="47"/>
      <c r="G11" s="47"/>
      <c r="H11" s="48"/>
      <c r="I11" s="48"/>
      <c r="J11" s="47"/>
      <c r="K11" s="47"/>
      <c r="L11" s="47"/>
      <c r="M11" s="47"/>
      <c r="N11" s="56"/>
      <c r="O11" s="22" t="str">
        <f t="shared" si="0"/>
        <v/>
      </c>
      <c r="P11" s="50"/>
      <c r="Q11" s="49"/>
      <c r="R11" s="55">
        <f t="shared" si="1"/>
        <v>0</v>
      </c>
      <c r="S11" s="55">
        <f t="shared" si="2"/>
        <v>0</v>
      </c>
      <c r="T11" s="55">
        <f t="shared" si="3"/>
        <v>0</v>
      </c>
      <c r="U11" s="55">
        <f t="shared" si="4"/>
        <v>0</v>
      </c>
      <c r="V11" s="55">
        <f t="shared" si="5"/>
        <v>0</v>
      </c>
      <c r="W11" s="55">
        <f t="shared" si="6"/>
        <v>0</v>
      </c>
      <c r="X11" s="55">
        <f t="shared" si="7"/>
        <v>0</v>
      </c>
      <c r="Y11" s="57">
        <f t="shared" si="8"/>
        <v>0</v>
      </c>
      <c r="Z11" s="44"/>
    </row>
    <row r="12" spans="1:26" ht="14.4" x14ac:dyDescent="0.3">
      <c r="A12" s="47"/>
      <c r="B12" s="47"/>
      <c r="C12" s="47"/>
      <c r="D12" s="47"/>
      <c r="E12" s="47"/>
      <c r="F12" s="47"/>
      <c r="G12" s="47"/>
      <c r="H12" s="48"/>
      <c r="I12" s="48"/>
      <c r="J12" s="47"/>
      <c r="K12" s="47"/>
      <c r="L12" s="47"/>
      <c r="M12" s="47"/>
      <c r="N12" s="56"/>
      <c r="O12" s="22" t="str">
        <f t="shared" si="0"/>
        <v/>
      </c>
      <c r="P12" s="50"/>
      <c r="Q12" s="49"/>
      <c r="R12" s="55">
        <f t="shared" si="1"/>
        <v>0</v>
      </c>
      <c r="S12" s="55">
        <f t="shared" si="2"/>
        <v>0</v>
      </c>
      <c r="T12" s="55">
        <f t="shared" si="3"/>
        <v>0</v>
      </c>
      <c r="U12" s="55">
        <f t="shared" si="4"/>
        <v>0</v>
      </c>
      <c r="V12" s="55">
        <f t="shared" si="5"/>
        <v>0</v>
      </c>
      <c r="W12" s="55">
        <f t="shared" si="6"/>
        <v>0</v>
      </c>
      <c r="X12" s="55">
        <f t="shared" si="7"/>
        <v>0</v>
      </c>
      <c r="Y12" s="57">
        <f t="shared" si="8"/>
        <v>0</v>
      </c>
      <c r="Z12" s="44"/>
    </row>
    <row r="13" spans="1:26" ht="14.4" x14ac:dyDescent="0.3">
      <c r="A13" s="47"/>
      <c r="B13" s="47"/>
      <c r="C13" s="47"/>
      <c r="D13" s="47"/>
      <c r="E13" s="47"/>
      <c r="F13" s="47"/>
      <c r="G13" s="47"/>
      <c r="H13" s="48"/>
      <c r="I13" s="48"/>
      <c r="J13" s="47"/>
      <c r="K13" s="47"/>
      <c r="L13" s="47"/>
      <c r="M13" s="47"/>
      <c r="N13" s="56"/>
      <c r="O13" s="22" t="str">
        <f t="shared" si="0"/>
        <v/>
      </c>
      <c r="P13" s="50"/>
      <c r="Q13" s="49"/>
      <c r="R13" s="55">
        <f t="shared" si="1"/>
        <v>0</v>
      </c>
      <c r="S13" s="55">
        <f t="shared" si="2"/>
        <v>0</v>
      </c>
      <c r="T13" s="55">
        <f t="shared" si="3"/>
        <v>0</v>
      </c>
      <c r="U13" s="55">
        <f t="shared" si="4"/>
        <v>0</v>
      </c>
      <c r="V13" s="55">
        <f t="shared" si="5"/>
        <v>0</v>
      </c>
      <c r="W13" s="55">
        <f t="shared" si="6"/>
        <v>0</v>
      </c>
      <c r="X13" s="55">
        <f t="shared" si="7"/>
        <v>0</v>
      </c>
      <c r="Y13" s="57">
        <f t="shared" si="8"/>
        <v>0</v>
      </c>
      <c r="Z13" s="44"/>
    </row>
    <row r="14" spans="1:26" ht="14.4" x14ac:dyDescent="0.3">
      <c r="A14" s="47"/>
      <c r="B14" s="47"/>
      <c r="C14" s="47"/>
      <c r="D14" s="47"/>
      <c r="E14" s="47"/>
      <c r="F14" s="47"/>
      <c r="G14" s="47"/>
      <c r="H14" s="48"/>
      <c r="I14" s="48"/>
      <c r="J14" s="47"/>
      <c r="K14" s="47"/>
      <c r="L14" s="47"/>
      <c r="M14" s="47"/>
      <c r="N14" s="56"/>
      <c r="O14" s="22" t="str">
        <f t="shared" si="0"/>
        <v/>
      </c>
      <c r="P14" s="50"/>
      <c r="Q14" s="49"/>
      <c r="R14" s="55">
        <f t="shared" si="1"/>
        <v>0</v>
      </c>
      <c r="S14" s="55">
        <f t="shared" si="2"/>
        <v>0</v>
      </c>
      <c r="T14" s="55">
        <f t="shared" si="3"/>
        <v>0</v>
      </c>
      <c r="U14" s="55">
        <f t="shared" si="4"/>
        <v>0</v>
      </c>
      <c r="V14" s="55">
        <f t="shared" si="5"/>
        <v>0</v>
      </c>
      <c r="W14" s="55">
        <f t="shared" si="6"/>
        <v>0</v>
      </c>
      <c r="X14" s="55">
        <f t="shared" si="7"/>
        <v>0</v>
      </c>
      <c r="Y14" s="57">
        <f t="shared" si="8"/>
        <v>0</v>
      </c>
      <c r="Z14" s="44"/>
    </row>
    <row r="15" spans="1:26" ht="14.4" x14ac:dyDescent="0.3">
      <c r="A15" s="47"/>
      <c r="B15" s="47"/>
      <c r="C15" s="47"/>
      <c r="D15" s="47"/>
      <c r="E15" s="47"/>
      <c r="F15" s="47"/>
      <c r="G15" s="47"/>
      <c r="H15" s="48"/>
      <c r="I15" s="48"/>
      <c r="J15" s="47"/>
      <c r="K15" s="47"/>
      <c r="L15" s="47"/>
      <c r="M15" s="47"/>
      <c r="N15" s="56"/>
      <c r="O15" s="22" t="str">
        <f t="shared" si="0"/>
        <v/>
      </c>
      <c r="P15" s="50"/>
      <c r="Q15" s="49"/>
      <c r="R15" s="55">
        <f t="shared" si="1"/>
        <v>0</v>
      </c>
      <c r="S15" s="55">
        <f t="shared" si="2"/>
        <v>0</v>
      </c>
      <c r="T15" s="55">
        <f t="shared" si="3"/>
        <v>0</v>
      </c>
      <c r="U15" s="55">
        <f t="shared" si="4"/>
        <v>0</v>
      </c>
      <c r="V15" s="55">
        <f t="shared" si="5"/>
        <v>0</v>
      </c>
      <c r="W15" s="55">
        <f t="shared" si="6"/>
        <v>0</v>
      </c>
      <c r="X15" s="55">
        <f t="shared" si="7"/>
        <v>0</v>
      </c>
      <c r="Y15" s="57">
        <f t="shared" si="8"/>
        <v>0</v>
      </c>
      <c r="Z15" s="44"/>
    </row>
    <row r="16" spans="1:26" ht="14.4" x14ac:dyDescent="0.3">
      <c r="A16" s="47"/>
      <c r="B16" s="47"/>
      <c r="C16" s="47"/>
      <c r="D16" s="47"/>
      <c r="E16" s="47"/>
      <c r="F16" s="47"/>
      <c r="G16" s="47"/>
      <c r="H16" s="48"/>
      <c r="I16" s="48"/>
      <c r="J16" s="47"/>
      <c r="K16" s="47"/>
      <c r="L16" s="47"/>
      <c r="M16" s="47"/>
      <c r="N16" s="56"/>
      <c r="O16" s="22" t="str">
        <f t="shared" si="0"/>
        <v/>
      </c>
      <c r="P16" s="50"/>
      <c r="Q16" s="49"/>
      <c r="R16" s="55">
        <f t="shared" si="1"/>
        <v>0</v>
      </c>
      <c r="S16" s="55">
        <f t="shared" si="2"/>
        <v>0</v>
      </c>
      <c r="T16" s="55">
        <f t="shared" si="3"/>
        <v>0</v>
      </c>
      <c r="U16" s="55">
        <f t="shared" si="4"/>
        <v>0</v>
      </c>
      <c r="V16" s="55">
        <f t="shared" si="5"/>
        <v>0</v>
      </c>
      <c r="W16" s="55">
        <f t="shared" si="6"/>
        <v>0</v>
      </c>
      <c r="X16" s="55">
        <f t="shared" si="7"/>
        <v>0</v>
      </c>
      <c r="Y16" s="57">
        <f t="shared" si="8"/>
        <v>0</v>
      </c>
      <c r="Z16" s="44"/>
    </row>
    <row r="17" spans="1:26" ht="14.4" x14ac:dyDescent="0.3">
      <c r="A17" s="47"/>
      <c r="B17" s="47"/>
      <c r="C17" s="47"/>
      <c r="D17" s="47"/>
      <c r="E17" s="47"/>
      <c r="F17" s="47"/>
      <c r="G17" s="47"/>
      <c r="H17" s="48"/>
      <c r="I17" s="48"/>
      <c r="J17" s="47"/>
      <c r="K17" s="47"/>
      <c r="L17" s="47"/>
      <c r="M17" s="47"/>
      <c r="N17" s="56"/>
      <c r="O17" s="22" t="str">
        <f t="shared" si="0"/>
        <v/>
      </c>
      <c r="P17" s="50"/>
      <c r="Q17" s="49"/>
      <c r="R17" s="55">
        <f t="shared" si="1"/>
        <v>0</v>
      </c>
      <c r="S17" s="55">
        <f t="shared" si="2"/>
        <v>0</v>
      </c>
      <c r="T17" s="55">
        <f t="shared" si="3"/>
        <v>0</v>
      </c>
      <c r="U17" s="55">
        <f t="shared" si="4"/>
        <v>0</v>
      </c>
      <c r="V17" s="55">
        <f t="shared" si="5"/>
        <v>0</v>
      </c>
      <c r="W17" s="55">
        <f t="shared" si="6"/>
        <v>0</v>
      </c>
      <c r="X17" s="55">
        <f t="shared" si="7"/>
        <v>0</v>
      </c>
      <c r="Y17" s="57">
        <f t="shared" si="8"/>
        <v>0</v>
      </c>
      <c r="Z17" s="44"/>
    </row>
    <row r="18" spans="1:26" ht="14.4" x14ac:dyDescent="0.3">
      <c r="A18" s="47"/>
      <c r="B18" s="47"/>
      <c r="C18" s="47"/>
      <c r="D18" s="47"/>
      <c r="E18" s="47"/>
      <c r="F18" s="47"/>
      <c r="G18" s="47"/>
      <c r="H18" s="48"/>
      <c r="I18" s="48"/>
      <c r="J18" s="47"/>
      <c r="K18" s="47"/>
      <c r="L18" s="47"/>
      <c r="M18" s="47"/>
      <c r="N18" s="56"/>
      <c r="O18" s="22" t="str">
        <f t="shared" si="0"/>
        <v/>
      </c>
      <c r="P18" s="50"/>
      <c r="Q18" s="49"/>
      <c r="R18" s="55">
        <f t="shared" si="1"/>
        <v>0</v>
      </c>
      <c r="S18" s="55">
        <f t="shared" si="2"/>
        <v>0</v>
      </c>
      <c r="T18" s="55">
        <f t="shared" si="3"/>
        <v>0</v>
      </c>
      <c r="U18" s="55">
        <f t="shared" si="4"/>
        <v>0</v>
      </c>
      <c r="V18" s="55">
        <f t="shared" si="5"/>
        <v>0</v>
      </c>
      <c r="W18" s="55">
        <f t="shared" si="6"/>
        <v>0</v>
      </c>
      <c r="X18" s="55">
        <f t="shared" si="7"/>
        <v>0</v>
      </c>
      <c r="Y18" s="57">
        <f t="shared" si="8"/>
        <v>0</v>
      </c>
      <c r="Z18" s="44"/>
    </row>
    <row r="19" spans="1:26" ht="14.4" x14ac:dyDescent="0.3">
      <c r="A19" s="47"/>
      <c r="B19" s="47"/>
      <c r="C19" s="47"/>
      <c r="D19" s="47"/>
      <c r="E19" s="47"/>
      <c r="F19" s="47"/>
      <c r="G19" s="47"/>
      <c r="H19" s="48"/>
      <c r="I19" s="48"/>
      <c r="J19" s="47"/>
      <c r="K19" s="47"/>
      <c r="L19" s="47"/>
      <c r="M19" s="47"/>
      <c r="N19" s="56"/>
      <c r="O19" s="22" t="str">
        <f t="shared" si="0"/>
        <v/>
      </c>
      <c r="P19" s="50"/>
      <c r="Q19" s="49"/>
      <c r="R19" s="55">
        <f t="shared" si="1"/>
        <v>0</v>
      </c>
      <c r="S19" s="55">
        <f t="shared" si="2"/>
        <v>0</v>
      </c>
      <c r="T19" s="55">
        <f t="shared" si="3"/>
        <v>0</v>
      </c>
      <c r="U19" s="55">
        <f t="shared" si="4"/>
        <v>0</v>
      </c>
      <c r="V19" s="55">
        <f t="shared" si="5"/>
        <v>0</v>
      </c>
      <c r="W19" s="55">
        <f t="shared" si="6"/>
        <v>0</v>
      </c>
      <c r="X19" s="55">
        <f t="shared" si="7"/>
        <v>0</v>
      </c>
      <c r="Y19" s="57">
        <f t="shared" si="8"/>
        <v>0</v>
      </c>
      <c r="Z19" s="44"/>
    </row>
    <row r="20" spans="1:26" ht="14.4" x14ac:dyDescent="0.3">
      <c r="A20" s="47"/>
      <c r="B20" s="47"/>
      <c r="C20" s="47"/>
      <c r="D20" s="47"/>
      <c r="E20" s="47"/>
      <c r="F20" s="47"/>
      <c r="G20" s="47"/>
      <c r="H20" s="48"/>
      <c r="I20" s="48"/>
      <c r="J20" s="47"/>
      <c r="K20" s="47"/>
      <c r="L20" s="47"/>
      <c r="M20" s="47"/>
      <c r="N20" s="56"/>
      <c r="O20" s="22" t="str">
        <f t="shared" si="0"/>
        <v/>
      </c>
      <c r="P20" s="50"/>
      <c r="Q20" s="49"/>
      <c r="R20" s="55">
        <f t="shared" si="1"/>
        <v>0</v>
      </c>
      <c r="S20" s="55">
        <f t="shared" si="2"/>
        <v>0</v>
      </c>
      <c r="T20" s="55">
        <f t="shared" si="3"/>
        <v>0</v>
      </c>
      <c r="U20" s="55">
        <f t="shared" si="4"/>
        <v>0</v>
      </c>
      <c r="V20" s="55">
        <f t="shared" si="5"/>
        <v>0</v>
      </c>
      <c r="W20" s="55">
        <f t="shared" si="6"/>
        <v>0</v>
      </c>
      <c r="X20" s="55">
        <f t="shared" si="7"/>
        <v>0</v>
      </c>
      <c r="Y20" s="57">
        <f t="shared" si="8"/>
        <v>0</v>
      </c>
      <c r="Z20" s="44"/>
    </row>
    <row r="21" spans="1:26" ht="14.4" x14ac:dyDescent="0.3">
      <c r="A21" s="47"/>
      <c r="B21" s="47"/>
      <c r="C21" s="47"/>
      <c r="D21" s="47"/>
      <c r="E21" s="47"/>
      <c r="F21" s="47"/>
      <c r="G21" s="47"/>
      <c r="H21" s="48"/>
      <c r="I21" s="48"/>
      <c r="J21" s="47"/>
      <c r="K21" s="47"/>
      <c r="L21" s="47"/>
      <c r="M21" s="47"/>
      <c r="N21" s="56"/>
      <c r="O21" s="22" t="str">
        <f t="shared" si="0"/>
        <v/>
      </c>
      <c r="P21" s="50"/>
      <c r="Q21" s="49"/>
      <c r="R21" s="55">
        <f t="shared" si="1"/>
        <v>0</v>
      </c>
      <c r="S21" s="55">
        <f t="shared" si="2"/>
        <v>0</v>
      </c>
      <c r="T21" s="55">
        <f t="shared" si="3"/>
        <v>0</v>
      </c>
      <c r="U21" s="55">
        <f t="shared" si="4"/>
        <v>0</v>
      </c>
      <c r="V21" s="55">
        <f t="shared" si="5"/>
        <v>0</v>
      </c>
      <c r="W21" s="55">
        <f t="shared" si="6"/>
        <v>0</v>
      </c>
      <c r="X21" s="55">
        <f t="shared" si="7"/>
        <v>0</v>
      </c>
      <c r="Y21" s="57">
        <f t="shared" si="8"/>
        <v>0</v>
      </c>
      <c r="Z21" s="44"/>
    </row>
    <row r="22" spans="1:26" ht="14.4" x14ac:dyDescent="0.3">
      <c r="A22" s="47"/>
      <c r="B22" s="47"/>
      <c r="C22" s="47"/>
      <c r="D22" s="47"/>
      <c r="E22" s="47"/>
      <c r="F22" s="47"/>
      <c r="G22" s="47"/>
      <c r="H22" s="48"/>
      <c r="I22" s="48"/>
      <c r="J22" s="47"/>
      <c r="K22" s="47"/>
      <c r="L22" s="47"/>
      <c r="M22" s="47"/>
      <c r="N22" s="56"/>
      <c r="O22" s="22" t="str">
        <f t="shared" si="0"/>
        <v/>
      </c>
      <c r="P22" s="50"/>
      <c r="Q22" s="49"/>
      <c r="R22" s="55">
        <f t="shared" si="1"/>
        <v>0</v>
      </c>
      <c r="S22" s="55">
        <f t="shared" si="2"/>
        <v>0</v>
      </c>
      <c r="T22" s="55">
        <f t="shared" si="3"/>
        <v>0</v>
      </c>
      <c r="U22" s="55">
        <f t="shared" si="4"/>
        <v>0</v>
      </c>
      <c r="V22" s="55">
        <f t="shared" si="5"/>
        <v>0</v>
      </c>
      <c r="W22" s="55">
        <f t="shared" si="6"/>
        <v>0</v>
      </c>
      <c r="X22" s="55">
        <f t="shared" si="7"/>
        <v>0</v>
      </c>
      <c r="Y22" s="57">
        <f t="shared" si="8"/>
        <v>0</v>
      </c>
      <c r="Z22" s="44"/>
    </row>
    <row r="23" spans="1:26" ht="14.4" x14ac:dyDescent="0.3">
      <c r="A23" s="47"/>
      <c r="B23" s="47"/>
      <c r="C23" s="47"/>
      <c r="D23" s="47"/>
      <c r="E23" s="47"/>
      <c r="F23" s="47"/>
      <c r="G23" s="47"/>
      <c r="H23" s="48"/>
      <c r="I23" s="48"/>
      <c r="J23" s="47"/>
      <c r="K23" s="47"/>
      <c r="L23" s="47"/>
      <c r="M23" s="47"/>
      <c r="N23" s="56"/>
      <c r="O23" s="22" t="str">
        <f t="shared" si="0"/>
        <v/>
      </c>
      <c r="P23" s="50"/>
      <c r="Q23" s="49"/>
      <c r="R23" s="55">
        <f t="shared" si="1"/>
        <v>0</v>
      </c>
      <c r="S23" s="55">
        <f t="shared" si="2"/>
        <v>0</v>
      </c>
      <c r="T23" s="55">
        <f t="shared" si="3"/>
        <v>0</v>
      </c>
      <c r="U23" s="55">
        <f t="shared" si="4"/>
        <v>0</v>
      </c>
      <c r="V23" s="55">
        <f t="shared" si="5"/>
        <v>0</v>
      </c>
      <c r="W23" s="55">
        <f t="shared" si="6"/>
        <v>0</v>
      </c>
      <c r="X23" s="55">
        <f t="shared" si="7"/>
        <v>0</v>
      </c>
      <c r="Y23" s="57">
        <f t="shared" si="8"/>
        <v>0</v>
      </c>
      <c r="Z23" s="44"/>
    </row>
    <row r="24" spans="1:26" ht="14.4" x14ac:dyDescent="0.3">
      <c r="A24" s="47"/>
      <c r="B24" s="47"/>
      <c r="C24" s="47"/>
      <c r="D24" s="47"/>
      <c r="E24" s="47"/>
      <c r="F24" s="47"/>
      <c r="G24" s="47"/>
      <c r="H24" s="48"/>
      <c r="I24" s="48"/>
      <c r="J24" s="47"/>
      <c r="K24" s="47"/>
      <c r="L24" s="47"/>
      <c r="M24" s="47"/>
      <c r="N24" s="56"/>
      <c r="O24" s="22" t="str">
        <f t="shared" si="0"/>
        <v/>
      </c>
      <c r="P24" s="50"/>
      <c r="Q24" s="49"/>
      <c r="R24" s="55">
        <f t="shared" si="1"/>
        <v>0</v>
      </c>
      <c r="S24" s="55">
        <f t="shared" si="2"/>
        <v>0</v>
      </c>
      <c r="T24" s="55">
        <f t="shared" si="3"/>
        <v>0</v>
      </c>
      <c r="U24" s="55">
        <f t="shared" si="4"/>
        <v>0</v>
      </c>
      <c r="V24" s="55">
        <f t="shared" si="5"/>
        <v>0</v>
      </c>
      <c r="W24" s="55">
        <f t="shared" si="6"/>
        <v>0</v>
      </c>
      <c r="X24" s="55">
        <f t="shared" si="7"/>
        <v>0</v>
      </c>
      <c r="Y24" s="57">
        <f t="shared" si="8"/>
        <v>0</v>
      </c>
      <c r="Z24" s="44"/>
    </row>
    <row r="25" spans="1:26" ht="14.4" x14ac:dyDescent="0.3">
      <c r="A25" s="47"/>
      <c r="B25" s="47"/>
      <c r="C25" s="47"/>
      <c r="D25" s="47"/>
      <c r="E25" s="47"/>
      <c r="F25" s="47"/>
      <c r="G25" s="47"/>
      <c r="H25" s="48"/>
      <c r="I25" s="48"/>
      <c r="J25" s="47"/>
      <c r="K25" s="47"/>
      <c r="L25" s="47"/>
      <c r="M25" s="47"/>
      <c r="N25" s="56"/>
      <c r="O25" s="22" t="str">
        <f t="shared" si="0"/>
        <v/>
      </c>
      <c r="P25" s="50"/>
      <c r="Q25" s="49"/>
      <c r="R25" s="55">
        <f t="shared" si="1"/>
        <v>0</v>
      </c>
      <c r="S25" s="55">
        <f t="shared" si="2"/>
        <v>0</v>
      </c>
      <c r="T25" s="55">
        <f t="shared" si="3"/>
        <v>0</v>
      </c>
      <c r="U25" s="55">
        <f t="shared" si="4"/>
        <v>0</v>
      </c>
      <c r="V25" s="55">
        <f t="shared" si="5"/>
        <v>0</v>
      </c>
      <c r="W25" s="55">
        <f t="shared" si="6"/>
        <v>0</v>
      </c>
      <c r="X25" s="55">
        <f t="shared" si="7"/>
        <v>0</v>
      </c>
      <c r="Y25" s="57">
        <f t="shared" si="8"/>
        <v>0</v>
      </c>
      <c r="Z25" s="44"/>
    </row>
    <row r="26" spans="1:26" ht="14.4" x14ac:dyDescent="0.3">
      <c r="A26" s="47"/>
      <c r="B26" s="47"/>
      <c r="C26" s="47"/>
      <c r="D26" s="47"/>
      <c r="E26" s="47"/>
      <c r="F26" s="47"/>
      <c r="G26" s="47"/>
      <c r="H26" s="48"/>
      <c r="I26" s="48"/>
      <c r="J26" s="47"/>
      <c r="K26" s="47"/>
      <c r="L26" s="47"/>
      <c r="M26" s="47"/>
      <c r="N26" s="56"/>
      <c r="O26" s="22" t="str">
        <f t="shared" si="0"/>
        <v/>
      </c>
      <c r="P26" s="50"/>
      <c r="Q26" s="49"/>
      <c r="R26" s="55">
        <f t="shared" si="1"/>
        <v>0</v>
      </c>
      <c r="S26" s="55">
        <f t="shared" si="2"/>
        <v>0</v>
      </c>
      <c r="T26" s="55">
        <f t="shared" si="3"/>
        <v>0</v>
      </c>
      <c r="U26" s="55">
        <f t="shared" si="4"/>
        <v>0</v>
      </c>
      <c r="V26" s="55">
        <f t="shared" si="5"/>
        <v>0</v>
      </c>
      <c r="W26" s="55">
        <f t="shared" si="6"/>
        <v>0</v>
      </c>
      <c r="X26" s="55">
        <f t="shared" si="7"/>
        <v>0</v>
      </c>
      <c r="Y26" s="57">
        <f t="shared" si="8"/>
        <v>0</v>
      </c>
      <c r="Z26" s="44"/>
    </row>
    <row r="27" spans="1:26" ht="14.4" x14ac:dyDescent="0.3">
      <c r="A27" s="47"/>
      <c r="B27" s="47"/>
      <c r="C27" s="47"/>
      <c r="D27" s="47"/>
      <c r="E27" s="47"/>
      <c r="F27" s="47"/>
      <c r="G27" s="47"/>
      <c r="H27" s="48"/>
      <c r="I27" s="48"/>
      <c r="J27" s="47"/>
      <c r="K27" s="47"/>
      <c r="L27" s="47"/>
      <c r="M27" s="47"/>
      <c r="N27" s="56"/>
      <c r="O27" s="22" t="str">
        <f t="shared" si="0"/>
        <v/>
      </c>
      <c r="P27" s="50"/>
      <c r="Q27" s="49"/>
      <c r="R27" s="55">
        <f t="shared" si="1"/>
        <v>0</v>
      </c>
      <c r="S27" s="55">
        <f t="shared" si="2"/>
        <v>0</v>
      </c>
      <c r="T27" s="55">
        <f t="shared" si="3"/>
        <v>0</v>
      </c>
      <c r="U27" s="55">
        <f t="shared" si="4"/>
        <v>0</v>
      </c>
      <c r="V27" s="55">
        <f t="shared" si="5"/>
        <v>0</v>
      </c>
      <c r="W27" s="55">
        <f t="shared" si="6"/>
        <v>0</v>
      </c>
      <c r="X27" s="55">
        <f t="shared" si="7"/>
        <v>0</v>
      </c>
      <c r="Y27" s="57">
        <f t="shared" si="8"/>
        <v>0</v>
      </c>
      <c r="Z27" s="44"/>
    </row>
    <row r="28" spans="1:26" ht="14.4" x14ac:dyDescent="0.3">
      <c r="A28" s="47"/>
      <c r="B28" s="47"/>
      <c r="C28" s="47"/>
      <c r="D28" s="47"/>
      <c r="E28" s="47"/>
      <c r="F28" s="47"/>
      <c r="G28" s="47"/>
      <c r="H28" s="48"/>
      <c r="I28" s="48"/>
      <c r="J28" s="47"/>
      <c r="K28" s="47"/>
      <c r="L28" s="47"/>
      <c r="M28" s="47"/>
      <c r="N28" s="56"/>
      <c r="O28" s="22" t="str">
        <f t="shared" si="0"/>
        <v/>
      </c>
      <c r="P28" s="50"/>
      <c r="Q28" s="49"/>
      <c r="R28" s="55">
        <f t="shared" si="1"/>
        <v>0</v>
      </c>
      <c r="S28" s="55">
        <f t="shared" si="2"/>
        <v>0</v>
      </c>
      <c r="T28" s="55">
        <f t="shared" si="3"/>
        <v>0</v>
      </c>
      <c r="U28" s="55">
        <f t="shared" si="4"/>
        <v>0</v>
      </c>
      <c r="V28" s="55">
        <f t="shared" si="5"/>
        <v>0</v>
      </c>
      <c r="W28" s="55">
        <f t="shared" si="6"/>
        <v>0</v>
      </c>
      <c r="X28" s="55">
        <f t="shared" si="7"/>
        <v>0</v>
      </c>
      <c r="Y28" s="57">
        <f t="shared" si="8"/>
        <v>0</v>
      </c>
      <c r="Z28" s="44"/>
    </row>
    <row r="29" spans="1:26" ht="14.4" x14ac:dyDescent="0.3">
      <c r="A29" s="47"/>
      <c r="B29" s="47"/>
      <c r="C29" s="47"/>
      <c r="D29" s="47"/>
      <c r="E29" s="47"/>
      <c r="F29" s="47"/>
      <c r="G29" s="47"/>
      <c r="H29" s="48"/>
      <c r="I29" s="48"/>
      <c r="J29" s="47"/>
      <c r="K29" s="47"/>
      <c r="L29" s="47"/>
      <c r="M29" s="47"/>
      <c r="N29" s="56"/>
      <c r="O29" s="22" t="str">
        <f t="shared" si="0"/>
        <v/>
      </c>
      <c r="P29" s="50"/>
      <c r="Q29" s="49"/>
      <c r="R29" s="55">
        <f t="shared" si="1"/>
        <v>0</v>
      </c>
      <c r="S29" s="55">
        <f t="shared" si="2"/>
        <v>0</v>
      </c>
      <c r="T29" s="55">
        <f t="shared" si="3"/>
        <v>0</v>
      </c>
      <c r="U29" s="55">
        <f t="shared" si="4"/>
        <v>0</v>
      </c>
      <c r="V29" s="55">
        <f t="shared" si="5"/>
        <v>0</v>
      </c>
      <c r="W29" s="55">
        <f t="shared" si="6"/>
        <v>0</v>
      </c>
      <c r="X29" s="55">
        <f t="shared" si="7"/>
        <v>0</v>
      </c>
      <c r="Y29" s="57">
        <f t="shared" si="8"/>
        <v>0</v>
      </c>
      <c r="Z29" s="44"/>
    </row>
    <row r="30" spans="1:26" ht="14.4" x14ac:dyDescent="0.3">
      <c r="A30" s="47"/>
      <c r="B30" s="47"/>
      <c r="C30" s="47"/>
      <c r="D30" s="47"/>
      <c r="E30" s="47"/>
      <c r="F30" s="47"/>
      <c r="G30" s="47"/>
      <c r="H30" s="48"/>
      <c r="I30" s="48"/>
      <c r="J30" s="47"/>
      <c r="K30" s="47"/>
      <c r="L30" s="47"/>
      <c r="M30" s="47"/>
      <c r="N30" s="56"/>
      <c r="O30" s="22" t="str">
        <f t="shared" si="0"/>
        <v/>
      </c>
      <c r="P30" s="50"/>
      <c r="Q30" s="49"/>
      <c r="R30" s="55">
        <f t="shared" si="1"/>
        <v>0</v>
      </c>
      <c r="S30" s="55">
        <f t="shared" si="2"/>
        <v>0</v>
      </c>
      <c r="T30" s="55">
        <f t="shared" si="3"/>
        <v>0</v>
      </c>
      <c r="U30" s="55">
        <f t="shared" si="4"/>
        <v>0</v>
      </c>
      <c r="V30" s="55">
        <f t="shared" si="5"/>
        <v>0</v>
      </c>
      <c r="W30" s="55">
        <f t="shared" si="6"/>
        <v>0</v>
      </c>
      <c r="X30" s="55">
        <f t="shared" si="7"/>
        <v>0</v>
      </c>
      <c r="Y30" s="57">
        <f t="shared" si="8"/>
        <v>0</v>
      </c>
      <c r="Z30" s="44"/>
    </row>
    <row r="31" spans="1:26" ht="14.4" x14ac:dyDescent="0.3">
      <c r="A31" s="47"/>
      <c r="B31" s="47"/>
      <c r="C31" s="47"/>
      <c r="D31" s="47"/>
      <c r="E31" s="47"/>
      <c r="F31" s="47"/>
      <c r="G31" s="47"/>
      <c r="H31" s="48"/>
      <c r="I31" s="48"/>
      <c r="J31" s="47"/>
      <c r="K31" s="47"/>
      <c r="L31" s="47"/>
      <c r="M31" s="47"/>
      <c r="N31" s="56"/>
      <c r="O31" s="22" t="str">
        <f t="shared" si="0"/>
        <v/>
      </c>
      <c r="P31" s="50"/>
      <c r="Q31" s="49"/>
      <c r="R31" s="55">
        <f t="shared" si="1"/>
        <v>0</v>
      </c>
      <c r="S31" s="55">
        <f t="shared" si="2"/>
        <v>0</v>
      </c>
      <c r="T31" s="55">
        <f t="shared" si="3"/>
        <v>0</v>
      </c>
      <c r="U31" s="55">
        <f t="shared" si="4"/>
        <v>0</v>
      </c>
      <c r="V31" s="55">
        <f t="shared" si="5"/>
        <v>0</v>
      </c>
      <c r="W31" s="55">
        <f t="shared" si="6"/>
        <v>0</v>
      </c>
      <c r="X31" s="55">
        <f t="shared" si="7"/>
        <v>0</v>
      </c>
      <c r="Y31" s="57">
        <f t="shared" si="8"/>
        <v>0</v>
      </c>
      <c r="Z31" s="44"/>
    </row>
    <row r="32" spans="1:26" ht="14.4" x14ac:dyDescent="0.3">
      <c r="A32" s="47"/>
      <c r="B32" s="47"/>
      <c r="C32" s="47"/>
      <c r="D32" s="47"/>
      <c r="E32" s="47"/>
      <c r="F32" s="47"/>
      <c r="G32" s="47"/>
      <c r="H32" s="48"/>
      <c r="I32" s="48"/>
      <c r="J32" s="47"/>
      <c r="K32" s="47"/>
      <c r="L32" s="47"/>
      <c r="M32" s="47"/>
      <c r="N32" s="56"/>
      <c r="O32" s="22" t="str">
        <f t="shared" si="0"/>
        <v/>
      </c>
      <c r="P32" s="50"/>
      <c r="Q32" s="49"/>
      <c r="R32" s="55">
        <f t="shared" si="1"/>
        <v>0</v>
      </c>
      <c r="S32" s="55">
        <f t="shared" si="2"/>
        <v>0</v>
      </c>
      <c r="T32" s="55">
        <f t="shared" si="3"/>
        <v>0</v>
      </c>
      <c r="U32" s="55">
        <f t="shared" si="4"/>
        <v>0</v>
      </c>
      <c r="V32" s="55">
        <f t="shared" si="5"/>
        <v>0</v>
      </c>
      <c r="W32" s="55">
        <f t="shared" si="6"/>
        <v>0</v>
      </c>
      <c r="X32" s="55">
        <f t="shared" si="7"/>
        <v>0</v>
      </c>
      <c r="Y32" s="57">
        <f t="shared" si="8"/>
        <v>0</v>
      </c>
      <c r="Z32" s="44"/>
    </row>
    <row r="33" spans="1:26" ht="14.4" x14ac:dyDescent="0.3">
      <c r="A33" s="47"/>
      <c r="B33" s="47"/>
      <c r="C33" s="47"/>
      <c r="D33" s="47"/>
      <c r="E33" s="47"/>
      <c r="F33" s="47"/>
      <c r="G33" s="47"/>
      <c r="H33" s="48"/>
      <c r="I33" s="48"/>
      <c r="J33" s="47"/>
      <c r="K33" s="47"/>
      <c r="L33" s="47"/>
      <c r="M33" s="47"/>
      <c r="N33" s="56"/>
      <c r="O33" s="22" t="str">
        <f t="shared" si="0"/>
        <v/>
      </c>
      <c r="P33" s="50"/>
      <c r="Q33" s="49"/>
      <c r="R33" s="55">
        <f t="shared" si="1"/>
        <v>0</v>
      </c>
      <c r="S33" s="55">
        <f t="shared" si="2"/>
        <v>0</v>
      </c>
      <c r="T33" s="55">
        <f t="shared" si="3"/>
        <v>0</v>
      </c>
      <c r="U33" s="55">
        <f t="shared" si="4"/>
        <v>0</v>
      </c>
      <c r="V33" s="55">
        <f t="shared" si="5"/>
        <v>0</v>
      </c>
      <c r="W33" s="55">
        <f t="shared" si="6"/>
        <v>0</v>
      </c>
      <c r="X33" s="55">
        <f t="shared" si="7"/>
        <v>0</v>
      </c>
      <c r="Y33" s="57">
        <f t="shared" si="8"/>
        <v>0</v>
      </c>
      <c r="Z33" s="44"/>
    </row>
    <row r="34" spans="1:26" ht="14.4" x14ac:dyDescent="0.3">
      <c r="A34" s="47"/>
      <c r="B34" s="47"/>
      <c r="C34" s="47"/>
      <c r="D34" s="47"/>
      <c r="E34" s="47"/>
      <c r="F34" s="47"/>
      <c r="G34" s="47"/>
      <c r="H34" s="48"/>
      <c r="I34" s="48"/>
      <c r="J34" s="47"/>
      <c r="K34" s="47"/>
      <c r="L34" s="47"/>
      <c r="M34" s="47"/>
      <c r="N34" s="56"/>
      <c r="O34" s="22" t="str">
        <f t="shared" si="0"/>
        <v/>
      </c>
      <c r="P34" s="50"/>
      <c r="Q34" s="49"/>
      <c r="R34" s="55">
        <f t="shared" si="1"/>
        <v>0</v>
      </c>
      <c r="S34" s="55">
        <f t="shared" si="2"/>
        <v>0</v>
      </c>
      <c r="T34" s="55">
        <f t="shared" si="3"/>
        <v>0</v>
      </c>
      <c r="U34" s="55">
        <f t="shared" si="4"/>
        <v>0</v>
      </c>
      <c r="V34" s="55">
        <f t="shared" si="5"/>
        <v>0</v>
      </c>
      <c r="W34" s="55">
        <f t="shared" si="6"/>
        <v>0</v>
      </c>
      <c r="X34" s="55">
        <f t="shared" si="7"/>
        <v>0</v>
      </c>
      <c r="Y34" s="57">
        <f t="shared" si="8"/>
        <v>0</v>
      </c>
      <c r="Z34" s="44"/>
    </row>
    <row r="35" spans="1:26" ht="14.4" x14ac:dyDescent="0.3">
      <c r="A35" s="47"/>
      <c r="B35" s="47"/>
      <c r="C35" s="47"/>
      <c r="D35" s="47"/>
      <c r="E35" s="47"/>
      <c r="F35" s="47"/>
      <c r="G35" s="47"/>
      <c r="H35" s="48"/>
      <c r="I35" s="48"/>
      <c r="J35" s="47"/>
      <c r="K35" s="47"/>
      <c r="L35" s="47"/>
      <c r="M35" s="47"/>
      <c r="N35" s="56"/>
      <c r="O35" s="22" t="str">
        <f t="shared" si="0"/>
        <v/>
      </c>
      <c r="P35" s="50"/>
      <c r="Q35" s="49"/>
      <c r="R35" s="55">
        <f t="shared" si="1"/>
        <v>0</v>
      </c>
      <c r="S35" s="55">
        <f t="shared" si="2"/>
        <v>0</v>
      </c>
      <c r="T35" s="55">
        <f t="shared" si="3"/>
        <v>0</v>
      </c>
      <c r="U35" s="55">
        <f t="shared" si="4"/>
        <v>0</v>
      </c>
      <c r="V35" s="55">
        <f t="shared" si="5"/>
        <v>0</v>
      </c>
      <c r="W35" s="55">
        <f t="shared" si="6"/>
        <v>0</v>
      </c>
      <c r="X35" s="55">
        <f t="shared" si="7"/>
        <v>0</v>
      </c>
      <c r="Y35" s="57">
        <f t="shared" si="8"/>
        <v>0</v>
      </c>
      <c r="Z35" s="44"/>
    </row>
    <row r="36" spans="1:26" ht="14.4" x14ac:dyDescent="0.3">
      <c r="A36" s="47"/>
      <c r="B36" s="47"/>
      <c r="C36" s="47"/>
      <c r="D36" s="47"/>
      <c r="E36" s="47"/>
      <c r="F36" s="47"/>
      <c r="G36" s="47"/>
      <c r="H36" s="48"/>
      <c r="I36" s="48"/>
      <c r="J36" s="47"/>
      <c r="K36" s="47"/>
      <c r="L36" s="47"/>
      <c r="M36" s="47"/>
      <c r="N36" s="56"/>
      <c r="O36" s="22" t="str">
        <f t="shared" si="0"/>
        <v/>
      </c>
      <c r="P36" s="50"/>
      <c r="Q36" s="49"/>
      <c r="R36" s="55">
        <f t="shared" si="1"/>
        <v>0</v>
      </c>
      <c r="S36" s="55">
        <f t="shared" si="2"/>
        <v>0</v>
      </c>
      <c r="T36" s="55">
        <f t="shared" si="3"/>
        <v>0</v>
      </c>
      <c r="U36" s="55">
        <f t="shared" si="4"/>
        <v>0</v>
      </c>
      <c r="V36" s="55">
        <f t="shared" si="5"/>
        <v>0</v>
      </c>
      <c r="W36" s="55">
        <f t="shared" si="6"/>
        <v>0</v>
      </c>
      <c r="X36" s="55">
        <f t="shared" si="7"/>
        <v>0</v>
      </c>
      <c r="Y36" s="57">
        <f t="shared" si="8"/>
        <v>0</v>
      </c>
      <c r="Z36" s="44"/>
    </row>
    <row r="37" spans="1:26" ht="14.4" x14ac:dyDescent="0.3">
      <c r="A37" s="47"/>
      <c r="B37" s="47"/>
      <c r="C37" s="47"/>
      <c r="D37" s="47"/>
      <c r="E37" s="47"/>
      <c r="F37" s="47"/>
      <c r="G37" s="47"/>
      <c r="H37" s="48"/>
      <c r="I37" s="48"/>
      <c r="J37" s="47"/>
      <c r="K37" s="47"/>
      <c r="L37" s="47"/>
      <c r="M37" s="47"/>
      <c r="N37" s="56"/>
      <c r="O37" s="22" t="str">
        <f t="shared" si="0"/>
        <v/>
      </c>
      <c r="P37" s="50"/>
      <c r="Q37" s="49"/>
      <c r="R37" s="55">
        <f t="shared" si="1"/>
        <v>0</v>
      </c>
      <c r="S37" s="55">
        <f t="shared" si="2"/>
        <v>0</v>
      </c>
      <c r="T37" s="55">
        <f t="shared" si="3"/>
        <v>0</v>
      </c>
      <c r="U37" s="55">
        <f t="shared" si="4"/>
        <v>0</v>
      </c>
      <c r="V37" s="55">
        <f t="shared" si="5"/>
        <v>0</v>
      </c>
      <c r="W37" s="55">
        <f t="shared" si="6"/>
        <v>0</v>
      </c>
      <c r="X37" s="55">
        <f t="shared" si="7"/>
        <v>0</v>
      </c>
      <c r="Y37" s="57">
        <f t="shared" si="8"/>
        <v>0</v>
      </c>
      <c r="Z37" s="44"/>
    </row>
    <row r="38" spans="1:26" ht="14.4" x14ac:dyDescent="0.3">
      <c r="A38" s="47"/>
      <c r="B38" s="47"/>
      <c r="C38" s="47"/>
      <c r="D38" s="47"/>
      <c r="E38" s="47"/>
      <c r="F38" s="47"/>
      <c r="G38" s="47"/>
      <c r="H38" s="48"/>
      <c r="I38" s="48"/>
      <c r="J38" s="47"/>
      <c r="K38" s="47"/>
      <c r="L38" s="47"/>
      <c r="M38" s="47"/>
      <c r="N38" s="56"/>
      <c r="O38" s="22" t="str">
        <f t="shared" si="0"/>
        <v/>
      </c>
      <c r="P38" s="50"/>
      <c r="Q38" s="49"/>
      <c r="R38" s="55">
        <f t="shared" si="1"/>
        <v>0</v>
      </c>
      <c r="S38" s="55">
        <f t="shared" si="2"/>
        <v>0</v>
      </c>
      <c r="T38" s="55">
        <f t="shared" si="3"/>
        <v>0</v>
      </c>
      <c r="U38" s="55">
        <f t="shared" si="4"/>
        <v>0</v>
      </c>
      <c r="V38" s="55">
        <f t="shared" si="5"/>
        <v>0</v>
      </c>
      <c r="W38" s="55">
        <f t="shared" si="6"/>
        <v>0</v>
      </c>
      <c r="X38" s="55">
        <f t="shared" si="7"/>
        <v>0</v>
      </c>
      <c r="Y38" s="57">
        <f t="shared" si="8"/>
        <v>0</v>
      </c>
      <c r="Z38" s="44"/>
    </row>
    <row r="39" spans="1:26" ht="14.4" x14ac:dyDescent="0.3">
      <c r="A39" s="47"/>
      <c r="B39" s="47"/>
      <c r="C39" s="47"/>
      <c r="D39" s="47"/>
      <c r="E39" s="47"/>
      <c r="F39" s="47"/>
      <c r="G39" s="47"/>
      <c r="H39" s="48"/>
      <c r="I39" s="48"/>
      <c r="J39" s="47"/>
      <c r="K39" s="47"/>
      <c r="L39" s="47"/>
      <c r="M39" s="47"/>
      <c r="N39" s="56"/>
      <c r="O39" s="22" t="str">
        <f t="shared" si="0"/>
        <v/>
      </c>
      <c r="P39" s="50"/>
      <c r="Q39" s="49"/>
      <c r="R39" s="55">
        <f t="shared" si="1"/>
        <v>0</v>
      </c>
      <c r="S39" s="55">
        <f t="shared" si="2"/>
        <v>0</v>
      </c>
      <c r="T39" s="55">
        <f t="shared" si="3"/>
        <v>0</v>
      </c>
      <c r="U39" s="55">
        <f t="shared" si="4"/>
        <v>0</v>
      </c>
      <c r="V39" s="55">
        <f t="shared" si="5"/>
        <v>0</v>
      </c>
      <c r="W39" s="55">
        <f t="shared" si="6"/>
        <v>0</v>
      </c>
      <c r="X39" s="55">
        <f t="shared" si="7"/>
        <v>0</v>
      </c>
      <c r="Y39" s="57">
        <f t="shared" si="8"/>
        <v>0</v>
      </c>
      <c r="Z39" s="44"/>
    </row>
    <row r="40" spans="1:26" ht="14.4" x14ac:dyDescent="0.3">
      <c r="A40" s="47"/>
      <c r="B40" s="47"/>
      <c r="C40" s="47"/>
      <c r="D40" s="47"/>
      <c r="E40" s="47"/>
      <c r="F40" s="47"/>
      <c r="G40" s="47"/>
      <c r="H40" s="48"/>
      <c r="I40" s="48"/>
      <c r="J40" s="47"/>
      <c r="K40" s="47"/>
      <c r="L40" s="47"/>
      <c r="M40" s="47"/>
      <c r="N40" s="56"/>
      <c r="O40" s="22" t="str">
        <f t="shared" si="0"/>
        <v/>
      </c>
      <c r="P40" s="50"/>
      <c r="Q40" s="49"/>
      <c r="R40" s="55">
        <f t="shared" si="1"/>
        <v>0</v>
      </c>
      <c r="S40" s="55">
        <f t="shared" si="2"/>
        <v>0</v>
      </c>
      <c r="T40" s="55">
        <f t="shared" si="3"/>
        <v>0</v>
      </c>
      <c r="U40" s="55">
        <f t="shared" si="4"/>
        <v>0</v>
      </c>
      <c r="V40" s="55">
        <f t="shared" si="5"/>
        <v>0</v>
      </c>
      <c r="W40" s="55">
        <f t="shared" si="6"/>
        <v>0</v>
      </c>
      <c r="X40" s="55">
        <f t="shared" si="7"/>
        <v>0</v>
      </c>
      <c r="Y40" s="57">
        <f t="shared" si="8"/>
        <v>0</v>
      </c>
      <c r="Z40" s="44"/>
    </row>
    <row r="41" spans="1:26" ht="14.4" x14ac:dyDescent="0.3">
      <c r="A41" s="47"/>
      <c r="B41" s="47"/>
      <c r="C41" s="47"/>
      <c r="D41" s="47"/>
      <c r="E41" s="47"/>
      <c r="F41" s="47"/>
      <c r="G41" s="47"/>
      <c r="H41" s="48"/>
      <c r="I41" s="48"/>
      <c r="J41" s="47"/>
      <c r="K41" s="47"/>
      <c r="L41" s="47"/>
      <c r="M41" s="47"/>
      <c r="N41" s="56"/>
      <c r="O41" s="22" t="str">
        <f t="shared" si="0"/>
        <v/>
      </c>
      <c r="P41" s="50"/>
      <c r="Q41" s="49"/>
      <c r="R41" s="55">
        <f t="shared" si="1"/>
        <v>0</v>
      </c>
      <c r="S41" s="55">
        <f t="shared" si="2"/>
        <v>0</v>
      </c>
      <c r="T41" s="55">
        <f t="shared" si="3"/>
        <v>0</v>
      </c>
      <c r="U41" s="55">
        <f t="shared" si="4"/>
        <v>0</v>
      </c>
      <c r="V41" s="55">
        <f t="shared" si="5"/>
        <v>0</v>
      </c>
      <c r="W41" s="55">
        <f t="shared" si="6"/>
        <v>0</v>
      </c>
      <c r="X41" s="55">
        <f t="shared" si="7"/>
        <v>0</v>
      </c>
      <c r="Y41" s="57">
        <f t="shared" si="8"/>
        <v>0</v>
      </c>
      <c r="Z41" s="44"/>
    </row>
    <row r="42" spans="1:26" ht="14.4" x14ac:dyDescent="0.3">
      <c r="A42" s="47"/>
      <c r="B42" s="47"/>
      <c r="C42" s="47"/>
      <c r="D42" s="47"/>
      <c r="E42" s="47"/>
      <c r="F42" s="47"/>
      <c r="G42" s="47"/>
      <c r="H42" s="48"/>
      <c r="I42" s="48"/>
      <c r="J42" s="47"/>
      <c r="K42" s="47"/>
      <c r="L42" s="47"/>
      <c r="M42" s="47"/>
      <c r="N42" s="56"/>
      <c r="O42" s="22" t="str">
        <f t="shared" si="0"/>
        <v/>
      </c>
      <c r="P42" s="50"/>
      <c r="Q42" s="49"/>
      <c r="R42" s="55">
        <f t="shared" si="1"/>
        <v>0</v>
      </c>
      <c r="S42" s="55">
        <f t="shared" si="2"/>
        <v>0</v>
      </c>
      <c r="T42" s="55">
        <f t="shared" si="3"/>
        <v>0</v>
      </c>
      <c r="U42" s="55">
        <f t="shared" si="4"/>
        <v>0</v>
      </c>
      <c r="V42" s="55">
        <f t="shared" si="5"/>
        <v>0</v>
      </c>
      <c r="W42" s="55">
        <f t="shared" si="6"/>
        <v>0</v>
      </c>
      <c r="X42" s="55">
        <f t="shared" si="7"/>
        <v>0</v>
      </c>
      <c r="Y42" s="57">
        <f t="shared" si="8"/>
        <v>0</v>
      </c>
      <c r="Z42" s="44"/>
    </row>
    <row r="43" spans="1:26" ht="14.4" x14ac:dyDescent="0.3">
      <c r="A43" s="47"/>
      <c r="B43" s="47"/>
      <c r="C43" s="47"/>
      <c r="D43" s="47"/>
      <c r="E43" s="47"/>
      <c r="F43" s="47"/>
      <c r="G43" s="47"/>
      <c r="H43" s="48"/>
      <c r="I43" s="48"/>
      <c r="J43" s="47"/>
      <c r="K43" s="47"/>
      <c r="L43" s="47"/>
      <c r="M43" s="47"/>
      <c r="N43" s="56"/>
      <c r="O43" s="22" t="str">
        <f t="shared" si="0"/>
        <v/>
      </c>
      <c r="P43" s="50"/>
      <c r="Q43" s="49"/>
      <c r="R43" s="55">
        <f t="shared" si="1"/>
        <v>0</v>
      </c>
      <c r="S43" s="55">
        <f t="shared" si="2"/>
        <v>0</v>
      </c>
      <c r="T43" s="55">
        <f t="shared" si="3"/>
        <v>0</v>
      </c>
      <c r="U43" s="55">
        <f t="shared" si="4"/>
        <v>0</v>
      </c>
      <c r="V43" s="55">
        <f t="shared" si="5"/>
        <v>0</v>
      </c>
      <c r="W43" s="55">
        <f t="shared" si="6"/>
        <v>0</v>
      </c>
      <c r="X43" s="55">
        <f t="shared" si="7"/>
        <v>0</v>
      </c>
      <c r="Y43" s="57">
        <f t="shared" si="8"/>
        <v>0</v>
      </c>
      <c r="Z43" s="44"/>
    </row>
    <row r="44" spans="1:26" ht="14.4" x14ac:dyDescent="0.3">
      <c r="A44" s="47"/>
      <c r="B44" s="47"/>
      <c r="C44" s="47"/>
      <c r="D44" s="47"/>
      <c r="E44" s="47"/>
      <c r="F44" s="47"/>
      <c r="G44" s="47"/>
      <c r="H44" s="48"/>
      <c r="I44" s="48"/>
      <c r="J44" s="47"/>
      <c r="K44" s="47"/>
      <c r="L44" s="47"/>
      <c r="M44" s="47"/>
      <c r="N44" s="56"/>
      <c r="O44" s="22" t="str">
        <f t="shared" si="0"/>
        <v/>
      </c>
      <c r="P44" s="50"/>
      <c r="Q44" s="49"/>
      <c r="R44" s="55">
        <f t="shared" si="1"/>
        <v>0</v>
      </c>
      <c r="S44" s="55">
        <f t="shared" si="2"/>
        <v>0</v>
      </c>
      <c r="T44" s="55">
        <f t="shared" si="3"/>
        <v>0</v>
      </c>
      <c r="U44" s="55">
        <f t="shared" si="4"/>
        <v>0</v>
      </c>
      <c r="V44" s="55">
        <f t="shared" si="5"/>
        <v>0</v>
      </c>
      <c r="W44" s="55">
        <f t="shared" si="6"/>
        <v>0</v>
      </c>
      <c r="X44" s="55">
        <f t="shared" si="7"/>
        <v>0</v>
      </c>
      <c r="Y44" s="57">
        <f t="shared" si="8"/>
        <v>0</v>
      </c>
      <c r="Z44" s="44"/>
    </row>
    <row r="45" spans="1:26" ht="14.4" x14ac:dyDescent="0.3">
      <c r="A45" s="47"/>
      <c r="B45" s="47"/>
      <c r="C45" s="47"/>
      <c r="D45" s="47"/>
      <c r="E45" s="47"/>
      <c r="F45" s="47"/>
      <c r="G45" s="47"/>
      <c r="H45" s="48"/>
      <c r="I45" s="48"/>
      <c r="J45" s="47"/>
      <c r="K45" s="47"/>
      <c r="L45" s="47"/>
      <c r="M45" s="47"/>
      <c r="N45" s="56"/>
      <c r="O45" s="22" t="str">
        <f t="shared" si="0"/>
        <v/>
      </c>
      <c r="P45" s="50"/>
      <c r="Q45" s="49"/>
      <c r="R45" s="55">
        <f t="shared" si="1"/>
        <v>0</v>
      </c>
      <c r="S45" s="55">
        <f t="shared" si="2"/>
        <v>0</v>
      </c>
      <c r="T45" s="55">
        <f t="shared" si="3"/>
        <v>0</v>
      </c>
      <c r="U45" s="55">
        <f t="shared" si="4"/>
        <v>0</v>
      </c>
      <c r="V45" s="55">
        <f t="shared" si="5"/>
        <v>0</v>
      </c>
      <c r="W45" s="55">
        <f t="shared" si="6"/>
        <v>0</v>
      </c>
      <c r="X45" s="55">
        <f t="shared" si="7"/>
        <v>0</v>
      </c>
      <c r="Y45" s="57">
        <f t="shared" si="8"/>
        <v>0</v>
      </c>
      <c r="Z45" s="44"/>
    </row>
    <row r="46" spans="1:26" ht="14.4" x14ac:dyDescent="0.3">
      <c r="A46" s="47"/>
      <c r="B46" s="47"/>
      <c r="C46" s="47"/>
      <c r="D46" s="47"/>
      <c r="E46" s="47"/>
      <c r="F46" s="47"/>
      <c r="G46" s="47"/>
      <c r="H46" s="48"/>
      <c r="I46" s="48"/>
      <c r="J46" s="47"/>
      <c r="K46" s="47"/>
      <c r="L46" s="47"/>
      <c r="M46" s="47"/>
      <c r="N46" s="56"/>
      <c r="O46" s="22" t="str">
        <f t="shared" si="0"/>
        <v/>
      </c>
      <c r="P46" s="50"/>
      <c r="Q46" s="49"/>
      <c r="R46" s="55">
        <f t="shared" si="1"/>
        <v>0</v>
      </c>
      <c r="S46" s="55">
        <f t="shared" si="2"/>
        <v>0</v>
      </c>
      <c r="T46" s="55">
        <f t="shared" si="3"/>
        <v>0</v>
      </c>
      <c r="U46" s="55">
        <f t="shared" si="4"/>
        <v>0</v>
      </c>
      <c r="V46" s="55">
        <f t="shared" si="5"/>
        <v>0</v>
      </c>
      <c r="W46" s="55">
        <f t="shared" si="6"/>
        <v>0</v>
      </c>
      <c r="X46" s="55">
        <f t="shared" si="7"/>
        <v>0</v>
      </c>
      <c r="Y46" s="57">
        <f t="shared" si="8"/>
        <v>0</v>
      </c>
      <c r="Z46" s="44"/>
    </row>
    <row r="47" spans="1:26" ht="14.4" x14ac:dyDescent="0.3">
      <c r="A47" s="47"/>
      <c r="B47" s="47"/>
      <c r="C47" s="47"/>
      <c r="D47" s="47"/>
      <c r="E47" s="47"/>
      <c r="F47" s="47"/>
      <c r="G47" s="47"/>
      <c r="H47" s="48"/>
      <c r="I47" s="48"/>
      <c r="J47" s="47"/>
      <c r="K47" s="47"/>
      <c r="L47" s="47"/>
      <c r="M47" s="47"/>
      <c r="N47" s="56"/>
      <c r="O47" s="22" t="str">
        <f t="shared" si="0"/>
        <v/>
      </c>
      <c r="P47" s="50"/>
      <c r="Q47" s="49"/>
      <c r="R47" s="55">
        <f t="shared" si="1"/>
        <v>0</v>
      </c>
      <c r="S47" s="55">
        <f t="shared" si="2"/>
        <v>0</v>
      </c>
      <c r="T47" s="55">
        <f t="shared" si="3"/>
        <v>0</v>
      </c>
      <c r="U47" s="55">
        <f t="shared" si="4"/>
        <v>0</v>
      </c>
      <c r="V47" s="55">
        <f t="shared" si="5"/>
        <v>0</v>
      </c>
      <c r="W47" s="55">
        <f t="shared" si="6"/>
        <v>0</v>
      </c>
      <c r="X47" s="55">
        <f t="shared" si="7"/>
        <v>0</v>
      </c>
      <c r="Y47" s="57">
        <f t="shared" si="8"/>
        <v>0</v>
      </c>
      <c r="Z47" s="44"/>
    </row>
    <row r="48" spans="1:26" ht="14.4" x14ac:dyDescent="0.3">
      <c r="A48" s="47"/>
      <c r="B48" s="47"/>
      <c r="C48" s="47"/>
      <c r="D48" s="47"/>
      <c r="E48" s="47"/>
      <c r="F48" s="47"/>
      <c r="G48" s="47"/>
      <c r="H48" s="48"/>
      <c r="I48" s="48"/>
      <c r="J48" s="47"/>
      <c r="K48" s="47"/>
      <c r="L48" s="47"/>
      <c r="M48" s="47"/>
      <c r="N48" s="56"/>
      <c r="O48" s="22" t="str">
        <f t="shared" si="0"/>
        <v/>
      </c>
      <c r="P48" s="50"/>
      <c r="Q48" s="49"/>
      <c r="R48" s="55">
        <f t="shared" si="1"/>
        <v>0</v>
      </c>
      <c r="S48" s="55">
        <f t="shared" si="2"/>
        <v>0</v>
      </c>
      <c r="T48" s="55">
        <f t="shared" si="3"/>
        <v>0</v>
      </c>
      <c r="U48" s="55">
        <f t="shared" si="4"/>
        <v>0</v>
      </c>
      <c r="V48" s="55">
        <f t="shared" si="5"/>
        <v>0</v>
      </c>
      <c r="W48" s="55">
        <f t="shared" si="6"/>
        <v>0</v>
      </c>
      <c r="X48" s="55">
        <f t="shared" si="7"/>
        <v>0</v>
      </c>
      <c r="Y48" s="57">
        <f t="shared" si="8"/>
        <v>0</v>
      </c>
      <c r="Z48" s="44"/>
    </row>
    <row r="49" spans="1:26" ht="14.4" x14ac:dyDescent="0.3">
      <c r="A49" s="47"/>
      <c r="B49" s="47"/>
      <c r="C49" s="47"/>
      <c r="D49" s="47"/>
      <c r="E49" s="47"/>
      <c r="F49" s="47"/>
      <c r="G49" s="47"/>
      <c r="H49" s="48"/>
      <c r="I49" s="48"/>
      <c r="J49" s="47"/>
      <c r="K49" s="47"/>
      <c r="L49" s="47"/>
      <c r="M49" s="47"/>
      <c r="N49" s="56"/>
      <c r="O49" s="22" t="str">
        <f t="shared" si="0"/>
        <v/>
      </c>
      <c r="P49" s="50"/>
      <c r="Q49" s="49"/>
      <c r="R49" s="55">
        <f t="shared" si="1"/>
        <v>0</v>
      </c>
      <c r="S49" s="55">
        <f t="shared" si="2"/>
        <v>0</v>
      </c>
      <c r="T49" s="55">
        <f t="shared" si="3"/>
        <v>0</v>
      </c>
      <c r="U49" s="55">
        <f t="shared" si="4"/>
        <v>0</v>
      </c>
      <c r="V49" s="55">
        <f t="shared" si="5"/>
        <v>0</v>
      </c>
      <c r="W49" s="55">
        <f t="shared" si="6"/>
        <v>0</v>
      </c>
      <c r="X49" s="55">
        <f t="shared" si="7"/>
        <v>0</v>
      </c>
      <c r="Y49" s="57">
        <f t="shared" si="8"/>
        <v>0</v>
      </c>
      <c r="Z49" s="44"/>
    </row>
    <row r="50" spans="1:26" ht="14.4" x14ac:dyDescent="0.3">
      <c r="A50" s="47"/>
      <c r="B50" s="47"/>
      <c r="C50" s="47"/>
      <c r="D50" s="47"/>
      <c r="E50" s="47"/>
      <c r="F50" s="47"/>
      <c r="G50" s="47"/>
      <c r="H50" s="48"/>
      <c r="I50" s="48"/>
      <c r="J50" s="47"/>
      <c r="K50" s="47"/>
      <c r="L50" s="47"/>
      <c r="M50" s="47"/>
      <c r="N50" s="56"/>
      <c r="O50" s="22" t="str">
        <f t="shared" si="0"/>
        <v/>
      </c>
      <c r="P50" s="50"/>
      <c r="Q50" s="49"/>
      <c r="R50" s="55">
        <f t="shared" si="1"/>
        <v>0</v>
      </c>
      <c r="S50" s="55">
        <f t="shared" si="2"/>
        <v>0</v>
      </c>
      <c r="T50" s="55">
        <f t="shared" si="3"/>
        <v>0</v>
      </c>
      <c r="U50" s="55">
        <f t="shared" si="4"/>
        <v>0</v>
      </c>
      <c r="V50" s="55">
        <f t="shared" si="5"/>
        <v>0</v>
      </c>
      <c r="W50" s="55">
        <f t="shared" si="6"/>
        <v>0</v>
      </c>
      <c r="X50" s="55">
        <f t="shared" si="7"/>
        <v>0</v>
      </c>
      <c r="Y50" s="57">
        <f t="shared" si="8"/>
        <v>0</v>
      </c>
      <c r="Z50" s="44"/>
    </row>
    <row r="51" spans="1:26" ht="14.4" x14ac:dyDescent="0.3">
      <c r="A51" s="47"/>
      <c r="B51" s="47"/>
      <c r="C51" s="47"/>
      <c r="D51" s="47"/>
      <c r="E51" s="47"/>
      <c r="F51" s="47"/>
      <c r="G51" s="47"/>
      <c r="H51" s="48"/>
      <c r="I51" s="48"/>
      <c r="J51" s="47"/>
      <c r="K51" s="47"/>
      <c r="L51" s="47"/>
      <c r="M51" s="47"/>
      <c r="N51" s="56"/>
      <c r="O51" s="22" t="str">
        <f t="shared" si="0"/>
        <v/>
      </c>
      <c r="P51" s="50"/>
      <c r="Q51" s="49"/>
      <c r="R51" s="55">
        <f t="shared" si="1"/>
        <v>0</v>
      </c>
      <c r="S51" s="55">
        <f t="shared" si="2"/>
        <v>0</v>
      </c>
      <c r="T51" s="55">
        <f t="shared" si="3"/>
        <v>0</v>
      </c>
      <c r="U51" s="55">
        <f t="shared" si="4"/>
        <v>0</v>
      </c>
      <c r="V51" s="55">
        <f t="shared" si="5"/>
        <v>0</v>
      </c>
      <c r="W51" s="55">
        <f t="shared" si="6"/>
        <v>0</v>
      </c>
      <c r="X51" s="55">
        <f t="shared" si="7"/>
        <v>0</v>
      </c>
      <c r="Y51" s="57">
        <f t="shared" si="8"/>
        <v>0</v>
      </c>
      <c r="Z51" s="44"/>
    </row>
    <row r="52" spans="1:26" ht="14.4" x14ac:dyDescent="0.3">
      <c r="A52" s="47"/>
      <c r="B52" s="47"/>
      <c r="C52" s="47"/>
      <c r="D52" s="47"/>
      <c r="E52" s="47"/>
      <c r="F52" s="47"/>
      <c r="G52" s="47"/>
      <c r="H52" s="48"/>
      <c r="I52" s="48"/>
      <c r="J52" s="47"/>
      <c r="K52" s="47"/>
      <c r="L52" s="47"/>
      <c r="M52" s="47"/>
      <c r="N52" s="56"/>
      <c r="O52" s="22" t="str">
        <f t="shared" si="0"/>
        <v/>
      </c>
      <c r="P52" s="50"/>
      <c r="Q52" s="49"/>
      <c r="R52" s="55">
        <f t="shared" si="1"/>
        <v>0</v>
      </c>
      <c r="S52" s="55">
        <f t="shared" si="2"/>
        <v>0</v>
      </c>
      <c r="T52" s="55">
        <f t="shared" si="3"/>
        <v>0</v>
      </c>
      <c r="U52" s="55">
        <f t="shared" si="4"/>
        <v>0</v>
      </c>
      <c r="V52" s="55">
        <f t="shared" si="5"/>
        <v>0</v>
      </c>
      <c r="W52" s="55">
        <f t="shared" si="6"/>
        <v>0</v>
      </c>
      <c r="X52" s="55">
        <f t="shared" si="7"/>
        <v>0</v>
      </c>
      <c r="Y52" s="57">
        <f t="shared" si="8"/>
        <v>0</v>
      </c>
      <c r="Z52" s="44"/>
    </row>
    <row r="53" spans="1:26" ht="14.4" x14ac:dyDescent="0.3">
      <c r="A53" s="47"/>
      <c r="B53" s="47"/>
      <c r="C53" s="47"/>
      <c r="D53" s="47"/>
      <c r="E53" s="47"/>
      <c r="F53" s="47"/>
      <c r="G53" s="47"/>
      <c r="H53" s="48"/>
      <c r="I53" s="48"/>
      <c r="J53" s="47"/>
      <c r="K53" s="47"/>
      <c r="L53" s="47"/>
      <c r="M53" s="47"/>
      <c r="N53" s="56"/>
      <c r="O53" s="22" t="str">
        <f t="shared" si="0"/>
        <v/>
      </c>
      <c r="P53" s="50"/>
      <c r="Q53" s="49"/>
      <c r="R53" s="55">
        <f t="shared" si="1"/>
        <v>0</v>
      </c>
      <c r="S53" s="55">
        <f t="shared" si="2"/>
        <v>0</v>
      </c>
      <c r="T53" s="55">
        <f t="shared" si="3"/>
        <v>0</v>
      </c>
      <c r="U53" s="55">
        <f t="shared" si="4"/>
        <v>0</v>
      </c>
      <c r="V53" s="55">
        <f t="shared" si="5"/>
        <v>0</v>
      </c>
      <c r="W53" s="55">
        <f t="shared" si="6"/>
        <v>0</v>
      </c>
      <c r="X53" s="55">
        <f t="shared" si="7"/>
        <v>0</v>
      </c>
      <c r="Y53" s="57">
        <f t="shared" si="8"/>
        <v>0</v>
      </c>
      <c r="Z53" s="44"/>
    </row>
    <row r="54" spans="1:26" ht="14.4" x14ac:dyDescent="0.3">
      <c r="A54" s="47"/>
      <c r="B54" s="47"/>
      <c r="C54" s="47"/>
      <c r="D54" s="47"/>
      <c r="E54" s="47"/>
      <c r="F54" s="47"/>
      <c r="G54" s="47"/>
      <c r="H54" s="48"/>
      <c r="I54" s="48"/>
      <c r="J54" s="47"/>
      <c r="K54" s="47"/>
      <c r="L54" s="47"/>
      <c r="M54" s="47"/>
      <c r="N54" s="56"/>
      <c r="O54" s="22" t="str">
        <f t="shared" si="0"/>
        <v/>
      </c>
      <c r="P54" s="50"/>
      <c r="Q54" s="49"/>
      <c r="R54" s="55">
        <f t="shared" si="1"/>
        <v>0</v>
      </c>
      <c r="S54" s="55">
        <f t="shared" si="2"/>
        <v>0</v>
      </c>
      <c r="T54" s="55">
        <f t="shared" si="3"/>
        <v>0</v>
      </c>
      <c r="U54" s="55">
        <f t="shared" si="4"/>
        <v>0</v>
      </c>
      <c r="V54" s="55">
        <f t="shared" si="5"/>
        <v>0</v>
      </c>
      <c r="W54" s="55">
        <f t="shared" si="6"/>
        <v>0</v>
      </c>
      <c r="X54" s="55">
        <f t="shared" si="7"/>
        <v>0</v>
      </c>
      <c r="Y54" s="57">
        <f t="shared" si="8"/>
        <v>0</v>
      </c>
      <c r="Z54" s="44"/>
    </row>
    <row r="55" spans="1:26" ht="14.4" x14ac:dyDescent="0.3">
      <c r="A55" s="47"/>
      <c r="B55" s="47"/>
      <c r="C55" s="47"/>
      <c r="D55" s="47"/>
      <c r="E55" s="47"/>
      <c r="F55" s="47"/>
      <c r="G55" s="47"/>
      <c r="H55" s="48"/>
      <c r="I55" s="48"/>
      <c r="J55" s="47"/>
      <c r="K55" s="47"/>
      <c r="L55" s="47"/>
      <c r="M55" s="47"/>
      <c r="N55" s="56"/>
      <c r="O55" s="22" t="str">
        <f t="shared" si="0"/>
        <v/>
      </c>
      <c r="P55" s="50"/>
      <c r="Q55" s="49"/>
      <c r="R55" s="55">
        <f t="shared" si="1"/>
        <v>0</v>
      </c>
      <c r="S55" s="55">
        <f t="shared" si="2"/>
        <v>0</v>
      </c>
      <c r="T55" s="55">
        <f t="shared" si="3"/>
        <v>0</v>
      </c>
      <c r="U55" s="55">
        <f t="shared" si="4"/>
        <v>0</v>
      </c>
      <c r="V55" s="55">
        <f t="shared" si="5"/>
        <v>0</v>
      </c>
      <c r="W55" s="55">
        <f t="shared" si="6"/>
        <v>0</v>
      </c>
      <c r="X55" s="55">
        <f t="shared" si="7"/>
        <v>0</v>
      </c>
      <c r="Y55" s="57">
        <f t="shared" si="8"/>
        <v>0</v>
      </c>
      <c r="Z55" s="44"/>
    </row>
    <row r="56" spans="1:26" ht="14.4" x14ac:dyDescent="0.3">
      <c r="A56" s="47"/>
      <c r="B56" s="47"/>
      <c r="C56" s="47"/>
      <c r="D56" s="47"/>
      <c r="E56" s="47"/>
      <c r="F56" s="47"/>
      <c r="G56" s="47"/>
      <c r="H56" s="48"/>
      <c r="I56" s="48"/>
      <c r="J56" s="47"/>
      <c r="K56" s="47"/>
      <c r="L56" s="47"/>
      <c r="M56" s="47"/>
      <c r="N56" s="56"/>
      <c r="O56" s="22" t="str">
        <f t="shared" si="0"/>
        <v/>
      </c>
      <c r="P56" s="50"/>
      <c r="Q56" s="49"/>
      <c r="R56" s="55">
        <f t="shared" si="1"/>
        <v>0</v>
      </c>
      <c r="S56" s="55">
        <f t="shared" si="2"/>
        <v>0</v>
      </c>
      <c r="T56" s="55">
        <f t="shared" si="3"/>
        <v>0</v>
      </c>
      <c r="U56" s="55">
        <f t="shared" si="4"/>
        <v>0</v>
      </c>
      <c r="V56" s="55">
        <f t="shared" si="5"/>
        <v>0</v>
      </c>
      <c r="W56" s="55">
        <f t="shared" si="6"/>
        <v>0</v>
      </c>
      <c r="X56" s="55">
        <f t="shared" si="7"/>
        <v>0</v>
      </c>
      <c r="Y56" s="57">
        <f t="shared" si="8"/>
        <v>0</v>
      </c>
      <c r="Z56" s="44"/>
    </row>
    <row r="57" spans="1:26" ht="14.4" x14ac:dyDescent="0.3">
      <c r="A57" s="47"/>
      <c r="B57" s="47"/>
      <c r="C57" s="47"/>
      <c r="D57" s="47"/>
      <c r="E57" s="47"/>
      <c r="F57" s="47"/>
      <c r="G57" s="47"/>
      <c r="H57" s="48"/>
      <c r="I57" s="48"/>
      <c r="J57" s="47"/>
      <c r="K57" s="47"/>
      <c r="L57" s="47"/>
      <c r="M57" s="47"/>
      <c r="N57" s="56"/>
      <c r="O57" s="22" t="str">
        <f t="shared" si="0"/>
        <v/>
      </c>
      <c r="P57" s="50"/>
      <c r="Q57" s="49"/>
      <c r="R57" s="55">
        <f t="shared" si="1"/>
        <v>0</v>
      </c>
      <c r="S57" s="55">
        <f t="shared" si="2"/>
        <v>0</v>
      </c>
      <c r="T57" s="55">
        <f t="shared" si="3"/>
        <v>0</v>
      </c>
      <c r="U57" s="55">
        <f t="shared" si="4"/>
        <v>0</v>
      </c>
      <c r="V57" s="55">
        <f t="shared" si="5"/>
        <v>0</v>
      </c>
      <c r="W57" s="55">
        <f t="shared" si="6"/>
        <v>0</v>
      </c>
      <c r="X57" s="55">
        <f t="shared" si="7"/>
        <v>0</v>
      </c>
      <c r="Y57" s="57">
        <f t="shared" si="8"/>
        <v>0</v>
      </c>
      <c r="Z57" s="44"/>
    </row>
    <row r="58" spans="1:26" ht="14.4" x14ac:dyDescent="0.3">
      <c r="A58" s="47"/>
      <c r="B58" s="47"/>
      <c r="C58" s="47"/>
      <c r="D58" s="47"/>
      <c r="E58" s="47"/>
      <c r="F58" s="47"/>
      <c r="G58" s="47"/>
      <c r="H58" s="48"/>
      <c r="I58" s="48"/>
      <c r="J58" s="47"/>
      <c r="K58" s="47"/>
      <c r="L58" s="47"/>
      <c r="M58" s="47"/>
      <c r="N58" s="56"/>
      <c r="O58" s="22" t="str">
        <f t="shared" si="0"/>
        <v/>
      </c>
      <c r="P58" s="50"/>
      <c r="Q58" s="49"/>
      <c r="R58" s="55">
        <f t="shared" si="1"/>
        <v>0</v>
      </c>
      <c r="S58" s="55">
        <f t="shared" si="2"/>
        <v>0</v>
      </c>
      <c r="T58" s="55">
        <f t="shared" si="3"/>
        <v>0</v>
      </c>
      <c r="U58" s="55">
        <f t="shared" si="4"/>
        <v>0</v>
      </c>
      <c r="V58" s="55">
        <f t="shared" si="5"/>
        <v>0</v>
      </c>
      <c r="W58" s="55">
        <f t="shared" si="6"/>
        <v>0</v>
      </c>
      <c r="X58" s="55">
        <f t="shared" si="7"/>
        <v>0</v>
      </c>
      <c r="Y58" s="57">
        <f t="shared" si="8"/>
        <v>0</v>
      </c>
      <c r="Z58" s="44"/>
    </row>
    <row r="59" spans="1:26" ht="14.4" x14ac:dyDescent="0.3">
      <c r="A59" s="47"/>
      <c r="B59" s="47"/>
      <c r="C59" s="47"/>
      <c r="D59" s="47"/>
      <c r="E59" s="47"/>
      <c r="F59" s="47"/>
      <c r="G59" s="47"/>
      <c r="H59" s="48"/>
      <c r="I59" s="48"/>
      <c r="J59" s="47"/>
      <c r="K59" s="47"/>
      <c r="L59" s="47"/>
      <c r="M59" s="47"/>
      <c r="N59" s="56"/>
      <c r="O59" s="22" t="str">
        <f t="shared" si="0"/>
        <v/>
      </c>
      <c r="P59" s="50"/>
      <c r="Q59" s="49"/>
      <c r="R59" s="55">
        <f t="shared" si="1"/>
        <v>0</v>
      </c>
      <c r="S59" s="55">
        <f t="shared" si="2"/>
        <v>0</v>
      </c>
      <c r="T59" s="55">
        <f t="shared" si="3"/>
        <v>0</v>
      </c>
      <c r="U59" s="55">
        <f t="shared" si="4"/>
        <v>0</v>
      </c>
      <c r="V59" s="55">
        <f t="shared" si="5"/>
        <v>0</v>
      </c>
      <c r="W59" s="55">
        <f t="shared" si="6"/>
        <v>0</v>
      </c>
      <c r="X59" s="55">
        <f t="shared" si="7"/>
        <v>0</v>
      </c>
      <c r="Y59" s="57">
        <f t="shared" si="8"/>
        <v>0</v>
      </c>
      <c r="Z59" s="44"/>
    </row>
    <row r="60" spans="1:26" ht="14.4" x14ac:dyDescent="0.3">
      <c r="A60" s="47"/>
      <c r="B60" s="47"/>
      <c r="C60" s="47"/>
      <c r="D60" s="47"/>
      <c r="E60" s="47"/>
      <c r="F60" s="47"/>
      <c r="G60" s="47"/>
      <c r="H60" s="48"/>
      <c r="I60" s="48"/>
      <c r="J60" s="47"/>
      <c r="K60" s="47"/>
      <c r="L60" s="47"/>
      <c r="M60" s="47"/>
      <c r="N60" s="56"/>
      <c r="O60" s="22" t="str">
        <f t="shared" si="0"/>
        <v/>
      </c>
      <c r="P60" s="50"/>
      <c r="Q60" s="49"/>
      <c r="R60" s="55">
        <f t="shared" si="1"/>
        <v>0</v>
      </c>
      <c r="S60" s="55">
        <f t="shared" si="2"/>
        <v>0</v>
      </c>
      <c r="T60" s="55">
        <f t="shared" si="3"/>
        <v>0</v>
      </c>
      <c r="U60" s="55">
        <f t="shared" si="4"/>
        <v>0</v>
      </c>
      <c r="V60" s="55">
        <f t="shared" si="5"/>
        <v>0</v>
      </c>
      <c r="W60" s="55">
        <f t="shared" si="6"/>
        <v>0</v>
      </c>
      <c r="X60" s="55">
        <f t="shared" si="7"/>
        <v>0</v>
      </c>
      <c r="Y60" s="57">
        <f t="shared" si="8"/>
        <v>0</v>
      </c>
      <c r="Z60" s="44"/>
    </row>
    <row r="61" spans="1:26" ht="14.4" x14ac:dyDescent="0.3">
      <c r="A61" s="47"/>
      <c r="B61" s="47"/>
      <c r="C61" s="47"/>
      <c r="D61" s="47"/>
      <c r="E61" s="47"/>
      <c r="F61" s="47"/>
      <c r="G61" s="47"/>
      <c r="H61" s="48"/>
      <c r="I61" s="48"/>
      <c r="J61" s="47"/>
      <c r="K61" s="47"/>
      <c r="L61" s="47"/>
      <c r="M61" s="47"/>
      <c r="N61" s="56"/>
      <c r="O61" s="22" t="str">
        <f t="shared" si="0"/>
        <v/>
      </c>
      <c r="P61" s="50"/>
      <c r="Q61" s="49"/>
      <c r="R61" s="55">
        <f t="shared" si="1"/>
        <v>0</v>
      </c>
      <c r="S61" s="55">
        <f t="shared" si="2"/>
        <v>0</v>
      </c>
      <c r="T61" s="55">
        <f t="shared" si="3"/>
        <v>0</v>
      </c>
      <c r="U61" s="55">
        <f t="shared" si="4"/>
        <v>0</v>
      </c>
      <c r="V61" s="55">
        <f t="shared" si="5"/>
        <v>0</v>
      </c>
      <c r="W61" s="55">
        <f t="shared" si="6"/>
        <v>0</v>
      </c>
      <c r="X61" s="55">
        <f t="shared" si="7"/>
        <v>0</v>
      </c>
      <c r="Y61" s="57">
        <f t="shared" si="8"/>
        <v>0</v>
      </c>
      <c r="Z61" s="44"/>
    </row>
    <row r="62" spans="1:26" ht="14.4" x14ac:dyDescent="0.3">
      <c r="A62" s="47"/>
      <c r="B62" s="47"/>
      <c r="C62" s="47"/>
      <c r="D62" s="47"/>
      <c r="E62" s="47"/>
      <c r="F62" s="47"/>
      <c r="G62" s="47"/>
      <c r="H62" s="48"/>
      <c r="I62" s="48"/>
      <c r="J62" s="47"/>
      <c r="K62" s="47"/>
      <c r="L62" s="47"/>
      <c r="M62" s="47"/>
      <c r="N62" s="56"/>
      <c r="O62" s="22" t="str">
        <f t="shared" si="0"/>
        <v/>
      </c>
      <c r="P62" s="50"/>
      <c r="Q62" s="49"/>
      <c r="R62" s="55">
        <f t="shared" si="1"/>
        <v>0</v>
      </c>
      <c r="S62" s="55">
        <f t="shared" si="2"/>
        <v>0</v>
      </c>
      <c r="T62" s="55">
        <f t="shared" si="3"/>
        <v>0</v>
      </c>
      <c r="U62" s="55">
        <f t="shared" si="4"/>
        <v>0</v>
      </c>
      <c r="V62" s="55">
        <f t="shared" si="5"/>
        <v>0</v>
      </c>
      <c r="W62" s="55">
        <f t="shared" si="6"/>
        <v>0</v>
      </c>
      <c r="X62" s="55">
        <f t="shared" si="7"/>
        <v>0</v>
      </c>
      <c r="Y62" s="57">
        <f t="shared" si="8"/>
        <v>0</v>
      </c>
      <c r="Z62" s="44"/>
    </row>
    <row r="63" spans="1:26" ht="14.4" x14ac:dyDescent="0.3">
      <c r="A63" s="47"/>
      <c r="B63" s="47"/>
      <c r="C63" s="47"/>
      <c r="D63" s="47"/>
      <c r="E63" s="47"/>
      <c r="F63" s="47"/>
      <c r="G63" s="47"/>
      <c r="H63" s="48"/>
      <c r="I63" s="48"/>
      <c r="J63" s="47"/>
      <c r="K63" s="47"/>
      <c r="L63" s="47"/>
      <c r="M63" s="47"/>
      <c r="N63" s="56"/>
      <c r="O63" s="22" t="str">
        <f t="shared" si="0"/>
        <v/>
      </c>
      <c r="P63" s="50"/>
      <c r="Q63" s="49"/>
      <c r="R63" s="55">
        <f t="shared" si="1"/>
        <v>0</v>
      </c>
      <c r="S63" s="55">
        <f t="shared" si="2"/>
        <v>0</v>
      </c>
      <c r="T63" s="55">
        <f t="shared" si="3"/>
        <v>0</v>
      </c>
      <c r="U63" s="55">
        <f t="shared" si="4"/>
        <v>0</v>
      </c>
      <c r="V63" s="55">
        <f t="shared" si="5"/>
        <v>0</v>
      </c>
      <c r="W63" s="55">
        <f t="shared" si="6"/>
        <v>0</v>
      </c>
      <c r="X63" s="55">
        <f t="shared" si="7"/>
        <v>0</v>
      </c>
      <c r="Y63" s="57">
        <f t="shared" si="8"/>
        <v>0</v>
      </c>
      <c r="Z63" s="44"/>
    </row>
    <row r="64" spans="1:26" ht="14.4" x14ac:dyDescent="0.3">
      <c r="A64" s="47"/>
      <c r="B64" s="47"/>
      <c r="C64" s="47"/>
      <c r="D64" s="47"/>
      <c r="E64" s="47"/>
      <c r="F64" s="47"/>
      <c r="G64" s="47"/>
      <c r="H64" s="48"/>
      <c r="I64" s="48"/>
      <c r="J64" s="47"/>
      <c r="K64" s="47"/>
      <c r="L64" s="47"/>
      <c r="M64" s="47"/>
      <c r="N64" s="56"/>
      <c r="O64" s="22" t="str">
        <f t="shared" si="0"/>
        <v/>
      </c>
      <c r="P64" s="50"/>
      <c r="Q64" s="49"/>
      <c r="R64" s="55">
        <f t="shared" si="1"/>
        <v>0</v>
      </c>
      <c r="S64" s="55">
        <f t="shared" si="2"/>
        <v>0</v>
      </c>
      <c r="T64" s="55">
        <f t="shared" si="3"/>
        <v>0</v>
      </c>
      <c r="U64" s="55">
        <f t="shared" si="4"/>
        <v>0</v>
      </c>
      <c r="V64" s="55">
        <f t="shared" si="5"/>
        <v>0</v>
      </c>
      <c r="W64" s="55">
        <f t="shared" si="6"/>
        <v>0</v>
      </c>
      <c r="X64" s="55">
        <f t="shared" si="7"/>
        <v>0</v>
      </c>
      <c r="Y64" s="57">
        <f t="shared" si="8"/>
        <v>0</v>
      </c>
      <c r="Z64" s="44"/>
    </row>
    <row r="65" spans="1:26" ht="14.4" x14ac:dyDescent="0.3">
      <c r="A65" s="47"/>
      <c r="B65" s="47"/>
      <c r="C65" s="47"/>
      <c r="D65" s="47"/>
      <c r="E65" s="47"/>
      <c r="F65" s="47"/>
      <c r="G65" s="47"/>
      <c r="H65" s="48"/>
      <c r="I65" s="48"/>
      <c r="J65" s="47"/>
      <c r="K65" s="47"/>
      <c r="L65" s="47"/>
      <c r="M65" s="47"/>
      <c r="N65" s="56"/>
      <c r="O65" s="22" t="str">
        <f t="shared" si="0"/>
        <v/>
      </c>
      <c r="P65" s="50"/>
      <c r="Q65" s="49"/>
      <c r="R65" s="55">
        <f t="shared" si="1"/>
        <v>0</v>
      </c>
      <c r="S65" s="55">
        <f t="shared" si="2"/>
        <v>0</v>
      </c>
      <c r="T65" s="55">
        <f t="shared" si="3"/>
        <v>0</v>
      </c>
      <c r="U65" s="55">
        <f t="shared" si="4"/>
        <v>0</v>
      </c>
      <c r="V65" s="55">
        <f t="shared" si="5"/>
        <v>0</v>
      </c>
      <c r="W65" s="55">
        <f t="shared" si="6"/>
        <v>0</v>
      </c>
      <c r="X65" s="55">
        <f t="shared" si="7"/>
        <v>0</v>
      </c>
      <c r="Y65" s="57">
        <f t="shared" si="8"/>
        <v>0</v>
      </c>
      <c r="Z65" s="44"/>
    </row>
    <row r="66" spans="1:26" ht="14.4" x14ac:dyDescent="0.3">
      <c r="A66" s="47"/>
      <c r="B66" s="47"/>
      <c r="C66" s="47"/>
      <c r="D66" s="47"/>
      <c r="E66" s="47"/>
      <c r="F66" s="47"/>
      <c r="G66" s="47"/>
      <c r="H66" s="48"/>
      <c r="I66" s="48"/>
      <c r="J66" s="47"/>
      <c r="K66" s="47"/>
      <c r="L66" s="47"/>
      <c r="M66" s="47"/>
      <c r="N66" s="56"/>
      <c r="O66" s="22" t="str">
        <f t="shared" si="0"/>
        <v/>
      </c>
      <c r="P66" s="50"/>
      <c r="Q66" s="49"/>
      <c r="R66" s="55">
        <f t="shared" si="1"/>
        <v>0</v>
      </c>
      <c r="S66" s="55">
        <f t="shared" si="2"/>
        <v>0</v>
      </c>
      <c r="T66" s="55">
        <f t="shared" si="3"/>
        <v>0</v>
      </c>
      <c r="U66" s="55">
        <f t="shared" si="4"/>
        <v>0</v>
      </c>
      <c r="V66" s="55">
        <f t="shared" si="5"/>
        <v>0</v>
      </c>
      <c r="W66" s="55">
        <f t="shared" si="6"/>
        <v>0</v>
      </c>
      <c r="X66" s="55">
        <f t="shared" si="7"/>
        <v>0</v>
      </c>
      <c r="Y66" s="57">
        <f t="shared" si="8"/>
        <v>0</v>
      </c>
      <c r="Z66" s="44"/>
    </row>
    <row r="67" spans="1:26" ht="14.4" x14ac:dyDescent="0.3">
      <c r="A67" s="47"/>
      <c r="B67" s="47"/>
      <c r="C67" s="47"/>
      <c r="D67" s="47"/>
      <c r="E67" s="47"/>
      <c r="F67" s="47"/>
      <c r="G67" s="47"/>
      <c r="H67" s="48"/>
      <c r="I67" s="48"/>
      <c r="J67" s="47"/>
      <c r="K67" s="47"/>
      <c r="L67" s="47"/>
      <c r="M67" s="47"/>
      <c r="N67" s="56"/>
      <c r="O67" s="22" t="str">
        <f t="shared" si="0"/>
        <v/>
      </c>
      <c r="P67" s="50"/>
      <c r="Q67" s="49"/>
      <c r="R67" s="55">
        <f t="shared" si="1"/>
        <v>0</v>
      </c>
      <c r="S67" s="55">
        <f t="shared" si="2"/>
        <v>0</v>
      </c>
      <c r="T67" s="55">
        <f t="shared" si="3"/>
        <v>0</v>
      </c>
      <c r="U67" s="55">
        <f t="shared" si="4"/>
        <v>0</v>
      </c>
      <c r="V67" s="55">
        <f t="shared" si="5"/>
        <v>0</v>
      </c>
      <c r="W67" s="55">
        <f t="shared" si="6"/>
        <v>0</v>
      </c>
      <c r="X67" s="55">
        <f t="shared" si="7"/>
        <v>0</v>
      </c>
      <c r="Y67" s="57">
        <f t="shared" si="8"/>
        <v>0</v>
      </c>
      <c r="Z67" s="44"/>
    </row>
    <row r="68" spans="1:26" ht="14.4" x14ac:dyDescent="0.3">
      <c r="A68" s="47"/>
      <c r="B68" s="47"/>
      <c r="C68" s="47"/>
      <c r="D68" s="47"/>
      <c r="E68" s="47"/>
      <c r="F68" s="47"/>
      <c r="G68" s="47"/>
      <c r="H68" s="48"/>
      <c r="I68" s="48"/>
      <c r="J68" s="47"/>
      <c r="K68" s="47"/>
      <c r="L68" s="47"/>
      <c r="M68" s="47"/>
      <c r="N68" s="56"/>
      <c r="O68" s="22" t="str">
        <f t="shared" si="0"/>
        <v/>
      </c>
      <c r="P68" s="50"/>
      <c r="Q68" s="49"/>
      <c r="R68" s="55">
        <f t="shared" si="1"/>
        <v>0</v>
      </c>
      <c r="S68" s="55">
        <f t="shared" si="2"/>
        <v>0</v>
      </c>
      <c r="T68" s="55">
        <f t="shared" si="3"/>
        <v>0</v>
      </c>
      <c r="U68" s="55">
        <f t="shared" si="4"/>
        <v>0</v>
      </c>
      <c r="V68" s="55">
        <f t="shared" si="5"/>
        <v>0</v>
      </c>
      <c r="W68" s="55">
        <f t="shared" si="6"/>
        <v>0</v>
      </c>
      <c r="X68" s="55">
        <f t="shared" si="7"/>
        <v>0</v>
      </c>
      <c r="Y68" s="57">
        <f t="shared" si="8"/>
        <v>0</v>
      </c>
      <c r="Z68" s="44"/>
    </row>
    <row r="69" spans="1:26" ht="14.4" x14ac:dyDescent="0.3">
      <c r="A69" s="47"/>
      <c r="B69" s="47"/>
      <c r="C69" s="47"/>
      <c r="D69" s="47"/>
      <c r="E69" s="47"/>
      <c r="F69" s="47"/>
      <c r="G69" s="47"/>
      <c r="H69" s="48"/>
      <c r="I69" s="48"/>
      <c r="J69" s="47"/>
      <c r="K69" s="47"/>
      <c r="L69" s="47"/>
      <c r="M69" s="47"/>
      <c r="N69" s="56"/>
      <c r="O69" s="22" t="str">
        <f t="shared" si="0"/>
        <v/>
      </c>
      <c r="P69" s="50"/>
      <c r="Q69" s="49"/>
      <c r="R69" s="55">
        <f t="shared" si="1"/>
        <v>0</v>
      </c>
      <c r="S69" s="55">
        <f t="shared" si="2"/>
        <v>0</v>
      </c>
      <c r="T69" s="55">
        <f t="shared" si="3"/>
        <v>0</v>
      </c>
      <c r="U69" s="55">
        <f t="shared" si="4"/>
        <v>0</v>
      </c>
      <c r="V69" s="55">
        <f t="shared" si="5"/>
        <v>0</v>
      </c>
      <c r="W69" s="55">
        <f t="shared" si="6"/>
        <v>0</v>
      </c>
      <c r="X69" s="55">
        <f t="shared" si="7"/>
        <v>0</v>
      </c>
      <c r="Y69" s="57">
        <f t="shared" si="8"/>
        <v>0</v>
      </c>
      <c r="Z69" s="44"/>
    </row>
    <row r="70" spans="1:26" ht="14.4" x14ac:dyDescent="0.3">
      <c r="A70" s="47"/>
      <c r="B70" s="47"/>
      <c r="C70" s="47"/>
      <c r="D70" s="47"/>
      <c r="E70" s="47"/>
      <c r="F70" s="47"/>
      <c r="G70" s="47"/>
      <c r="H70" s="48"/>
      <c r="I70" s="48"/>
      <c r="J70" s="47"/>
      <c r="K70" s="47"/>
      <c r="L70" s="47"/>
      <c r="M70" s="47"/>
      <c r="N70" s="56"/>
      <c r="O70" s="22" t="str">
        <f t="shared" si="0"/>
        <v/>
      </c>
      <c r="P70" s="50"/>
      <c r="Q70" s="49"/>
      <c r="R70" s="55">
        <f t="shared" si="1"/>
        <v>0</v>
      </c>
      <c r="S70" s="55">
        <f t="shared" si="2"/>
        <v>0</v>
      </c>
      <c r="T70" s="55">
        <f t="shared" si="3"/>
        <v>0</v>
      </c>
      <c r="U70" s="55">
        <f t="shared" si="4"/>
        <v>0</v>
      </c>
      <c r="V70" s="55">
        <f t="shared" si="5"/>
        <v>0</v>
      </c>
      <c r="W70" s="55">
        <f t="shared" si="6"/>
        <v>0</v>
      </c>
      <c r="X70" s="55">
        <f t="shared" si="7"/>
        <v>0</v>
      </c>
      <c r="Y70" s="57">
        <f t="shared" si="8"/>
        <v>0</v>
      </c>
      <c r="Z70" s="44"/>
    </row>
    <row r="71" spans="1:26" ht="14.4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26" ht="14.4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</sheetData>
  <sheetProtection formatCells="0"/>
  <mergeCells count="4">
    <mergeCell ref="A1:G2"/>
    <mergeCell ref="A4:K4"/>
    <mergeCell ref="A5:K5"/>
    <mergeCell ref="J7:M7"/>
  </mergeCells>
  <conditionalFormatting sqref="O9:O70">
    <cfRule type="containsText" dxfId="1" priority="1" operator="containsText" text="Existe un error en la suma de Motivo de Pago">
      <formula>NOT(ISERROR(SEARCH("Existe un error en la suma de Motivo de Pago",O9)))</formula>
    </cfRule>
    <cfRule type="containsText" dxfId="0" priority="2" operator="containsText" text="Suma motivo de Pago correcto">
      <formula>NOT(ISERROR(SEARCH("Suma motivo de Pago correcto",O9)))</formula>
    </cfRule>
  </conditionalFormatting>
  <dataValidations count="12">
    <dataValidation allowBlank="1" showInputMessage="1" showErrorMessage="1" prompt="Ingrese el detalle los siniestros &quot;Sin Pago&quot;, que tienen otro tipo de rechazo" sqref="N9:N70" xr:uid="{00000000-0002-0000-0300-000000000000}"/>
    <dataValidation type="whole" errorStyle="warning" operator="greaterThan" allowBlank="1" showInputMessage="1" showErrorMessage="1" error="prueba_x000a_" sqref="Z9" xr:uid="{00000000-0002-0000-0300-000001000000}">
      <formula1>0</formula1>
    </dataValidation>
    <dataValidation type="whole" operator="equal" allowBlank="1" showInputMessage="1" showErrorMessage="1" error="La suma de los distintos valores entregados por motivo de rechazo debe ser igual a Siniestros sin pago" sqref="M9:M70" xr:uid="{00000000-0002-0000-0300-000002000000}">
      <formula1>Y9</formula1>
    </dataValidation>
    <dataValidation type="whole" allowBlank="1" showInputMessage="1" showErrorMessage="1" error="Ingrese un valor menor o igual al número de Siniestros liquidados Sin Pago." sqref="L9:L70" xr:uid="{00000000-0002-0000-0300-000003000000}">
      <formula1>0</formula1>
      <formula2>X9</formula2>
    </dataValidation>
    <dataValidation type="whole" allowBlank="1" showInputMessage="1" showErrorMessage="1" error="Ingrese un valor menor o igual al número de Siniestros liquidados Sin Pago._x000a_" sqref="J9:K70" xr:uid="{00000000-0002-0000-0300-000004000000}">
      <formula1>0</formula1>
      <formula2>V9</formula2>
    </dataValidation>
    <dataValidation type="whole" allowBlank="1" showInputMessage="1" showErrorMessage="1" error="La suma de Siniestros Con pago y Siniestros Sin pago debe ser igual al número de Siniestros Liquidados_x000a__x000a_" sqref="F9:F70" xr:uid="{00000000-0002-0000-0300-000005000000}">
      <formula1>T9</formula1>
      <formula2>U9</formula2>
    </dataValidation>
    <dataValidation type="whole" allowBlank="1" showInputMessage="1" showErrorMessage="1" error="La suma de Siniestros Con pago y Siniestros Sin pago debe ser igual al número de Siniestros Liquidados_x000a_" sqref="D9:D70" xr:uid="{00000000-0002-0000-0300-000006000000}">
      <formula1>R9</formula1>
      <formula2>S9</formula2>
    </dataValidation>
    <dataValidation type="whole" operator="greaterThanOrEqual" allowBlank="1" showInputMessage="1" showErrorMessage="1" error="El número de Siniestros asignados debe ser mayor o igual a cero" sqref="B9:B70" xr:uid="{00000000-0002-0000-0300-000007000000}">
      <formula1>0</formula1>
    </dataValidation>
    <dataValidation type="decimal" operator="greaterThanOrEqual" allowBlank="1" showInputMessage="1" showErrorMessage="1" sqref="E9:E70 G9:I70" xr:uid="{00000000-0002-0000-0300-000008000000}">
      <formula1>0</formula1>
    </dataValidation>
    <dataValidation type="whole" operator="greaterThanOrEqual" allowBlank="1" showInputMessage="1" showErrorMessage="1" sqref="R9:R70 T9:T70" xr:uid="{00000000-0002-0000-0300-000009000000}">
      <formula1>0</formula1>
    </dataValidation>
    <dataValidation type="list" allowBlank="1" showInputMessage="1" showErrorMessage="1" sqref="A9:A70" xr:uid="{00000000-0002-0000-0300-00000A000000}">
      <formula1>INDIRECT($J$1)</formula1>
    </dataValidation>
    <dataValidation type="whole" allowBlank="1" showInputMessage="1" showErrorMessage="1" error="El valor ingresado debe ser menor que el número de Siniestros Asignados._x000a_" sqref="C9:C70" xr:uid="{00000000-0002-0000-0300-00000B000000}">
      <formula1>0</formula1>
      <formula2>B9</formula2>
    </dataValidation>
  </dataValidations>
  <pageMargins left="0.7" right="0.7" top="0.75" bottom="0.75" header="0.3" footer="0.3"/>
  <pageSetup paperSize="9" scale="39" orientation="landscape" r:id="rId1"/>
  <drawing r:id="rId2"/>
  <legacyDrawing r:id="rId3"/>
  <controls>
    <mc:AlternateContent xmlns:mc="http://schemas.openxmlformats.org/markup-compatibility/2006">
      <mc:Choice Requires="x14">
        <control shapeId="9217" r:id="rId4" name="CheckBox1">
          <controlPr defaultSize="0" autoLine="0" altText="La Compañía no tuvo siniestros durante el periodo, no puede ingresar datos en esta pestaña hasta que desactive el campo." r:id="rId5">
            <anchor moveWithCells="1">
              <from>
                <xdr:col>0</xdr:col>
                <xdr:colOff>152400</xdr:colOff>
                <xdr:row>5</xdr:row>
                <xdr:rowOff>7620</xdr:rowOff>
              </from>
              <to>
                <xdr:col>4</xdr:col>
                <xdr:colOff>114300</xdr:colOff>
                <xdr:row>6</xdr:row>
                <xdr:rowOff>137160</xdr:rowOff>
              </to>
            </anchor>
          </controlPr>
        </control>
      </mc:Choice>
      <mc:Fallback>
        <control shapeId="9217" r:id="rId4" name="CheckBox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K71"/>
  <sheetViews>
    <sheetView showGridLines="0" zoomScale="70" zoomScaleNormal="70" workbookViewId="0">
      <selection activeCell="J21" sqref="J21"/>
    </sheetView>
  </sheetViews>
  <sheetFormatPr baseColWidth="10" defaultColWidth="0" defaultRowHeight="15" customHeight="1" zeroHeight="1" x14ac:dyDescent="0.3"/>
  <cols>
    <col min="1" max="5" width="19.33203125" customWidth="1"/>
    <col min="6" max="6" width="12.6640625" customWidth="1"/>
    <col min="7" max="7" width="13.6640625" customWidth="1"/>
    <col min="8" max="8" width="11.109375" customWidth="1"/>
    <col min="9" max="10" width="19.33203125" customWidth="1"/>
    <col min="11" max="11" width="8.44140625" customWidth="1"/>
    <col min="12" max="16384" width="19.33203125" hidden="1"/>
  </cols>
  <sheetData>
    <row r="1" spans="1:11" ht="14.25" customHeight="1" x14ac:dyDescent="0.3">
      <c r="A1" s="75" t="s">
        <v>82</v>
      </c>
      <c r="B1" s="75"/>
      <c r="C1" s="75"/>
      <c r="D1" s="75"/>
      <c r="E1" s="75"/>
      <c r="F1" s="12"/>
      <c r="G1" s="12"/>
      <c r="H1" s="12"/>
      <c r="I1" s="12"/>
      <c r="J1" s="35" t="b">
        <v>0</v>
      </c>
      <c r="K1" s="5"/>
    </row>
    <row r="2" spans="1:11" ht="14.4" x14ac:dyDescent="0.3">
      <c r="A2" s="75"/>
      <c r="B2" s="75"/>
      <c r="C2" s="75"/>
      <c r="D2" s="75"/>
      <c r="E2" s="75"/>
      <c r="F2" s="12"/>
      <c r="G2" s="12"/>
      <c r="H2" s="12"/>
      <c r="I2" s="12"/>
      <c r="J2" s="35" t="b">
        <v>0</v>
      </c>
      <c r="K2" s="5"/>
    </row>
    <row r="3" spans="1:11" ht="24.6" x14ac:dyDescent="0.3">
      <c r="A3" s="23"/>
      <c r="B3" s="23"/>
      <c r="C3" s="23"/>
      <c r="D3" s="23"/>
      <c r="E3" s="23"/>
      <c r="F3" s="12"/>
      <c r="G3" s="12"/>
      <c r="H3" s="12"/>
      <c r="I3" s="12"/>
      <c r="J3" s="35"/>
      <c r="K3" s="5"/>
    </row>
    <row r="4" spans="1:11" ht="24.6" x14ac:dyDescent="0.3">
      <c r="A4" s="23"/>
      <c r="B4" s="23"/>
      <c r="C4" s="23"/>
      <c r="D4" s="23"/>
      <c r="E4" s="23"/>
      <c r="F4" s="12"/>
      <c r="G4" s="12"/>
      <c r="H4" s="12"/>
      <c r="I4" s="12"/>
      <c r="J4" s="5"/>
      <c r="K4" s="5"/>
    </row>
    <row r="5" spans="1:11" ht="24.6" x14ac:dyDescent="0.3">
      <c r="A5" s="23"/>
      <c r="B5" s="23"/>
      <c r="C5" s="23"/>
      <c r="D5" s="23"/>
      <c r="E5" s="23"/>
      <c r="F5" s="12"/>
      <c r="G5" s="12"/>
      <c r="H5" s="12"/>
      <c r="I5" s="12"/>
      <c r="J5" s="12"/>
      <c r="K5" s="12"/>
    </row>
    <row r="6" spans="1:11" ht="24.6" x14ac:dyDescent="0.3">
      <c r="A6" s="23"/>
      <c r="B6" s="23"/>
      <c r="C6" s="23"/>
      <c r="D6" s="23"/>
      <c r="E6" s="23"/>
      <c r="F6" s="12"/>
      <c r="G6" s="12"/>
      <c r="H6" s="12"/>
      <c r="I6" s="12"/>
      <c r="J6" s="12"/>
      <c r="K6" s="12"/>
    </row>
    <row r="7" spans="1:11" ht="25.2" x14ac:dyDescent="0.3">
      <c r="A7" s="13" t="s">
        <v>68</v>
      </c>
      <c r="B7" s="13" t="s">
        <v>69</v>
      </c>
      <c r="C7" s="13" t="s">
        <v>70</v>
      </c>
      <c r="D7" s="13" t="s">
        <v>71</v>
      </c>
      <c r="E7" s="14"/>
      <c r="F7" s="13" t="s">
        <v>85</v>
      </c>
      <c r="G7" s="58">
        <f>+IF(J1=TRUE,SUM(D8:D27),IF(J2=TRUE,0,IF(AND(J2=FALSE,J1=FALSE),SUM(D8:D28),SUM(D8:D28))))</f>
        <v>0</v>
      </c>
      <c r="H7" s="14"/>
      <c r="I7" s="14"/>
      <c r="J7" s="14"/>
      <c r="K7" s="14"/>
    </row>
    <row r="8" spans="1:11" ht="14.4" x14ac:dyDescent="0.3">
      <c r="A8" s="63">
        <v>1</v>
      </c>
      <c r="B8" s="61"/>
      <c r="C8" s="22"/>
      <c r="D8" s="47"/>
      <c r="E8" s="15"/>
      <c r="F8" s="12"/>
      <c r="G8" s="12"/>
      <c r="H8" s="17"/>
      <c r="I8" s="12"/>
      <c r="J8" s="12"/>
      <c r="K8" s="12"/>
    </row>
    <row r="9" spans="1:11" ht="14.4" x14ac:dyDescent="0.3">
      <c r="A9" s="63">
        <v>2</v>
      </c>
      <c r="B9" s="61"/>
      <c r="C9" s="22"/>
      <c r="D9" s="47"/>
      <c r="E9" s="15"/>
      <c r="F9" s="12"/>
      <c r="G9" s="12"/>
      <c r="H9" s="12"/>
      <c r="I9" s="12"/>
      <c r="J9" s="12"/>
      <c r="K9" s="12"/>
    </row>
    <row r="10" spans="1:11" ht="14.4" x14ac:dyDescent="0.3">
      <c r="A10" s="63">
        <v>3</v>
      </c>
      <c r="B10" s="61"/>
      <c r="C10" s="22"/>
      <c r="D10" s="47"/>
      <c r="E10" s="15"/>
      <c r="F10" s="12"/>
      <c r="G10" s="12"/>
      <c r="H10" s="12"/>
      <c r="I10" s="12"/>
      <c r="J10" s="12"/>
      <c r="K10" s="12"/>
    </row>
    <row r="11" spans="1:11" ht="14.4" x14ac:dyDescent="0.3">
      <c r="A11" s="63">
        <v>4</v>
      </c>
      <c r="B11" s="61"/>
      <c r="C11" s="22"/>
      <c r="D11" s="47"/>
      <c r="E11" s="15"/>
      <c r="F11" s="12"/>
      <c r="G11" s="12"/>
      <c r="H11" s="12"/>
      <c r="I11" s="12"/>
      <c r="J11" s="12"/>
      <c r="K11" s="12"/>
    </row>
    <row r="12" spans="1:11" ht="14.4" x14ac:dyDescent="0.3">
      <c r="A12" s="63">
        <v>5</v>
      </c>
      <c r="B12" s="61"/>
      <c r="C12" s="22"/>
      <c r="D12" s="47"/>
      <c r="E12" s="15"/>
      <c r="F12" s="12"/>
      <c r="G12" s="12"/>
      <c r="H12" s="12"/>
      <c r="I12" s="12"/>
      <c r="J12" s="12"/>
      <c r="K12" s="12"/>
    </row>
    <row r="13" spans="1:11" ht="14.4" x14ac:dyDescent="0.3">
      <c r="A13" s="63">
        <v>6</v>
      </c>
      <c r="B13" s="61"/>
      <c r="C13" s="22"/>
      <c r="D13" s="47"/>
      <c r="E13" s="15"/>
      <c r="F13" s="12"/>
      <c r="G13" s="12"/>
      <c r="H13" s="12"/>
      <c r="I13" s="26"/>
      <c r="J13" s="26"/>
      <c r="K13" s="12"/>
    </row>
    <row r="14" spans="1:11" ht="14.4" x14ac:dyDescent="0.3">
      <c r="A14" s="63">
        <v>7</v>
      </c>
      <c r="B14" s="61"/>
      <c r="C14" s="22"/>
      <c r="D14" s="47"/>
      <c r="E14" s="15"/>
      <c r="F14" s="12"/>
      <c r="G14" s="12"/>
      <c r="H14" s="12"/>
      <c r="I14" s="12"/>
      <c r="J14" s="26"/>
      <c r="K14" s="12"/>
    </row>
    <row r="15" spans="1:11" ht="14.4" x14ac:dyDescent="0.3">
      <c r="A15" s="63">
        <v>8</v>
      </c>
      <c r="B15" s="61"/>
      <c r="C15" s="22"/>
      <c r="D15" s="47"/>
      <c r="E15" s="15"/>
      <c r="F15" s="12"/>
      <c r="G15" s="12"/>
      <c r="H15" s="12"/>
      <c r="I15" s="12"/>
      <c r="J15" s="26"/>
      <c r="K15" s="12"/>
    </row>
    <row r="16" spans="1:11" ht="14.4" x14ac:dyDescent="0.3">
      <c r="A16" s="63">
        <v>9</v>
      </c>
      <c r="B16" s="61"/>
      <c r="C16" s="22"/>
      <c r="D16" s="47"/>
      <c r="E16" s="15"/>
      <c r="F16" s="12"/>
      <c r="G16" s="12"/>
      <c r="H16" s="12"/>
      <c r="I16" s="12"/>
      <c r="J16" s="26"/>
      <c r="K16" s="12"/>
    </row>
    <row r="17" spans="1:11" ht="14.4" x14ac:dyDescent="0.3">
      <c r="A17" s="63">
        <v>10</v>
      </c>
      <c r="B17" s="61"/>
      <c r="C17" s="22"/>
      <c r="D17" s="47"/>
      <c r="E17" s="15"/>
      <c r="F17" s="12"/>
      <c r="G17" s="12"/>
      <c r="H17" s="12"/>
      <c r="I17" s="12"/>
      <c r="J17" s="12"/>
      <c r="K17" s="12"/>
    </row>
    <row r="18" spans="1:11" ht="14.4" x14ac:dyDescent="0.3">
      <c r="A18" s="63">
        <v>11</v>
      </c>
      <c r="B18" s="61"/>
      <c r="C18" s="22"/>
      <c r="D18" s="47"/>
      <c r="E18" s="15"/>
      <c r="F18" s="12"/>
      <c r="G18" s="12"/>
      <c r="H18" s="12"/>
      <c r="I18" s="12"/>
      <c r="J18" s="12"/>
      <c r="K18" s="12"/>
    </row>
    <row r="19" spans="1:11" ht="14.4" x14ac:dyDescent="0.3">
      <c r="A19" s="63">
        <v>12</v>
      </c>
      <c r="B19" s="61"/>
      <c r="C19" s="22"/>
      <c r="D19" s="47"/>
      <c r="E19" s="15"/>
      <c r="F19" s="12"/>
      <c r="G19" s="12"/>
      <c r="H19" s="12"/>
      <c r="I19" s="12"/>
      <c r="J19" s="12"/>
      <c r="K19" s="12"/>
    </row>
    <row r="20" spans="1:11" ht="14.4" x14ac:dyDescent="0.3">
      <c r="A20" s="63">
        <v>13</v>
      </c>
      <c r="B20" s="61"/>
      <c r="C20" s="22"/>
      <c r="D20" s="47"/>
      <c r="E20" s="15"/>
      <c r="F20" s="12"/>
      <c r="G20" s="12"/>
      <c r="H20" s="12"/>
      <c r="I20" s="12"/>
      <c r="J20" s="12"/>
      <c r="K20" s="12"/>
    </row>
    <row r="21" spans="1:11" ht="14.4" x14ac:dyDescent="0.3">
      <c r="A21" s="63">
        <v>14</v>
      </c>
      <c r="B21" s="61"/>
      <c r="C21" s="22"/>
      <c r="D21" s="47"/>
      <c r="E21" s="15"/>
      <c r="F21" s="12"/>
      <c r="G21" s="12"/>
      <c r="H21" s="12"/>
      <c r="I21" s="12"/>
      <c r="J21" s="12"/>
      <c r="K21" s="12"/>
    </row>
    <row r="22" spans="1:11" ht="14.4" x14ac:dyDescent="0.3">
      <c r="A22" s="63">
        <v>15</v>
      </c>
      <c r="B22" s="61"/>
      <c r="C22" s="22"/>
      <c r="D22" s="47"/>
      <c r="E22" s="15"/>
      <c r="F22" s="12"/>
      <c r="G22" s="12"/>
      <c r="H22" s="12"/>
      <c r="I22" s="12"/>
      <c r="J22" s="12"/>
      <c r="K22" s="12"/>
    </row>
    <row r="23" spans="1:11" ht="14.4" x14ac:dyDescent="0.3">
      <c r="A23" s="63">
        <v>16</v>
      </c>
      <c r="B23" s="61"/>
      <c r="C23" s="22"/>
      <c r="D23" s="47"/>
      <c r="E23" s="15"/>
      <c r="F23" s="12"/>
      <c r="G23" s="12"/>
      <c r="H23" s="12"/>
      <c r="I23" s="12"/>
      <c r="J23" s="12"/>
      <c r="K23" s="12"/>
    </row>
    <row r="24" spans="1:11" ht="14.4" x14ac:dyDescent="0.3">
      <c r="A24" s="63">
        <v>17</v>
      </c>
      <c r="B24" s="61"/>
      <c r="C24" s="22"/>
      <c r="D24" s="47"/>
      <c r="E24" s="15"/>
      <c r="F24" s="12"/>
      <c r="G24" s="12"/>
      <c r="H24" s="12"/>
      <c r="I24" s="12"/>
      <c r="J24" s="12"/>
      <c r="K24" s="12"/>
    </row>
    <row r="25" spans="1:11" ht="14.4" x14ac:dyDescent="0.3">
      <c r="A25" s="63">
        <v>18</v>
      </c>
      <c r="B25" s="61"/>
      <c r="C25" s="22"/>
      <c r="D25" s="47"/>
      <c r="E25" s="15"/>
      <c r="F25" s="12"/>
      <c r="G25" s="12"/>
      <c r="H25" s="12"/>
      <c r="I25" s="12"/>
      <c r="J25" s="12"/>
      <c r="K25" s="12"/>
    </row>
    <row r="26" spans="1:11" ht="14.4" x14ac:dyDescent="0.3">
      <c r="A26" s="63">
        <v>19</v>
      </c>
      <c r="B26" s="61"/>
      <c r="C26" s="22"/>
      <c r="D26" s="47"/>
      <c r="E26" s="15"/>
      <c r="F26" s="12"/>
      <c r="G26" s="12"/>
      <c r="H26" s="12"/>
      <c r="I26" s="12"/>
      <c r="J26" s="12"/>
      <c r="K26" s="12"/>
    </row>
    <row r="27" spans="1:11" ht="14.4" x14ac:dyDescent="0.3">
      <c r="A27" s="63">
        <v>20</v>
      </c>
      <c r="B27" s="61"/>
      <c r="C27" s="22"/>
      <c r="D27" s="47"/>
      <c r="E27" s="15"/>
      <c r="F27" s="12"/>
      <c r="G27" s="12"/>
      <c r="H27" s="12"/>
      <c r="I27" s="12"/>
      <c r="J27" s="12"/>
      <c r="K27" s="12"/>
    </row>
    <row r="28" spans="1:11" ht="14.4" x14ac:dyDescent="0.3">
      <c r="A28" s="76" t="s">
        <v>86</v>
      </c>
      <c r="B28" s="77"/>
      <c r="C28" s="78"/>
      <c r="D28" s="62"/>
      <c r="E28" s="15"/>
      <c r="F28" s="12"/>
      <c r="G28" s="12"/>
      <c r="H28" s="12"/>
      <c r="I28" s="12"/>
      <c r="J28" s="12"/>
      <c r="K28" s="12"/>
    </row>
    <row r="29" spans="1:11" ht="14.4" x14ac:dyDescent="0.3">
      <c r="A29" s="15"/>
      <c r="B29" s="15"/>
      <c r="C29" s="15"/>
      <c r="D29" s="15"/>
      <c r="E29" s="15"/>
      <c r="F29" s="12"/>
      <c r="G29" s="12"/>
      <c r="H29" s="12"/>
      <c r="I29" s="12"/>
      <c r="J29" s="12"/>
      <c r="K29" s="12"/>
    </row>
    <row r="30" spans="1:11" ht="14.4" x14ac:dyDescent="0.3">
      <c r="A30" s="15"/>
      <c r="B30" s="15"/>
      <c r="C30" s="15"/>
      <c r="D30" s="15"/>
      <c r="E30" s="15"/>
      <c r="F30" s="12"/>
      <c r="G30" s="12"/>
      <c r="H30" s="12"/>
      <c r="I30" s="12"/>
      <c r="J30" s="12"/>
      <c r="K30" s="12"/>
    </row>
    <row r="31" spans="1:11" ht="14.4" x14ac:dyDescent="0.3">
      <c r="A31" s="15"/>
      <c r="B31" s="15"/>
      <c r="C31" s="15"/>
      <c r="D31" s="15"/>
      <c r="E31" s="15"/>
      <c r="F31" s="12"/>
      <c r="G31" s="12"/>
      <c r="H31" s="12"/>
      <c r="I31" s="12"/>
      <c r="J31" s="12"/>
      <c r="K31" s="12"/>
    </row>
    <row r="32" spans="1:11" ht="14.4" x14ac:dyDescent="0.3">
      <c r="A32" s="16"/>
      <c r="B32" s="16"/>
      <c r="C32" s="16"/>
      <c r="D32" s="16"/>
      <c r="E32" s="12"/>
      <c r="F32" s="12"/>
      <c r="G32" s="12"/>
      <c r="H32" s="12"/>
      <c r="I32" s="12"/>
      <c r="J32" s="12"/>
      <c r="K32" s="12"/>
    </row>
    <row r="33" spans="1:11" ht="14.4" x14ac:dyDescent="0.3">
      <c r="A33" s="16"/>
      <c r="B33" s="16"/>
      <c r="C33" s="16"/>
      <c r="D33" s="16"/>
      <c r="E33" s="12"/>
      <c r="F33" s="12"/>
      <c r="G33" s="12"/>
      <c r="H33" s="12"/>
      <c r="I33" s="12"/>
      <c r="J33" s="12"/>
      <c r="K33" s="12"/>
    </row>
    <row r="34" spans="1:11" ht="14.4" x14ac:dyDescent="0.3">
      <c r="A34" s="16"/>
      <c r="B34" s="16"/>
      <c r="C34" s="16"/>
      <c r="D34" s="16"/>
      <c r="E34" s="12"/>
      <c r="F34" s="12"/>
      <c r="G34" s="12"/>
      <c r="H34" s="12"/>
      <c r="I34" s="12"/>
      <c r="J34" s="12"/>
      <c r="K34" s="12"/>
    </row>
    <row r="35" spans="1:11" ht="14.4" x14ac:dyDescent="0.3">
      <c r="A35" s="16"/>
      <c r="B35" s="16"/>
      <c r="C35" s="16"/>
      <c r="D35" s="16"/>
      <c r="E35" s="12"/>
      <c r="F35" s="12"/>
      <c r="G35" s="12"/>
      <c r="H35" s="12"/>
      <c r="I35" s="12"/>
      <c r="J35" s="12"/>
      <c r="K35" s="12"/>
    </row>
    <row r="36" spans="1:11" ht="14.4" x14ac:dyDescent="0.3">
      <c r="A36" s="16"/>
      <c r="B36" s="16"/>
      <c r="C36" s="16"/>
      <c r="D36" s="16"/>
      <c r="E36" s="12"/>
      <c r="F36" s="12"/>
      <c r="G36" s="12"/>
      <c r="H36" s="12"/>
      <c r="I36" s="12"/>
      <c r="J36" s="12"/>
      <c r="K36" s="12"/>
    </row>
    <row r="37" spans="1:11" ht="14.4" x14ac:dyDescent="0.3">
      <c r="A37" s="16"/>
      <c r="B37" s="16"/>
      <c r="C37" s="16"/>
      <c r="D37" s="16"/>
      <c r="E37" s="12"/>
      <c r="F37" s="12"/>
      <c r="G37" s="12"/>
      <c r="H37" s="12"/>
      <c r="I37" s="12"/>
      <c r="J37" s="12"/>
      <c r="K37" s="12"/>
    </row>
    <row r="38" spans="1:11" ht="14.4" x14ac:dyDescent="0.3">
      <c r="A38" s="16"/>
      <c r="B38" s="16"/>
      <c r="C38" s="16"/>
      <c r="D38" s="16"/>
      <c r="E38" s="12"/>
      <c r="F38" s="12"/>
      <c r="G38" s="12"/>
      <c r="H38" s="12"/>
      <c r="I38" s="12"/>
      <c r="J38" s="12"/>
      <c r="K38" s="12"/>
    </row>
    <row r="39" spans="1:11" ht="14.4" x14ac:dyDescent="0.3">
      <c r="A39" s="16"/>
      <c r="B39" s="16"/>
      <c r="C39" s="16"/>
      <c r="D39" s="16"/>
      <c r="E39" s="12"/>
      <c r="F39" s="12"/>
      <c r="G39" s="12"/>
      <c r="H39" s="12"/>
      <c r="I39" s="12"/>
      <c r="J39" s="12"/>
      <c r="K39" s="12"/>
    </row>
    <row r="40" spans="1:11" ht="14.4" x14ac:dyDescent="0.3">
      <c r="A40" s="16"/>
      <c r="B40" s="16"/>
      <c r="C40" s="16"/>
      <c r="D40" s="16"/>
      <c r="E40" s="12"/>
      <c r="F40" s="12"/>
      <c r="G40" s="12"/>
      <c r="H40" s="12"/>
      <c r="I40" s="12"/>
      <c r="J40" s="12"/>
      <c r="K40" s="12"/>
    </row>
    <row r="41" spans="1:11" ht="14.4" x14ac:dyDescent="0.3">
      <c r="A41" s="16"/>
      <c r="B41" s="16"/>
      <c r="C41" s="16"/>
      <c r="D41" s="16"/>
      <c r="E41" s="12"/>
      <c r="F41" s="12"/>
      <c r="G41" s="12"/>
      <c r="H41" s="12"/>
      <c r="I41" s="12"/>
      <c r="J41" s="12"/>
      <c r="K41" s="12"/>
    </row>
    <row r="42" spans="1:11" ht="14.4" x14ac:dyDescent="0.3">
      <c r="A42" s="16"/>
      <c r="B42" s="16"/>
      <c r="C42" s="16"/>
      <c r="D42" s="16"/>
      <c r="E42" s="12"/>
      <c r="F42" s="12"/>
      <c r="G42" s="12"/>
      <c r="H42" s="12"/>
      <c r="I42" s="12"/>
      <c r="J42" s="12"/>
      <c r="K42" s="12"/>
    </row>
    <row r="43" spans="1:11" ht="14.4" x14ac:dyDescent="0.3">
      <c r="A43" s="16"/>
      <c r="B43" s="16"/>
      <c r="C43" s="16"/>
      <c r="D43" s="16"/>
      <c r="E43" s="12"/>
      <c r="F43" s="12"/>
      <c r="G43" s="12"/>
      <c r="H43" s="12"/>
      <c r="I43" s="12"/>
      <c r="J43" s="12"/>
      <c r="K43" s="12"/>
    </row>
    <row r="44" spans="1:11" ht="14.4" hidden="1" x14ac:dyDescent="0.3"/>
    <row r="45" spans="1:11" ht="14.4" hidden="1" x14ac:dyDescent="0.3"/>
    <row r="46" spans="1:11" ht="14.4" hidden="1" x14ac:dyDescent="0.3"/>
    <row r="47" spans="1:11" ht="14.4" hidden="1" x14ac:dyDescent="0.3"/>
    <row r="48" spans="1:11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  <row r="63" ht="14.4" hidden="1" x14ac:dyDescent="0.3"/>
    <row r="64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</sheetData>
  <sheetProtection formatCells="0" formatColumns="0" formatRows="0" insertColumns="0" insertRows="0" insertHyperlinks="0" deleteColumns="0" deleteRows="0" sort="0" autoFilter="0" pivotTables="0"/>
  <mergeCells count="2">
    <mergeCell ref="A1:E2"/>
    <mergeCell ref="A28:C28"/>
  </mergeCells>
  <dataValidations count="1">
    <dataValidation type="whole" operator="greaterThan" allowBlank="1" showInputMessage="1" showErrorMessage="1" error="Ingrese un número valido_x000a_" sqref="D8:D28" xr:uid="{00000000-0002-0000-0400-000000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8199" r:id="rId4" name="CheckBox2">
          <controlPr defaultSize="0" autoLine="0" altText="La Compañía no tuvo siniestros durante el periodo, no puede ingresar datos en esta pestaña hasta que desactive el campo." linkedCell="J2" r:id="rId5">
            <anchor moveWithCells="1">
              <from>
                <xdr:col>0</xdr:col>
                <xdr:colOff>236220</xdr:colOff>
                <xdr:row>4</xdr:row>
                <xdr:rowOff>83820</xdr:rowOff>
              </from>
              <to>
                <xdr:col>5</xdr:col>
                <xdr:colOff>647700</xdr:colOff>
                <xdr:row>5</xdr:row>
                <xdr:rowOff>76200</xdr:rowOff>
              </to>
            </anchor>
          </controlPr>
        </control>
      </mc:Choice>
      <mc:Fallback>
        <control shapeId="8199" r:id="rId4" name="CheckBox2"/>
      </mc:Fallback>
    </mc:AlternateContent>
    <mc:AlternateContent xmlns:mc="http://schemas.openxmlformats.org/markup-compatibility/2006">
      <mc:Choice Requires="x14">
        <control shapeId="8198" r:id="rId6" name="CheckBox1">
          <controlPr defaultSize="0" autoLine="0" altText="La Compañía no tuvo siniestros durante el periodo, no puede ingresar datos en esta pestaña hasta que desactive el campo." linkedCell="J1" r:id="rId7">
            <anchor moveWithCells="1">
              <from>
                <xdr:col>0</xdr:col>
                <xdr:colOff>274320</xdr:colOff>
                <xdr:row>2</xdr:row>
                <xdr:rowOff>251460</xdr:rowOff>
              </from>
              <to>
                <xdr:col>5</xdr:col>
                <xdr:colOff>685800</xdr:colOff>
                <xdr:row>3</xdr:row>
                <xdr:rowOff>243840</xdr:rowOff>
              </to>
            </anchor>
          </controlPr>
        </control>
      </mc:Choice>
      <mc:Fallback>
        <control shapeId="8198" r:id="rId6" name="CheckBox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S107"/>
  <sheetViews>
    <sheetView topLeftCell="A43" zoomScale="76" zoomScaleNormal="76" workbookViewId="0">
      <selection activeCell="K68" sqref="K68"/>
    </sheetView>
  </sheetViews>
  <sheetFormatPr baseColWidth="10" defaultColWidth="11.44140625" defaultRowHeight="14.4" x14ac:dyDescent="0.3"/>
  <cols>
    <col min="4" max="4" width="13.44140625" customWidth="1"/>
    <col min="5" max="5" width="34.33203125" customWidth="1"/>
    <col min="6" max="7" width="8.88671875" customWidth="1"/>
    <col min="8" max="8" width="57.6640625" customWidth="1"/>
    <col min="11" max="11" width="39.88671875" customWidth="1"/>
    <col min="12" max="12" width="20" customWidth="1"/>
    <col min="15" max="15" width="60" bestFit="1" customWidth="1"/>
  </cols>
  <sheetData>
    <row r="1" spans="1:19" ht="43.2" x14ac:dyDescent="0.3">
      <c r="A1" t="s">
        <v>0</v>
      </c>
      <c r="C1" s="7" t="s">
        <v>75</v>
      </c>
      <c r="D1" s="6" t="s">
        <v>72</v>
      </c>
      <c r="F1" s="1">
        <v>1</v>
      </c>
      <c r="G1" s="1" t="s">
        <v>73</v>
      </c>
      <c r="H1" s="1" t="s">
        <v>87</v>
      </c>
      <c r="K1" s="7" t="s">
        <v>124</v>
      </c>
      <c r="L1" s="7" t="s">
        <v>125</v>
      </c>
      <c r="P1" s="41" t="s">
        <v>81</v>
      </c>
      <c r="Q1" s="41" t="s">
        <v>254</v>
      </c>
      <c r="R1" s="41" t="s">
        <v>255</v>
      </c>
      <c r="S1" s="41"/>
    </row>
    <row r="2" spans="1:19" x14ac:dyDescent="0.3">
      <c r="A2" t="s">
        <v>257</v>
      </c>
      <c r="C2" s="1">
        <v>1</v>
      </c>
      <c r="D2" s="1" t="s">
        <v>73</v>
      </c>
      <c r="F2" s="1">
        <v>1</v>
      </c>
      <c r="G2" s="1" t="s">
        <v>73</v>
      </c>
      <c r="H2" s="1" t="s">
        <v>88</v>
      </c>
      <c r="J2" s="1">
        <v>1</v>
      </c>
      <c r="K2" t="s">
        <v>134</v>
      </c>
      <c r="L2" t="s">
        <v>135</v>
      </c>
      <c r="O2" s="1" t="s">
        <v>87</v>
      </c>
      <c r="P2">
        <f>+COUNTIF('Siniestros Denunciados'!$A$8:$A$70,Base!O2)</f>
        <v>0</v>
      </c>
      <c r="Q2">
        <f>+COUNTIF('Siniestros Liquidación directa'!$A$9:$A$72,Base!O2)</f>
        <v>0</v>
      </c>
      <c r="R2">
        <f>+COUNTIF('Denunciados Periodos Anteriores'!$A$9:$A$70,Base!O2)</f>
        <v>0</v>
      </c>
    </row>
    <row r="3" spans="1:19" x14ac:dyDescent="0.3">
      <c r="A3" t="s">
        <v>258</v>
      </c>
      <c r="C3" s="1">
        <v>2</v>
      </c>
      <c r="D3" s="1" t="s">
        <v>74</v>
      </c>
      <c r="F3" s="1">
        <v>1</v>
      </c>
      <c r="G3" s="1" t="s">
        <v>73</v>
      </c>
      <c r="H3" s="1" t="s">
        <v>89</v>
      </c>
      <c r="J3" s="1">
        <v>1</v>
      </c>
      <c r="K3" t="s">
        <v>136</v>
      </c>
      <c r="L3" t="s">
        <v>137</v>
      </c>
      <c r="O3" s="1" t="s">
        <v>88</v>
      </c>
      <c r="P3" s="43">
        <f>+COUNTIF('Siniestros Denunciados'!$A$8:$A$70,Base!O3)</f>
        <v>0</v>
      </c>
      <c r="Q3">
        <f>+COUNTIF('Siniestros Liquidación directa'!$A$9:$A$72,Base!O3)</f>
        <v>0</v>
      </c>
      <c r="R3">
        <f>+COUNTIF('Denunciados Periodos Anteriores'!$A$9:$A$70,Base!O3)</f>
        <v>0</v>
      </c>
    </row>
    <row r="4" spans="1:19" x14ac:dyDescent="0.3">
      <c r="A4" t="s">
        <v>259</v>
      </c>
      <c r="F4" s="1">
        <v>1</v>
      </c>
      <c r="G4" s="1" t="s">
        <v>73</v>
      </c>
      <c r="H4" s="1" t="s">
        <v>90</v>
      </c>
      <c r="J4" s="1">
        <v>1</v>
      </c>
      <c r="K4" t="s">
        <v>138</v>
      </c>
      <c r="L4" t="s">
        <v>139</v>
      </c>
      <c r="O4" s="1" t="s">
        <v>89</v>
      </c>
      <c r="P4" s="43">
        <f>+COUNTIF('Siniestros Denunciados'!$A$8:$A$70,Base!O4)</f>
        <v>0</v>
      </c>
      <c r="Q4">
        <f>+COUNTIF('Siniestros Liquidación directa'!$A$9:$A$72,Base!O4)</f>
        <v>0</v>
      </c>
      <c r="R4">
        <f>+COUNTIF('Denunciados Periodos Anteriores'!$A$9:$A$70,Base!O4)</f>
        <v>0</v>
      </c>
    </row>
    <row r="5" spans="1:19" x14ac:dyDescent="0.3">
      <c r="A5" t="s">
        <v>260</v>
      </c>
      <c r="F5" s="1">
        <v>1</v>
      </c>
      <c r="G5" s="1" t="s">
        <v>73</v>
      </c>
      <c r="H5" s="1" t="s">
        <v>91</v>
      </c>
      <c r="J5" s="1">
        <v>1</v>
      </c>
      <c r="K5" t="s">
        <v>140</v>
      </c>
      <c r="L5" t="s">
        <v>141</v>
      </c>
      <c r="O5" s="1" t="s">
        <v>90</v>
      </c>
      <c r="P5" s="43">
        <f>+COUNTIF('Siniestros Denunciados'!$A$8:$A$70,Base!O5)</f>
        <v>0</v>
      </c>
      <c r="Q5">
        <f>+COUNTIF('Siniestros Liquidación directa'!$A$9:$A$72,Base!O5)</f>
        <v>0</v>
      </c>
      <c r="R5">
        <f>+COUNTIF('Denunciados Periodos Anteriores'!$A$9:$A$70,Base!O5)</f>
        <v>0</v>
      </c>
    </row>
    <row r="6" spans="1:19" x14ac:dyDescent="0.3">
      <c r="A6" t="s">
        <v>267</v>
      </c>
      <c r="F6" s="1">
        <v>1</v>
      </c>
      <c r="G6" s="1" t="s">
        <v>73</v>
      </c>
      <c r="H6" s="1" t="s">
        <v>92</v>
      </c>
      <c r="J6" s="1">
        <v>1</v>
      </c>
      <c r="K6" t="s">
        <v>143</v>
      </c>
      <c r="L6" t="s">
        <v>144</v>
      </c>
      <c r="O6" s="1" t="s">
        <v>91</v>
      </c>
      <c r="P6" s="43">
        <f>+COUNTIF('Siniestros Denunciados'!$A$8:$A$70,Base!O6)</f>
        <v>0</v>
      </c>
      <c r="Q6">
        <f>+COUNTIF('Siniestros Liquidación directa'!$A$9:$A$72,Base!O6)</f>
        <v>0</v>
      </c>
      <c r="R6">
        <f>+COUNTIF('Denunciados Periodos Anteriores'!$A$9:$A$70,Base!O6)</f>
        <v>0</v>
      </c>
    </row>
    <row r="7" spans="1:19" x14ac:dyDescent="0.3">
      <c r="A7" t="s">
        <v>268</v>
      </c>
      <c r="F7" s="1">
        <v>1</v>
      </c>
      <c r="G7" s="1" t="s">
        <v>73</v>
      </c>
      <c r="H7" s="1" t="s">
        <v>93</v>
      </c>
      <c r="J7" s="1">
        <v>1</v>
      </c>
      <c r="K7" t="s">
        <v>145</v>
      </c>
      <c r="L7" t="s">
        <v>146</v>
      </c>
      <c r="O7" s="1" t="s">
        <v>92</v>
      </c>
      <c r="P7" s="43">
        <f>+COUNTIF('Siniestros Denunciados'!$A$8:$A$70,Base!O7)</f>
        <v>0</v>
      </c>
      <c r="Q7">
        <f>+COUNTIF('Siniestros Liquidación directa'!$A$9:$A$72,Base!O7)</f>
        <v>0</v>
      </c>
      <c r="R7">
        <f>+COUNTIF('Denunciados Periodos Anteriores'!$A$9:$A$70,Base!O7)</f>
        <v>0</v>
      </c>
    </row>
    <row r="8" spans="1:19" x14ac:dyDescent="0.3">
      <c r="A8" t="s">
        <v>269</v>
      </c>
      <c r="F8" s="1">
        <v>1</v>
      </c>
      <c r="G8" s="1" t="s">
        <v>73</v>
      </c>
      <c r="H8" s="1" t="s">
        <v>94</v>
      </c>
      <c r="J8" s="1">
        <v>1</v>
      </c>
      <c r="K8" t="s">
        <v>147</v>
      </c>
      <c r="L8" t="s">
        <v>148</v>
      </c>
      <c r="O8" s="1" t="s">
        <v>93</v>
      </c>
      <c r="P8" s="43">
        <f>+COUNTIF('Siniestros Denunciados'!$A$8:$A$70,Base!O8)</f>
        <v>0</v>
      </c>
      <c r="Q8">
        <f>+COUNTIF('Siniestros Liquidación directa'!$A$9:$A$72,Base!O8)</f>
        <v>0</v>
      </c>
      <c r="R8">
        <f>+COUNTIF('Denunciados Periodos Anteriores'!$A$9:$A$70,Base!O8)</f>
        <v>0</v>
      </c>
    </row>
    <row r="9" spans="1:19" x14ac:dyDescent="0.3">
      <c r="A9" t="s">
        <v>270</v>
      </c>
      <c r="F9" s="1">
        <v>1</v>
      </c>
      <c r="G9" s="1" t="s">
        <v>73</v>
      </c>
      <c r="H9" s="1" t="s">
        <v>95</v>
      </c>
      <c r="J9" s="1">
        <v>1</v>
      </c>
      <c r="K9" t="s">
        <v>149</v>
      </c>
      <c r="L9" t="s">
        <v>150</v>
      </c>
      <c r="O9" s="1" t="s">
        <v>94</v>
      </c>
      <c r="P9" s="43">
        <f>+COUNTIF('Siniestros Denunciados'!$A$8:$A$70,Base!O9)</f>
        <v>0</v>
      </c>
      <c r="Q9">
        <f>+COUNTIF('Siniestros Liquidación directa'!$A$9:$A$72,Base!O9)</f>
        <v>0</v>
      </c>
      <c r="R9">
        <f>+COUNTIF('Denunciados Periodos Anteriores'!$A$9:$A$70,Base!O9)</f>
        <v>0</v>
      </c>
    </row>
    <row r="10" spans="1:19" x14ac:dyDescent="0.3">
      <c r="A10" t="s">
        <v>278</v>
      </c>
      <c r="F10" s="1">
        <v>1</v>
      </c>
      <c r="G10" s="1" t="s">
        <v>73</v>
      </c>
      <c r="H10" s="1" t="s">
        <v>96</v>
      </c>
      <c r="J10" s="1">
        <v>1</v>
      </c>
      <c r="K10" t="s">
        <v>271</v>
      </c>
      <c r="L10" t="s">
        <v>272</v>
      </c>
      <c r="O10" s="1" t="s">
        <v>95</v>
      </c>
      <c r="P10" s="43">
        <f>+COUNTIF('Siniestros Denunciados'!$A$8:$A$70,Base!O10)</f>
        <v>0</v>
      </c>
      <c r="Q10">
        <f>+COUNTIF('Siniestros Liquidación directa'!$A$9:$A$72,Base!O10)</f>
        <v>0</v>
      </c>
      <c r="R10">
        <f>+COUNTIF('Denunciados Periodos Anteriores'!$A$9:$A$70,Base!O10)</f>
        <v>0</v>
      </c>
    </row>
    <row r="11" spans="1:19" x14ac:dyDescent="0.3">
      <c r="A11" t="s">
        <v>277</v>
      </c>
      <c r="F11" s="1">
        <v>1</v>
      </c>
      <c r="G11" s="1" t="s">
        <v>73</v>
      </c>
      <c r="H11" s="1" t="s">
        <v>97</v>
      </c>
      <c r="J11" s="1">
        <v>1</v>
      </c>
      <c r="K11" t="s">
        <v>261</v>
      </c>
      <c r="L11" t="s">
        <v>262</v>
      </c>
      <c r="O11" s="1" t="s">
        <v>96</v>
      </c>
      <c r="P11" s="43">
        <f>+COUNTIF('Siniestros Denunciados'!$A$8:$A$70,Base!O11)</f>
        <v>0</v>
      </c>
      <c r="Q11">
        <f>+COUNTIF('Siniestros Liquidación directa'!$A$9:$A$72,Base!O11)</f>
        <v>0</v>
      </c>
      <c r="R11">
        <f>+COUNTIF('Denunciados Periodos Anteriores'!$A$9:$A$70,Base!O11)</f>
        <v>0</v>
      </c>
    </row>
    <row r="12" spans="1:19" x14ac:dyDescent="0.3">
      <c r="A12" t="s">
        <v>279</v>
      </c>
      <c r="F12" s="1">
        <v>1</v>
      </c>
      <c r="G12" s="1" t="s">
        <v>73</v>
      </c>
      <c r="H12" s="1" t="s">
        <v>98</v>
      </c>
      <c r="J12" s="1">
        <v>1</v>
      </c>
      <c r="K12" t="s">
        <v>284</v>
      </c>
      <c r="L12" t="s">
        <v>151</v>
      </c>
      <c r="O12" s="1" t="s">
        <v>97</v>
      </c>
      <c r="P12" s="43">
        <f>+COUNTIF('Siniestros Denunciados'!$A$8:$A$70,Base!O12)</f>
        <v>0</v>
      </c>
      <c r="Q12">
        <f>+COUNTIF('Siniestros Liquidación directa'!$A$9:$A$72,Base!O12)</f>
        <v>0</v>
      </c>
      <c r="R12">
        <f>+COUNTIF('Denunciados Periodos Anteriores'!$A$9:$A$70,Base!O12)</f>
        <v>0</v>
      </c>
    </row>
    <row r="13" spans="1:19" x14ac:dyDescent="0.3">
      <c r="A13" t="s">
        <v>283</v>
      </c>
      <c r="F13" s="1">
        <v>1</v>
      </c>
      <c r="G13" s="1" t="s">
        <v>73</v>
      </c>
      <c r="H13" s="1" t="s">
        <v>99</v>
      </c>
      <c r="J13" s="1">
        <v>1</v>
      </c>
      <c r="K13" t="s">
        <v>285</v>
      </c>
      <c r="L13" t="s">
        <v>286</v>
      </c>
      <c r="O13" s="1" t="s">
        <v>98</v>
      </c>
      <c r="P13" s="43">
        <f>+COUNTIF('Siniestros Denunciados'!$A$8:$A$70,Base!O13)</f>
        <v>0</v>
      </c>
      <c r="Q13">
        <f>+COUNTIF('Siniestros Liquidación directa'!$A$9:$A$72,Base!O13)</f>
        <v>0</v>
      </c>
      <c r="R13">
        <f>+COUNTIF('Denunciados Periodos Anteriores'!$A$9:$A$70,Base!O13)</f>
        <v>0</v>
      </c>
    </row>
    <row r="14" spans="1:19" x14ac:dyDescent="0.3">
      <c r="A14" t="s">
        <v>290</v>
      </c>
      <c r="F14" s="1">
        <v>1</v>
      </c>
      <c r="G14" s="1" t="s">
        <v>73</v>
      </c>
      <c r="H14" s="1" t="s">
        <v>100</v>
      </c>
      <c r="J14" s="1">
        <v>1</v>
      </c>
      <c r="K14" t="s">
        <v>152</v>
      </c>
      <c r="L14" t="s">
        <v>153</v>
      </c>
      <c r="O14" s="1" t="s">
        <v>99</v>
      </c>
      <c r="P14" s="43">
        <f>+COUNTIF('Siniestros Denunciados'!$A$8:$A$70,Base!O14)</f>
        <v>0</v>
      </c>
      <c r="Q14">
        <f>+COUNTIF('Siniestros Liquidación directa'!$A$9:$A$72,Base!O14)</f>
        <v>0</v>
      </c>
      <c r="R14">
        <f>+COUNTIF('Denunciados Periodos Anteriores'!$A$9:$A$70,Base!O14)</f>
        <v>0</v>
      </c>
    </row>
    <row r="15" spans="1:19" x14ac:dyDescent="0.3">
      <c r="A15" t="s">
        <v>291</v>
      </c>
      <c r="F15" s="1">
        <v>1</v>
      </c>
      <c r="G15" s="1" t="s">
        <v>73</v>
      </c>
      <c r="H15" s="1" t="s">
        <v>101</v>
      </c>
      <c r="J15" s="1">
        <v>1</v>
      </c>
      <c r="K15" t="s">
        <v>154</v>
      </c>
      <c r="L15" t="s">
        <v>155</v>
      </c>
      <c r="O15" s="1" t="s">
        <v>100</v>
      </c>
      <c r="P15" s="43">
        <f>+COUNTIF('Siniestros Denunciados'!$A$8:$A$70,Base!O15)</f>
        <v>0</v>
      </c>
      <c r="Q15">
        <f>+COUNTIF('Siniestros Liquidación directa'!$A$9:$A$72,Base!O15)</f>
        <v>0</v>
      </c>
      <c r="R15">
        <f>+COUNTIF('Denunciados Periodos Anteriores'!$A$9:$A$70,Base!O15)</f>
        <v>0</v>
      </c>
    </row>
    <row r="16" spans="1:19" x14ac:dyDescent="0.3">
      <c r="F16" s="1">
        <v>1</v>
      </c>
      <c r="G16" s="1" t="s">
        <v>73</v>
      </c>
      <c r="H16" s="1" t="s">
        <v>102</v>
      </c>
      <c r="J16" s="1">
        <v>1</v>
      </c>
      <c r="K16" t="s">
        <v>276</v>
      </c>
      <c r="L16" t="s">
        <v>156</v>
      </c>
      <c r="O16" s="1" t="s">
        <v>101</v>
      </c>
      <c r="P16" s="43">
        <f>+COUNTIF('Siniestros Denunciados'!$A$8:$A$70,Base!O16)</f>
        <v>0</v>
      </c>
      <c r="Q16">
        <f>+COUNTIF('Siniestros Liquidación directa'!$A$9:$A$72,Base!O16)</f>
        <v>0</v>
      </c>
      <c r="R16">
        <f>+COUNTIF('Denunciados Periodos Anteriores'!$A$9:$A$70,Base!O16)</f>
        <v>0</v>
      </c>
    </row>
    <row r="17" spans="1:18" x14ac:dyDescent="0.3">
      <c r="F17" s="1">
        <v>1</v>
      </c>
      <c r="G17" s="1" t="s">
        <v>73</v>
      </c>
      <c r="H17" s="1" t="s">
        <v>103</v>
      </c>
      <c r="J17" s="1">
        <v>1</v>
      </c>
      <c r="K17" t="s">
        <v>157</v>
      </c>
      <c r="L17" t="s">
        <v>158</v>
      </c>
      <c r="O17" s="1" t="s">
        <v>102</v>
      </c>
      <c r="P17" s="43">
        <f>+COUNTIF('Siniestros Denunciados'!$A$8:$A$70,Base!O17)</f>
        <v>0</v>
      </c>
      <c r="Q17">
        <f>+COUNTIF('Siniestros Liquidación directa'!$A$9:$A$72,Base!O17)</f>
        <v>0</v>
      </c>
      <c r="R17">
        <f>+COUNTIF('Denunciados Periodos Anteriores'!$A$9:$A$70,Base!O17)</f>
        <v>0</v>
      </c>
    </row>
    <row r="18" spans="1:18" x14ac:dyDescent="0.3">
      <c r="F18" s="1">
        <v>1</v>
      </c>
      <c r="G18" s="1" t="s">
        <v>73</v>
      </c>
      <c r="H18" s="1" t="s">
        <v>104</v>
      </c>
      <c r="J18" s="1">
        <v>1</v>
      </c>
      <c r="K18" t="s">
        <v>159</v>
      </c>
      <c r="L18" t="s">
        <v>160</v>
      </c>
      <c r="O18" s="1" t="s">
        <v>103</v>
      </c>
      <c r="P18" s="43">
        <f>+COUNTIF('Siniestros Denunciados'!$A$8:$A$70,Base!O18)</f>
        <v>0</v>
      </c>
      <c r="Q18">
        <f>+COUNTIF('Siniestros Liquidación directa'!$A$9:$A$72,Base!O18)</f>
        <v>0</v>
      </c>
      <c r="R18">
        <f>+COUNTIF('Denunciados Periodos Anteriores'!$A$9:$A$70,Base!O18)</f>
        <v>0</v>
      </c>
    </row>
    <row r="19" spans="1:18" x14ac:dyDescent="0.3">
      <c r="A19" s="10" t="s">
        <v>78</v>
      </c>
      <c r="B19" s="10" t="s">
        <v>72</v>
      </c>
      <c r="F19" s="1">
        <v>1</v>
      </c>
      <c r="G19" s="1" t="s">
        <v>73</v>
      </c>
      <c r="H19" s="1" t="s">
        <v>105</v>
      </c>
      <c r="J19" s="1">
        <v>1</v>
      </c>
      <c r="K19" t="s">
        <v>161</v>
      </c>
      <c r="L19" t="s">
        <v>162</v>
      </c>
      <c r="O19" s="1" t="s">
        <v>104</v>
      </c>
      <c r="P19" s="43">
        <f>+COUNTIF('Siniestros Denunciados'!$A$8:$A$70,Base!O19)</f>
        <v>0</v>
      </c>
      <c r="Q19">
        <f>+COUNTIF('Siniestros Liquidación directa'!$A$9:$A$72,Base!O19)</f>
        <v>0</v>
      </c>
      <c r="R19">
        <f>+COUNTIF('Denunciados Periodos Anteriores'!$A$9:$A$70,Base!O19)</f>
        <v>0</v>
      </c>
    </row>
    <row r="20" spans="1:18" x14ac:dyDescent="0.3">
      <c r="A20" s="1" t="s">
        <v>79</v>
      </c>
      <c r="B20" s="1">
        <v>1</v>
      </c>
      <c r="F20" s="1">
        <v>1</v>
      </c>
      <c r="G20" s="1" t="s">
        <v>73</v>
      </c>
      <c r="H20" s="1" t="s">
        <v>106</v>
      </c>
      <c r="J20" s="1">
        <v>1</v>
      </c>
      <c r="K20" t="s">
        <v>163</v>
      </c>
      <c r="L20" t="s">
        <v>164</v>
      </c>
      <c r="O20" s="1" t="s">
        <v>105</v>
      </c>
      <c r="P20" s="43">
        <f>+COUNTIF('Siniestros Denunciados'!$A$8:$A$70,Base!O20)</f>
        <v>0</v>
      </c>
      <c r="Q20">
        <f>+COUNTIF('Siniestros Liquidación directa'!$A$9:$A$72,Base!O20)</f>
        <v>0</v>
      </c>
      <c r="R20">
        <f>+COUNTIF('Denunciados Periodos Anteriores'!$A$9:$A$70,Base!O20)</f>
        <v>0</v>
      </c>
    </row>
    <row r="21" spans="1:18" x14ac:dyDescent="0.3">
      <c r="A21" s="8" t="s">
        <v>76</v>
      </c>
      <c r="B21" s="8">
        <v>1</v>
      </c>
      <c r="F21" s="1">
        <v>1</v>
      </c>
      <c r="G21" s="1" t="s">
        <v>73</v>
      </c>
      <c r="H21" s="1" t="s">
        <v>107</v>
      </c>
      <c r="J21" s="1">
        <v>1</v>
      </c>
      <c r="K21" t="s">
        <v>165</v>
      </c>
      <c r="L21" t="s">
        <v>166</v>
      </c>
      <c r="O21" s="1" t="s">
        <v>106</v>
      </c>
      <c r="P21" s="43">
        <f>+COUNTIF('Siniestros Denunciados'!$A$8:$A$70,Base!O21)</f>
        <v>0</v>
      </c>
      <c r="Q21">
        <f>+COUNTIF('Siniestros Liquidación directa'!$A$9:$A$72,Base!O21)</f>
        <v>0</v>
      </c>
      <c r="R21">
        <f>+COUNTIF('Denunciados Periodos Anteriores'!$A$9:$A$70,Base!O21)</f>
        <v>0</v>
      </c>
    </row>
    <row r="22" spans="1:18" x14ac:dyDescent="0.3">
      <c r="A22" s="9" t="s">
        <v>77</v>
      </c>
      <c r="B22" s="9">
        <v>2</v>
      </c>
      <c r="F22" s="1">
        <v>1</v>
      </c>
      <c r="G22" s="1" t="s">
        <v>73</v>
      </c>
      <c r="H22" s="1" t="s">
        <v>108</v>
      </c>
      <c r="J22" s="1">
        <v>1</v>
      </c>
      <c r="K22" t="s">
        <v>167</v>
      </c>
      <c r="L22" t="s">
        <v>168</v>
      </c>
      <c r="O22" s="1" t="s">
        <v>107</v>
      </c>
      <c r="P22" s="43">
        <f>+COUNTIF('Siniestros Denunciados'!$A$8:$A$70,Base!O22)</f>
        <v>0</v>
      </c>
      <c r="Q22">
        <f>+COUNTIF('Siniestros Liquidación directa'!$A$9:$A$72,Base!O22)</f>
        <v>0</v>
      </c>
      <c r="R22">
        <f>+COUNTIF('Denunciados Periodos Anteriores'!$A$9:$A$70,Base!O22)</f>
        <v>0</v>
      </c>
    </row>
    <row r="23" spans="1:18" x14ac:dyDescent="0.3">
      <c r="F23" s="1">
        <v>1</v>
      </c>
      <c r="G23" s="1" t="s">
        <v>73</v>
      </c>
      <c r="H23" s="1" t="s">
        <v>109</v>
      </c>
      <c r="J23" s="1">
        <v>1</v>
      </c>
      <c r="K23" t="s">
        <v>169</v>
      </c>
      <c r="L23" t="s">
        <v>170</v>
      </c>
      <c r="O23" s="1" t="s">
        <v>108</v>
      </c>
      <c r="P23" s="43">
        <f>+COUNTIF('Siniestros Denunciados'!$A$8:$A$70,Base!O23)</f>
        <v>0</v>
      </c>
      <c r="Q23">
        <f>+COUNTIF('Siniestros Liquidación directa'!$A$9:$A$72,Base!O23)</f>
        <v>0</v>
      </c>
      <c r="R23">
        <f>+COUNTIF('Denunciados Periodos Anteriores'!$A$9:$A$70,Base!O23)</f>
        <v>0</v>
      </c>
    </row>
    <row r="24" spans="1:18" x14ac:dyDescent="0.3">
      <c r="F24" s="1">
        <v>1</v>
      </c>
      <c r="G24" s="1" t="s">
        <v>73</v>
      </c>
      <c r="H24" s="1" t="s">
        <v>110</v>
      </c>
      <c r="J24" s="1">
        <v>1</v>
      </c>
      <c r="K24" t="s">
        <v>171</v>
      </c>
      <c r="L24" t="s">
        <v>172</v>
      </c>
      <c r="O24" s="1" t="s">
        <v>109</v>
      </c>
      <c r="P24" s="43">
        <f>+COUNTIF('Siniestros Denunciados'!$A$8:$A$70,Base!O24)</f>
        <v>0</v>
      </c>
      <c r="Q24">
        <f>+COUNTIF('Siniestros Liquidación directa'!$A$9:$A$72,Base!O24)</f>
        <v>0</v>
      </c>
      <c r="R24">
        <f>+COUNTIF('Denunciados Periodos Anteriores'!$A$9:$A$70,Base!O24)</f>
        <v>0</v>
      </c>
    </row>
    <row r="25" spans="1:18" x14ac:dyDescent="0.3">
      <c r="F25" s="1">
        <v>1</v>
      </c>
      <c r="G25" s="1" t="s">
        <v>73</v>
      </c>
      <c r="H25" s="1" t="s">
        <v>111</v>
      </c>
      <c r="J25" s="1">
        <v>1</v>
      </c>
      <c r="K25" t="s">
        <v>273</v>
      </c>
      <c r="L25" t="s">
        <v>142</v>
      </c>
      <c r="O25" s="1" t="s">
        <v>110</v>
      </c>
      <c r="P25" s="43">
        <f>+COUNTIF('Siniestros Denunciados'!$A$8:$A$70,Base!O25)</f>
        <v>0</v>
      </c>
      <c r="Q25">
        <f>+COUNTIF('Siniestros Liquidación directa'!$A$9:$A$72,Base!O25)</f>
        <v>0</v>
      </c>
      <c r="R25">
        <f>+COUNTIF('Denunciados Periodos Anteriores'!$A$9:$A$70,Base!O25)</f>
        <v>0</v>
      </c>
    </row>
    <row r="26" spans="1:18" x14ac:dyDescent="0.3">
      <c r="F26" s="1">
        <v>1</v>
      </c>
      <c r="G26" s="1" t="s">
        <v>73</v>
      </c>
      <c r="H26" s="1" t="s">
        <v>112</v>
      </c>
      <c r="J26" s="1">
        <v>1</v>
      </c>
      <c r="K26" t="s">
        <v>173</v>
      </c>
      <c r="L26" t="s">
        <v>174</v>
      </c>
      <c r="O26" s="1" t="s">
        <v>111</v>
      </c>
      <c r="P26" s="43">
        <f>+COUNTIF('Siniestros Denunciados'!$A$8:$A$70,Base!O26)</f>
        <v>0</v>
      </c>
      <c r="Q26">
        <f>+COUNTIF('Siniestros Liquidación directa'!$A$9:$A$72,Base!O26)</f>
        <v>0</v>
      </c>
      <c r="R26">
        <f>+COUNTIF('Denunciados Periodos Anteriores'!$A$9:$A$70,Base!O26)</f>
        <v>0</v>
      </c>
    </row>
    <row r="27" spans="1:18" x14ac:dyDescent="0.3">
      <c r="F27" s="1">
        <v>1</v>
      </c>
      <c r="G27" s="1" t="s">
        <v>73</v>
      </c>
      <c r="H27" s="1" t="s">
        <v>113</v>
      </c>
      <c r="J27" s="1">
        <v>1</v>
      </c>
      <c r="K27" t="s">
        <v>175</v>
      </c>
      <c r="L27" t="s">
        <v>176</v>
      </c>
      <c r="O27" s="1" t="s">
        <v>112</v>
      </c>
      <c r="P27" s="43">
        <f>+COUNTIF('Siniestros Denunciados'!$A$8:$A$70,Base!O27)</f>
        <v>0</v>
      </c>
      <c r="Q27">
        <f>+COUNTIF('Siniestros Liquidación directa'!$A$9:$A$72,Base!O27)</f>
        <v>0</v>
      </c>
      <c r="R27">
        <f>+COUNTIF('Denunciados Periodos Anteriores'!$A$9:$A$70,Base!O27)</f>
        <v>0</v>
      </c>
    </row>
    <row r="28" spans="1:18" x14ac:dyDescent="0.3">
      <c r="F28" s="1">
        <v>1</v>
      </c>
      <c r="G28" s="1" t="s">
        <v>73</v>
      </c>
      <c r="H28" s="1" t="s">
        <v>114</v>
      </c>
      <c r="J28" s="1">
        <v>1</v>
      </c>
      <c r="K28" t="s">
        <v>177</v>
      </c>
      <c r="L28" t="s">
        <v>178</v>
      </c>
      <c r="O28" s="1" t="s">
        <v>113</v>
      </c>
      <c r="P28" s="43">
        <f>+COUNTIF('Siniestros Denunciados'!$A$8:$A$70,Base!O28)</f>
        <v>0</v>
      </c>
      <c r="Q28">
        <f>+COUNTIF('Siniestros Liquidación directa'!$A$9:$A$72,Base!O28)</f>
        <v>0</v>
      </c>
      <c r="R28">
        <f>+COUNTIF('Denunciados Periodos Anteriores'!$A$9:$A$70,Base!O28)</f>
        <v>0</v>
      </c>
    </row>
    <row r="29" spans="1:18" x14ac:dyDescent="0.3">
      <c r="F29" s="1">
        <v>1</v>
      </c>
      <c r="G29" s="1" t="s">
        <v>73</v>
      </c>
      <c r="H29" s="1" t="s">
        <v>115</v>
      </c>
      <c r="J29" s="1">
        <v>1</v>
      </c>
      <c r="K29" t="s">
        <v>179</v>
      </c>
      <c r="L29" t="s">
        <v>180</v>
      </c>
      <c r="O29" s="1" t="s">
        <v>114</v>
      </c>
      <c r="P29" s="43">
        <f>+COUNTIF('Siniestros Denunciados'!$A$8:$A$70,Base!O29)</f>
        <v>0</v>
      </c>
      <c r="Q29">
        <f>+COUNTIF('Siniestros Liquidación directa'!$A$9:$A$72,Base!O29)</f>
        <v>0</v>
      </c>
      <c r="R29">
        <f>+COUNTIF('Denunciados Periodos Anteriores'!$A$9:$A$70,Base!O29)</f>
        <v>0</v>
      </c>
    </row>
    <row r="30" spans="1:18" x14ac:dyDescent="0.3">
      <c r="F30" s="1">
        <v>1</v>
      </c>
      <c r="G30" s="1" t="s">
        <v>73</v>
      </c>
      <c r="H30" s="1" t="s">
        <v>116</v>
      </c>
      <c r="J30" s="1">
        <v>1</v>
      </c>
      <c r="K30" t="s">
        <v>181</v>
      </c>
      <c r="L30" t="s">
        <v>182</v>
      </c>
      <c r="O30" s="1" t="s">
        <v>115</v>
      </c>
      <c r="P30" s="43">
        <f>+COUNTIF('Siniestros Denunciados'!$A$8:$A$70,Base!O30)</f>
        <v>0</v>
      </c>
      <c r="Q30">
        <f>+COUNTIF('Siniestros Liquidación directa'!$A$9:$A$72,Base!O30)</f>
        <v>0</v>
      </c>
      <c r="R30">
        <f>+COUNTIF('Denunciados Periodos Anteriores'!$A$9:$A$70,Base!O30)</f>
        <v>0</v>
      </c>
    </row>
    <row r="31" spans="1:18" x14ac:dyDescent="0.3">
      <c r="F31" s="1">
        <v>1</v>
      </c>
      <c r="G31" s="1" t="s">
        <v>73</v>
      </c>
      <c r="H31" s="1" t="s">
        <v>117</v>
      </c>
      <c r="J31" s="1">
        <v>1</v>
      </c>
      <c r="K31" t="s">
        <v>183</v>
      </c>
      <c r="L31" t="s">
        <v>184</v>
      </c>
      <c r="O31" s="1" t="s">
        <v>116</v>
      </c>
      <c r="P31" s="43">
        <f>+COUNTIF('Siniestros Denunciados'!$A$8:$A$70,Base!O31)</f>
        <v>0</v>
      </c>
      <c r="Q31">
        <f>+COUNTIF('Siniestros Liquidación directa'!$A$9:$A$72,Base!O31)</f>
        <v>0</v>
      </c>
      <c r="R31">
        <f>+COUNTIF('Denunciados Periodos Anteriores'!$A$9:$A$70,Base!O31)</f>
        <v>0</v>
      </c>
    </row>
    <row r="32" spans="1:18" x14ac:dyDescent="0.3">
      <c r="F32" s="1">
        <v>1</v>
      </c>
      <c r="G32" s="1" t="s">
        <v>73</v>
      </c>
      <c r="H32" s="1" t="s">
        <v>118</v>
      </c>
      <c r="J32" s="1">
        <v>1</v>
      </c>
      <c r="K32" t="s">
        <v>274</v>
      </c>
      <c r="L32" t="s">
        <v>187</v>
      </c>
      <c r="O32" s="1" t="s">
        <v>117</v>
      </c>
      <c r="P32" s="43">
        <f>+COUNTIF('Siniestros Denunciados'!$A$8:$A$70,Base!O32)</f>
        <v>0</v>
      </c>
      <c r="Q32">
        <f>+COUNTIF('Siniestros Liquidación directa'!$A$9:$A$72,Base!O32)</f>
        <v>0</v>
      </c>
      <c r="R32">
        <f>+COUNTIF('Denunciados Periodos Anteriores'!$A$9:$A$70,Base!O32)</f>
        <v>0</v>
      </c>
    </row>
    <row r="33" spans="6:18" x14ac:dyDescent="0.3">
      <c r="F33" s="1">
        <v>1</v>
      </c>
      <c r="G33" s="1" t="s">
        <v>73</v>
      </c>
      <c r="H33" s="1" t="s">
        <v>119</v>
      </c>
      <c r="J33" s="1">
        <v>1</v>
      </c>
      <c r="K33" t="s">
        <v>185</v>
      </c>
      <c r="L33" t="s">
        <v>186</v>
      </c>
      <c r="O33" s="1" t="s">
        <v>118</v>
      </c>
      <c r="P33" s="43">
        <f>+COUNTIF('Siniestros Denunciados'!$A$8:$A$70,Base!O33)</f>
        <v>0</v>
      </c>
      <c r="Q33">
        <f>+COUNTIF('Siniestros Liquidación directa'!$A$9:$A$72,Base!O33)</f>
        <v>0</v>
      </c>
      <c r="R33">
        <f>+COUNTIF('Denunciados Periodos Anteriores'!$A$9:$A$70,Base!O33)</f>
        <v>0</v>
      </c>
    </row>
    <row r="34" spans="6:18" x14ac:dyDescent="0.3">
      <c r="F34" s="1">
        <v>1</v>
      </c>
      <c r="G34" s="1" t="s">
        <v>73</v>
      </c>
      <c r="H34" s="1" t="s">
        <v>120</v>
      </c>
      <c r="J34" s="1"/>
      <c r="K34" s="60"/>
      <c r="O34" s="1" t="s">
        <v>119</v>
      </c>
      <c r="P34" s="43">
        <f>+COUNTIF('Siniestros Denunciados'!$A$8:$A$70,Base!O34)</f>
        <v>0</v>
      </c>
      <c r="Q34">
        <f>+COUNTIF('Siniestros Liquidación directa'!$A$9:$A$72,Base!O34)</f>
        <v>0</v>
      </c>
      <c r="R34">
        <f>+COUNTIF('Denunciados Periodos Anteriores'!$A$9:$A$70,Base!O34)</f>
        <v>0</v>
      </c>
    </row>
    <row r="35" spans="6:18" x14ac:dyDescent="0.3">
      <c r="F35" s="1">
        <v>1</v>
      </c>
      <c r="G35" s="1" t="s">
        <v>73</v>
      </c>
      <c r="H35" s="1" t="s">
        <v>121</v>
      </c>
      <c r="J35" s="1">
        <v>2</v>
      </c>
      <c r="K35" t="s">
        <v>263</v>
      </c>
      <c r="L35" t="s">
        <v>196</v>
      </c>
      <c r="O35" s="1" t="s">
        <v>120</v>
      </c>
      <c r="P35" s="43">
        <f>+COUNTIF('Siniestros Denunciados'!$A$8:$A$70,Base!O35)</f>
        <v>0</v>
      </c>
      <c r="Q35">
        <f>+COUNTIF('Siniestros Liquidación directa'!$A$9:$A$72,Base!O35)</f>
        <v>0</v>
      </c>
      <c r="R35">
        <f>+COUNTIF('Denunciados Periodos Anteriores'!$A$9:$A$70,Base!O35)</f>
        <v>0</v>
      </c>
    </row>
    <row r="36" spans="6:18" x14ac:dyDescent="0.3">
      <c r="F36" s="1">
        <v>1</v>
      </c>
      <c r="G36" s="1" t="s">
        <v>73</v>
      </c>
      <c r="H36" s="1" t="s">
        <v>122</v>
      </c>
      <c r="J36" s="1">
        <v>2</v>
      </c>
      <c r="K36" t="s">
        <v>188</v>
      </c>
      <c r="L36" t="s">
        <v>189</v>
      </c>
      <c r="O36" s="1" t="s">
        <v>121</v>
      </c>
      <c r="P36" s="43">
        <f>+COUNTIF('Siniestros Denunciados'!$A$8:$A$70,Base!O36)</f>
        <v>0</v>
      </c>
      <c r="Q36">
        <f>+COUNTIF('Siniestros Liquidación directa'!$A$9:$A$72,Base!O36)</f>
        <v>0</v>
      </c>
      <c r="R36">
        <f>+COUNTIF('Denunciados Periodos Anteriores'!$A$9:$A$70,Base!O36)</f>
        <v>0</v>
      </c>
    </row>
    <row r="37" spans="6:18" ht="18" x14ac:dyDescent="0.3">
      <c r="F37" s="1">
        <v>1</v>
      </c>
      <c r="G37" s="1" t="s">
        <v>73</v>
      </c>
      <c r="H37" s="1" t="s">
        <v>123</v>
      </c>
      <c r="J37" s="1">
        <v>2</v>
      </c>
      <c r="K37" t="s">
        <v>288</v>
      </c>
      <c r="L37" t="s">
        <v>282</v>
      </c>
      <c r="M37" s="2"/>
      <c r="O37" s="1" t="s">
        <v>122</v>
      </c>
      <c r="P37" s="43">
        <f>+COUNTIF('Siniestros Denunciados'!$A$8:$A$70,Base!O37)</f>
        <v>0</v>
      </c>
      <c r="Q37">
        <f>+COUNTIF('Siniestros Liquidación directa'!$A$9:$A$72,Base!O37)</f>
        <v>0</v>
      </c>
      <c r="R37">
        <f>+COUNTIF('Denunciados Periodos Anteriores'!$A$9:$A$70,Base!O37)</f>
        <v>0</v>
      </c>
    </row>
    <row r="38" spans="6:18" ht="18" x14ac:dyDescent="0.3">
      <c r="F38" s="1">
        <v>2</v>
      </c>
      <c r="G38" s="1" t="s">
        <v>74</v>
      </c>
      <c r="H38" s="1" t="s">
        <v>1</v>
      </c>
      <c r="J38" s="1">
        <v>2</v>
      </c>
      <c r="K38" t="s">
        <v>190</v>
      </c>
      <c r="L38" t="s">
        <v>191</v>
      </c>
      <c r="M38" s="2"/>
      <c r="O38" s="1" t="s">
        <v>123</v>
      </c>
      <c r="P38" s="43">
        <f>+COUNTIF('Siniestros Denunciados'!$A$8:$A$70,Base!O38)</f>
        <v>0</v>
      </c>
      <c r="Q38">
        <f>+COUNTIF('Siniestros Liquidación directa'!$A$9:$A$72,Base!O38)</f>
        <v>0</v>
      </c>
      <c r="R38">
        <f>+COUNTIF('Denunciados Periodos Anteriores'!$A$9:$A$70,Base!O38)</f>
        <v>0</v>
      </c>
    </row>
    <row r="39" spans="6:18" ht="18" x14ac:dyDescent="0.3">
      <c r="F39" s="1">
        <v>2</v>
      </c>
      <c r="G39" s="1" t="s">
        <v>74</v>
      </c>
      <c r="H39" s="1" t="s">
        <v>2</v>
      </c>
      <c r="J39" s="1">
        <v>2</v>
      </c>
      <c r="K39" t="s">
        <v>192</v>
      </c>
      <c r="L39" t="s">
        <v>193</v>
      </c>
      <c r="M39" s="2"/>
      <c r="O39" s="1" t="s">
        <v>1</v>
      </c>
      <c r="P39" s="43">
        <f>+COUNTIF('Siniestros Denunciados'!$A$8:$A$70,Base!O39)</f>
        <v>0</v>
      </c>
      <c r="Q39">
        <f>+COUNTIF('Siniestros Liquidación directa'!$A$9:$A$72,Base!O39)</f>
        <v>0</v>
      </c>
      <c r="R39">
        <f>+COUNTIF('Denunciados Periodos Anteriores'!$A$9:$A$70,Base!O39)</f>
        <v>0</v>
      </c>
    </row>
    <row r="40" spans="6:18" ht="18" x14ac:dyDescent="0.3">
      <c r="F40" s="1">
        <v>2</v>
      </c>
      <c r="G40" s="1" t="s">
        <v>74</v>
      </c>
      <c r="H40" s="1" t="s">
        <v>3</v>
      </c>
      <c r="J40" s="1">
        <v>2</v>
      </c>
      <c r="K40" t="s">
        <v>194</v>
      </c>
      <c r="L40" t="s">
        <v>195</v>
      </c>
      <c r="M40" s="2"/>
      <c r="O40" s="1" t="s">
        <v>2</v>
      </c>
      <c r="P40" s="43">
        <f>+COUNTIF('Siniestros Denunciados'!$A$8:$A$70,Base!O40)</f>
        <v>0</v>
      </c>
      <c r="Q40">
        <f>+COUNTIF('Siniestros Liquidación directa'!$A$9:$A$72,Base!O40)</f>
        <v>0</v>
      </c>
      <c r="R40">
        <f>+COUNTIF('Denunciados Periodos Anteriores'!$A$9:$A$70,Base!O40)</f>
        <v>0</v>
      </c>
    </row>
    <row r="41" spans="6:18" ht="18" x14ac:dyDescent="0.3">
      <c r="F41" s="1">
        <v>2</v>
      </c>
      <c r="G41" s="1" t="s">
        <v>74</v>
      </c>
      <c r="H41" s="1" t="s">
        <v>4</v>
      </c>
      <c r="J41" s="1">
        <v>2</v>
      </c>
      <c r="K41" t="s">
        <v>197</v>
      </c>
      <c r="L41" t="s">
        <v>198</v>
      </c>
      <c r="M41" s="2"/>
      <c r="O41" s="1" t="s">
        <v>3</v>
      </c>
      <c r="P41" s="43">
        <f>+COUNTIF('Siniestros Denunciados'!$A$8:$A$70,Base!O41)</f>
        <v>0</v>
      </c>
      <c r="Q41">
        <f>+COUNTIF('Siniestros Liquidación directa'!$A$9:$A$72,Base!O41)</f>
        <v>0</v>
      </c>
      <c r="R41">
        <f>+COUNTIF('Denunciados Periodos Anteriores'!$A$9:$A$70,Base!O41)</f>
        <v>0</v>
      </c>
    </row>
    <row r="42" spans="6:18" ht="18" x14ac:dyDescent="0.3">
      <c r="F42" s="1">
        <v>2</v>
      </c>
      <c r="G42" s="1" t="s">
        <v>74</v>
      </c>
      <c r="H42" s="1" t="s">
        <v>5</v>
      </c>
      <c r="J42" s="1">
        <v>2</v>
      </c>
      <c r="K42" t="s">
        <v>199</v>
      </c>
      <c r="L42" t="s">
        <v>200</v>
      </c>
      <c r="M42" s="2"/>
      <c r="O42" s="1" t="s">
        <v>4</v>
      </c>
      <c r="P42" s="43">
        <f>+COUNTIF('Siniestros Denunciados'!$A$8:$A$70,Base!O42)</f>
        <v>0</v>
      </c>
      <c r="Q42">
        <f>+COUNTIF('Siniestros Liquidación directa'!$A$9:$A$72,Base!O42)</f>
        <v>0</v>
      </c>
      <c r="R42">
        <f>+COUNTIF('Denunciados Periodos Anteriores'!$A$9:$A$70,Base!O42)</f>
        <v>0</v>
      </c>
    </row>
    <row r="43" spans="6:18" ht="18" x14ac:dyDescent="0.3">
      <c r="F43" s="1">
        <v>2</v>
      </c>
      <c r="G43" s="1" t="s">
        <v>74</v>
      </c>
      <c r="H43" s="1" t="s">
        <v>6</v>
      </c>
      <c r="J43" s="1">
        <v>2</v>
      </c>
      <c r="K43" t="s">
        <v>202</v>
      </c>
      <c r="L43" t="s">
        <v>203</v>
      </c>
      <c r="M43" s="2"/>
      <c r="O43" s="1" t="s">
        <v>5</v>
      </c>
      <c r="P43" s="43">
        <f>+COUNTIF('Siniestros Denunciados'!$A$8:$A$70,Base!O43)</f>
        <v>0</v>
      </c>
      <c r="Q43">
        <f>+COUNTIF('Siniestros Liquidación directa'!$A$9:$A$72,Base!O43)</f>
        <v>0</v>
      </c>
      <c r="R43">
        <f>+COUNTIF('Denunciados Periodos Anteriores'!$A$9:$A$70,Base!O43)</f>
        <v>0</v>
      </c>
    </row>
    <row r="44" spans="6:18" ht="18" x14ac:dyDescent="0.3">
      <c r="F44" s="1">
        <v>2</v>
      </c>
      <c r="G44" s="1" t="s">
        <v>74</v>
      </c>
      <c r="H44" s="1" t="s">
        <v>7</v>
      </c>
      <c r="J44" s="1">
        <v>2</v>
      </c>
      <c r="K44" t="s">
        <v>204</v>
      </c>
      <c r="L44" t="s">
        <v>205</v>
      </c>
      <c r="M44" s="2"/>
      <c r="O44" s="1" t="s">
        <v>6</v>
      </c>
      <c r="P44" s="43">
        <f>+COUNTIF('Siniestros Denunciados'!$A$8:$A$70,Base!O44)</f>
        <v>0</v>
      </c>
      <c r="Q44">
        <f>+COUNTIF('Siniestros Liquidación directa'!$A$9:$A$72,Base!O44)</f>
        <v>0</v>
      </c>
      <c r="R44">
        <f>+COUNTIF('Denunciados Periodos Anteriores'!$A$9:$A$70,Base!O44)</f>
        <v>0</v>
      </c>
    </row>
    <row r="45" spans="6:18" ht="18" x14ac:dyDescent="0.3">
      <c r="F45" s="1">
        <v>2</v>
      </c>
      <c r="G45" s="1" t="s">
        <v>74</v>
      </c>
      <c r="H45" s="1" t="s">
        <v>8</v>
      </c>
      <c r="J45" s="1">
        <v>2</v>
      </c>
      <c r="K45" t="s">
        <v>206</v>
      </c>
      <c r="L45" t="s">
        <v>207</v>
      </c>
      <c r="M45" s="2"/>
      <c r="O45" s="1" t="s">
        <v>7</v>
      </c>
      <c r="P45" s="43">
        <f>+COUNTIF('Siniestros Denunciados'!$A$8:$A$70,Base!O45)</f>
        <v>0</v>
      </c>
      <c r="Q45">
        <f>+COUNTIF('Siniestros Liquidación directa'!$A$9:$A$72,Base!O45)</f>
        <v>0</v>
      </c>
      <c r="R45">
        <f>+COUNTIF('Denunciados Periodos Anteriores'!$A$9:$A$70,Base!O45)</f>
        <v>0</v>
      </c>
    </row>
    <row r="46" spans="6:18" ht="18" x14ac:dyDescent="0.3">
      <c r="F46" s="1">
        <v>2</v>
      </c>
      <c r="G46" s="1" t="s">
        <v>74</v>
      </c>
      <c r="H46" s="1" t="s">
        <v>9</v>
      </c>
      <c r="J46" s="1">
        <v>2</v>
      </c>
      <c r="K46" t="s">
        <v>208</v>
      </c>
      <c r="L46" t="s">
        <v>209</v>
      </c>
      <c r="M46" s="2"/>
      <c r="O46" s="1" t="s">
        <v>8</v>
      </c>
      <c r="P46" s="43">
        <f>+COUNTIF('Siniestros Denunciados'!$A$8:$A$70,Base!O46)</f>
        <v>0</v>
      </c>
      <c r="Q46">
        <f>+COUNTIF('Siniestros Liquidación directa'!$A$9:$A$72,Base!O46)</f>
        <v>0</v>
      </c>
      <c r="R46">
        <f>+COUNTIF('Denunciados Periodos Anteriores'!$A$9:$A$70,Base!O46)</f>
        <v>0</v>
      </c>
    </row>
    <row r="47" spans="6:18" ht="18" x14ac:dyDescent="0.3">
      <c r="F47" s="1">
        <v>2</v>
      </c>
      <c r="G47" s="1" t="s">
        <v>74</v>
      </c>
      <c r="H47" s="1" t="s">
        <v>10</v>
      </c>
      <c r="J47" s="1">
        <v>2</v>
      </c>
      <c r="K47" t="s">
        <v>210</v>
      </c>
      <c r="L47" t="s">
        <v>211</v>
      </c>
      <c r="M47" s="2"/>
      <c r="O47" s="1" t="s">
        <v>9</v>
      </c>
      <c r="P47" s="43">
        <f>+COUNTIF('Siniestros Denunciados'!$A$8:$A$70,Base!O47)</f>
        <v>0</v>
      </c>
      <c r="Q47">
        <f>+COUNTIF('Siniestros Liquidación directa'!$A$9:$A$72,Base!O47)</f>
        <v>0</v>
      </c>
      <c r="R47">
        <f>+COUNTIF('Denunciados Periodos Anteriores'!$A$9:$A$70,Base!O47)</f>
        <v>0</v>
      </c>
    </row>
    <row r="48" spans="6:18" ht="18" x14ac:dyDescent="0.3">
      <c r="F48" s="1">
        <v>2</v>
      </c>
      <c r="G48" s="1" t="s">
        <v>74</v>
      </c>
      <c r="H48" s="1" t="s">
        <v>11</v>
      </c>
      <c r="J48" s="1">
        <v>2</v>
      </c>
      <c r="K48" t="s">
        <v>212</v>
      </c>
      <c r="L48" t="s">
        <v>213</v>
      </c>
      <c r="M48" s="2"/>
      <c r="O48" s="1" t="s">
        <v>10</v>
      </c>
      <c r="P48" s="43">
        <f>+COUNTIF('Siniestros Denunciados'!$A$8:$A$70,Base!O48)</f>
        <v>0</v>
      </c>
      <c r="Q48">
        <f>+COUNTIF('Siniestros Liquidación directa'!$A$9:$A$72,Base!O48)</f>
        <v>0</v>
      </c>
      <c r="R48">
        <f>+COUNTIF('Denunciados Periodos Anteriores'!$A$9:$A$70,Base!O48)</f>
        <v>0</v>
      </c>
    </row>
    <row r="49" spans="6:18" ht="18" x14ac:dyDescent="0.3">
      <c r="F49" s="1">
        <v>2</v>
      </c>
      <c r="G49" s="1" t="s">
        <v>74</v>
      </c>
      <c r="H49" s="1" t="s">
        <v>12</v>
      </c>
      <c r="J49" s="1">
        <v>2</v>
      </c>
      <c r="K49" t="s">
        <v>292</v>
      </c>
      <c r="L49" t="s">
        <v>293</v>
      </c>
      <c r="M49" s="2"/>
      <c r="O49" s="1" t="s">
        <v>11</v>
      </c>
      <c r="P49" s="43">
        <f>+COUNTIF('Siniestros Denunciados'!$A$8:$A$70,Base!O49)</f>
        <v>0</v>
      </c>
      <c r="Q49">
        <f>+COUNTIF('Siniestros Liquidación directa'!$A$9:$A$72,Base!O49)</f>
        <v>0</v>
      </c>
      <c r="R49">
        <f>+COUNTIF('Denunciados Periodos Anteriores'!$A$9:$A$70,Base!O49)</f>
        <v>0</v>
      </c>
    </row>
    <row r="50" spans="6:18" ht="18" x14ac:dyDescent="0.3">
      <c r="F50" s="1">
        <v>2</v>
      </c>
      <c r="G50" s="1" t="s">
        <v>74</v>
      </c>
      <c r="H50" s="1" t="s">
        <v>13</v>
      </c>
      <c r="J50" s="1">
        <v>2</v>
      </c>
      <c r="K50" t="s">
        <v>264</v>
      </c>
      <c r="L50" t="s">
        <v>265</v>
      </c>
      <c r="M50" s="2"/>
      <c r="O50" s="1" t="s">
        <v>12</v>
      </c>
      <c r="P50" s="43">
        <f>+COUNTIF('Siniestros Denunciados'!$A$8:$A$70,Base!O50)</f>
        <v>0</v>
      </c>
      <c r="Q50">
        <f>+COUNTIF('Siniestros Liquidación directa'!$A$9:$A$72,Base!O50)</f>
        <v>0</v>
      </c>
      <c r="R50">
        <f>+COUNTIF('Denunciados Periodos Anteriores'!$A$9:$A$70,Base!O50)</f>
        <v>0</v>
      </c>
    </row>
    <row r="51" spans="6:18" ht="18" x14ac:dyDescent="0.3">
      <c r="F51" s="1">
        <v>2</v>
      </c>
      <c r="G51" s="1" t="s">
        <v>74</v>
      </c>
      <c r="H51" s="1" t="s">
        <v>14</v>
      </c>
      <c r="J51" s="1">
        <v>2</v>
      </c>
      <c r="K51" t="s">
        <v>214</v>
      </c>
      <c r="L51" t="s">
        <v>215</v>
      </c>
      <c r="M51" s="2"/>
      <c r="O51" s="1" t="s">
        <v>13</v>
      </c>
      <c r="P51" s="43">
        <f>+COUNTIF('Siniestros Denunciados'!$A$8:$A$70,Base!O51)</f>
        <v>0</v>
      </c>
      <c r="Q51">
        <f>+COUNTIF('Siniestros Liquidación directa'!$A$9:$A$72,Base!O51)</f>
        <v>0</v>
      </c>
      <c r="R51">
        <f>+COUNTIF('Denunciados Periodos Anteriores'!$A$9:$A$70,Base!O51)</f>
        <v>0</v>
      </c>
    </row>
    <row r="52" spans="6:18" ht="18" x14ac:dyDescent="0.3">
      <c r="F52" s="1">
        <v>2</v>
      </c>
      <c r="G52" s="1" t="s">
        <v>74</v>
      </c>
      <c r="H52" s="1" t="s">
        <v>15</v>
      </c>
      <c r="J52" s="1">
        <v>2</v>
      </c>
      <c r="K52" t="s">
        <v>266</v>
      </c>
      <c r="L52" t="s">
        <v>216</v>
      </c>
      <c r="M52" s="2"/>
      <c r="O52" s="1" t="s">
        <v>14</v>
      </c>
      <c r="P52" s="43">
        <f>+COUNTIF('Siniestros Denunciados'!$A$8:$A$70,Base!O52)</f>
        <v>0</v>
      </c>
      <c r="Q52">
        <f>+COUNTIF('Siniestros Liquidación directa'!$A$9:$A$72,Base!O52)</f>
        <v>0</v>
      </c>
      <c r="R52">
        <f>+COUNTIF('Denunciados Periodos Anteriores'!$A$9:$A$70,Base!O52)</f>
        <v>0</v>
      </c>
    </row>
    <row r="53" spans="6:18" ht="18" x14ac:dyDescent="0.3">
      <c r="F53" s="1">
        <v>2</v>
      </c>
      <c r="G53" s="1" t="s">
        <v>74</v>
      </c>
      <c r="H53" s="1" t="s">
        <v>16</v>
      </c>
      <c r="J53" s="1">
        <v>2</v>
      </c>
      <c r="K53" t="s">
        <v>218</v>
      </c>
      <c r="L53" t="s">
        <v>219</v>
      </c>
      <c r="M53" s="2"/>
      <c r="O53" s="1" t="s">
        <v>15</v>
      </c>
      <c r="P53" s="43">
        <f>+COUNTIF('Siniestros Denunciados'!$A$8:$A$70,Base!O53)</f>
        <v>0</v>
      </c>
      <c r="Q53">
        <f>+COUNTIF('Siniestros Liquidación directa'!$A$9:$A$72,Base!O53)</f>
        <v>0</v>
      </c>
      <c r="R53">
        <f>+COUNTIF('Denunciados Periodos Anteriores'!$A$9:$A$70,Base!O53)</f>
        <v>0</v>
      </c>
    </row>
    <row r="54" spans="6:18" ht="18" x14ac:dyDescent="0.3">
      <c r="F54" s="1">
        <v>2</v>
      </c>
      <c r="G54" s="1" t="s">
        <v>74</v>
      </c>
      <c r="H54" s="1" t="s">
        <v>17</v>
      </c>
      <c r="J54" s="1">
        <v>2</v>
      </c>
      <c r="K54" t="s">
        <v>220</v>
      </c>
      <c r="L54" t="s">
        <v>221</v>
      </c>
      <c r="M54" s="2"/>
      <c r="O54" s="1" t="s">
        <v>16</v>
      </c>
      <c r="P54" s="43">
        <f>+COUNTIF('Siniestros Denunciados'!$A$8:$A$70,Base!O54)</f>
        <v>0</v>
      </c>
      <c r="Q54">
        <f>+COUNTIF('Siniestros Liquidación directa'!$A$9:$A$72,Base!O54)</f>
        <v>0</v>
      </c>
      <c r="R54">
        <f>+COUNTIF('Denunciados Periodos Anteriores'!$A$9:$A$70,Base!O54)</f>
        <v>0</v>
      </c>
    </row>
    <row r="55" spans="6:18" ht="18" x14ac:dyDescent="0.3">
      <c r="F55" s="1">
        <v>2</v>
      </c>
      <c r="G55" s="1" t="s">
        <v>74</v>
      </c>
      <c r="H55" s="1" t="s">
        <v>18</v>
      </c>
      <c r="J55" s="1">
        <v>2</v>
      </c>
      <c r="K55" t="s">
        <v>222</v>
      </c>
      <c r="L55" t="s">
        <v>223</v>
      </c>
      <c r="M55" s="2"/>
      <c r="O55" s="1" t="s">
        <v>17</v>
      </c>
      <c r="P55" s="43">
        <f>+COUNTIF('Siniestros Denunciados'!$A$8:$A$70,Base!O55)</f>
        <v>0</v>
      </c>
      <c r="Q55">
        <f>+COUNTIF('Siniestros Liquidación directa'!$A$9:$A$72,Base!O55)</f>
        <v>0</v>
      </c>
      <c r="R55">
        <f>+COUNTIF('Denunciados Periodos Anteriores'!$A$9:$A$70,Base!O55)</f>
        <v>0</v>
      </c>
    </row>
    <row r="56" spans="6:18" ht="18" x14ac:dyDescent="0.3">
      <c r="F56" s="1">
        <v>2</v>
      </c>
      <c r="G56" s="1" t="s">
        <v>74</v>
      </c>
      <c r="H56" s="1" t="s">
        <v>19</v>
      </c>
      <c r="J56" s="1">
        <v>2</v>
      </c>
      <c r="K56" t="s">
        <v>276</v>
      </c>
      <c r="L56" t="s">
        <v>156</v>
      </c>
      <c r="M56" s="2"/>
      <c r="O56" s="1" t="s">
        <v>18</v>
      </c>
      <c r="P56" s="43">
        <f>+COUNTIF('Siniestros Denunciados'!$A$8:$A$70,Base!O56)</f>
        <v>0</v>
      </c>
      <c r="Q56">
        <f>+COUNTIF('Siniestros Liquidación directa'!$A$9:$A$72,Base!O56)</f>
        <v>0</v>
      </c>
      <c r="R56">
        <f>+COUNTIF('Denunciados Periodos Anteriores'!$A$9:$A$70,Base!O56)</f>
        <v>0</v>
      </c>
    </row>
    <row r="57" spans="6:18" ht="18" x14ac:dyDescent="0.3">
      <c r="F57" s="1">
        <v>2</v>
      </c>
      <c r="G57" s="1" t="s">
        <v>74</v>
      </c>
      <c r="H57" s="1" t="s">
        <v>20</v>
      </c>
      <c r="J57" s="1">
        <v>2</v>
      </c>
      <c r="K57" t="s">
        <v>224</v>
      </c>
      <c r="L57" t="s">
        <v>225</v>
      </c>
      <c r="M57" s="2"/>
      <c r="O57" s="1" t="s">
        <v>19</v>
      </c>
      <c r="P57" s="43">
        <f>+COUNTIF('Siniestros Denunciados'!$A$8:$A$70,Base!O57)</f>
        <v>0</v>
      </c>
      <c r="Q57">
        <f>+COUNTIF('Siniestros Liquidación directa'!$A$9:$A$72,Base!O57)</f>
        <v>0</v>
      </c>
      <c r="R57">
        <f>+COUNTIF('Denunciados Periodos Anteriores'!$A$9:$A$70,Base!O57)</f>
        <v>0</v>
      </c>
    </row>
    <row r="58" spans="6:18" ht="18" x14ac:dyDescent="0.3">
      <c r="F58" s="1">
        <v>2</v>
      </c>
      <c r="G58" s="1" t="s">
        <v>74</v>
      </c>
      <c r="H58" s="1" t="s">
        <v>21</v>
      </c>
      <c r="J58" s="1">
        <v>2</v>
      </c>
      <c r="K58" t="s">
        <v>226</v>
      </c>
      <c r="L58" t="s">
        <v>227</v>
      </c>
      <c r="M58" s="2"/>
      <c r="O58" s="1" t="s">
        <v>20</v>
      </c>
      <c r="P58" s="43">
        <f>+COUNTIF('Siniestros Denunciados'!$A$8:$A$70,Base!O58)</f>
        <v>0</v>
      </c>
      <c r="Q58">
        <f>+COUNTIF('Siniestros Liquidación directa'!$A$9:$A$72,Base!O58)</f>
        <v>0</v>
      </c>
      <c r="R58">
        <f>+COUNTIF('Denunciados Periodos Anteriores'!$A$9:$A$70,Base!O58)</f>
        <v>0</v>
      </c>
    </row>
    <row r="59" spans="6:18" ht="18" x14ac:dyDescent="0.3">
      <c r="F59" s="1">
        <v>2</v>
      </c>
      <c r="G59" s="1" t="s">
        <v>74</v>
      </c>
      <c r="H59" s="1" t="s">
        <v>22</v>
      </c>
      <c r="J59" s="1">
        <v>2</v>
      </c>
      <c r="K59" t="s">
        <v>228</v>
      </c>
      <c r="L59" t="s">
        <v>229</v>
      </c>
      <c r="M59" s="2"/>
      <c r="O59" s="1" t="s">
        <v>21</v>
      </c>
      <c r="P59" s="43">
        <f>+COUNTIF('Siniestros Denunciados'!$A$8:$A$70,Base!O59)</f>
        <v>0</v>
      </c>
      <c r="Q59">
        <f>+COUNTIF('Siniestros Liquidación directa'!$A$9:$A$72,Base!O59)</f>
        <v>0</v>
      </c>
      <c r="R59">
        <f>+COUNTIF('Denunciados Periodos Anteriores'!$A$9:$A$70,Base!O59)</f>
        <v>0</v>
      </c>
    </row>
    <row r="60" spans="6:18" ht="18" x14ac:dyDescent="0.3">
      <c r="F60" s="1">
        <v>2</v>
      </c>
      <c r="G60" s="1" t="s">
        <v>74</v>
      </c>
      <c r="H60" s="1" t="s">
        <v>23</v>
      </c>
      <c r="J60" s="1">
        <v>2</v>
      </c>
      <c r="K60" t="s">
        <v>294</v>
      </c>
      <c r="L60" t="s">
        <v>295</v>
      </c>
      <c r="M60" s="2"/>
      <c r="O60" s="1" t="s">
        <v>22</v>
      </c>
      <c r="P60" s="43">
        <f>+COUNTIF('Siniestros Denunciados'!$A$8:$A$70,Base!O60)</f>
        <v>0</v>
      </c>
      <c r="Q60">
        <f>+COUNTIF('Siniestros Liquidación directa'!$A$9:$A$72,Base!O60)</f>
        <v>0</v>
      </c>
      <c r="R60">
        <f>+COUNTIF('Denunciados Periodos Anteriores'!$A$9:$A$70,Base!O60)</f>
        <v>0</v>
      </c>
    </row>
    <row r="61" spans="6:18" ht="18" x14ac:dyDescent="0.3">
      <c r="F61" s="1">
        <v>2</v>
      </c>
      <c r="G61" s="1" t="s">
        <v>74</v>
      </c>
      <c r="H61" s="1" t="s">
        <v>24</v>
      </c>
      <c r="J61" s="1">
        <v>2</v>
      </c>
      <c r="K61" t="s">
        <v>230</v>
      </c>
      <c r="L61" t="s">
        <v>231</v>
      </c>
      <c r="M61" s="2"/>
      <c r="O61" s="1" t="s">
        <v>23</v>
      </c>
      <c r="P61" s="43">
        <f>+COUNTIF('Siniestros Denunciados'!$A$8:$A$70,Base!O61)</f>
        <v>0</v>
      </c>
      <c r="Q61">
        <f>+COUNTIF('Siniestros Liquidación directa'!$A$9:$A$72,Base!O61)</f>
        <v>0</v>
      </c>
      <c r="R61">
        <f>+COUNTIF('Denunciados Periodos Anteriores'!$A$9:$A$70,Base!O61)</f>
        <v>0</v>
      </c>
    </row>
    <row r="62" spans="6:18" ht="18" x14ac:dyDescent="0.3">
      <c r="F62" s="1">
        <v>2</v>
      </c>
      <c r="G62" s="1" t="s">
        <v>74</v>
      </c>
      <c r="H62" s="1" t="s">
        <v>25</v>
      </c>
      <c r="J62" s="1">
        <v>2</v>
      </c>
      <c r="K62" t="s">
        <v>287</v>
      </c>
      <c r="L62" t="s">
        <v>217</v>
      </c>
      <c r="M62" s="2"/>
      <c r="O62" s="1" t="s">
        <v>24</v>
      </c>
      <c r="P62" s="43">
        <f>+COUNTIF('Siniestros Denunciados'!$A$8:$A$70,Base!O62)</f>
        <v>0</v>
      </c>
      <c r="Q62">
        <f>+COUNTIF('Siniestros Liquidación directa'!$A$9:$A$72,Base!O62)</f>
        <v>0</v>
      </c>
      <c r="R62">
        <f>+COUNTIF('Denunciados Periodos Anteriores'!$A$9:$A$70,Base!O62)</f>
        <v>0</v>
      </c>
    </row>
    <row r="63" spans="6:18" ht="18" x14ac:dyDescent="0.3">
      <c r="F63" s="1">
        <v>2</v>
      </c>
      <c r="G63" s="1" t="s">
        <v>74</v>
      </c>
      <c r="H63" s="1" t="s">
        <v>26</v>
      </c>
      <c r="J63" s="1">
        <v>2</v>
      </c>
      <c r="K63" t="s">
        <v>232</v>
      </c>
      <c r="L63" t="s">
        <v>233</v>
      </c>
      <c r="M63" s="2"/>
      <c r="O63" s="1" t="s">
        <v>25</v>
      </c>
      <c r="P63" s="43">
        <f>+COUNTIF('Siniestros Denunciados'!$A$8:$A$70,Base!O63)</f>
        <v>0</v>
      </c>
      <c r="Q63">
        <f>+COUNTIF('Siniestros Liquidación directa'!$A$9:$A$72,Base!O63)</f>
        <v>0</v>
      </c>
      <c r="R63">
        <f>+COUNTIF('Denunciados Periodos Anteriores'!$A$9:$A$70,Base!O63)</f>
        <v>0</v>
      </c>
    </row>
    <row r="64" spans="6:18" ht="18" x14ac:dyDescent="0.3">
      <c r="F64" s="1">
        <v>2</v>
      </c>
      <c r="G64" s="1" t="s">
        <v>74</v>
      </c>
      <c r="H64" s="1" t="s">
        <v>27</v>
      </c>
      <c r="J64" s="1">
        <v>2</v>
      </c>
      <c r="K64" t="s">
        <v>234</v>
      </c>
      <c r="L64" t="s">
        <v>235</v>
      </c>
      <c r="M64" s="2"/>
      <c r="O64" s="1" t="s">
        <v>26</v>
      </c>
      <c r="P64" s="43">
        <f>+COUNTIF('Siniestros Denunciados'!$A$8:$A$70,Base!O64)</f>
        <v>0</v>
      </c>
      <c r="Q64">
        <f>+COUNTIF('Siniestros Liquidación directa'!$A$9:$A$72,Base!O64)</f>
        <v>0</v>
      </c>
      <c r="R64">
        <f>+COUNTIF('Denunciados Periodos Anteriores'!$A$9:$A$70,Base!O64)</f>
        <v>0</v>
      </c>
    </row>
    <row r="65" spans="6:18" ht="18" x14ac:dyDescent="0.3">
      <c r="F65" s="1">
        <v>2</v>
      </c>
      <c r="G65" s="1" t="s">
        <v>74</v>
      </c>
      <c r="H65" s="1" t="s">
        <v>28</v>
      </c>
      <c r="J65" s="1">
        <v>2</v>
      </c>
      <c r="K65" t="s">
        <v>236</v>
      </c>
      <c r="L65" t="s">
        <v>237</v>
      </c>
      <c r="M65" s="2"/>
      <c r="O65" s="1" t="s">
        <v>27</v>
      </c>
      <c r="P65" s="43">
        <f>+COUNTIF('Siniestros Denunciados'!$A$8:$A$70,Base!O65)</f>
        <v>0</v>
      </c>
      <c r="Q65">
        <f>+COUNTIF('Siniestros Liquidación directa'!$A$9:$A$72,Base!O65)</f>
        <v>0</v>
      </c>
      <c r="R65">
        <f>+COUNTIF('Denunciados Periodos Anteriores'!$A$9:$A$70,Base!O65)</f>
        <v>0</v>
      </c>
    </row>
    <row r="66" spans="6:18" ht="18" x14ac:dyDescent="0.3">
      <c r="F66" s="1">
        <v>2</v>
      </c>
      <c r="G66" s="1" t="s">
        <v>74</v>
      </c>
      <c r="H66" s="1" t="s">
        <v>29</v>
      </c>
      <c r="J66" s="1">
        <v>2</v>
      </c>
      <c r="K66" t="s">
        <v>280</v>
      </c>
      <c r="L66" t="s">
        <v>281</v>
      </c>
      <c r="M66" s="2"/>
      <c r="O66" s="1" t="s">
        <v>28</v>
      </c>
      <c r="P66" s="43">
        <f>+COUNTIF('Siniestros Denunciados'!$A$8:$A$70,Base!O66)</f>
        <v>0</v>
      </c>
      <c r="Q66">
        <f>+COUNTIF('Siniestros Liquidación directa'!$A$9:$A$72,Base!O66)</f>
        <v>0</v>
      </c>
      <c r="R66">
        <f>+COUNTIF('Denunciados Periodos Anteriores'!$A$9:$A$70,Base!O66)</f>
        <v>0</v>
      </c>
    </row>
    <row r="67" spans="6:18" ht="18" x14ac:dyDescent="0.3">
      <c r="F67" s="1">
        <v>2</v>
      </c>
      <c r="G67" s="1" t="s">
        <v>74</v>
      </c>
      <c r="H67" s="1" t="s">
        <v>30</v>
      </c>
      <c r="J67" s="1">
        <v>2</v>
      </c>
      <c r="K67" t="s">
        <v>275</v>
      </c>
      <c r="L67" t="s">
        <v>201</v>
      </c>
      <c r="M67" s="2"/>
      <c r="O67" s="1" t="s">
        <v>29</v>
      </c>
      <c r="P67" s="43">
        <f>+COUNTIF('Siniestros Denunciados'!$A$8:$A$70,Base!O67)</f>
        <v>0</v>
      </c>
      <c r="Q67">
        <f>+COUNTIF('Siniestros Liquidación directa'!$A$9:$A$72,Base!O67)</f>
        <v>0</v>
      </c>
      <c r="R67">
        <f>+COUNTIF('Denunciados Periodos Anteriores'!$A$9:$A$70,Base!O67)</f>
        <v>0</v>
      </c>
    </row>
    <row r="68" spans="6:18" ht="18" x14ac:dyDescent="0.3">
      <c r="F68" s="1">
        <v>2</v>
      </c>
      <c r="G68" s="1" t="s">
        <v>74</v>
      </c>
      <c r="H68" s="1" t="s">
        <v>31</v>
      </c>
      <c r="J68" s="1">
        <v>2</v>
      </c>
      <c r="K68" t="s">
        <v>238</v>
      </c>
      <c r="L68" t="s">
        <v>239</v>
      </c>
      <c r="M68" s="2"/>
      <c r="O68" s="1" t="s">
        <v>30</v>
      </c>
      <c r="P68" s="43">
        <f>+COUNTIF('Siniestros Denunciados'!$A$8:$A$70,Base!O68)</f>
        <v>0</v>
      </c>
      <c r="Q68">
        <f>+COUNTIF('Siniestros Liquidación directa'!$A$9:$A$72,Base!O68)</f>
        <v>0</v>
      </c>
      <c r="R68">
        <f>+COUNTIF('Denunciados Periodos Anteriores'!$A$9:$A$70,Base!O68)</f>
        <v>0</v>
      </c>
    </row>
    <row r="69" spans="6:18" ht="18" x14ac:dyDescent="0.3">
      <c r="F69" s="1">
        <v>2</v>
      </c>
      <c r="G69" s="1" t="s">
        <v>74</v>
      </c>
      <c r="H69" s="1" t="s">
        <v>32</v>
      </c>
      <c r="J69" s="1"/>
      <c r="M69" s="2"/>
      <c r="O69" s="1" t="s">
        <v>31</v>
      </c>
      <c r="P69" s="43">
        <f>+COUNTIF('Siniestros Denunciados'!$A$8:$A$70,Base!O69)</f>
        <v>0</v>
      </c>
      <c r="Q69">
        <f>+COUNTIF('Siniestros Liquidación directa'!$A$9:$A$72,Base!O69)</f>
        <v>0</v>
      </c>
      <c r="R69">
        <f>+COUNTIF('Denunciados Periodos Anteriores'!$A$9:$A$70,Base!O69)</f>
        <v>0</v>
      </c>
    </row>
    <row r="70" spans="6:18" ht="18" x14ac:dyDescent="0.3">
      <c r="F70" s="1">
        <v>2</v>
      </c>
      <c r="G70" s="1" t="s">
        <v>74</v>
      </c>
      <c r="H70" s="1" t="s">
        <v>33</v>
      </c>
      <c r="M70" s="2"/>
      <c r="O70" s="1" t="s">
        <v>32</v>
      </c>
      <c r="P70" s="43">
        <f>+COUNTIF('Siniestros Denunciados'!$A$8:$A$70,Base!O70)</f>
        <v>0</v>
      </c>
      <c r="Q70">
        <f>+COUNTIF('Siniestros Liquidación directa'!$A$9:$A$72,Base!O70)</f>
        <v>0</v>
      </c>
      <c r="R70">
        <f>+COUNTIF('Denunciados Periodos Anteriores'!$A$9:$A$70,Base!O70)</f>
        <v>0</v>
      </c>
    </row>
    <row r="71" spans="6:18" ht="18" x14ac:dyDescent="0.3">
      <c r="F71" s="1">
        <v>2</v>
      </c>
      <c r="G71" s="1" t="s">
        <v>74</v>
      </c>
      <c r="H71" s="1" t="s">
        <v>34</v>
      </c>
      <c r="M71" s="2"/>
      <c r="O71" s="1" t="s">
        <v>33</v>
      </c>
      <c r="P71" s="43">
        <f>+COUNTIF('Siniestros Denunciados'!$A$8:$A$70,Base!O71)</f>
        <v>0</v>
      </c>
      <c r="Q71">
        <f>+COUNTIF('Siniestros Liquidación directa'!$A$9:$A$72,Base!O71)</f>
        <v>0</v>
      </c>
      <c r="R71">
        <f>+COUNTIF('Denunciados Periodos Anteriores'!$A$9:$A$70,Base!O71)</f>
        <v>0</v>
      </c>
    </row>
    <row r="72" spans="6:18" ht="18" x14ac:dyDescent="0.3">
      <c r="F72" s="1">
        <v>2</v>
      </c>
      <c r="G72" s="1" t="s">
        <v>74</v>
      </c>
      <c r="H72" s="1" t="s">
        <v>35</v>
      </c>
      <c r="M72" s="2"/>
      <c r="O72" s="1" t="s">
        <v>34</v>
      </c>
      <c r="P72" s="43">
        <f>+COUNTIF('Siniestros Denunciados'!$A$8:$A$70,Base!O72)</f>
        <v>0</v>
      </c>
      <c r="Q72">
        <f>+COUNTIF('Siniestros Liquidación directa'!$A$9:$A$72,Base!O72)</f>
        <v>0</v>
      </c>
      <c r="R72">
        <f>+COUNTIF('Denunciados Periodos Anteriores'!$A$9:$A$70,Base!O72)</f>
        <v>0</v>
      </c>
    </row>
    <row r="73" spans="6:18" x14ac:dyDescent="0.3">
      <c r="F73" s="1">
        <v>2</v>
      </c>
      <c r="G73" s="1" t="s">
        <v>74</v>
      </c>
      <c r="H73" s="1" t="s">
        <v>36</v>
      </c>
      <c r="M73" s="3"/>
      <c r="O73" s="1" t="s">
        <v>35</v>
      </c>
      <c r="P73" s="43">
        <f>+COUNTIF('Siniestros Denunciados'!$A$8:$A$70,Base!O73)</f>
        <v>0</v>
      </c>
      <c r="Q73">
        <f>+COUNTIF('Siniestros Liquidación directa'!$A$9:$A$72,Base!O73)</f>
        <v>0</v>
      </c>
      <c r="R73">
        <f>+COUNTIF('Denunciados Periodos Anteriores'!$A$9:$A$70,Base!O73)</f>
        <v>0</v>
      </c>
    </row>
    <row r="74" spans="6:18" x14ac:dyDescent="0.3">
      <c r="F74" s="1">
        <v>2</v>
      </c>
      <c r="G74" s="1" t="s">
        <v>74</v>
      </c>
      <c r="H74" s="1" t="s">
        <v>37</v>
      </c>
      <c r="M74" s="3"/>
      <c r="O74" s="1" t="s">
        <v>36</v>
      </c>
      <c r="P74" s="43">
        <f>+COUNTIF('Siniestros Denunciados'!$A$8:$A$70,Base!O74)</f>
        <v>0</v>
      </c>
      <c r="Q74">
        <f>+COUNTIF('Siniestros Liquidación directa'!$A$9:$A$72,Base!O74)</f>
        <v>0</v>
      </c>
      <c r="R74">
        <f>+COUNTIF('Denunciados Periodos Anteriores'!$A$9:$A$70,Base!O74)</f>
        <v>0</v>
      </c>
    </row>
    <row r="75" spans="6:18" x14ac:dyDescent="0.3">
      <c r="F75" s="1">
        <v>2</v>
      </c>
      <c r="G75" s="1" t="s">
        <v>74</v>
      </c>
      <c r="H75" s="1" t="s">
        <v>38</v>
      </c>
      <c r="M75" s="3"/>
      <c r="O75" s="1" t="s">
        <v>37</v>
      </c>
      <c r="P75" s="43">
        <f>+COUNTIF('Siniestros Denunciados'!$A$8:$A$70,Base!O75)</f>
        <v>0</v>
      </c>
      <c r="Q75">
        <f>+COUNTIF('Siniestros Liquidación directa'!$A$9:$A$72,Base!O75)</f>
        <v>0</v>
      </c>
      <c r="R75">
        <f>+COUNTIF('Denunciados Periodos Anteriores'!$A$9:$A$70,Base!O75)</f>
        <v>0</v>
      </c>
    </row>
    <row r="76" spans="6:18" x14ac:dyDescent="0.3">
      <c r="F76" s="1">
        <v>2</v>
      </c>
      <c r="G76" s="1" t="s">
        <v>74</v>
      </c>
      <c r="H76" s="1" t="s">
        <v>39</v>
      </c>
      <c r="M76" s="3"/>
      <c r="O76" s="1" t="s">
        <v>38</v>
      </c>
      <c r="P76" s="43">
        <f>+COUNTIF('Siniestros Denunciados'!$A$8:$A$70,Base!O76)</f>
        <v>0</v>
      </c>
      <c r="Q76">
        <f>+COUNTIF('Siniestros Liquidación directa'!$A$9:$A$72,Base!O76)</f>
        <v>0</v>
      </c>
      <c r="R76">
        <f>+COUNTIF('Denunciados Periodos Anteriores'!$A$9:$A$70,Base!O76)</f>
        <v>0</v>
      </c>
    </row>
    <row r="77" spans="6:18" x14ac:dyDescent="0.3">
      <c r="F77" s="1">
        <v>2</v>
      </c>
      <c r="G77" s="1" t="s">
        <v>74</v>
      </c>
      <c r="H77" s="1" t="s">
        <v>40</v>
      </c>
      <c r="M77" s="3"/>
      <c r="O77" s="1" t="s">
        <v>39</v>
      </c>
      <c r="P77" s="43">
        <f>+COUNTIF('Siniestros Denunciados'!$A$8:$A$70,Base!O77)</f>
        <v>0</v>
      </c>
      <c r="Q77">
        <f>+COUNTIF('Siniestros Liquidación directa'!$A$9:$A$72,Base!O77)</f>
        <v>0</v>
      </c>
      <c r="R77">
        <f>+COUNTIF('Denunciados Periodos Anteriores'!$A$9:$A$70,Base!O77)</f>
        <v>0</v>
      </c>
    </row>
    <row r="78" spans="6:18" x14ac:dyDescent="0.3">
      <c r="F78" s="1">
        <v>2</v>
      </c>
      <c r="G78" s="1" t="s">
        <v>74</v>
      </c>
      <c r="H78" s="1" t="s">
        <v>41</v>
      </c>
      <c r="M78" s="3"/>
      <c r="O78" s="1" t="s">
        <v>40</v>
      </c>
      <c r="P78" s="43">
        <f>+COUNTIF('Siniestros Denunciados'!$A$8:$A$70,Base!O78)</f>
        <v>0</v>
      </c>
      <c r="Q78">
        <f>+COUNTIF('Siniestros Liquidación directa'!$A$9:$A$72,Base!O78)</f>
        <v>0</v>
      </c>
      <c r="R78">
        <f>+COUNTIF('Denunciados Periodos Anteriores'!$A$9:$A$70,Base!O78)</f>
        <v>0</v>
      </c>
    </row>
    <row r="79" spans="6:18" x14ac:dyDescent="0.3">
      <c r="F79" s="1">
        <v>2</v>
      </c>
      <c r="G79" s="1" t="s">
        <v>74</v>
      </c>
      <c r="H79" s="1" t="s">
        <v>42</v>
      </c>
      <c r="M79" s="3"/>
      <c r="O79" s="1" t="s">
        <v>41</v>
      </c>
      <c r="P79" s="43">
        <f>+COUNTIF('Siniestros Denunciados'!$A$8:$A$70,Base!O79)</f>
        <v>0</v>
      </c>
      <c r="Q79">
        <f>+COUNTIF('Siniestros Liquidación directa'!$A$9:$A$72,Base!O79)</f>
        <v>0</v>
      </c>
      <c r="R79">
        <f>+COUNTIF('Denunciados Periodos Anteriores'!$A$9:$A$70,Base!O79)</f>
        <v>0</v>
      </c>
    </row>
    <row r="80" spans="6:18" x14ac:dyDescent="0.3">
      <c r="F80" s="1">
        <v>2</v>
      </c>
      <c r="G80" s="1" t="s">
        <v>74</v>
      </c>
      <c r="H80" s="1" t="s">
        <v>43</v>
      </c>
      <c r="M80" s="3"/>
      <c r="O80" s="1" t="s">
        <v>42</v>
      </c>
      <c r="P80" s="43">
        <f>+COUNTIF('Siniestros Denunciados'!$A$8:$A$70,Base!O80)</f>
        <v>0</v>
      </c>
      <c r="Q80">
        <f>+COUNTIF('Siniestros Liquidación directa'!$A$9:$A$72,Base!O80)</f>
        <v>0</v>
      </c>
      <c r="R80">
        <f>+COUNTIF('Denunciados Periodos Anteriores'!$A$9:$A$70,Base!O80)</f>
        <v>0</v>
      </c>
    </row>
    <row r="81" spans="6:18" x14ac:dyDescent="0.3">
      <c r="F81" s="1">
        <v>2</v>
      </c>
      <c r="G81" s="1" t="s">
        <v>74</v>
      </c>
      <c r="H81" s="1" t="s">
        <v>44</v>
      </c>
      <c r="M81" s="3"/>
      <c r="O81" s="1" t="s">
        <v>43</v>
      </c>
      <c r="P81" s="43">
        <f>+COUNTIF('Siniestros Denunciados'!$A$8:$A$70,Base!O81)</f>
        <v>0</v>
      </c>
      <c r="Q81">
        <f>+COUNTIF('Siniestros Liquidación directa'!$A$9:$A$72,Base!O81)</f>
        <v>0</v>
      </c>
      <c r="R81">
        <f>+COUNTIF('Denunciados Periodos Anteriores'!$A$9:$A$70,Base!O81)</f>
        <v>0</v>
      </c>
    </row>
    <row r="82" spans="6:18" x14ac:dyDescent="0.3">
      <c r="F82" s="1">
        <v>2</v>
      </c>
      <c r="G82" s="1" t="s">
        <v>74</v>
      </c>
      <c r="H82" s="1" t="s">
        <v>45</v>
      </c>
      <c r="M82" s="3"/>
      <c r="O82" s="1" t="s">
        <v>44</v>
      </c>
      <c r="P82" s="43">
        <f>+COUNTIF('Siniestros Denunciados'!$A$8:$A$70,Base!O82)</f>
        <v>0</v>
      </c>
      <c r="Q82">
        <f>+COUNTIF('Siniestros Liquidación directa'!$A$9:$A$72,Base!O82)</f>
        <v>0</v>
      </c>
      <c r="R82">
        <f>+COUNTIF('Denunciados Periodos Anteriores'!$A$9:$A$70,Base!O82)</f>
        <v>0</v>
      </c>
    </row>
    <row r="83" spans="6:18" x14ac:dyDescent="0.3">
      <c r="F83" s="1">
        <v>2</v>
      </c>
      <c r="G83" s="1" t="s">
        <v>74</v>
      </c>
      <c r="H83" s="1" t="s">
        <v>46</v>
      </c>
      <c r="M83" s="3"/>
      <c r="O83" s="1" t="s">
        <v>45</v>
      </c>
      <c r="P83" s="43">
        <f>+COUNTIF('Siniestros Denunciados'!$A$8:$A$70,Base!O83)</f>
        <v>0</v>
      </c>
      <c r="Q83">
        <f>+COUNTIF('Siniestros Liquidación directa'!$A$9:$A$72,Base!O83)</f>
        <v>0</v>
      </c>
      <c r="R83">
        <f>+COUNTIF('Denunciados Periodos Anteriores'!$A$9:$A$70,Base!O83)</f>
        <v>0</v>
      </c>
    </row>
    <row r="84" spans="6:18" x14ac:dyDescent="0.3">
      <c r="F84" s="1">
        <v>2</v>
      </c>
      <c r="G84" s="1" t="s">
        <v>74</v>
      </c>
      <c r="H84" s="1" t="s">
        <v>47</v>
      </c>
      <c r="M84" s="3"/>
      <c r="O84" s="1" t="s">
        <v>46</v>
      </c>
      <c r="P84" s="43">
        <f>+COUNTIF('Siniestros Denunciados'!$A$8:$A$70,Base!O84)</f>
        <v>0</v>
      </c>
      <c r="Q84">
        <f>+COUNTIF('Siniestros Liquidación directa'!$A$9:$A$72,Base!O84)</f>
        <v>0</v>
      </c>
      <c r="R84">
        <f>+COUNTIF('Denunciados Periodos Anteriores'!$A$9:$A$70,Base!O84)</f>
        <v>0</v>
      </c>
    </row>
    <row r="85" spans="6:18" x14ac:dyDescent="0.3">
      <c r="F85" s="1">
        <v>2</v>
      </c>
      <c r="G85" s="1" t="s">
        <v>74</v>
      </c>
      <c r="H85" s="1" t="s">
        <v>48</v>
      </c>
      <c r="M85" s="3"/>
      <c r="O85" s="1" t="s">
        <v>47</v>
      </c>
      <c r="P85" s="43">
        <f>+COUNTIF('Siniestros Denunciados'!$A$8:$A$70,Base!O85)</f>
        <v>0</v>
      </c>
      <c r="Q85">
        <f>+COUNTIF('Siniestros Liquidación directa'!$A$9:$A$72,Base!O85)</f>
        <v>0</v>
      </c>
      <c r="R85">
        <f>+COUNTIF('Denunciados Periodos Anteriores'!$A$9:$A$70,Base!O85)</f>
        <v>0</v>
      </c>
    </row>
    <row r="86" spans="6:18" x14ac:dyDescent="0.3">
      <c r="F86" s="1">
        <v>2</v>
      </c>
      <c r="G86" s="1" t="s">
        <v>74</v>
      </c>
      <c r="H86" s="1" t="s">
        <v>49</v>
      </c>
      <c r="M86" s="3"/>
      <c r="O86" s="1" t="s">
        <v>48</v>
      </c>
      <c r="P86" s="43">
        <f>+COUNTIF('Siniestros Denunciados'!$A$8:$A$70,Base!O86)</f>
        <v>0</v>
      </c>
      <c r="Q86">
        <f>+COUNTIF('Siniestros Liquidación directa'!$A$9:$A$72,Base!O86)</f>
        <v>0</v>
      </c>
      <c r="R86">
        <f>+COUNTIF('Denunciados Periodos Anteriores'!$A$9:$A$70,Base!O86)</f>
        <v>0</v>
      </c>
    </row>
    <row r="87" spans="6:18" x14ac:dyDescent="0.3">
      <c r="F87" s="1">
        <v>2</v>
      </c>
      <c r="G87" s="1" t="s">
        <v>74</v>
      </c>
      <c r="H87" s="1" t="s">
        <v>50</v>
      </c>
      <c r="M87" s="3"/>
      <c r="O87" s="1" t="s">
        <v>49</v>
      </c>
      <c r="P87" s="43">
        <f>+COUNTIF('Siniestros Denunciados'!$A$8:$A$70,Base!O87)</f>
        <v>0</v>
      </c>
      <c r="Q87">
        <f>+COUNTIF('Siniestros Liquidación directa'!$A$9:$A$72,Base!O87)</f>
        <v>0</v>
      </c>
      <c r="R87">
        <f>+COUNTIF('Denunciados Periodos Anteriores'!$A$9:$A$70,Base!O87)</f>
        <v>0</v>
      </c>
    </row>
    <row r="88" spans="6:18" x14ac:dyDescent="0.3">
      <c r="F88" s="1">
        <v>2</v>
      </c>
      <c r="G88" s="1" t="s">
        <v>74</v>
      </c>
      <c r="H88" s="1" t="s">
        <v>51</v>
      </c>
      <c r="M88" s="3"/>
      <c r="O88" s="1" t="s">
        <v>50</v>
      </c>
      <c r="P88" s="43">
        <f>+COUNTIF('Siniestros Denunciados'!$A$8:$A$70,Base!O88)</f>
        <v>0</v>
      </c>
      <c r="Q88">
        <f>+COUNTIF('Siniestros Liquidación directa'!$A$9:$A$72,Base!O88)</f>
        <v>0</v>
      </c>
      <c r="R88">
        <f>+COUNTIF('Denunciados Periodos Anteriores'!$A$9:$A$70,Base!O88)</f>
        <v>0</v>
      </c>
    </row>
    <row r="89" spans="6:18" x14ac:dyDescent="0.3">
      <c r="F89" s="1">
        <v>2</v>
      </c>
      <c r="G89" s="1" t="s">
        <v>74</v>
      </c>
      <c r="H89" s="1" t="s">
        <v>52</v>
      </c>
      <c r="M89" s="3"/>
      <c r="O89" s="1" t="s">
        <v>51</v>
      </c>
      <c r="P89" s="43">
        <f>+COUNTIF('Siniestros Denunciados'!$A$8:$A$70,Base!O89)</f>
        <v>0</v>
      </c>
      <c r="Q89">
        <f>+COUNTIF('Siniestros Liquidación directa'!$A$9:$A$72,Base!O89)</f>
        <v>0</v>
      </c>
      <c r="R89">
        <f>+COUNTIF('Denunciados Periodos Anteriores'!$A$9:$A$70,Base!O89)</f>
        <v>0</v>
      </c>
    </row>
    <row r="90" spans="6:18" x14ac:dyDescent="0.3">
      <c r="M90" s="3"/>
      <c r="O90" s="1" t="s">
        <v>52</v>
      </c>
      <c r="P90" s="43">
        <f>+COUNTIF('Siniestros Denunciados'!$A$8:$A$70,Base!O90)</f>
        <v>0</v>
      </c>
      <c r="Q90">
        <f>+COUNTIF('Siniestros Liquidación directa'!$A$9:$A$72,Base!O90)</f>
        <v>0</v>
      </c>
      <c r="R90">
        <f>+COUNTIF('Denunciados Periodos Anteriores'!$A$9:$A$70,Base!O90)</f>
        <v>0</v>
      </c>
    </row>
    <row r="91" spans="6:18" x14ac:dyDescent="0.3">
      <c r="M91" s="3"/>
    </row>
    <row r="92" spans="6:18" x14ac:dyDescent="0.3">
      <c r="M92" s="3"/>
    </row>
    <row r="93" spans="6:18" x14ac:dyDescent="0.3">
      <c r="M93" s="3"/>
    </row>
    <row r="94" spans="6:18" x14ac:dyDescent="0.3">
      <c r="M94" s="3"/>
    </row>
    <row r="95" spans="6:18" x14ac:dyDescent="0.3">
      <c r="M95" s="3"/>
    </row>
    <row r="96" spans="6:18" x14ac:dyDescent="0.3">
      <c r="M96" s="3"/>
    </row>
    <row r="97" spans="13:13" x14ac:dyDescent="0.3">
      <c r="M97" s="3"/>
    </row>
    <row r="98" spans="13:13" x14ac:dyDescent="0.3">
      <c r="M98" s="3"/>
    </row>
    <row r="99" spans="13:13" x14ac:dyDescent="0.3">
      <c r="M99" s="3"/>
    </row>
    <row r="100" spans="13:13" x14ac:dyDescent="0.3">
      <c r="M100" s="3"/>
    </row>
    <row r="101" spans="13:13" x14ac:dyDescent="0.3">
      <c r="M101" s="3"/>
    </row>
    <row r="102" spans="13:13" x14ac:dyDescent="0.3">
      <c r="M102" s="3"/>
    </row>
    <row r="103" spans="13:13" x14ac:dyDescent="0.3">
      <c r="M103" s="3"/>
    </row>
    <row r="104" spans="13:13" x14ac:dyDescent="0.3">
      <c r="M104" s="3"/>
    </row>
    <row r="105" spans="13:13" x14ac:dyDescent="0.3">
      <c r="M105" s="3"/>
    </row>
    <row r="106" spans="13:13" x14ac:dyDescent="0.3">
      <c r="M106" s="3"/>
    </row>
    <row r="107" spans="13:13" x14ac:dyDescent="0.3">
      <c r="M107" s="3"/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Inicio</vt:lpstr>
      <vt:lpstr>Siniestros Denunciados</vt:lpstr>
      <vt:lpstr>Siniestros Liquidación directa</vt:lpstr>
      <vt:lpstr>Denunciados Periodos Anteriores</vt:lpstr>
      <vt:lpstr>20 Liq con mayor asignación</vt:lpstr>
      <vt:lpstr>Base</vt:lpstr>
      <vt:lpstr>General</vt:lpstr>
      <vt:lpstr>Vida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Alaniz Salinas Carlos Alejandro</dc:creator>
  <cp:lastModifiedBy>Carlos Alejandro CA. Alaniz Salinas</cp:lastModifiedBy>
  <cp:lastPrinted>2019-02-12T12:05:49Z</cp:lastPrinted>
  <dcterms:created xsi:type="dcterms:W3CDTF">2015-06-05T18:19:34Z</dcterms:created>
  <dcterms:modified xsi:type="dcterms:W3CDTF">2026-07-13T13:10:28Z</dcterms:modified>
</cp:coreProperties>
</file>