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110" activeTab="0"/>
  </bookViews>
  <sheets>
    <sheet name="GENERALES" sheetId="1" r:id="rId1"/>
  </sheets>
  <definedNames>
    <definedName name="_xlnm.Print_Area" localSheetId="0">'GENERALES'!$A$1:$M$47</definedName>
  </definedNames>
  <calcPr fullCalcOnLoad="1"/>
</workbook>
</file>

<file path=xl/sharedStrings.xml><?xml version="1.0" encoding="utf-8"?>
<sst xmlns="http://schemas.openxmlformats.org/spreadsheetml/2006/main" count="64" uniqueCount="59">
  <si>
    <t>CUMPLIMIENTO DE NORMAS</t>
  </si>
  <si>
    <t>PATRIMONIO</t>
  </si>
  <si>
    <t>OBLIGACION DE</t>
  </si>
  <si>
    <t>INVER.REPRES.</t>
  </si>
  <si>
    <t>SUPERAV.(DEF) 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</si>
  <si>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</si>
  <si>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</si>
  <si>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</si>
  <si>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</si>
  <si>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</si>
  <si>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</si>
  <si>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</si>
  <si>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Mutualidad de Carabineros</t>
  </si>
  <si>
    <t>Crédito Continental</t>
  </si>
  <si>
    <t xml:space="preserve">Cardif </t>
  </si>
  <si>
    <t xml:space="preserve">Consorcio Nacional </t>
  </si>
  <si>
    <t>ENDEUDAMIENTO</t>
  </si>
  <si>
    <t xml:space="preserve">Mapfre Garantías y Créditos </t>
  </si>
  <si>
    <t xml:space="preserve"> </t>
  </si>
  <si>
    <t>Bci</t>
  </si>
  <si>
    <t xml:space="preserve">Chubb </t>
  </si>
  <si>
    <t>Liberty</t>
  </si>
  <si>
    <t>INVERSIONES NO</t>
  </si>
  <si>
    <t>Santander</t>
  </si>
  <si>
    <t>TEC. Y PAT. RIESGO</t>
  </si>
  <si>
    <t>RES. SINIEST.</t>
  </si>
  <si>
    <t>TOTAL CIAS. DE SEGUROS GENERALES</t>
  </si>
  <si>
    <t>COMPAÑIAS DE SEGUROS DEL PRIMER GRUPO</t>
  </si>
  <si>
    <t>INVER. DE</t>
  </si>
  <si>
    <t>PAT. RIESGO</t>
  </si>
  <si>
    <t>TOTAL CIAS. DE SEGUROS DE CREDITO</t>
  </si>
  <si>
    <t>TOTAL CIAS. DEL PRIMER GRUPO</t>
  </si>
  <si>
    <t>Compañías de Seguros Generales</t>
  </si>
  <si>
    <t>Compañías de Seguros de Crédito</t>
  </si>
  <si>
    <t>RRC</t>
  </si>
  <si>
    <t>Coface</t>
  </si>
  <si>
    <t>Penta Security</t>
  </si>
  <si>
    <t xml:space="preserve">Chilena Consolidada </t>
  </si>
  <si>
    <t>Cesce</t>
  </si>
  <si>
    <t>Aseguradora Magallanes</t>
  </si>
  <si>
    <t>NETO</t>
  </si>
  <si>
    <t>FAF</t>
  </si>
  <si>
    <t>Orión</t>
  </si>
  <si>
    <t>Huelén</t>
  </si>
  <si>
    <t>Zenit</t>
  </si>
  <si>
    <t>Aseg. Magallanes Garantía y Crédito</t>
  </si>
  <si>
    <t>Chartis</t>
  </si>
  <si>
    <t>Mapfre</t>
  </si>
  <si>
    <t>RSA</t>
  </si>
  <si>
    <t>(1)</t>
  </si>
  <si>
    <t>(2)</t>
  </si>
  <si>
    <t>Por Resolución N°228 del 09.04.2010 de esta Superintendencia, se autoriza la existencia y aprueban los estatutos de Euler Hermes Seguros de Crédito S.A.</t>
  </si>
  <si>
    <t>(al 30 de septiembre de 2010, montos expresados en miles de pesos)</t>
  </si>
  <si>
    <t xml:space="preserve">Ace </t>
  </si>
  <si>
    <t>HDI Seguros</t>
  </si>
  <si>
    <t>Renta Nacional (1)</t>
  </si>
  <si>
    <t>Euler Hermes (2)</t>
  </si>
  <si>
    <t>La compañía presenta déficit de inversiones representativas de Patrimonio de Riesgo ascendente a M$397.152. Esta situación se produjo por una inadecuada diversificación de inversiones en depósitos a plazo. De acuerdo a lo informado por la cía. dicha situación fue corregida en el mes de octubre.</t>
  </si>
  <si>
    <t>La compañía presenta déficit de Patrimonio Neto de M$31.296, situación que a la fecha se encuentra regularizada con el pago del aumento de capital aprobado por Resolución N°593 del 15.10.2010 de esta Superintendencia.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</si>
</sst>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\ &quot;Pts&quot;;\-#,##0\ &quot;Pts&quot;"/>
    <numFmt numFmtId="209" formatCode="#,##0\ &quot;Pts&quot;;[Red]\-#,##0\ &quot;Pts&quot;"/>
    <numFmt numFmtId="210" formatCode="#,##0.00\ &quot;Pts&quot;;\-#,##0.00\ &quot;Pts&quot;"/>
    <numFmt numFmtId="211" formatCode="#,##0.00\ &quot;Pts&quot;;[Red]\-#,##0.00\ &quot;Pts&quot;"/>
    <numFmt numFmtId="212" formatCode="_-* #,##0\ &quot;Pts&quot;_-;\-* #,##0\ &quot;Pts&quot;_-;_-* &quot;-&quot;\ &quot;Pts&quot;_-;_-@_-"/>
    <numFmt numFmtId="213" formatCode="_-* #,##0\ _P_t_s_-;\-* #,##0\ _P_t_s_-;_-* &quot;-&quot;\ _P_t_s_-;_-@_-"/>
    <numFmt numFmtId="214" formatCode="_-* #,##0.00\ &quot;Pts&quot;_-;\-* #,##0.00\ &quot;Pts&quot;_-;_-* &quot;-&quot;??\ &quot;Pts&quot;_-;_-@_-"/>
    <numFmt numFmtId="215" formatCode="_-* #,##0.00\ _P_t_s_-;\-* #,##0.00\ _P_t_s_-;_-* &quot;-&quot;??\ _P_t_s_-;_-@_-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#,##0.0000"/>
    <numFmt numFmtId="222" formatCode="#,##0.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ill="1" applyAlignment="1">
      <alignment horizontal="left"/>
    </xf>
    <xf numFmtId="3" fontId="4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1" fillId="0" borderId="3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quotePrefix="1">
      <alignment horizontal="center"/>
    </xf>
    <xf numFmtId="3" fontId="4" fillId="0" borderId="0" xfId="0" applyNumberFormat="1" applyFont="1" applyFill="1" applyAlignment="1" quotePrefix="1">
      <alignment horizontal="center"/>
    </xf>
    <xf numFmtId="3" fontId="5" fillId="0" borderId="0" xfId="0" applyNumberFormat="1" applyFont="1" applyFill="1" applyAlignment="1" quotePrefix="1">
      <alignment horizontal="right" vertical="top"/>
    </xf>
    <xf numFmtId="3" fontId="0" fillId="0" borderId="0" xfId="0" applyNumberFormat="1" applyFont="1" applyAlignment="1">
      <alignment horizontal="right"/>
    </xf>
    <xf numFmtId="220" fontId="0" fillId="0" borderId="0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justify" vertical="top" wrapText="1"/>
    </xf>
    <xf numFmtId="3" fontId="4" fillId="0" borderId="2" xfId="0" applyNumberFormat="1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90" zoomScaleNormal="90" workbookViewId="0" topLeftCell="A1">
      <selection activeCell="B19" sqref="B19"/>
    </sheetView>
  </sheetViews>
  <sheetFormatPr defaultColWidth="11.421875" defaultRowHeight="12.75"/>
  <cols>
    <col min="1" max="1" width="4.7109375" style="1" customWidth="1"/>
    <col min="2" max="2" width="35.00390625" style="12" customWidth="1"/>
    <col min="3" max="4" width="15.7109375" style="12" customWidth="1"/>
    <col min="5" max="6" width="8.8515625" style="12" customWidth="1"/>
    <col min="7" max="13" width="15.7109375" style="12" customWidth="1"/>
    <col min="14" max="14" width="24.00390625" style="1" customWidth="1"/>
    <col min="15" max="16384" width="11.421875" style="1" customWidth="1"/>
  </cols>
  <sheetData>
    <row r="1" spans="1:7" ht="12.75">
      <c r="A1"/>
      <c r="B1" s="13"/>
      <c r="G1" s="12" t="s">
        <v>18</v>
      </c>
    </row>
    <row r="2" spans="1:2" ht="12.75">
      <c r="A2" s="9" t="s">
        <v>0</v>
      </c>
      <c r="B2" s="14"/>
    </row>
    <row r="3" spans="1:14" ht="12.75">
      <c r="A3" s="41" t="s">
        <v>27</v>
      </c>
      <c r="B3" s="15"/>
      <c r="N3" s="2"/>
    </row>
    <row r="4" spans="1:14" ht="12.75">
      <c r="A4" s="8" t="s">
        <v>52</v>
      </c>
      <c r="B4" s="15"/>
      <c r="N4" s="2"/>
    </row>
    <row r="5" spans="1:14" ht="12.75">
      <c r="A5" s="6"/>
      <c r="B5" s="16"/>
      <c r="C5" s="43" t="s">
        <v>1</v>
      </c>
      <c r="D5" s="43" t="s">
        <v>1</v>
      </c>
      <c r="E5" s="52" t="s">
        <v>16</v>
      </c>
      <c r="F5" s="52"/>
      <c r="G5" s="43" t="s">
        <v>2</v>
      </c>
      <c r="H5" s="46" t="s">
        <v>3</v>
      </c>
      <c r="I5" s="46" t="s">
        <v>4</v>
      </c>
      <c r="J5" s="43" t="s">
        <v>22</v>
      </c>
      <c r="K5" s="46" t="s">
        <v>28</v>
      </c>
      <c r="L5" s="46" t="s">
        <v>28</v>
      </c>
      <c r="M5" s="46" t="s">
        <v>28</v>
      </c>
      <c r="N5" s="2"/>
    </row>
    <row r="6" spans="1:14" ht="12.75" customHeight="1">
      <c r="A6" s="2"/>
      <c r="B6" s="17"/>
      <c r="C6" s="44" t="s">
        <v>5</v>
      </c>
      <c r="D6" s="45" t="s">
        <v>40</v>
      </c>
      <c r="E6" s="45" t="s">
        <v>6</v>
      </c>
      <c r="F6" s="45" t="s">
        <v>7</v>
      </c>
      <c r="G6" s="44" t="s">
        <v>8</v>
      </c>
      <c r="H6" s="47" t="s">
        <v>9</v>
      </c>
      <c r="I6" s="45" t="s">
        <v>10</v>
      </c>
      <c r="J6" s="45" t="s">
        <v>11</v>
      </c>
      <c r="K6" s="45" t="s">
        <v>34</v>
      </c>
      <c r="L6" s="45" t="s">
        <v>25</v>
      </c>
      <c r="M6" s="45" t="s">
        <v>29</v>
      </c>
      <c r="N6" s="2"/>
    </row>
    <row r="7" spans="1:14" ht="12.75">
      <c r="A7" s="2"/>
      <c r="B7" s="17"/>
      <c r="C7" s="17"/>
      <c r="D7" s="17"/>
      <c r="E7" s="17"/>
      <c r="F7" s="17"/>
      <c r="G7" s="44" t="s">
        <v>24</v>
      </c>
      <c r="H7" s="44" t="s">
        <v>5</v>
      </c>
      <c r="I7" s="44" t="s">
        <v>24</v>
      </c>
      <c r="J7" s="45"/>
      <c r="K7" s="17"/>
      <c r="L7" s="17"/>
      <c r="M7" s="17"/>
      <c r="N7" s="2"/>
    </row>
    <row r="8" spans="1:14" ht="12.75">
      <c r="A8" s="5"/>
      <c r="B8" s="18"/>
      <c r="C8" s="18"/>
      <c r="D8" s="18"/>
      <c r="E8" s="19"/>
      <c r="F8" s="19"/>
      <c r="G8" s="18"/>
      <c r="H8" s="18"/>
      <c r="I8" s="18"/>
      <c r="J8" s="18"/>
      <c r="K8" s="18"/>
      <c r="L8" s="18"/>
      <c r="M8" s="18"/>
      <c r="N8" s="2"/>
    </row>
    <row r="9" spans="1:14" ht="12.75">
      <c r="A9" s="9" t="s">
        <v>32</v>
      </c>
      <c r="B9" s="17"/>
      <c r="C9" s="17"/>
      <c r="D9" s="17"/>
      <c r="E9" s="20"/>
      <c r="F9" s="20"/>
      <c r="G9" s="17"/>
      <c r="H9" s="17"/>
      <c r="I9" s="17"/>
      <c r="J9" s="17"/>
      <c r="K9" s="17"/>
      <c r="L9" s="17"/>
      <c r="M9" s="17"/>
      <c r="N9" s="2"/>
    </row>
    <row r="10" spans="1:15" s="10" customFormat="1" ht="12.75">
      <c r="A10" s="10">
        <v>1</v>
      </c>
      <c r="B10" s="14" t="s">
        <v>53</v>
      </c>
      <c r="C10" s="32">
        <v>7524473</v>
      </c>
      <c r="D10" s="32">
        <v>11282293</v>
      </c>
      <c r="E10" s="28">
        <v>3.33</v>
      </c>
      <c r="F10" s="28">
        <v>0.63</v>
      </c>
      <c r="G10" s="32">
        <v>38084823</v>
      </c>
      <c r="H10" s="10">
        <f aca="true" t="shared" si="0" ref="H10:H29">+K10+L10+M10</f>
        <v>38187902</v>
      </c>
      <c r="I10" s="10">
        <f aca="true" t="shared" si="1" ref="I10:I29">+M10+K10+L10-G10</f>
        <v>103079</v>
      </c>
      <c r="J10" s="32">
        <v>584750</v>
      </c>
      <c r="K10" s="32">
        <v>16097845</v>
      </c>
      <c r="L10" s="32">
        <v>14462505</v>
      </c>
      <c r="M10" s="32">
        <v>7627552</v>
      </c>
      <c r="N10" s="34"/>
      <c r="O10" s="14"/>
    </row>
    <row r="11" spans="1:15" s="10" customFormat="1" ht="12.75">
      <c r="A11" s="10">
        <v>2</v>
      </c>
      <c r="B11" s="14" t="s">
        <v>39</v>
      </c>
      <c r="C11" s="12">
        <v>15747765</v>
      </c>
      <c r="D11" s="12">
        <v>19362001</v>
      </c>
      <c r="E11" s="24">
        <v>4.07</v>
      </c>
      <c r="F11" s="24">
        <v>0.56</v>
      </c>
      <c r="G11" s="12">
        <v>90823137</v>
      </c>
      <c r="H11" s="10">
        <f t="shared" si="0"/>
        <v>93744422</v>
      </c>
      <c r="I11" s="10">
        <f t="shared" si="1"/>
        <v>2921285</v>
      </c>
      <c r="J11" s="12">
        <v>944205</v>
      </c>
      <c r="K11" s="12">
        <v>48796094</v>
      </c>
      <c r="L11" s="12">
        <v>26279278</v>
      </c>
      <c r="M11" s="12">
        <v>18669050</v>
      </c>
      <c r="N11" s="34"/>
      <c r="O11" s="14"/>
    </row>
    <row r="12" spans="1:15" s="10" customFormat="1" ht="12.75">
      <c r="A12" s="49">
        <v>3</v>
      </c>
      <c r="B12" s="14" t="s">
        <v>19</v>
      </c>
      <c r="C12" s="10">
        <v>24452182</v>
      </c>
      <c r="D12" s="10">
        <v>25980935</v>
      </c>
      <c r="E12" s="20">
        <v>4.71</v>
      </c>
      <c r="F12" s="20">
        <v>0.88</v>
      </c>
      <c r="G12" s="17">
        <v>152627697</v>
      </c>
      <c r="H12" s="10">
        <f t="shared" si="0"/>
        <v>155508817</v>
      </c>
      <c r="I12" s="10">
        <f t="shared" si="1"/>
        <v>2881120</v>
      </c>
      <c r="J12" s="17">
        <v>922709</v>
      </c>
      <c r="K12" s="17">
        <v>69442644</v>
      </c>
      <c r="L12" s="17">
        <v>58732871</v>
      </c>
      <c r="M12" s="17">
        <v>27333302</v>
      </c>
      <c r="N12" s="34"/>
      <c r="O12" s="14"/>
    </row>
    <row r="13" spans="1:15" s="10" customFormat="1" ht="12.75">
      <c r="A13" s="10">
        <v>4</v>
      </c>
      <c r="B13" s="14" t="s">
        <v>14</v>
      </c>
      <c r="C13" s="32">
        <v>40427857</v>
      </c>
      <c r="D13" s="32">
        <v>53755727</v>
      </c>
      <c r="E13" s="28">
        <v>1.89</v>
      </c>
      <c r="F13" s="28">
        <v>0.4</v>
      </c>
      <c r="G13" s="32">
        <v>120554366</v>
      </c>
      <c r="H13" s="10">
        <f t="shared" si="0"/>
        <v>146490519</v>
      </c>
      <c r="I13" s="10">
        <f t="shared" si="1"/>
        <v>25936153</v>
      </c>
      <c r="J13" s="32">
        <v>472956</v>
      </c>
      <c r="K13" s="32">
        <v>68965821</v>
      </c>
      <c r="L13" s="32">
        <v>11160688</v>
      </c>
      <c r="M13" s="32">
        <v>66364010</v>
      </c>
      <c r="N13" s="34"/>
      <c r="O13" s="14"/>
    </row>
    <row r="14" spans="1:15" ht="12.75">
      <c r="A14" s="10">
        <v>5</v>
      </c>
      <c r="B14" s="14" t="s">
        <v>46</v>
      </c>
      <c r="C14" s="10">
        <v>14623831</v>
      </c>
      <c r="D14" s="10">
        <v>33156069</v>
      </c>
      <c r="E14" s="28">
        <v>1.6</v>
      </c>
      <c r="F14" s="28">
        <v>0.44</v>
      </c>
      <c r="G14" s="32">
        <v>64099886</v>
      </c>
      <c r="H14" s="10">
        <f t="shared" si="0"/>
        <v>77424437</v>
      </c>
      <c r="I14" s="10">
        <f t="shared" si="1"/>
        <v>13324551</v>
      </c>
      <c r="J14" s="32">
        <v>861976</v>
      </c>
      <c r="K14" s="32">
        <v>34333794</v>
      </c>
      <c r="L14" s="32">
        <v>15142261</v>
      </c>
      <c r="M14" s="32">
        <v>27948382</v>
      </c>
      <c r="N14" s="33"/>
      <c r="O14" s="8"/>
    </row>
    <row r="15" spans="1:15" s="49" customFormat="1" ht="12.75">
      <c r="A15" s="10">
        <v>6</v>
      </c>
      <c r="B15" s="14" t="s">
        <v>37</v>
      </c>
      <c r="C15" s="10">
        <v>17292355</v>
      </c>
      <c r="D15" s="10">
        <v>21191262</v>
      </c>
      <c r="E15" s="20">
        <v>4.08</v>
      </c>
      <c r="F15" s="20">
        <v>0.47</v>
      </c>
      <c r="G15" s="17">
        <v>107432593</v>
      </c>
      <c r="H15" s="10">
        <f t="shared" si="0"/>
        <v>108400393</v>
      </c>
      <c r="I15" s="10">
        <f t="shared" si="1"/>
        <v>967800</v>
      </c>
      <c r="J15" s="17">
        <v>806879</v>
      </c>
      <c r="K15" s="17">
        <v>47886478</v>
      </c>
      <c r="L15" s="17">
        <v>42253760</v>
      </c>
      <c r="M15" s="17">
        <v>18260155</v>
      </c>
      <c r="N15" s="33"/>
      <c r="O15" s="8"/>
    </row>
    <row r="16" spans="1:15" s="10" customFormat="1" ht="12.75">
      <c r="A16" s="49">
        <v>7</v>
      </c>
      <c r="B16" s="14" t="s">
        <v>20</v>
      </c>
      <c r="C16" s="10">
        <v>6052573</v>
      </c>
      <c r="D16" s="10">
        <v>6214795</v>
      </c>
      <c r="E16" s="28">
        <v>1.34</v>
      </c>
      <c r="F16" s="28">
        <v>0.97</v>
      </c>
      <c r="G16" s="32">
        <v>8335750</v>
      </c>
      <c r="H16" s="10">
        <f t="shared" si="0"/>
        <v>9432266</v>
      </c>
      <c r="I16" s="10">
        <f t="shared" si="1"/>
        <v>1096516</v>
      </c>
      <c r="J16" s="32">
        <v>3998087</v>
      </c>
      <c r="K16" s="32">
        <v>1983661</v>
      </c>
      <c r="L16" s="32">
        <v>646720</v>
      </c>
      <c r="M16" s="32">
        <v>6801885</v>
      </c>
      <c r="N16" s="34"/>
      <c r="O16" s="14"/>
    </row>
    <row r="17" spans="1:15" s="10" customFormat="1" ht="12.75">
      <c r="A17" s="10">
        <v>8</v>
      </c>
      <c r="B17" s="14" t="s">
        <v>15</v>
      </c>
      <c r="C17" s="17">
        <v>5026819</v>
      </c>
      <c r="D17" s="17">
        <v>8143368</v>
      </c>
      <c r="E17" s="20">
        <v>3.09</v>
      </c>
      <c r="F17" s="20">
        <v>0.45</v>
      </c>
      <c r="G17" s="17">
        <v>35768969</v>
      </c>
      <c r="H17" s="10">
        <f t="shared" si="0"/>
        <v>40070578</v>
      </c>
      <c r="I17" s="10">
        <f t="shared" si="1"/>
        <v>4301609</v>
      </c>
      <c r="J17" s="17">
        <v>92474</v>
      </c>
      <c r="K17" s="17">
        <v>15002827</v>
      </c>
      <c r="L17" s="17">
        <v>15739323</v>
      </c>
      <c r="M17" s="17">
        <v>9328428</v>
      </c>
      <c r="N17" s="34"/>
      <c r="O17" s="14"/>
    </row>
    <row r="18" spans="1:15" s="10" customFormat="1" ht="12.75">
      <c r="A18" s="10">
        <v>9</v>
      </c>
      <c r="B18" s="14" t="s">
        <v>41</v>
      </c>
      <c r="C18" s="32">
        <v>1920599</v>
      </c>
      <c r="D18" s="32">
        <v>2631137</v>
      </c>
      <c r="E18" s="28">
        <v>0.03</v>
      </c>
      <c r="F18" s="28">
        <v>0.03</v>
      </c>
      <c r="G18" s="32">
        <v>1928110</v>
      </c>
      <c r="H18" s="10">
        <f t="shared" si="0"/>
        <v>2157589</v>
      </c>
      <c r="I18" s="10">
        <f t="shared" si="1"/>
        <v>229479</v>
      </c>
      <c r="J18" s="32">
        <v>328984</v>
      </c>
      <c r="K18" s="32">
        <v>7393</v>
      </c>
      <c r="L18" s="32">
        <v>118</v>
      </c>
      <c r="M18" s="32">
        <v>2150078</v>
      </c>
      <c r="N18" s="34"/>
      <c r="O18" s="15"/>
    </row>
    <row r="19" spans="1:15" s="10" customFormat="1" ht="12.75">
      <c r="A19" s="10">
        <v>10</v>
      </c>
      <c r="B19" s="14" t="s">
        <v>54</v>
      </c>
      <c r="C19" s="10">
        <v>3011724</v>
      </c>
      <c r="D19" s="10">
        <v>5442758</v>
      </c>
      <c r="E19" s="28">
        <v>2.42</v>
      </c>
      <c r="F19" s="28">
        <v>0.34</v>
      </c>
      <c r="G19" s="32">
        <v>14590314</v>
      </c>
      <c r="H19" s="10">
        <f t="shared" si="0"/>
        <v>15609052</v>
      </c>
      <c r="I19" s="10">
        <f t="shared" si="1"/>
        <v>1018738</v>
      </c>
      <c r="J19" s="32">
        <v>1227057</v>
      </c>
      <c r="K19" s="32">
        <v>6794421</v>
      </c>
      <c r="L19" s="32">
        <v>4784169</v>
      </c>
      <c r="M19" s="32">
        <v>4030462</v>
      </c>
      <c r="N19" s="34"/>
      <c r="O19" s="15"/>
    </row>
    <row r="20" spans="1:15" s="10" customFormat="1" ht="12.75">
      <c r="A20" s="49">
        <v>11</v>
      </c>
      <c r="B20" s="14" t="s">
        <v>43</v>
      </c>
      <c r="C20" s="12">
        <v>1920599</v>
      </c>
      <c r="D20" s="32">
        <v>2711411</v>
      </c>
      <c r="E20" s="28">
        <v>0.1</v>
      </c>
      <c r="F20" s="28">
        <v>0.01</v>
      </c>
      <c r="G20" s="32">
        <v>2159525</v>
      </c>
      <c r="H20" s="10">
        <f t="shared" si="0"/>
        <v>2501644</v>
      </c>
      <c r="I20" s="10">
        <f t="shared" si="1"/>
        <v>342119</v>
      </c>
      <c r="J20" s="32">
        <v>430602</v>
      </c>
      <c r="K20" s="32">
        <v>238926</v>
      </c>
      <c r="L20" s="32">
        <v>0</v>
      </c>
      <c r="M20" s="32">
        <v>2262718</v>
      </c>
      <c r="N20" s="34"/>
      <c r="O20" s="15"/>
    </row>
    <row r="21" spans="1:15" s="10" customFormat="1" ht="12.75">
      <c r="A21" s="10">
        <v>12</v>
      </c>
      <c r="B21" s="14" t="s">
        <v>21</v>
      </c>
      <c r="C21" s="10">
        <v>17178454</v>
      </c>
      <c r="D21" s="10">
        <v>22225286</v>
      </c>
      <c r="E21" s="28">
        <v>3.86</v>
      </c>
      <c r="F21" s="28">
        <v>0.75</v>
      </c>
      <c r="G21" s="17">
        <v>151804657</v>
      </c>
      <c r="H21" s="10">
        <f t="shared" si="0"/>
        <v>154047550</v>
      </c>
      <c r="I21" s="10">
        <f t="shared" si="1"/>
        <v>2242893</v>
      </c>
      <c r="J21" s="17">
        <v>375468</v>
      </c>
      <c r="K21" s="17">
        <v>43179491</v>
      </c>
      <c r="L21" s="17">
        <v>91446712</v>
      </c>
      <c r="M21" s="17">
        <v>19421347</v>
      </c>
      <c r="N21" s="34"/>
      <c r="O21" s="15"/>
    </row>
    <row r="22" spans="1:15" s="10" customFormat="1" ht="12.75">
      <c r="A22" s="10">
        <v>13</v>
      </c>
      <c r="B22" s="14" t="s">
        <v>47</v>
      </c>
      <c r="C22" s="32">
        <v>13120761</v>
      </c>
      <c r="D22" s="32">
        <v>18006386</v>
      </c>
      <c r="E22" s="28">
        <v>3.62</v>
      </c>
      <c r="F22" s="28">
        <v>0.73</v>
      </c>
      <c r="G22" s="32">
        <v>75142654</v>
      </c>
      <c r="H22" s="10">
        <f t="shared" si="0"/>
        <v>79122926</v>
      </c>
      <c r="I22" s="10">
        <f t="shared" si="1"/>
        <v>3980272</v>
      </c>
      <c r="J22" s="32">
        <v>505999</v>
      </c>
      <c r="K22" s="32">
        <v>36455537</v>
      </c>
      <c r="L22" s="32">
        <v>25566356</v>
      </c>
      <c r="M22" s="32">
        <v>17101033</v>
      </c>
      <c r="N22" s="34"/>
      <c r="O22" s="15"/>
    </row>
    <row r="23" spans="1:15" s="10" customFormat="1" ht="12.75">
      <c r="A23" s="10">
        <v>14</v>
      </c>
      <c r="B23" s="14" t="s">
        <v>12</v>
      </c>
      <c r="C23" s="17">
        <v>1920599</v>
      </c>
      <c r="D23" s="17">
        <v>9688533</v>
      </c>
      <c r="E23" s="20">
        <v>0.09</v>
      </c>
      <c r="F23" s="50">
        <v>0.004</v>
      </c>
      <c r="G23" s="17">
        <v>2805434</v>
      </c>
      <c r="H23" s="10">
        <f t="shared" si="0"/>
        <v>7757576</v>
      </c>
      <c r="I23" s="10">
        <f t="shared" si="1"/>
        <v>4952142</v>
      </c>
      <c r="J23" s="17">
        <v>2392397</v>
      </c>
      <c r="K23" s="17">
        <v>848272</v>
      </c>
      <c r="L23" s="17">
        <v>36563</v>
      </c>
      <c r="M23" s="17">
        <v>6872741</v>
      </c>
      <c r="N23" s="34"/>
      <c r="O23" s="15"/>
    </row>
    <row r="24" spans="1:15" s="10" customFormat="1" ht="12.75">
      <c r="A24" s="49">
        <v>15</v>
      </c>
      <c r="B24" s="14" t="s">
        <v>42</v>
      </c>
      <c r="C24" s="32">
        <v>1920599</v>
      </c>
      <c r="D24" s="32">
        <v>2221014</v>
      </c>
      <c r="E24" s="28">
        <v>0.31</v>
      </c>
      <c r="F24" s="28">
        <v>0.09</v>
      </c>
      <c r="G24" s="32">
        <v>2393402</v>
      </c>
      <c r="H24" s="10">
        <f t="shared" si="0"/>
        <v>2468710</v>
      </c>
      <c r="I24" s="10">
        <f t="shared" si="1"/>
        <v>75308</v>
      </c>
      <c r="J24" s="32">
        <v>107834</v>
      </c>
      <c r="K24" s="32">
        <v>472803</v>
      </c>
      <c r="L24" s="32">
        <v>0</v>
      </c>
      <c r="M24" s="32">
        <v>1995907</v>
      </c>
      <c r="N24" s="34"/>
      <c r="O24" s="15"/>
    </row>
    <row r="25" spans="1:15" s="10" customFormat="1" ht="12.75">
      <c r="A25" s="10">
        <v>16</v>
      </c>
      <c r="B25" s="14" t="s">
        <v>36</v>
      </c>
      <c r="C25" s="17">
        <v>19758599</v>
      </c>
      <c r="D25" s="17">
        <v>24631541</v>
      </c>
      <c r="E25" s="20">
        <v>4.01</v>
      </c>
      <c r="F25" s="20">
        <v>0.55</v>
      </c>
      <c r="G25" s="17">
        <v>126933149</v>
      </c>
      <c r="H25" s="10">
        <f t="shared" si="0"/>
        <v>131782427</v>
      </c>
      <c r="I25" s="10">
        <f t="shared" si="1"/>
        <v>4849278</v>
      </c>
      <c r="J25" s="17">
        <v>1922596</v>
      </c>
      <c r="K25" s="17">
        <v>61685103</v>
      </c>
      <c r="L25" s="17">
        <v>45489447</v>
      </c>
      <c r="M25" s="17">
        <v>24607877</v>
      </c>
      <c r="N25" s="34"/>
      <c r="O25" s="15"/>
    </row>
    <row r="26" spans="1:15" s="10" customFormat="1" ht="12.75">
      <c r="A26" s="10">
        <v>17</v>
      </c>
      <c r="B26" s="14" t="s">
        <v>55</v>
      </c>
      <c r="C26" s="32">
        <v>2985349</v>
      </c>
      <c r="D26" s="32">
        <v>3246583</v>
      </c>
      <c r="E26" s="28">
        <v>4.07</v>
      </c>
      <c r="F26" s="28">
        <v>0.64</v>
      </c>
      <c r="G26" s="32">
        <v>16393136</v>
      </c>
      <c r="H26" s="10">
        <f t="shared" si="0"/>
        <v>15995984</v>
      </c>
      <c r="I26" s="10">
        <f t="shared" si="1"/>
        <v>-397152</v>
      </c>
      <c r="J26" s="32">
        <v>1180082</v>
      </c>
      <c r="K26" s="32">
        <v>7054761</v>
      </c>
      <c r="L26" s="32">
        <v>6353026</v>
      </c>
      <c r="M26" s="32">
        <v>2588197</v>
      </c>
      <c r="N26" s="34"/>
      <c r="O26" s="15"/>
    </row>
    <row r="27" spans="1:15" s="10" customFormat="1" ht="12.75">
      <c r="A27" s="10">
        <v>18</v>
      </c>
      <c r="B27" s="14" t="s">
        <v>48</v>
      </c>
      <c r="C27" s="32">
        <v>29523006</v>
      </c>
      <c r="D27" s="32">
        <v>43765070</v>
      </c>
      <c r="E27" s="28">
        <v>3.37</v>
      </c>
      <c r="F27" s="28">
        <v>0.53</v>
      </c>
      <c r="G27" s="32">
        <v>244878978</v>
      </c>
      <c r="H27" s="10">
        <f t="shared" si="0"/>
        <v>252758790</v>
      </c>
      <c r="I27" s="10">
        <f t="shared" si="1"/>
        <v>7879812</v>
      </c>
      <c r="J27" s="32">
        <v>3368427</v>
      </c>
      <c r="K27" s="32">
        <v>84463366</v>
      </c>
      <c r="L27" s="32">
        <v>130892606</v>
      </c>
      <c r="M27" s="32">
        <v>37402818</v>
      </c>
      <c r="N27" s="34"/>
      <c r="O27" s="15"/>
    </row>
    <row r="28" spans="1:15" s="10" customFormat="1" ht="12.75">
      <c r="A28" s="49">
        <v>19</v>
      </c>
      <c r="B28" s="14" t="s">
        <v>23</v>
      </c>
      <c r="C28" s="17">
        <v>13764044</v>
      </c>
      <c r="D28" s="17">
        <v>14045283</v>
      </c>
      <c r="E28" s="20">
        <v>3.98</v>
      </c>
      <c r="F28" s="20">
        <v>0.98</v>
      </c>
      <c r="G28" s="17">
        <v>55883800</v>
      </c>
      <c r="H28" s="10">
        <f t="shared" si="0"/>
        <v>60386670</v>
      </c>
      <c r="I28" s="10">
        <f t="shared" si="1"/>
        <v>4502870</v>
      </c>
      <c r="J28" s="17">
        <v>115222</v>
      </c>
      <c r="K28" s="17">
        <v>11555490</v>
      </c>
      <c r="L28" s="17">
        <v>30564266</v>
      </c>
      <c r="M28" s="17">
        <v>18266914</v>
      </c>
      <c r="N28" s="34"/>
      <c r="O28" s="15"/>
    </row>
    <row r="29" spans="1:15" s="10" customFormat="1" ht="12.75">
      <c r="A29" s="10">
        <v>20</v>
      </c>
      <c r="B29" s="14" t="s">
        <v>44</v>
      </c>
      <c r="C29" s="17">
        <v>1920599</v>
      </c>
      <c r="D29" s="17">
        <v>1929146</v>
      </c>
      <c r="E29" s="20">
        <v>0.83</v>
      </c>
      <c r="F29" s="20">
        <v>0.26</v>
      </c>
      <c r="G29" s="17">
        <v>3031995</v>
      </c>
      <c r="H29" s="10">
        <f t="shared" si="0"/>
        <v>3304704</v>
      </c>
      <c r="I29" s="10">
        <f t="shared" si="1"/>
        <v>272709</v>
      </c>
      <c r="J29" s="17">
        <v>20848</v>
      </c>
      <c r="K29" s="17">
        <v>951994</v>
      </c>
      <c r="L29" s="17">
        <v>159402</v>
      </c>
      <c r="M29" s="17">
        <v>2193308</v>
      </c>
      <c r="N29" s="34"/>
      <c r="O29" s="15"/>
    </row>
    <row r="30" spans="1:15" s="12" customFormat="1" ht="12.75">
      <c r="A30" s="7"/>
      <c r="B30" s="14"/>
      <c r="C30" s="17"/>
      <c r="D30" s="17"/>
      <c r="E30" s="20"/>
      <c r="F30" s="20"/>
      <c r="G30" s="17"/>
      <c r="H30" s="10"/>
      <c r="I30" s="10"/>
      <c r="J30" s="17"/>
      <c r="K30" s="17"/>
      <c r="L30" s="17"/>
      <c r="M30" s="17"/>
      <c r="N30" s="33"/>
      <c r="O30" s="15"/>
    </row>
    <row r="31" spans="1:14" ht="12.75">
      <c r="A31" s="35" t="s">
        <v>26</v>
      </c>
      <c r="B31" s="21"/>
      <c r="C31" s="22">
        <f>SUM(C10:C29)</f>
        <v>240092787</v>
      </c>
      <c r="D31" s="22">
        <f>SUM(D10:D29)</f>
        <v>329630598</v>
      </c>
      <c r="E31" s="23"/>
      <c r="F31" s="23"/>
      <c r="G31" s="22">
        <f aca="true" t="shared" si="2" ref="G31:M31">SUM(G10:G29)</f>
        <v>1315672375</v>
      </c>
      <c r="H31" s="22">
        <f t="shared" si="2"/>
        <v>1397152956</v>
      </c>
      <c r="I31" s="22">
        <f t="shared" si="2"/>
        <v>81480581</v>
      </c>
      <c r="J31" s="22">
        <f t="shared" si="2"/>
        <v>20659552</v>
      </c>
      <c r="K31" s="22">
        <f t="shared" si="2"/>
        <v>556216721</v>
      </c>
      <c r="L31" s="22">
        <f t="shared" si="2"/>
        <v>519710071</v>
      </c>
      <c r="M31" s="22">
        <f t="shared" si="2"/>
        <v>321226164</v>
      </c>
      <c r="N31" s="2"/>
    </row>
    <row r="32" spans="1:13" ht="10.5" customHeight="1">
      <c r="A32" s="27"/>
      <c r="B32" s="29"/>
      <c r="C32" s="30"/>
      <c r="D32" s="30"/>
      <c r="E32" s="31"/>
      <c r="F32" s="31"/>
      <c r="G32" s="30"/>
      <c r="H32" s="30"/>
      <c r="I32" s="30"/>
      <c r="J32" s="30"/>
      <c r="K32" s="30"/>
      <c r="L32" s="30"/>
      <c r="M32" s="30"/>
    </row>
    <row r="33" spans="1:6" ht="12.75">
      <c r="A33" s="9" t="s">
        <v>33</v>
      </c>
      <c r="B33" s="25"/>
      <c r="E33" s="24"/>
      <c r="F33" s="24"/>
    </row>
    <row r="34" spans="1:13" ht="12.75">
      <c r="A34" s="49">
        <v>1</v>
      </c>
      <c r="B34" s="25" t="s">
        <v>45</v>
      </c>
      <c r="C34" s="12">
        <v>1920599</v>
      </c>
      <c r="D34" s="12">
        <v>2307472</v>
      </c>
      <c r="E34" s="24">
        <v>0.36</v>
      </c>
      <c r="F34" s="24">
        <v>0.05</v>
      </c>
      <c r="G34" s="12">
        <v>2627124</v>
      </c>
      <c r="H34" s="10">
        <f aca="true" t="shared" si="3" ref="H34:H39">+K34+L34+M34</f>
        <v>3004700</v>
      </c>
      <c r="I34" s="10">
        <f aca="true" t="shared" si="4" ref="I34:I39">+M34+K34+L34-G34</f>
        <v>377576</v>
      </c>
      <c r="J34" s="12">
        <v>1002</v>
      </c>
      <c r="K34" s="12">
        <v>621293</v>
      </c>
      <c r="L34" s="12">
        <v>85232</v>
      </c>
      <c r="M34" s="12">
        <v>2298175</v>
      </c>
    </row>
    <row r="35" spans="1:13" ht="12.75">
      <c r="A35" s="49">
        <v>2</v>
      </c>
      <c r="B35" s="14" t="s">
        <v>38</v>
      </c>
      <c r="C35" s="12">
        <v>1920599</v>
      </c>
      <c r="D35" s="10">
        <v>2164219</v>
      </c>
      <c r="E35" s="20">
        <v>0.52</v>
      </c>
      <c r="F35" s="20">
        <v>0.07</v>
      </c>
      <c r="G35" s="17">
        <v>2895789</v>
      </c>
      <c r="H35" s="10">
        <f t="shared" si="3"/>
        <v>2965758</v>
      </c>
      <c r="I35" s="10">
        <f t="shared" si="4"/>
        <v>69969</v>
      </c>
      <c r="J35" s="17">
        <v>191610</v>
      </c>
      <c r="K35" s="17">
        <v>569858</v>
      </c>
      <c r="L35" s="17">
        <v>405332</v>
      </c>
      <c r="M35" s="17">
        <v>1990568</v>
      </c>
    </row>
    <row r="36" spans="1:13" ht="12.75">
      <c r="A36" s="49">
        <v>3</v>
      </c>
      <c r="B36" s="14" t="s">
        <v>35</v>
      </c>
      <c r="C36" s="17">
        <v>1920599</v>
      </c>
      <c r="D36" s="17">
        <v>4182667</v>
      </c>
      <c r="E36" s="20">
        <v>1.81</v>
      </c>
      <c r="F36" s="20">
        <v>0.39</v>
      </c>
      <c r="G36" s="17">
        <v>7864806</v>
      </c>
      <c r="H36" s="10">
        <f t="shared" si="3"/>
        <v>10779214</v>
      </c>
      <c r="I36" s="10">
        <f t="shared" si="4"/>
        <v>2914408</v>
      </c>
      <c r="J36" s="17">
        <v>26260</v>
      </c>
      <c r="K36" s="17">
        <v>2067673</v>
      </c>
      <c r="L36" s="17">
        <v>3876534</v>
      </c>
      <c r="M36" s="17">
        <v>4835007</v>
      </c>
    </row>
    <row r="37" spans="1:15" s="49" customFormat="1" ht="12.75">
      <c r="A37" s="49">
        <v>4</v>
      </c>
      <c r="B37" s="14" t="s">
        <v>13</v>
      </c>
      <c r="C37" s="32">
        <v>2070067</v>
      </c>
      <c r="D37" s="32">
        <v>14817150</v>
      </c>
      <c r="E37" s="28">
        <v>0.48</v>
      </c>
      <c r="F37" s="28">
        <v>0.12</v>
      </c>
      <c r="G37" s="32">
        <v>7454898</v>
      </c>
      <c r="H37" s="10">
        <f t="shared" si="3"/>
        <v>14227400</v>
      </c>
      <c r="I37" s="10">
        <f t="shared" si="4"/>
        <v>6772502</v>
      </c>
      <c r="J37" s="32">
        <v>6358319</v>
      </c>
      <c r="K37" s="32">
        <v>2912112</v>
      </c>
      <c r="L37" s="32">
        <v>2472719</v>
      </c>
      <c r="M37" s="32">
        <v>8842569</v>
      </c>
      <c r="N37" s="34"/>
      <c r="O37" s="7"/>
    </row>
    <row r="38" spans="1:15" s="49" customFormat="1" ht="12.75">
      <c r="A38" s="49">
        <v>5</v>
      </c>
      <c r="B38" s="14" t="s">
        <v>56</v>
      </c>
      <c r="C38" s="17">
        <v>1920599</v>
      </c>
      <c r="D38" s="17">
        <v>1889303</v>
      </c>
      <c r="E38" s="20">
        <v>0.08</v>
      </c>
      <c r="F38" s="20">
        <v>0.07</v>
      </c>
      <c r="G38" s="17">
        <v>1950523</v>
      </c>
      <c r="H38" s="10">
        <f t="shared" si="3"/>
        <v>2007689</v>
      </c>
      <c r="I38" s="10">
        <f t="shared" si="4"/>
        <v>57166</v>
      </c>
      <c r="J38" s="17">
        <v>20319</v>
      </c>
      <c r="K38" s="17">
        <v>29873</v>
      </c>
      <c r="L38" s="17">
        <v>51</v>
      </c>
      <c r="M38" s="17">
        <v>1977765</v>
      </c>
      <c r="N38" s="34"/>
      <c r="O38" s="7"/>
    </row>
    <row r="39" spans="1:15" s="49" customFormat="1" ht="12.75">
      <c r="A39" s="49">
        <v>6</v>
      </c>
      <c r="B39" s="14" t="s">
        <v>17</v>
      </c>
      <c r="C39" s="32">
        <v>1996828</v>
      </c>
      <c r="D39" s="32">
        <v>3772881</v>
      </c>
      <c r="E39" s="28">
        <v>1.55</v>
      </c>
      <c r="F39" s="28">
        <v>0.53</v>
      </c>
      <c r="G39" s="32">
        <v>5833374</v>
      </c>
      <c r="H39" s="10">
        <f t="shared" si="3"/>
        <v>7505667</v>
      </c>
      <c r="I39" s="10">
        <f t="shared" si="4"/>
        <v>1672293</v>
      </c>
      <c r="J39" s="32">
        <v>123264</v>
      </c>
      <c r="K39" s="32">
        <v>2091480</v>
      </c>
      <c r="L39" s="32">
        <v>1745066</v>
      </c>
      <c r="M39" s="32">
        <v>3669121</v>
      </c>
      <c r="N39" s="34"/>
      <c r="O39" s="7"/>
    </row>
    <row r="40" spans="1:6" ht="12.75">
      <c r="A40" s="4"/>
      <c r="B40" s="11"/>
      <c r="E40" s="24"/>
      <c r="F40" s="24"/>
    </row>
    <row r="41" spans="1:14" ht="12.75">
      <c r="A41" s="35" t="s">
        <v>30</v>
      </c>
      <c r="B41" s="21"/>
      <c r="C41" s="22">
        <f>SUM(C34:C39)</f>
        <v>11749291</v>
      </c>
      <c r="D41" s="22">
        <f>SUM(D34:D39)</f>
        <v>29133692</v>
      </c>
      <c r="E41" s="23"/>
      <c r="F41" s="23"/>
      <c r="G41" s="22">
        <f aca="true" t="shared" si="5" ref="G41:M41">SUM(G34:G39)</f>
        <v>28626514</v>
      </c>
      <c r="H41" s="22">
        <f t="shared" si="5"/>
        <v>40490428</v>
      </c>
      <c r="I41" s="22">
        <f t="shared" si="5"/>
        <v>11863914</v>
      </c>
      <c r="J41" s="22">
        <f t="shared" si="5"/>
        <v>6720774</v>
      </c>
      <c r="K41" s="22">
        <f t="shared" si="5"/>
        <v>8292289</v>
      </c>
      <c r="L41" s="22">
        <f t="shared" si="5"/>
        <v>8584934</v>
      </c>
      <c r="M41" s="22">
        <f t="shared" si="5"/>
        <v>23613205</v>
      </c>
      <c r="N41" s="2"/>
    </row>
    <row r="42" spans="1:14" ht="13.5" thickBot="1">
      <c r="A42" s="36"/>
      <c r="B42" s="37"/>
      <c r="C42" s="32"/>
      <c r="D42" s="32"/>
      <c r="E42" s="28"/>
      <c r="F42" s="28"/>
      <c r="G42" s="32"/>
      <c r="H42" s="32"/>
      <c r="I42" s="32"/>
      <c r="J42" s="32"/>
      <c r="K42" s="32"/>
      <c r="L42" s="32"/>
      <c r="M42" s="32"/>
      <c r="N42" s="2"/>
    </row>
    <row r="43" spans="1:14" ht="13.5" thickBot="1">
      <c r="A43" s="42" t="s">
        <v>31</v>
      </c>
      <c r="B43" s="38"/>
      <c r="C43" s="39">
        <f>+C31+C41</f>
        <v>251842078</v>
      </c>
      <c r="D43" s="39">
        <f>+D31+D41</f>
        <v>358764290</v>
      </c>
      <c r="E43" s="40"/>
      <c r="F43" s="40"/>
      <c r="G43" s="39">
        <f aca="true" t="shared" si="6" ref="G43:M43">+G31+G41</f>
        <v>1344298889</v>
      </c>
      <c r="H43" s="39">
        <f t="shared" si="6"/>
        <v>1437643384</v>
      </c>
      <c r="I43" s="39">
        <f t="shared" si="6"/>
        <v>93344495</v>
      </c>
      <c r="J43" s="39">
        <f t="shared" si="6"/>
        <v>27380326</v>
      </c>
      <c r="K43" s="39">
        <f t="shared" si="6"/>
        <v>564509010</v>
      </c>
      <c r="L43" s="39">
        <f t="shared" si="6"/>
        <v>528295005</v>
      </c>
      <c r="M43" s="39">
        <f t="shared" si="6"/>
        <v>344839369</v>
      </c>
      <c r="N43" s="2"/>
    </row>
    <row r="44" spans="1:6" ht="12.75">
      <c r="A44" s="3"/>
      <c r="B44" s="26"/>
      <c r="E44" s="24"/>
      <c r="F44" s="24"/>
    </row>
    <row r="45" spans="1:13" ht="23.25" customHeight="1">
      <c r="A45" s="48" t="s">
        <v>49</v>
      </c>
      <c r="B45" s="51" t="s">
        <v>57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3.5" customHeight="1">
      <c r="A46" s="48" t="s">
        <v>50</v>
      </c>
      <c r="B46" s="51" t="s">
        <v>58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2:13" ht="12.75">
      <c r="B47" s="51" t="s">
        <v>51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</sheetData>
  <mergeCells count="4">
    <mergeCell ref="B47:M47"/>
    <mergeCell ref="B46:M46"/>
    <mergeCell ref="E5:F5"/>
    <mergeCell ref="B45:M45"/>
  </mergeCells>
  <printOptions/>
  <pageMargins left="0.79" right="0.5511811023622047" top="0.8267716535433072" bottom="0.1968503937007874" header="0.1968503937007874" footer="0.1968503937007874"/>
  <pageSetup fitToHeight="1" fitToWidth="1" orientation="landscape" paperSize="9" scale="67" r:id="rId1"/>
  <ignoredErrors>
    <ignoredError sqref="E40:F41 C32:D33 J32:M33 E31:F33 G32:G33 G40 J40:M40 H39:I40 H32:I37 C40:D40" formulaRange="1"/>
    <ignoredError sqref="A45: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Generales 201006</dc:title>
  <dc:subject/>
  <dc:creator>Teresa Martínez</dc:creator>
  <cp:keywords/>
  <dc:description>Se aisló el efecto de los Anticipos de Reaseguradores</dc:description>
  <cp:lastModifiedBy>sponce</cp:lastModifiedBy>
  <cp:lastPrinted>2010-11-29T19:13:20Z</cp:lastPrinted>
  <dcterms:created xsi:type="dcterms:W3CDTF">1998-12-29T21:12:07Z</dcterms:created>
  <dcterms:modified xsi:type="dcterms:W3CDTF">2010-11-29T19:19:07Z</dcterms:modified>
  <cp:category/>
  <cp:version/>
  <cp:contentType/>
  <cp:contentStatus/>
</cp:coreProperties>
</file>