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C:\Users\lvillega\Documents\XBRL\"/>
    </mc:Choice>
  </mc:AlternateContent>
  <xr:revisionPtr revIDLastSave="0" documentId="13_ncr:1_{AA8AA50C-3136-4802-95EA-954C3D7D5E6B}" xr6:coauthVersionLast="47" xr6:coauthVersionMax="47" xr10:uidLastSave="{00000000-0000-0000-0000-000000000000}"/>
  <workbookProtection workbookAlgorithmName="SHA-512" workbookHashValue="zlUGKUhnnEzsDopI0qNSt4UzOON6ovP+tGxdcrkZa0iSxZIvH1niSMAkQgAnTsd4kLDFVXMKRAM1RlT1RuYOnw==" workbookSaltValue="KVDf1JUGLjZVtxG095kRSA==" workbookSpinCount="100000" lockStructure="1"/>
  <bookViews>
    <workbookView xWindow="-110" yWindow="-110" windowWidth="19420" windowHeight="10300" tabRatio="764" activeTab="2" xr2:uid="{00000000-000D-0000-FFFF-FFFF00000000}"/>
  </bookViews>
  <sheets>
    <sheet name="Instrucciones" sheetId="17" r:id="rId1"/>
    <sheet name="Shell" sheetId="10" r:id="rId2"/>
    <sheet name="Dimensiones" sheetId="14" r:id="rId3"/>
    <sheet name="DimensionesWork" sheetId="12" state="hidden" r:id="rId4"/>
    <sheet name="Concepts" sheetId="16" state="hidden" r:id="rId5"/>
    <sheet name="Auxiliar" sheetId="8" state="hidden" r:id="rId6"/>
    <sheet name="DTS" sheetId="2" state="hidden" r:id="rId7"/>
  </sheets>
  <definedNames>
    <definedName name="_xlnm._FilterDatabase" localSheetId="2" hidden="1">Dimensiones!#REF!</definedName>
    <definedName name="_xlnm.Print_Area" localSheetId="2">Dimensiones!#REF!</definedName>
    <definedName name="DirOficial">DTS!$D$1</definedName>
    <definedName name="do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 l="1"/>
  <c r="B27" i="2" l="1"/>
  <c r="B20" i="2"/>
  <c r="B65" i="2" l="1"/>
  <c r="B63" i="2"/>
  <c r="B56" i="2"/>
  <c r="B55" i="2"/>
  <c r="B51" i="2"/>
  <c r="B47" i="2"/>
  <c r="B39" i="2"/>
  <c r="B35" i="2"/>
  <c r="B33" i="2"/>
  <c r="B28" i="2"/>
  <c r="B25" i="2"/>
  <c r="B22" i="2"/>
  <c r="B19" i="2"/>
  <c r="B17" i="2"/>
  <c r="B14" i="2" l="1"/>
  <c r="F64" i="2" l="1"/>
  <c r="G64" i="2"/>
  <c r="H64" i="2"/>
  <c r="F65" i="2"/>
  <c r="G65" i="2"/>
  <c r="H65" i="2"/>
  <c r="F66" i="2"/>
  <c r="G66" i="2"/>
  <c r="H66" i="2"/>
  <c r="B61" i="2" l="1"/>
  <c r="B62" i="2"/>
  <c r="B81" i="2" l="1"/>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C71" i="2"/>
  <c r="F56" i="2" l="1"/>
  <c r="G56" i="2"/>
  <c r="H56" i="2"/>
  <c r="F61" i="2"/>
  <c r="G61" i="2"/>
  <c r="H61" i="2"/>
  <c r="F62" i="2"/>
  <c r="G62" i="2"/>
  <c r="H62" i="2"/>
  <c r="F49" i="2" l="1"/>
  <c r="G49" i="2"/>
  <c r="H49" i="2"/>
  <c r="F50" i="2"/>
  <c r="G50" i="2"/>
  <c r="H50" i="2"/>
  <c r="F51" i="2"/>
  <c r="G51" i="2"/>
  <c r="H51" i="2"/>
  <c r="F52" i="2"/>
  <c r="G52" i="2"/>
  <c r="H52" i="2"/>
  <c r="F53" i="2"/>
  <c r="G53" i="2"/>
  <c r="H53" i="2"/>
  <c r="F54" i="2"/>
  <c r="G54" i="2"/>
  <c r="H54" i="2"/>
  <c r="F55" i="2"/>
  <c r="G55" i="2"/>
  <c r="H55" i="2"/>
  <c r="F57" i="2"/>
  <c r="G57" i="2"/>
  <c r="H57" i="2"/>
  <c r="F58" i="2"/>
  <c r="G58" i="2"/>
  <c r="H58" i="2"/>
  <c r="F59" i="2"/>
  <c r="G59" i="2"/>
  <c r="H59" i="2"/>
  <c r="F60" i="2"/>
  <c r="G60" i="2"/>
  <c r="H60" i="2"/>
  <c r="F63" i="2"/>
  <c r="G63" i="2"/>
  <c r="H63" i="2"/>
  <c r="B52" i="2"/>
  <c r="B53" i="2"/>
  <c r="B54" i="2" l="1"/>
  <c r="B66" i="2"/>
  <c r="B64" i="2" l="1"/>
  <c r="B15" i="2"/>
  <c r="B16" i="2"/>
  <c r="B18" i="2"/>
  <c r="B21" i="2"/>
  <c r="B23" i="2"/>
  <c r="B24" i="2"/>
  <c r="B26" i="2"/>
  <c r="B29" i="2"/>
  <c r="B30" i="2"/>
  <c r="B31" i="2"/>
  <c r="B34" i="2"/>
  <c r="B36" i="2"/>
  <c r="B37" i="2"/>
  <c r="B38" i="2"/>
  <c r="B40" i="2"/>
  <c r="B41" i="2"/>
  <c r="B42" i="2"/>
  <c r="B43" i="2"/>
  <c r="B44" i="2"/>
  <c r="B45" i="2"/>
  <c r="B46" i="2"/>
  <c r="B48" i="2"/>
  <c r="B49" i="2"/>
  <c r="B50" i="2"/>
  <c r="B57" i="2"/>
  <c r="B58" i="2"/>
  <c r="B59" i="2"/>
  <c r="B60" i="2"/>
  <c r="B83" i="2"/>
  <c r="B84" i="2"/>
  <c r="B85" i="2"/>
  <c r="B86" i="2"/>
  <c r="B87" i="2"/>
  <c r="H28" i="2" l="1"/>
  <c r="G28" i="2"/>
  <c r="F28" i="2"/>
  <c r="F22" i="2" l="1"/>
  <c r="G22" i="2"/>
  <c r="H22" i="2"/>
  <c r="F19" i="2"/>
  <c r="G19" i="2"/>
  <c r="H19" i="2"/>
  <c r="F15" i="2"/>
  <c r="A11" i="10"/>
  <c r="A10" i="10"/>
  <c r="B76" i="2" s="1"/>
  <c r="A15" i="10"/>
  <c r="A12" i="10"/>
  <c r="G15" i="2"/>
  <c r="H15" i="2"/>
  <c r="F16" i="2"/>
  <c r="G16" i="2"/>
  <c r="H16" i="2"/>
  <c r="F17" i="2"/>
  <c r="G17" i="2"/>
  <c r="H17" i="2"/>
  <c r="F18" i="2"/>
  <c r="G18" i="2"/>
  <c r="H18" i="2"/>
  <c r="F20" i="2"/>
  <c r="G20" i="2"/>
  <c r="H20" i="2"/>
  <c r="F21" i="2"/>
  <c r="G21" i="2"/>
  <c r="H21" i="2"/>
  <c r="F23" i="2"/>
  <c r="G23" i="2"/>
  <c r="H23" i="2"/>
  <c r="F24" i="2"/>
  <c r="G24" i="2"/>
  <c r="H24" i="2"/>
  <c r="F25" i="2"/>
  <c r="G25" i="2"/>
  <c r="H25" i="2"/>
  <c r="F26" i="2"/>
  <c r="G26" i="2"/>
  <c r="H26" i="2"/>
  <c r="F27" i="2"/>
  <c r="G27" i="2"/>
  <c r="H27" i="2"/>
  <c r="F29" i="2"/>
  <c r="G29" i="2"/>
  <c r="H29" i="2"/>
  <c r="F30" i="2"/>
  <c r="G30" i="2"/>
  <c r="H30" i="2"/>
  <c r="F31" i="2"/>
  <c r="G31" i="2"/>
  <c r="H31" i="2"/>
  <c r="F32" i="2"/>
  <c r="G32" i="2"/>
  <c r="H32" i="2"/>
  <c r="F33" i="2"/>
  <c r="G33" i="2"/>
  <c r="H33" i="2"/>
  <c r="F34" i="2"/>
  <c r="G34" i="2"/>
  <c r="H34" i="2"/>
  <c r="F35" i="2"/>
  <c r="G35" i="2"/>
  <c r="H35" i="2"/>
  <c r="F36" i="2"/>
  <c r="G36" i="2"/>
  <c r="H36" i="2"/>
  <c r="F37" i="2"/>
  <c r="G37" i="2"/>
  <c r="H37" i="2"/>
  <c r="F38" i="2"/>
  <c r="G38" i="2"/>
  <c r="H38" i="2"/>
  <c r="F39" i="2"/>
  <c r="G39" i="2"/>
  <c r="H39" i="2"/>
  <c r="F40" i="2"/>
  <c r="G40" i="2"/>
  <c r="H40" i="2"/>
  <c r="F41" i="2"/>
  <c r="G41" i="2"/>
  <c r="H41" i="2"/>
  <c r="F42" i="2"/>
  <c r="G42" i="2"/>
  <c r="H42" i="2"/>
  <c r="F43" i="2"/>
  <c r="G43" i="2"/>
  <c r="H43" i="2"/>
  <c r="F44" i="2"/>
  <c r="G44" i="2"/>
  <c r="H44" i="2"/>
  <c r="F45" i="2"/>
  <c r="G45" i="2"/>
  <c r="H45" i="2"/>
  <c r="F46" i="2"/>
  <c r="G46" i="2"/>
  <c r="H46" i="2"/>
  <c r="F47" i="2"/>
  <c r="G47" i="2"/>
  <c r="H47" i="2"/>
  <c r="F48" i="2"/>
  <c r="G48" i="2"/>
  <c r="H48" i="2"/>
  <c r="F14" i="2"/>
  <c r="G14" i="2"/>
  <c r="H14" i="2"/>
  <c r="K2" i="8"/>
  <c r="B2" i="8"/>
  <c r="D2" i="8" s="1"/>
  <c r="C69" i="2"/>
  <c r="E2" i="2"/>
  <c r="E13" i="2" s="1"/>
  <c r="C5" i="2"/>
  <c r="D2" i="2"/>
  <c r="E69" i="2" s="1"/>
  <c r="E3" i="10"/>
  <c r="B75" i="2" l="1"/>
  <c r="B77" i="2"/>
  <c r="B78" i="2"/>
  <c r="E10" i="2"/>
  <c r="E6" i="2"/>
  <c r="O2" i="8"/>
  <c r="M2" i="8"/>
  <c r="E5" i="2" l="1"/>
  <c r="E71" i="2" s="1"/>
  <c r="G28" i="12"/>
  <c r="F137" i="12"/>
  <c r="B14" i="12"/>
  <c r="F347" i="12"/>
  <c r="B509" i="12"/>
  <c r="B283" i="12"/>
  <c r="C444" i="12"/>
  <c r="G235" i="12"/>
  <c r="E452" i="12"/>
  <c r="F575" i="12"/>
  <c r="F174" i="12"/>
  <c r="G501" i="12"/>
  <c r="F17" i="12"/>
  <c r="F352" i="12"/>
  <c r="C348" i="12"/>
  <c r="D402" i="12"/>
  <c r="B549" i="12"/>
  <c r="B178" i="12"/>
  <c r="B29" i="12"/>
  <c r="F363" i="12"/>
  <c r="D375" i="12"/>
  <c r="B8" i="12"/>
  <c r="F369" i="12"/>
  <c r="C180" i="12"/>
  <c r="D188" i="12"/>
  <c r="C153" i="12"/>
  <c r="F154" i="12"/>
  <c r="D419" i="12"/>
  <c r="F562" i="12"/>
  <c r="C568" i="12"/>
  <c r="E63" i="12"/>
  <c r="C485" i="12"/>
  <c r="E313" i="12"/>
  <c r="D496" i="12"/>
  <c r="E299" i="12"/>
  <c r="C357" i="12"/>
  <c r="B482" i="12"/>
  <c r="E418" i="12"/>
  <c r="C491" i="12"/>
  <c r="D413" i="12"/>
  <c r="B440" i="12"/>
  <c r="B421" i="12"/>
  <c r="G517" i="12"/>
  <c r="D276" i="12"/>
  <c r="E483" i="12"/>
  <c r="C559" i="12"/>
  <c r="B327" i="12"/>
  <c r="E387" i="12"/>
  <c r="G307" i="12"/>
  <c r="F438" i="12"/>
  <c r="F501" i="12"/>
  <c r="C6" i="12"/>
  <c r="E135" i="12"/>
  <c r="B568" i="12"/>
  <c r="E132" i="12"/>
  <c r="B269" i="12"/>
  <c r="D217" i="12"/>
  <c r="D526" i="12"/>
  <c r="B216" i="12"/>
  <c r="D6" i="12"/>
  <c r="E13" i="12"/>
  <c r="D349" i="12"/>
  <c r="D282" i="12"/>
  <c r="C552" i="12"/>
  <c r="D118" i="12"/>
  <c r="B332" i="12"/>
  <c r="D328" i="12"/>
  <c r="D394" i="12"/>
  <c r="B358" i="12"/>
  <c r="G403" i="12"/>
  <c r="B179" i="12"/>
  <c r="C324" i="12"/>
  <c r="G104" i="12"/>
  <c r="F268" i="12"/>
  <c r="C41" i="12"/>
  <c r="C87" i="12"/>
  <c r="G199" i="12"/>
  <c r="B468" i="12"/>
  <c r="D81" i="12"/>
  <c r="G108" i="12"/>
  <c r="C93" i="12"/>
  <c r="C16" i="12"/>
  <c r="E169" i="12"/>
  <c r="E435" i="12"/>
  <c r="G260" i="12"/>
  <c r="E264" i="12"/>
  <c r="E261" i="12"/>
  <c r="D263" i="12"/>
  <c r="B150" i="12"/>
  <c r="F533" i="12"/>
  <c r="E59" i="12"/>
  <c r="F214" i="12"/>
  <c r="F514" i="12"/>
  <c r="C158" i="12"/>
  <c r="G42" i="12"/>
  <c r="G412" i="12"/>
  <c r="C217" i="12"/>
  <c r="F359" i="12"/>
  <c r="D149" i="12"/>
  <c r="G354" i="12"/>
  <c r="B343" i="12"/>
  <c r="G27" i="12"/>
  <c r="D169" i="12"/>
  <c r="E61" i="12"/>
  <c r="B314" i="12"/>
  <c r="C428" i="12"/>
  <c r="G220" i="12"/>
  <c r="C135" i="12"/>
  <c r="F563" i="12"/>
  <c r="D170" i="12"/>
  <c r="G29" i="12"/>
  <c r="C110" i="12"/>
  <c r="B164" i="12"/>
  <c r="B393" i="12"/>
  <c r="D293" i="12"/>
  <c r="B240" i="12"/>
  <c r="C268" i="12"/>
  <c r="B225" i="12"/>
  <c r="G77" i="12"/>
  <c r="B570" i="12"/>
  <c r="D281" i="12"/>
  <c r="F162" i="12"/>
  <c r="F360" i="12"/>
  <c r="E497" i="12"/>
  <c r="F491" i="12"/>
  <c r="F457" i="12"/>
  <c r="D278" i="12"/>
  <c r="E276" i="12"/>
  <c r="D246" i="12"/>
  <c r="D335" i="12"/>
  <c r="G380" i="12"/>
  <c r="D456" i="12"/>
  <c r="B349" i="12"/>
  <c r="C325" i="12"/>
  <c r="B246" i="12"/>
  <c r="E201" i="12"/>
  <c r="E380" i="12"/>
  <c r="C363" i="12"/>
  <c r="C394" i="12"/>
  <c r="C83" i="12"/>
  <c r="D569" i="12"/>
  <c r="G164" i="12"/>
  <c r="B251" i="12"/>
  <c r="D322" i="12"/>
  <c r="C561" i="12"/>
  <c r="G234" i="12"/>
  <c r="D544" i="12"/>
  <c r="C195" i="12"/>
  <c r="C313" i="12"/>
  <c r="B414" i="12"/>
  <c r="D69" i="12"/>
  <c r="F291" i="12"/>
  <c r="B364" i="12"/>
  <c r="G8" i="12"/>
  <c r="E315" i="12"/>
  <c r="B44" i="12"/>
  <c r="F536" i="12"/>
  <c r="C269" i="12"/>
  <c r="E496" i="12"/>
  <c r="B487" i="12"/>
  <c r="F110" i="12"/>
  <c r="D216" i="12"/>
  <c r="E137" i="12"/>
  <c r="B308" i="12"/>
  <c r="C200" i="12"/>
  <c r="C219" i="12"/>
  <c r="B360" i="12"/>
  <c r="F185" i="12"/>
  <c r="G433" i="12"/>
  <c r="F22" i="12"/>
  <c r="C39" i="12"/>
  <c r="D579" i="12"/>
  <c r="C329" i="12"/>
  <c r="D452" i="12"/>
  <c r="G80" i="12"/>
  <c r="G269" i="12"/>
  <c r="C450" i="12"/>
  <c r="F385" i="12"/>
  <c r="E225" i="12"/>
  <c r="C235" i="12"/>
  <c r="C377" i="12"/>
  <c r="G411" i="12"/>
  <c r="B335" i="12"/>
  <c r="B489" i="12"/>
  <c r="E480" i="12"/>
  <c r="G503" i="12"/>
  <c r="F62" i="12"/>
  <c r="G16" i="12"/>
  <c r="D8" i="12"/>
  <c r="F472" i="12"/>
  <c r="C372" i="12"/>
  <c r="D28" i="12"/>
  <c r="C308" i="12"/>
  <c r="F101" i="12"/>
  <c r="C519" i="12"/>
  <c r="E280" i="12"/>
  <c r="C86" i="12"/>
  <c r="C470" i="12"/>
  <c r="G126" i="12"/>
  <c r="D422" i="12"/>
  <c r="B292" i="12"/>
  <c r="C184" i="12"/>
  <c r="G364" i="12"/>
  <c r="F282" i="12"/>
  <c r="F199" i="12"/>
  <c r="F553" i="12"/>
  <c r="C228" i="12"/>
  <c r="F346" i="12"/>
  <c r="F337" i="12"/>
  <c r="G505" i="12"/>
  <c r="C174" i="12"/>
  <c r="B144" i="12"/>
  <c r="G214" i="12"/>
  <c r="D168" i="12"/>
  <c r="F404" i="12"/>
  <c r="G455" i="12"/>
  <c r="D72" i="12"/>
  <c r="C404" i="12"/>
  <c r="D27" i="12"/>
  <c r="E436" i="12"/>
  <c r="C293" i="12"/>
  <c r="G206" i="12"/>
  <c r="F158" i="12"/>
  <c r="F566" i="12"/>
  <c r="G64" i="12"/>
  <c r="E295" i="12"/>
  <c r="B338" i="12"/>
  <c r="F176" i="12"/>
  <c r="G216" i="12"/>
  <c r="D63" i="12"/>
  <c r="F16" i="12"/>
  <c r="E210" i="12"/>
  <c r="B353" i="12"/>
  <c r="F298" i="12"/>
  <c r="C133" i="12"/>
  <c r="G394" i="12"/>
  <c r="E251" i="12"/>
  <c r="B7" i="12"/>
  <c r="B450" i="12"/>
  <c r="C557" i="12"/>
  <c r="G264" i="12"/>
  <c r="F248" i="12"/>
  <c r="D45" i="12"/>
  <c r="D287" i="12"/>
  <c r="B82" i="12"/>
  <c r="D326" i="12"/>
  <c r="C327" i="12"/>
  <c r="E69" i="12"/>
  <c r="D421" i="12"/>
  <c r="E354" i="12"/>
  <c r="E112" i="12"/>
  <c r="F345" i="12"/>
  <c r="E4" i="12"/>
  <c r="F449" i="12"/>
  <c r="D259" i="12"/>
  <c r="E120" i="12"/>
  <c r="D79" i="12"/>
  <c r="F312" i="12"/>
  <c r="C424" i="12"/>
  <c r="D68" i="12"/>
  <c r="E214" i="12"/>
  <c r="B481" i="12"/>
  <c r="D192" i="12"/>
  <c r="B118" i="12"/>
  <c r="E568" i="12"/>
  <c r="E420" i="12"/>
  <c r="D245" i="12"/>
  <c r="D555" i="12"/>
  <c r="B446" i="12"/>
  <c r="G209" i="12"/>
  <c r="B228" i="12"/>
  <c r="E250" i="12"/>
  <c r="C247" i="12"/>
  <c r="G49" i="12"/>
  <c r="D167" i="12"/>
  <c r="F6" i="12"/>
  <c r="C150" i="12"/>
  <c r="E553" i="12"/>
  <c r="B248" i="12"/>
  <c r="D311" i="12"/>
  <c r="E50" i="12"/>
  <c r="B432" i="12"/>
  <c r="D453" i="12"/>
  <c r="D566" i="12"/>
  <c r="D461" i="12"/>
  <c r="C265" i="12"/>
  <c r="E182" i="12"/>
  <c r="F320" i="12"/>
  <c r="G100" i="12"/>
  <c r="E238" i="12"/>
  <c r="F136" i="12"/>
  <c r="D449" i="12"/>
  <c r="D454" i="12"/>
  <c r="E392" i="12"/>
  <c r="E485" i="12"/>
  <c r="C57" i="12"/>
  <c r="D97" i="12"/>
  <c r="C273" i="12"/>
  <c r="F350" i="12"/>
  <c r="E384" i="12"/>
  <c r="B378" i="12"/>
  <c r="D52" i="12"/>
  <c r="G360" i="12"/>
  <c r="F223" i="12"/>
  <c r="B448" i="12"/>
  <c r="G506" i="12"/>
  <c r="C214" i="12"/>
  <c r="B317" i="12"/>
  <c r="B333" i="12"/>
  <c r="B261" i="12"/>
  <c r="D519" i="12"/>
  <c r="B390" i="12"/>
  <c r="F68" i="12"/>
  <c r="F203" i="12"/>
  <c r="F115" i="12"/>
  <c r="G330" i="12"/>
  <c r="G383" i="12"/>
  <c r="F542" i="12"/>
  <c r="G46" i="12"/>
  <c r="C282" i="12"/>
  <c r="B516" i="12"/>
  <c r="C274" i="12"/>
  <c r="E346" i="12"/>
  <c r="C67" i="12"/>
  <c r="C142" i="12"/>
  <c r="G67" i="12"/>
  <c r="D288" i="12"/>
  <c r="C140" i="12"/>
  <c r="B116" i="12"/>
  <c r="C556" i="12"/>
  <c r="F300" i="12"/>
  <c r="G166" i="12"/>
  <c r="C53" i="12"/>
  <c r="D228" i="12"/>
  <c r="G375" i="12"/>
  <c r="E373" i="12"/>
  <c r="F327" i="12"/>
  <c r="B417" i="12"/>
  <c r="C497" i="12"/>
  <c r="C203" i="12"/>
  <c r="F302" i="12"/>
  <c r="G336" i="12"/>
  <c r="C187" i="12"/>
  <c r="B45" i="12"/>
  <c r="D61" i="12"/>
  <c r="F8" i="12"/>
  <c r="F108" i="12"/>
  <c r="F413" i="12"/>
  <c r="C383" i="12"/>
  <c r="C162" i="12"/>
  <c r="C574" i="12"/>
  <c r="F270" i="12"/>
  <c r="E503" i="12"/>
  <c r="D504" i="12"/>
  <c r="B556" i="12"/>
  <c r="G335" i="12"/>
  <c r="G461" i="12"/>
  <c r="B406" i="12"/>
  <c r="E249" i="12"/>
  <c r="C435" i="12"/>
  <c r="C349" i="12"/>
  <c r="C433" i="12"/>
  <c r="E8" i="12"/>
  <c r="F310" i="12"/>
  <c r="B418" i="12"/>
  <c r="D229" i="12"/>
  <c r="E501" i="12"/>
  <c r="C543" i="12"/>
  <c r="F443" i="12"/>
  <c r="E41" i="12"/>
  <c r="E312" i="12"/>
  <c r="G339" i="12"/>
  <c r="C92" i="12"/>
  <c r="F111" i="12"/>
  <c r="F478" i="12"/>
  <c r="G463" i="12"/>
  <c r="C74" i="12"/>
  <c r="F56" i="12"/>
  <c r="F518" i="12"/>
  <c r="B208" i="12"/>
  <c r="B328" i="12"/>
  <c r="G258" i="12"/>
  <c r="D275" i="12"/>
  <c r="D312" i="12"/>
  <c r="F113" i="12"/>
  <c r="B354" i="12"/>
  <c r="C498" i="12"/>
  <c r="F182" i="12"/>
  <c r="D89" i="12"/>
  <c r="G20" i="12"/>
  <c r="C270" i="12"/>
  <c r="F556" i="12"/>
  <c r="E239" i="12"/>
  <c r="E336" i="12"/>
  <c r="D171" i="12"/>
  <c r="G179" i="12"/>
  <c r="E468" i="12"/>
  <c r="G479" i="12"/>
  <c r="D243" i="12"/>
  <c r="F314" i="12"/>
  <c r="B315" i="12"/>
  <c r="C191" i="12"/>
  <c r="G130" i="12"/>
  <c r="F482" i="12"/>
  <c r="D224" i="12"/>
  <c r="D536" i="12"/>
  <c r="G310" i="12"/>
  <c r="C416" i="12"/>
  <c r="G311" i="12"/>
  <c r="D426" i="12"/>
  <c r="C364" i="12"/>
  <c r="D130" i="12"/>
  <c r="F13" i="12"/>
  <c r="G106" i="12"/>
  <c r="G400" i="12"/>
  <c r="G6" i="12"/>
  <c r="B346" i="12"/>
  <c r="E512" i="12"/>
  <c r="D223" i="12"/>
  <c r="C307" i="12"/>
  <c r="B452" i="12"/>
  <c r="E560" i="12"/>
  <c r="B502" i="12"/>
  <c r="D116" i="12"/>
  <c r="D484" i="12"/>
  <c r="D545" i="12"/>
  <c r="D424" i="12"/>
  <c r="E378" i="12"/>
  <c r="E256" i="12"/>
  <c r="G398" i="12"/>
  <c r="E6" i="12"/>
  <c r="B84" i="12"/>
  <c r="F112" i="12"/>
  <c r="D117" i="12"/>
  <c r="G144" i="12"/>
  <c r="C47" i="12"/>
  <c r="C466" i="12"/>
  <c r="B168" i="12"/>
  <c r="D139" i="12"/>
  <c r="B51" i="12"/>
  <c r="F351" i="12"/>
  <c r="G120" i="12"/>
  <c r="C31" i="12"/>
  <c r="B88" i="12"/>
  <c r="E330" i="12"/>
  <c r="D411" i="12"/>
  <c r="G155" i="12"/>
  <c r="C555" i="12"/>
  <c r="F67" i="12"/>
  <c r="G308" i="12"/>
  <c r="G266" i="12"/>
  <c r="F254" i="12"/>
  <c r="F576" i="12"/>
  <c r="E467" i="12"/>
  <c r="G207" i="12"/>
  <c r="C292" i="12"/>
  <c r="C347" i="12"/>
  <c r="F424" i="12"/>
  <c r="D265" i="12"/>
  <c r="C344" i="12"/>
  <c r="G431" i="12"/>
  <c r="D156" i="12"/>
  <c r="F197" i="12"/>
  <c r="C253" i="12"/>
  <c r="B191" i="12"/>
  <c r="B506" i="12"/>
  <c r="C220" i="12"/>
  <c r="C84" i="12"/>
  <c r="D556" i="12"/>
  <c r="D128" i="12"/>
  <c r="F383" i="12"/>
  <c r="C218" i="12"/>
  <c r="E270" i="12"/>
  <c r="G304" i="12"/>
  <c r="C10" i="12"/>
  <c r="F473" i="12"/>
  <c r="C487" i="12"/>
  <c r="D487" i="12"/>
  <c r="B557" i="12"/>
  <c r="E72" i="12"/>
  <c r="C103" i="12"/>
  <c r="B91" i="12"/>
  <c r="B255" i="12"/>
  <c r="G204" i="12"/>
  <c r="B217" i="12"/>
  <c r="G31" i="12"/>
  <c r="G134" i="12"/>
  <c r="D400" i="12"/>
  <c r="B4" i="12"/>
  <c r="E118" i="12"/>
  <c r="D348" i="12"/>
  <c r="B103" i="12"/>
  <c r="G62" i="12"/>
  <c r="F538" i="12"/>
  <c r="E143" i="12"/>
  <c r="C541" i="12"/>
  <c r="F84" i="12"/>
  <c r="E102" i="12"/>
  <c r="E218" i="12"/>
  <c r="B205" i="12"/>
  <c r="G322" i="12"/>
  <c r="B352" i="12"/>
  <c r="B145" i="12"/>
  <c r="E450" i="12"/>
  <c r="G562" i="12"/>
  <c r="D43" i="12"/>
  <c r="E233" i="12"/>
  <c r="G385" i="12"/>
  <c r="C82" i="12"/>
  <c r="F434" i="12"/>
  <c r="C563" i="12"/>
  <c r="B339" i="12"/>
  <c r="D420" i="12"/>
  <c r="B165" i="12"/>
  <c r="F120" i="12"/>
  <c r="E281" i="12"/>
  <c r="C56" i="12"/>
  <c r="D74" i="12"/>
  <c r="E307" i="12"/>
  <c r="E488" i="12"/>
  <c r="E311" i="12"/>
  <c r="E174" i="12"/>
  <c r="F392" i="12"/>
  <c r="C296" i="12"/>
  <c r="B189" i="12"/>
  <c r="D494" i="12"/>
  <c r="D185" i="12"/>
  <c r="F290" i="12"/>
  <c r="C462" i="12"/>
  <c r="E546" i="12"/>
  <c r="F184" i="12"/>
  <c r="B477" i="12"/>
  <c r="G272" i="12"/>
  <c r="C358" i="12"/>
  <c r="C512" i="12"/>
  <c r="E308" i="12"/>
  <c r="G187" i="12"/>
  <c r="B455" i="12"/>
  <c r="G153" i="12"/>
  <c r="C225" i="12"/>
  <c r="C240" i="12"/>
  <c r="B148" i="12"/>
  <c r="E197" i="12"/>
  <c r="B305" i="12"/>
  <c r="E359" i="12"/>
  <c r="F96" i="12"/>
  <c r="B361" i="12"/>
  <c r="B399" i="12"/>
  <c r="G61" i="12"/>
  <c r="G256" i="12"/>
  <c r="B267" i="12"/>
  <c r="D225" i="12"/>
  <c r="C107" i="12"/>
  <c r="B16" i="12"/>
  <c r="C252" i="12"/>
  <c r="F178" i="12"/>
  <c r="G102" i="12"/>
  <c r="C50" i="12"/>
  <c r="D428" i="12"/>
  <c r="B64" i="12"/>
  <c r="E532" i="12"/>
  <c r="D565" i="12"/>
  <c r="G240" i="12"/>
  <c r="C396" i="12"/>
  <c r="C517" i="12"/>
  <c r="C260" i="12"/>
  <c r="B207" i="12"/>
  <c r="B571" i="12"/>
  <c r="G478" i="12"/>
  <c r="F480" i="12"/>
  <c r="D405" i="12"/>
  <c r="G117" i="12"/>
  <c r="C157" i="12"/>
  <c r="C321" i="12"/>
  <c r="B201" i="12"/>
  <c r="F88" i="12"/>
  <c r="B401" i="12"/>
  <c r="G188" i="12"/>
  <c r="C579" i="12"/>
  <c r="B298" i="12"/>
  <c r="C256" i="12"/>
  <c r="F489" i="12"/>
  <c r="B108" i="12"/>
  <c r="E446" i="12"/>
  <c r="E385" i="12"/>
  <c r="F425" i="12"/>
  <c r="D191" i="12"/>
  <c r="D226" i="12"/>
  <c r="F450" i="12"/>
  <c r="D308" i="12"/>
  <c r="F512" i="12"/>
  <c r="F232" i="12"/>
  <c r="G445" i="12"/>
  <c r="F535" i="12"/>
  <c r="G528" i="12"/>
  <c r="F557" i="12"/>
  <c r="G529" i="12"/>
  <c r="C319" i="12"/>
  <c r="E156" i="12"/>
  <c r="G574" i="12"/>
  <c r="D415" i="12"/>
  <c r="E395" i="12"/>
  <c r="F167" i="12"/>
  <c r="C545" i="12"/>
  <c r="D135" i="12"/>
  <c r="B301" i="12"/>
  <c r="B152" i="12"/>
  <c r="E213" i="12"/>
  <c r="G140" i="12"/>
  <c r="G532" i="12"/>
  <c r="E344" i="12"/>
  <c r="F76" i="12"/>
  <c r="F109" i="12"/>
  <c r="E83" i="12"/>
  <c r="G259" i="12"/>
  <c r="D296" i="12"/>
  <c r="G113" i="12"/>
  <c r="B151" i="12"/>
  <c r="E151" i="12"/>
  <c r="E530" i="12"/>
  <c r="G135" i="12"/>
  <c r="G193" i="12"/>
  <c r="C91" i="12"/>
  <c r="C44" i="12"/>
  <c r="G509" i="12"/>
  <c r="B211" i="12"/>
  <c r="E226" i="12"/>
  <c r="E321" i="12"/>
  <c r="B539" i="12"/>
  <c r="B544" i="12"/>
  <c r="D562" i="12"/>
  <c r="D514" i="12"/>
  <c r="C370" i="12"/>
  <c r="G428" i="12"/>
  <c r="G138" i="12"/>
  <c r="D18" i="12"/>
  <c r="D13" i="12"/>
  <c r="F54" i="12"/>
  <c r="B515" i="12"/>
  <c r="B92" i="12"/>
  <c r="E394" i="12"/>
  <c r="B313" i="12"/>
  <c r="C507" i="12"/>
  <c r="C340" i="12"/>
  <c r="B474" i="12"/>
  <c r="E478" i="12"/>
  <c r="D193" i="12"/>
  <c r="B480" i="12"/>
  <c r="B476" i="12"/>
  <c r="D232" i="12"/>
  <c r="D131" i="12"/>
  <c r="F32" i="12"/>
  <c r="D244" i="12"/>
  <c r="E494" i="12"/>
  <c r="B329" i="12"/>
  <c r="D129" i="12"/>
  <c r="E114" i="12"/>
  <c r="F231" i="12"/>
  <c r="B522" i="12"/>
  <c r="E424" i="12"/>
  <c r="D33" i="12"/>
  <c r="G249" i="12"/>
  <c r="D109" i="12"/>
  <c r="D319" i="12"/>
  <c r="C97" i="12"/>
  <c r="B533" i="12"/>
  <c r="D374" i="12"/>
  <c r="E65" i="12"/>
  <c r="B187" i="12"/>
  <c r="D371" i="12"/>
  <c r="F177" i="12"/>
  <c r="F59" i="12"/>
  <c r="G340" i="12"/>
  <c r="F160" i="12"/>
  <c r="E202" i="12"/>
  <c r="G184" i="12"/>
  <c r="C248" i="12"/>
  <c r="F441" i="12"/>
  <c r="B495" i="12"/>
  <c r="E263" i="12"/>
  <c r="E199" i="12"/>
  <c r="E49" i="12"/>
  <c r="B244" i="12"/>
  <c r="D202" i="12"/>
  <c r="C172" i="12"/>
  <c r="G399" i="12"/>
  <c r="D550" i="12"/>
  <c r="E223" i="12"/>
  <c r="G275" i="12"/>
  <c r="C426" i="12"/>
  <c r="E318" i="12"/>
  <c r="C365" i="12"/>
  <c r="C538" i="12"/>
  <c r="C436" i="12"/>
  <c r="E316" i="12"/>
  <c r="E236" i="12"/>
  <c r="D57" i="12"/>
  <c r="D120" i="12"/>
  <c r="C406" i="12"/>
  <c r="C109" i="12"/>
  <c r="B6" i="12"/>
  <c r="F558" i="12"/>
  <c r="C152" i="12"/>
  <c r="F338" i="12"/>
  <c r="D552" i="12"/>
  <c r="E292" i="12"/>
  <c r="D273" i="12"/>
  <c r="B513" i="12"/>
  <c r="D107" i="12"/>
  <c r="F44" i="12"/>
  <c r="G195" i="12"/>
  <c r="C502" i="12"/>
  <c r="C9" i="12"/>
  <c r="C20" i="12"/>
  <c r="D83" i="12"/>
  <c r="F100" i="12"/>
  <c r="F30" i="12"/>
  <c r="F29" i="12"/>
  <c r="F196" i="12"/>
  <c r="B447" i="12"/>
  <c r="F15" i="12"/>
  <c r="F133" i="12"/>
  <c r="G48" i="12"/>
  <c r="F209" i="12"/>
  <c r="E556" i="12"/>
  <c r="F355" i="12"/>
  <c r="C299" i="12"/>
  <c r="D455" i="12"/>
  <c r="G393" i="12"/>
  <c r="D327" i="12"/>
  <c r="G136" i="12"/>
  <c r="B485" i="12"/>
  <c r="F315" i="12"/>
  <c r="C151" i="12"/>
  <c r="F398" i="12"/>
  <c r="E269" i="12"/>
  <c r="B53" i="12"/>
  <c r="C222" i="12"/>
  <c r="E107" i="12"/>
  <c r="G413" i="12"/>
  <c r="C395" i="12"/>
  <c r="D574" i="12"/>
  <c r="B127" i="12"/>
  <c r="F407" i="12"/>
  <c r="G500" i="12"/>
  <c r="E572" i="12"/>
  <c r="B575" i="12"/>
  <c r="D333" i="12"/>
  <c r="B185" i="12"/>
  <c r="F405" i="12"/>
  <c r="G47" i="12"/>
  <c r="E104" i="12"/>
  <c r="G202" i="12"/>
  <c r="E356" i="12"/>
  <c r="C503" i="12"/>
  <c r="B245" i="12"/>
  <c r="F422" i="12"/>
  <c r="B31" i="12"/>
  <c r="D530" i="12"/>
  <c r="D383" i="12"/>
  <c r="D254" i="12"/>
  <c r="G200" i="12"/>
  <c r="D105" i="12"/>
  <c r="C419" i="12"/>
  <c r="D336" i="12"/>
  <c r="C421" i="12"/>
  <c r="E381" i="12"/>
  <c r="E493" i="12"/>
  <c r="B579" i="12"/>
  <c r="C398" i="12"/>
  <c r="G298" i="12"/>
  <c r="F354" i="12"/>
  <c r="B280" i="12"/>
  <c r="F419" i="12"/>
  <c r="F497" i="12"/>
  <c r="G348" i="12"/>
  <c r="C30" i="12"/>
  <c r="D520" i="12"/>
  <c r="B70" i="12"/>
  <c r="B275" i="12"/>
  <c r="B79" i="12"/>
  <c r="C432" i="12"/>
  <c r="E543" i="12"/>
  <c r="E415" i="12"/>
  <c r="D338" i="12"/>
  <c r="B535" i="12"/>
  <c r="E443" i="12"/>
  <c r="F243" i="12"/>
  <c r="F570" i="12"/>
  <c r="F208" i="12"/>
  <c r="E140" i="12"/>
  <c r="D561" i="12"/>
  <c r="G277" i="12"/>
  <c r="G289" i="12"/>
  <c r="C198" i="12"/>
  <c r="C58" i="12"/>
  <c r="E164" i="12"/>
  <c r="C123" i="12"/>
  <c r="C354" i="12"/>
  <c r="C291" i="12"/>
  <c r="E34" i="12"/>
  <c r="D294" i="12"/>
  <c r="E558" i="12"/>
  <c r="G114" i="12"/>
  <c r="F505" i="12"/>
  <c r="C154" i="12"/>
  <c r="C504" i="12"/>
  <c r="E540" i="12"/>
  <c r="B95" i="12"/>
  <c r="E138" i="12"/>
  <c r="C149" i="12"/>
  <c r="E20" i="12"/>
  <c r="G23" i="12"/>
  <c r="C165" i="12"/>
  <c r="C477" i="12"/>
  <c r="F318" i="12"/>
  <c r="B396" i="12"/>
  <c r="B367" i="12"/>
  <c r="F164" i="12"/>
  <c r="B85" i="12"/>
  <c r="E167" i="12"/>
  <c r="E28" i="12"/>
  <c r="F149" i="12"/>
  <c r="C558" i="12"/>
  <c r="C201" i="12"/>
  <c r="G462" i="12"/>
  <c r="B437" i="12"/>
  <c r="D227" i="12"/>
  <c r="G181" i="12"/>
  <c r="B132" i="12"/>
  <c r="C437" i="12"/>
  <c r="G342" i="12"/>
  <c r="G377" i="12"/>
  <c r="G429" i="12"/>
  <c r="D388" i="12"/>
  <c r="D91" i="12"/>
  <c r="D572" i="12"/>
  <c r="G11" i="12"/>
  <c r="G223" i="12"/>
  <c r="D141" i="12"/>
  <c r="F545" i="12"/>
  <c r="F559" i="12"/>
  <c r="G531" i="12"/>
  <c r="E481" i="12"/>
  <c r="E70" i="12"/>
  <c r="B212" i="12"/>
  <c r="B186" i="12"/>
  <c r="B218" i="12"/>
  <c r="D46" i="12"/>
  <c r="B235" i="12"/>
  <c r="F134" i="12"/>
  <c r="B27" i="12"/>
  <c r="D143" i="12"/>
  <c r="F567" i="12"/>
  <c r="B567" i="12"/>
  <c r="F216" i="12"/>
  <c r="C386" i="12"/>
  <c r="B469" i="12"/>
  <c r="E229" i="12"/>
  <c r="B538" i="12"/>
  <c r="E444" i="12"/>
  <c r="E246" i="12"/>
  <c r="D563" i="12"/>
  <c r="E412" i="12"/>
  <c r="F508" i="12"/>
  <c r="E94" i="12"/>
  <c r="F551" i="12"/>
  <c r="F45" i="12"/>
  <c r="C169" i="12"/>
  <c r="F344" i="12"/>
  <c r="C196" i="12"/>
  <c r="F38" i="12"/>
  <c r="G296" i="12"/>
  <c r="E403" i="12"/>
  <c r="D48" i="12"/>
  <c r="E340" i="12"/>
  <c r="G566" i="12"/>
  <c r="E364" i="12"/>
  <c r="G493" i="12"/>
  <c r="G224" i="12"/>
  <c r="B257" i="12"/>
  <c r="F476" i="12"/>
  <c r="G483" i="12"/>
  <c r="F193" i="12"/>
  <c r="F179" i="12"/>
  <c r="E184" i="12"/>
  <c r="F490" i="12"/>
  <c r="C164" i="12"/>
  <c r="B325" i="12"/>
  <c r="D446" i="12"/>
  <c r="E200" i="12"/>
  <c r="F406" i="12"/>
  <c r="G571" i="12"/>
  <c r="G559" i="12"/>
  <c r="E148" i="12"/>
  <c r="D497" i="12"/>
  <c r="G378" i="12"/>
  <c r="D212" i="12"/>
  <c r="G495" i="12"/>
  <c r="E472" i="12"/>
  <c r="C167" i="12"/>
  <c r="B505" i="12"/>
  <c r="D297" i="12"/>
  <c r="D54" i="12"/>
  <c r="B357" i="12"/>
  <c r="E76" i="12"/>
  <c r="B50" i="12"/>
  <c r="E35" i="12"/>
  <c r="F428" i="12"/>
  <c r="E290" i="12"/>
  <c r="E283" i="12"/>
  <c r="C522" i="12"/>
  <c r="G487" i="12"/>
  <c r="E258" i="12"/>
  <c r="D438" i="12"/>
  <c r="C566" i="12"/>
  <c r="F521" i="12"/>
  <c r="G158" i="12"/>
  <c r="D475" i="12"/>
  <c r="C192" i="12"/>
  <c r="B565" i="12"/>
  <c r="E334" i="12"/>
  <c r="E363" i="12"/>
  <c r="C456" i="12"/>
  <c r="G489" i="12"/>
  <c r="D106" i="12"/>
  <c r="F175" i="12"/>
  <c r="C66" i="12"/>
  <c r="G427" i="12"/>
  <c r="F97" i="12"/>
  <c r="E549" i="12"/>
  <c r="F47" i="12"/>
  <c r="G299" i="12"/>
  <c r="E544" i="12"/>
  <c r="F66" i="12"/>
  <c r="G118" i="12"/>
  <c r="F25" i="12"/>
  <c r="G337" i="12"/>
  <c r="D197" i="12"/>
  <c r="G165" i="12"/>
  <c r="F138" i="12"/>
  <c r="B309" i="12"/>
  <c r="C112" i="12"/>
  <c r="F284" i="12"/>
  <c r="E456" i="12"/>
  <c r="G37" i="12"/>
  <c r="B464" i="12"/>
  <c r="C356" i="12"/>
  <c r="D182" i="12"/>
  <c r="D343" i="12"/>
  <c r="D515" i="12"/>
  <c r="D510" i="12"/>
  <c r="B158" i="12"/>
  <c r="E124" i="12"/>
  <c r="F341" i="12"/>
  <c r="C508" i="12"/>
  <c r="E67" i="12"/>
  <c r="B254" i="12"/>
  <c r="G229" i="12"/>
  <c r="E410" i="12"/>
  <c r="E563" i="12"/>
  <c r="C408" i="12"/>
  <c r="B497" i="12"/>
  <c r="F409" i="12"/>
  <c r="G521" i="12"/>
  <c r="G69" i="12"/>
  <c r="C70" i="12"/>
  <c r="D500" i="12"/>
  <c r="C526" i="12"/>
  <c r="E106" i="12"/>
  <c r="C227" i="12"/>
  <c r="B428" i="12"/>
  <c r="D219" i="12"/>
  <c r="G488" i="12"/>
  <c r="E539" i="12"/>
  <c r="F555" i="12"/>
  <c r="G494" i="12"/>
  <c r="B90" i="12"/>
  <c r="F334" i="12"/>
  <c r="B199" i="12"/>
  <c r="F389" i="12"/>
  <c r="B386" i="12"/>
  <c r="F72" i="12"/>
  <c r="B36" i="12"/>
  <c r="B288" i="12"/>
  <c r="E465" i="12"/>
  <c r="D153" i="12"/>
  <c r="C495" i="12"/>
  <c r="D17" i="12"/>
  <c r="G189" i="12"/>
  <c r="F181" i="12"/>
  <c r="E192" i="12"/>
  <c r="B239" i="12"/>
  <c r="B128" i="12"/>
  <c r="B547" i="12"/>
  <c r="G458" i="12"/>
  <c r="D414" i="12"/>
  <c r="D151" i="12"/>
  <c r="E377" i="12"/>
  <c r="F151" i="12"/>
  <c r="B415" i="12"/>
  <c r="D341" i="12"/>
  <c r="D511" i="12"/>
  <c r="F34" i="12"/>
  <c r="D440" i="12"/>
  <c r="F332" i="12"/>
  <c r="C215" i="12"/>
  <c r="D152" i="12"/>
  <c r="E31" i="12"/>
  <c r="F357" i="12"/>
  <c r="D315" i="12"/>
  <c r="B461" i="12"/>
  <c r="D464" i="12"/>
  <c r="D549" i="12"/>
  <c r="F70" i="12"/>
  <c r="B52" i="12"/>
  <c r="F206" i="12"/>
  <c r="C430" i="12"/>
  <c r="E157" i="12"/>
  <c r="C489" i="12"/>
  <c r="E98" i="12"/>
  <c r="G507" i="12"/>
  <c r="B83" i="12"/>
  <c r="E230" i="12"/>
  <c r="G278" i="12"/>
  <c r="G439" i="12"/>
  <c r="E367" i="12"/>
  <c r="E116" i="12"/>
  <c r="C232" i="12"/>
  <c r="C35" i="12"/>
  <c r="C188" i="12"/>
  <c r="B322" i="12"/>
  <c r="F131" i="12"/>
  <c r="G52" i="12"/>
  <c r="E511" i="12"/>
  <c r="E464" i="12"/>
  <c r="D542" i="12"/>
  <c r="G325" i="12"/>
  <c r="D368" i="12"/>
  <c r="E301" i="12"/>
  <c r="C43" i="12"/>
  <c r="G85" i="12"/>
  <c r="E259" i="12"/>
  <c r="B232" i="12"/>
  <c r="C113" i="12"/>
  <c r="C330" i="12"/>
  <c r="C19" i="12"/>
  <c r="F390" i="12"/>
  <c r="B334" i="12"/>
  <c r="G26" i="12"/>
  <c r="F453" i="12"/>
  <c r="G290" i="12"/>
  <c r="D4" i="12"/>
  <c r="F571" i="12"/>
  <c r="E388" i="12"/>
  <c r="D207" i="12"/>
  <c r="B20" i="12"/>
  <c r="F51" i="12"/>
  <c r="D3" i="12"/>
  <c r="G252" i="12"/>
  <c r="D361" i="12"/>
  <c r="F475" i="12"/>
  <c r="B276" i="12"/>
  <c r="E245" i="12"/>
  <c r="B236" i="12"/>
  <c r="G389" i="12"/>
  <c r="G150" i="12"/>
  <c r="E458" i="12"/>
  <c r="F431" i="12"/>
  <c r="E232" i="12"/>
  <c r="B171" i="12"/>
  <c r="B416" i="12"/>
  <c r="D38" i="12"/>
  <c r="E95" i="12"/>
  <c r="D380" i="12"/>
  <c r="G482" i="12"/>
  <c r="G219" i="12"/>
  <c r="F169" i="12"/>
  <c r="B456" i="12"/>
  <c r="F281" i="12"/>
  <c r="D85" i="12"/>
  <c r="F80" i="12"/>
  <c r="E77" i="12"/>
  <c r="G175" i="12"/>
  <c r="C440" i="12"/>
  <c r="E12" i="12"/>
  <c r="G544" i="12"/>
  <c r="C38" i="12"/>
  <c r="G477" i="12"/>
  <c r="C257" i="12"/>
  <c r="E567" i="12"/>
  <c r="B290" i="12"/>
  <c r="E90" i="12"/>
  <c r="C550" i="12"/>
  <c r="B18" i="12"/>
  <c r="G438" i="12"/>
  <c r="C37" i="12"/>
  <c r="G514" i="12"/>
  <c r="E305" i="12"/>
  <c r="C177" i="12"/>
  <c r="F191" i="12"/>
  <c r="E123" i="12"/>
  <c r="C255" i="12"/>
  <c r="B494" i="12"/>
  <c r="C181" i="12"/>
  <c r="D309" i="12"/>
  <c r="D87" i="12"/>
  <c r="D373" i="12"/>
  <c r="C401" i="12"/>
  <c r="B429" i="12"/>
  <c r="E520" i="12"/>
  <c r="G263" i="12"/>
  <c r="F78" i="12"/>
  <c r="G83" i="12"/>
  <c r="D194" i="12"/>
  <c r="F171" i="12"/>
  <c r="B454" i="12"/>
  <c r="B54" i="12"/>
  <c r="D445" i="12"/>
  <c r="B324" i="12"/>
  <c r="B68" i="12"/>
  <c r="E533" i="12"/>
  <c r="G520" i="12"/>
  <c r="B124" i="12"/>
  <c r="F12" i="12"/>
  <c r="F321" i="12"/>
  <c r="B576" i="12"/>
  <c r="G324" i="12"/>
  <c r="G284" i="12"/>
  <c r="F525" i="12"/>
  <c r="C209" i="12"/>
  <c r="D23" i="12"/>
  <c r="G319" i="12"/>
  <c r="C15" i="12"/>
  <c r="E486" i="12"/>
  <c r="E332" i="12"/>
  <c r="F142" i="12"/>
  <c r="F317" i="12"/>
  <c r="C405" i="12"/>
  <c r="B350" i="12"/>
  <c r="F323" i="12"/>
  <c r="C229" i="12"/>
  <c r="B537" i="12"/>
  <c r="E402" i="12"/>
  <c r="F267" i="12"/>
  <c r="F21" i="12"/>
  <c r="E414" i="12"/>
  <c r="C175" i="12"/>
  <c r="E260" i="12"/>
  <c r="D94" i="12"/>
  <c r="E93" i="12"/>
  <c r="C11" i="12"/>
  <c r="E38" i="12"/>
  <c r="B501" i="12"/>
  <c r="G515" i="12"/>
  <c r="D32" i="12"/>
  <c r="F49" i="12"/>
  <c r="E391" i="12"/>
  <c r="F458" i="12"/>
  <c r="C439" i="12"/>
  <c r="B387" i="12"/>
  <c r="F451" i="12"/>
  <c r="G215" i="12"/>
  <c r="F537" i="12"/>
  <c r="D204" i="12"/>
  <c r="B265" i="12"/>
  <c r="C341" i="12"/>
  <c r="B441" i="12"/>
  <c r="F237" i="12"/>
  <c r="B110" i="12"/>
  <c r="C479" i="12"/>
  <c r="G546" i="12"/>
  <c r="G328" i="12"/>
  <c r="G557" i="12"/>
  <c r="C351" i="12"/>
  <c r="B40" i="12"/>
  <c r="D11" i="12"/>
  <c r="E207" i="12"/>
  <c r="F127" i="12"/>
  <c r="D56" i="12"/>
  <c r="B46" i="12"/>
  <c r="C121" i="12"/>
  <c r="B274" i="12"/>
  <c r="G554" i="12"/>
  <c r="E86" i="12"/>
  <c r="D269" i="12"/>
  <c r="E9" i="12"/>
  <c r="E74" i="12"/>
  <c r="G526" i="12"/>
  <c r="B61" i="12"/>
  <c r="C77" i="12"/>
  <c r="C533" i="12"/>
  <c r="D199" i="12"/>
  <c r="G418" i="12"/>
  <c r="D479" i="12"/>
  <c r="G353" i="12"/>
  <c r="B140" i="12"/>
  <c r="G451" i="12"/>
  <c r="F330" i="12"/>
  <c r="F544" i="12"/>
  <c r="D429" i="12"/>
  <c r="C40" i="12"/>
  <c r="G425" i="12"/>
  <c r="F170" i="12"/>
  <c r="G79" i="12"/>
  <c r="D290" i="12"/>
  <c r="G9" i="12"/>
  <c r="B137" i="12"/>
  <c r="D325" i="12"/>
  <c r="E459" i="12"/>
  <c r="D264" i="12"/>
  <c r="G103" i="12"/>
  <c r="B38" i="12"/>
  <c r="G186" i="12"/>
  <c r="C132" i="12"/>
  <c r="D339" i="12"/>
  <c r="F467" i="12"/>
  <c r="E390" i="12"/>
  <c r="G518" i="12"/>
  <c r="C245" i="12"/>
  <c r="G475" i="12"/>
  <c r="D366" i="12"/>
  <c r="G281" i="12"/>
  <c r="F157" i="12"/>
  <c r="D73" i="12"/>
  <c r="G297" i="12"/>
  <c r="F37" i="12"/>
  <c r="F144" i="12"/>
  <c r="C32" i="12"/>
  <c r="C52" i="12"/>
  <c r="C85" i="12"/>
  <c r="B289" i="12"/>
  <c r="F531" i="12"/>
  <c r="E141" i="12"/>
  <c r="E466" i="12"/>
  <c r="C26" i="12"/>
  <c r="E453" i="12"/>
  <c r="D525" i="12"/>
  <c r="D387" i="12"/>
  <c r="G408" i="12"/>
  <c r="G456" i="12"/>
  <c r="D517" i="12"/>
  <c r="B24" i="12"/>
  <c r="C360" i="12"/>
  <c r="E522" i="12"/>
  <c r="D448" i="12"/>
  <c r="C471" i="12"/>
  <c r="C55" i="12"/>
  <c r="G326" i="12"/>
  <c r="F132" i="12"/>
  <c r="F549" i="12"/>
  <c r="D576" i="12"/>
  <c r="B296" i="12"/>
  <c r="D260" i="12"/>
  <c r="G227" i="12"/>
  <c r="G434" i="12"/>
  <c r="C49" i="12"/>
  <c r="D215" i="12"/>
  <c r="F263" i="12"/>
  <c r="D237" i="12"/>
  <c r="G162" i="12"/>
  <c r="F356" i="12"/>
  <c r="G18" i="12"/>
  <c r="G390" i="12"/>
  <c r="D272" i="12"/>
  <c r="B398" i="12"/>
  <c r="D234" i="12"/>
  <c r="G246" i="12"/>
  <c r="D252" i="12"/>
  <c r="F301" i="12"/>
  <c r="F190" i="12"/>
  <c r="G78" i="12"/>
  <c r="C461" i="12"/>
  <c r="G194" i="12"/>
  <c r="B521" i="12"/>
  <c r="G112" i="12"/>
  <c r="C234" i="12"/>
  <c r="F286" i="12"/>
  <c r="E103" i="12"/>
  <c r="B365" i="12"/>
  <c r="B282" i="12"/>
  <c r="E325" i="12"/>
  <c r="F519" i="12"/>
  <c r="B413" i="12"/>
  <c r="B49" i="12"/>
  <c r="B121" i="12"/>
  <c r="E552" i="12"/>
  <c r="F3" i="12"/>
  <c r="C134" i="12"/>
  <c r="G261" i="12"/>
  <c r="E495" i="12"/>
  <c r="E366" i="12"/>
  <c r="E575" i="12"/>
  <c r="E329" i="12"/>
  <c r="G110" i="12"/>
  <c r="G527" i="12"/>
  <c r="D473" i="12"/>
  <c r="F195" i="12"/>
  <c r="E235" i="12"/>
  <c r="B475" i="12"/>
  <c r="E345" i="12"/>
  <c r="F376" i="12"/>
  <c r="E188" i="12"/>
  <c r="E570" i="12"/>
  <c r="C359" i="12"/>
  <c r="B100" i="12"/>
  <c r="C242" i="12"/>
  <c r="F102" i="12"/>
  <c r="F71" i="12"/>
  <c r="G312" i="12"/>
  <c r="B540" i="12"/>
  <c r="C367" i="12"/>
  <c r="C303" i="12"/>
  <c r="B69" i="12"/>
  <c r="C309" i="12"/>
  <c r="B543" i="12"/>
  <c r="D450" i="12"/>
  <c r="B291" i="12"/>
  <c r="C62" i="12"/>
  <c r="D55" i="12"/>
  <c r="G512" i="12"/>
  <c r="C194" i="12"/>
  <c r="D435" i="12"/>
  <c r="F397" i="12"/>
  <c r="C79" i="12"/>
  <c r="G172" i="12"/>
  <c r="F103" i="12"/>
  <c r="E433" i="12"/>
  <c r="B143" i="12"/>
  <c r="G13" i="12"/>
  <c r="C254" i="12"/>
  <c r="F365" i="12"/>
  <c r="E89" i="12"/>
  <c r="D16" i="12"/>
  <c r="F222" i="12"/>
  <c r="C578" i="12"/>
  <c r="B472" i="12"/>
  <c r="D41" i="12"/>
  <c r="B320" i="12"/>
  <c r="D113" i="12"/>
  <c r="B379" i="12"/>
  <c r="E314" i="12"/>
  <c r="B323" i="12"/>
  <c r="F262" i="12"/>
  <c r="G191" i="12"/>
  <c r="F578" i="12"/>
  <c r="G180" i="12"/>
  <c r="E416" i="12"/>
  <c r="C88" i="12"/>
  <c r="B104" i="12"/>
  <c r="C493" i="12"/>
  <c r="B400" i="12"/>
  <c r="D231" i="12"/>
  <c r="D472" i="12"/>
  <c r="D558" i="12"/>
  <c r="F411" i="12"/>
  <c r="C27" i="12"/>
  <c r="G44" i="12"/>
  <c r="G516" i="12"/>
  <c r="D235" i="12"/>
  <c r="B300" i="12"/>
  <c r="E422" i="12"/>
  <c r="B424" i="12"/>
  <c r="E168" i="12"/>
  <c r="F95" i="12"/>
  <c r="E265" i="12"/>
  <c r="D495" i="12"/>
  <c r="G60" i="12"/>
  <c r="D206" i="12"/>
  <c r="D173" i="12"/>
  <c r="D266" i="12"/>
  <c r="E578" i="12"/>
  <c r="G92" i="12"/>
  <c r="E36" i="12"/>
  <c r="B71" i="12"/>
  <c r="C575" i="12"/>
  <c r="D410" i="12"/>
  <c r="G7" i="12"/>
  <c r="G233" i="12"/>
  <c r="F205" i="12"/>
  <c r="B420" i="12"/>
  <c r="E374" i="12"/>
  <c r="F319" i="12"/>
  <c r="C250" i="12"/>
  <c r="C105" i="12"/>
  <c r="G174" i="12"/>
  <c r="C468" i="12"/>
  <c r="E255" i="12"/>
  <c r="D506" i="12"/>
  <c r="C429" i="12"/>
  <c r="D490" i="12"/>
  <c r="F235" i="12"/>
  <c r="F421" i="12"/>
  <c r="G357" i="12"/>
  <c r="C474" i="12"/>
  <c r="G569" i="12"/>
  <c r="F119" i="12"/>
  <c r="F573" i="12"/>
  <c r="F279" i="12"/>
  <c r="E471" i="12"/>
  <c r="B423" i="12"/>
  <c r="F183" i="12"/>
  <c r="G470" i="12"/>
  <c r="G211" i="12"/>
  <c r="D47" i="12"/>
  <c r="C535" i="12"/>
  <c r="F165" i="12"/>
  <c r="E185" i="12"/>
  <c r="F364" i="12"/>
  <c r="F396" i="12"/>
  <c r="E423" i="12"/>
  <c r="B337" i="12"/>
  <c r="B366" i="12"/>
  <c r="B190" i="12"/>
  <c r="D19" i="12"/>
  <c r="D238" i="12"/>
  <c r="D136" i="12"/>
  <c r="C185" i="12"/>
  <c r="C69" i="12"/>
  <c r="B134" i="12"/>
  <c r="D491" i="12"/>
  <c r="F299" i="12"/>
  <c r="E243" i="12"/>
  <c r="G86" i="12"/>
  <c r="B11" i="12"/>
  <c r="D303" i="12"/>
  <c r="G541" i="12"/>
  <c r="D108" i="12"/>
  <c r="D367" i="12"/>
  <c r="D255" i="12"/>
  <c r="G287" i="12"/>
  <c r="B499" i="12"/>
  <c r="F86" i="12"/>
  <c r="E492" i="12"/>
  <c r="D378" i="12"/>
  <c r="D203" i="12"/>
  <c r="D302" i="12"/>
  <c r="E158" i="12"/>
  <c r="D537" i="12"/>
  <c r="E362" i="12"/>
  <c r="D86" i="12"/>
  <c r="E27" i="12"/>
  <c r="E212" i="12"/>
  <c r="B175" i="12"/>
  <c r="E411" i="12"/>
  <c r="E177" i="12"/>
  <c r="F217" i="12"/>
  <c r="F522" i="12"/>
  <c r="B253" i="12"/>
  <c r="F249" i="12"/>
  <c r="B486" i="12"/>
  <c r="B514" i="12"/>
  <c r="G75" i="12"/>
  <c r="C501" i="12"/>
  <c r="G534" i="12"/>
  <c r="B442" i="12"/>
  <c r="B374" i="12"/>
  <c r="E489" i="12"/>
  <c r="E499" i="12"/>
  <c r="C241" i="12"/>
  <c r="D65" i="12"/>
  <c r="F368" i="12"/>
  <c r="F257" i="12"/>
  <c r="G171" i="12"/>
  <c r="C326" i="12"/>
  <c r="E85" i="12"/>
  <c r="D372" i="12"/>
  <c r="G25" i="12"/>
  <c r="G73" i="12"/>
  <c r="C90" i="12"/>
  <c r="E179" i="12"/>
  <c r="E198" i="12"/>
  <c r="E324" i="12"/>
  <c r="F370" i="12"/>
  <c r="E127" i="12"/>
  <c r="C411" i="12"/>
  <c r="B106" i="12"/>
  <c r="G419" i="12"/>
  <c r="D493" i="12"/>
  <c r="E71" i="12"/>
  <c r="D360" i="12"/>
  <c r="B507" i="12"/>
  <c r="F156" i="12"/>
  <c r="F509" i="12"/>
  <c r="E175" i="12"/>
  <c r="D15" i="12"/>
  <c r="C147" i="12"/>
  <c r="F264" i="12"/>
  <c r="D236" i="12"/>
  <c r="F246" i="12"/>
  <c r="F378" i="12"/>
  <c r="D64" i="12"/>
  <c r="B573" i="12"/>
  <c r="B563" i="12"/>
  <c r="E417" i="12"/>
  <c r="B223" i="12"/>
  <c r="D99" i="12"/>
  <c r="B376" i="12"/>
  <c r="E326" i="12"/>
  <c r="G409" i="12"/>
  <c r="B407" i="12"/>
  <c r="F210" i="12"/>
  <c r="E536" i="12"/>
  <c r="D507" i="12"/>
  <c r="D155" i="12"/>
  <c r="G313" i="12"/>
  <c r="D189" i="12"/>
  <c r="E441" i="12"/>
  <c r="G273" i="12"/>
  <c r="G131" i="12"/>
  <c r="C8" i="12"/>
  <c r="D132" i="12"/>
  <c r="E545" i="12"/>
  <c r="D51" i="12"/>
  <c r="B434" i="12"/>
  <c r="B572" i="12"/>
  <c r="B231" i="12"/>
  <c r="E541" i="12"/>
  <c r="E476" i="12"/>
  <c r="C277" i="12"/>
  <c r="F215" i="12"/>
  <c r="D31" i="12"/>
  <c r="E547" i="12"/>
  <c r="C193" i="12"/>
  <c r="G558" i="12"/>
  <c r="G446" i="12"/>
  <c r="F60" i="12"/>
  <c r="E349" i="12"/>
  <c r="E557" i="12"/>
  <c r="G316" i="12"/>
  <c r="F503" i="12"/>
  <c r="G182" i="12"/>
  <c r="G459" i="12"/>
  <c r="F399" i="12"/>
  <c r="D112" i="12"/>
  <c r="G66" i="12"/>
  <c r="E470" i="12"/>
  <c r="D314" i="12"/>
  <c r="G247" i="12"/>
  <c r="F495" i="12"/>
  <c r="F256" i="12"/>
  <c r="G350" i="12"/>
  <c r="E134" i="12"/>
  <c r="F485" i="12"/>
  <c r="C505" i="12"/>
  <c r="C400" i="12"/>
  <c r="C315" i="12"/>
  <c r="B545" i="12"/>
  <c r="F530" i="12"/>
  <c r="F126" i="12"/>
  <c r="D306" i="12"/>
  <c r="C106" i="12"/>
  <c r="E562" i="12"/>
  <c r="G406" i="12"/>
  <c r="B101" i="12"/>
  <c r="D482" i="12"/>
  <c r="G471" i="12"/>
  <c r="B154" i="12"/>
  <c r="D451" i="12"/>
  <c r="B15" i="12"/>
  <c r="E426" i="12"/>
  <c r="G391" i="12"/>
  <c r="F554" i="12"/>
  <c r="G267" i="12"/>
  <c r="E54" i="12"/>
  <c r="F504" i="12"/>
  <c r="C98" i="12"/>
  <c r="E320" i="12"/>
  <c r="G436" i="12"/>
  <c r="C271" i="12"/>
  <c r="C170" i="12"/>
  <c r="B67" i="12"/>
  <c r="F245" i="12"/>
  <c r="B530" i="12"/>
  <c r="B93" i="12"/>
  <c r="E18" i="12"/>
  <c r="E518" i="12"/>
  <c r="D559" i="12"/>
  <c r="C335" i="12"/>
  <c r="C166" i="12"/>
  <c r="E431" i="12"/>
  <c r="B405" i="12"/>
  <c r="D295" i="12"/>
  <c r="B306" i="12"/>
  <c r="D381" i="12"/>
  <c r="C317" i="12"/>
  <c r="E252" i="12"/>
  <c r="C571" i="12"/>
  <c r="B130" i="12"/>
  <c r="D401" i="12"/>
  <c r="C332" i="12"/>
  <c r="C542" i="12"/>
  <c r="F81" i="12"/>
  <c r="D522" i="12"/>
  <c r="C362" i="12"/>
  <c r="B293" i="12"/>
  <c r="E577" i="12"/>
  <c r="B224" i="12"/>
  <c r="E26" i="12"/>
  <c r="E178" i="12"/>
  <c r="C484" i="12"/>
  <c r="G56" i="12"/>
  <c r="E337" i="12"/>
  <c r="G361" i="12"/>
  <c r="F123" i="12"/>
  <c r="F297" i="12"/>
  <c r="B371" i="12"/>
  <c r="E101" i="12"/>
  <c r="G129" i="12"/>
  <c r="F461" i="12"/>
  <c r="F540" i="12"/>
  <c r="G63" i="12"/>
  <c r="G95" i="12"/>
  <c r="D423" i="12"/>
  <c r="G579" i="12"/>
  <c r="D270" i="12"/>
  <c r="C208" i="12"/>
  <c r="B77" i="12"/>
  <c r="F277" i="12"/>
  <c r="D187" i="12"/>
  <c r="E343" i="12"/>
  <c r="E404" i="12"/>
  <c r="F420" i="12"/>
  <c r="F48" i="12"/>
  <c r="B39" i="12"/>
  <c r="F293" i="12"/>
  <c r="D172" i="12"/>
  <c r="G36" i="12"/>
  <c r="G371" i="12"/>
  <c r="B564" i="12"/>
  <c r="E166" i="12"/>
  <c r="F244" i="12"/>
  <c r="F75" i="12"/>
  <c r="E242" i="12"/>
  <c r="E542" i="12"/>
  <c r="B453" i="12"/>
  <c r="F42" i="12"/>
  <c r="G217" i="12"/>
  <c r="D181" i="12"/>
  <c r="D531" i="12"/>
  <c r="B131" i="12"/>
  <c r="F529" i="12"/>
  <c r="E130" i="12"/>
  <c r="D364" i="12"/>
  <c r="G538" i="12"/>
  <c r="D300" i="12"/>
  <c r="E203" i="12"/>
  <c r="D503" i="12"/>
  <c r="C564" i="12"/>
  <c r="B197" i="12"/>
  <c r="B348" i="12"/>
  <c r="C65" i="12"/>
  <c r="D386" i="12"/>
  <c r="G543" i="12"/>
  <c r="D158" i="12"/>
  <c r="D560" i="12"/>
  <c r="F400" i="12"/>
  <c r="E22" i="12"/>
  <c r="E75" i="12"/>
  <c r="F440" i="12"/>
  <c r="F150" i="12"/>
  <c r="E526" i="12"/>
  <c r="C104" i="12"/>
  <c r="D529" i="12"/>
  <c r="D342" i="12"/>
  <c r="F227" i="12"/>
  <c r="G245" i="12"/>
  <c r="D165" i="12"/>
  <c r="F65" i="12"/>
  <c r="E241" i="12"/>
  <c r="D357" i="12"/>
  <c r="B491" i="12"/>
  <c r="E81" i="12"/>
  <c r="D209" i="12"/>
  <c r="C124" i="12"/>
  <c r="D26" i="12"/>
  <c r="G510" i="12"/>
  <c r="E228" i="12"/>
  <c r="E64" i="12"/>
  <c r="G133" i="12"/>
  <c r="E432" i="12"/>
  <c r="G149" i="12"/>
  <c r="B534" i="12"/>
  <c r="B183" i="12"/>
  <c r="G294" i="12"/>
  <c r="F225" i="12"/>
  <c r="C42" i="12"/>
  <c r="F85" i="12"/>
  <c r="E438" i="12"/>
  <c r="E571" i="12"/>
  <c r="B73" i="12"/>
  <c r="C59" i="12"/>
  <c r="G19" i="12"/>
  <c r="C342" i="12"/>
  <c r="C480" i="12"/>
  <c r="F145" i="12"/>
  <c r="D77" i="12"/>
  <c r="D516" i="12"/>
  <c r="D222" i="12"/>
  <c r="E234" i="12"/>
  <c r="D100" i="12"/>
  <c r="G107" i="12"/>
  <c r="E538" i="12"/>
  <c r="F24" i="12"/>
  <c r="G358" i="12"/>
  <c r="G338" i="12"/>
  <c r="E285" i="12"/>
  <c r="C524" i="12"/>
  <c r="G576" i="12"/>
  <c r="F366" i="12"/>
  <c r="D548" i="12"/>
  <c r="G551" i="12"/>
  <c r="F520" i="12"/>
  <c r="F324" i="12"/>
  <c r="G334" i="12"/>
  <c r="E353" i="12"/>
  <c r="C397" i="12"/>
  <c r="D462" i="12"/>
  <c r="C243" i="12"/>
  <c r="E507" i="12"/>
  <c r="G151" i="12"/>
  <c r="G387" i="12"/>
  <c r="E473" i="12"/>
  <c r="G370" i="12"/>
  <c r="G115" i="12"/>
  <c r="G473" i="12"/>
  <c r="D76" i="12"/>
  <c r="C266" i="12"/>
  <c r="G3" i="12"/>
  <c r="D538" i="12"/>
  <c r="B445" i="12"/>
  <c r="E44" i="12"/>
  <c r="D358" i="12"/>
  <c r="C402" i="12"/>
  <c r="G533" i="12"/>
  <c r="F500" i="12"/>
  <c r="F452" i="12"/>
  <c r="C350" i="12"/>
  <c r="F416" i="12"/>
  <c r="C565" i="12"/>
  <c r="B451" i="12"/>
  <c r="C387" i="12"/>
  <c r="E173" i="12"/>
  <c r="D509" i="12"/>
  <c r="B347" i="12"/>
  <c r="E146" i="12"/>
  <c r="F36" i="12"/>
  <c r="E457" i="12"/>
  <c r="F483" i="12"/>
  <c r="D365" i="12"/>
  <c r="C334" i="12"/>
  <c r="E393" i="12"/>
  <c r="G565" i="12"/>
  <c r="E284" i="12"/>
  <c r="D533" i="12"/>
  <c r="G430" i="12"/>
  <c r="F83" i="12"/>
  <c r="G302" i="12"/>
  <c r="E379" i="12"/>
  <c r="E62" i="12"/>
  <c r="C368" i="12"/>
  <c r="C518" i="12"/>
  <c r="C547" i="12"/>
  <c r="E16" i="12"/>
  <c r="F201" i="12"/>
  <c r="G54" i="12"/>
  <c r="C7" i="12"/>
  <c r="B307" i="12"/>
  <c r="E513" i="12"/>
  <c r="C161" i="12"/>
  <c r="E121" i="12"/>
  <c r="D377" i="12"/>
  <c r="G450" i="12"/>
  <c r="C116" i="12"/>
  <c r="D253" i="12"/>
  <c r="E47" i="12"/>
  <c r="F130" i="12"/>
  <c r="G300" i="12"/>
  <c r="D447" i="12"/>
  <c r="D175" i="12"/>
  <c r="C528" i="12"/>
  <c r="F107" i="12"/>
  <c r="B41" i="12"/>
  <c r="F468" i="12"/>
  <c r="F90" i="12"/>
  <c r="D218" i="12"/>
  <c r="C230" i="12"/>
  <c r="E66" i="12"/>
  <c r="C111" i="12"/>
  <c r="B444" i="12"/>
  <c r="F462" i="12"/>
  <c r="D241" i="12"/>
  <c r="C68" i="12"/>
  <c r="F460" i="12"/>
  <c r="B510" i="12"/>
  <c r="C216" i="12"/>
  <c r="F186" i="12"/>
  <c r="C420" i="12"/>
  <c r="G397" i="12"/>
  <c r="E248" i="12"/>
  <c r="B75" i="12"/>
  <c r="F79" i="12"/>
  <c r="G154" i="12"/>
  <c r="D557" i="12"/>
  <c r="B411" i="12"/>
  <c r="C520" i="12"/>
  <c r="G556" i="12"/>
  <c r="F401" i="12"/>
  <c r="B303" i="12"/>
  <c r="E519" i="12"/>
  <c r="E145" i="12"/>
  <c r="G253" i="12"/>
  <c r="C263" i="12"/>
  <c r="C94" i="12"/>
  <c r="E262" i="12"/>
  <c r="D240" i="12"/>
  <c r="G283" i="12"/>
  <c r="G341" i="12"/>
  <c r="G382" i="12"/>
  <c r="C385" i="12"/>
  <c r="B155" i="12"/>
  <c r="G72" i="12"/>
  <c r="E309" i="12"/>
  <c r="C81" i="12"/>
  <c r="F296" i="12"/>
  <c r="B435" i="12"/>
  <c r="D90" i="12"/>
  <c r="F547" i="12"/>
  <c r="C300" i="12"/>
  <c r="F527" i="12"/>
  <c r="D379" i="12"/>
  <c r="B192" i="12"/>
  <c r="D249" i="12"/>
  <c r="B351" i="12"/>
  <c r="E282" i="12"/>
  <c r="C476" i="12"/>
  <c r="C338" i="12"/>
  <c r="D469" i="12"/>
  <c r="D391" i="12"/>
  <c r="F212" i="12"/>
  <c r="B210" i="12"/>
  <c r="D103" i="12"/>
  <c r="B32" i="12"/>
  <c r="F304" i="12"/>
  <c r="D554" i="12"/>
  <c r="B250" i="12"/>
  <c r="F148" i="12"/>
  <c r="B35" i="12"/>
  <c r="C289" i="12"/>
  <c r="D208" i="12"/>
  <c r="B56" i="12"/>
  <c r="G276" i="12"/>
  <c r="B500" i="12"/>
  <c r="C331" i="12"/>
  <c r="F481" i="12"/>
  <c r="F274" i="12"/>
  <c r="F568" i="12"/>
  <c r="E406" i="12"/>
  <c r="B166" i="12"/>
  <c r="F89" i="12"/>
  <c r="F579" i="12"/>
  <c r="G196" i="12"/>
  <c r="B566" i="12"/>
  <c r="C403" i="12"/>
  <c r="B86" i="12"/>
  <c r="F253" i="12"/>
  <c r="G74" i="12"/>
  <c r="E355" i="12"/>
  <c r="D442" i="12"/>
  <c r="F445" i="12"/>
  <c r="E78" i="12"/>
  <c r="D230" i="12"/>
  <c r="G137" i="12"/>
  <c r="D418" i="12"/>
  <c r="E227" i="12"/>
  <c r="F117" i="12"/>
  <c r="D104" i="12"/>
  <c r="G143" i="12"/>
  <c r="B312" i="12"/>
  <c r="F435" i="12"/>
  <c r="B194" i="12"/>
  <c r="F114" i="12"/>
  <c r="B138" i="12"/>
  <c r="F220" i="12"/>
  <c r="C412" i="12"/>
  <c r="D88" i="12"/>
  <c r="F384" i="12"/>
  <c r="B542" i="12"/>
  <c r="B550" i="12"/>
  <c r="F221" i="12"/>
  <c r="G244" i="12"/>
  <c r="G303" i="12"/>
  <c r="D138" i="12"/>
  <c r="B356" i="12"/>
  <c r="B173" i="12"/>
  <c r="F362" i="12"/>
  <c r="E454" i="12"/>
  <c r="G163" i="12"/>
  <c r="F305" i="12"/>
  <c r="E413" i="12"/>
  <c r="C391" i="12"/>
  <c r="B3" i="12"/>
  <c r="D376" i="12"/>
  <c r="C101" i="12"/>
  <c r="G432" i="12"/>
  <c r="F152" i="12"/>
  <c r="E15" i="12"/>
  <c r="F348" i="12"/>
  <c r="G222" i="12"/>
  <c r="D523" i="12"/>
  <c r="B146" i="12"/>
  <c r="B109" i="12"/>
  <c r="G497" i="12"/>
  <c r="B375" i="12"/>
  <c r="F143" i="12"/>
  <c r="G305" i="12"/>
  <c r="B541" i="12"/>
  <c r="B394" i="12"/>
  <c r="E389" i="12"/>
  <c r="F240" i="12"/>
  <c r="G14" i="12"/>
  <c r="E479" i="12"/>
  <c r="B326" i="12"/>
  <c r="G440" i="12"/>
  <c r="G148" i="12"/>
  <c r="B558" i="12"/>
  <c r="D40" i="12"/>
  <c r="C311" i="12"/>
  <c r="E152" i="12"/>
  <c r="F295" i="12"/>
  <c r="D36" i="12"/>
  <c r="B220" i="12"/>
  <c r="D313" i="12"/>
  <c r="C95" i="12"/>
  <c r="C80" i="12"/>
  <c r="B125" i="12"/>
  <c r="E51" i="12"/>
  <c r="D498" i="12"/>
  <c r="E528" i="12"/>
  <c r="D122" i="12"/>
  <c r="C392" i="12"/>
  <c r="E128" i="12"/>
  <c r="D347" i="12"/>
  <c r="B383" i="12"/>
  <c r="D396" i="12"/>
  <c r="E216" i="12"/>
  <c r="D146" i="12"/>
  <c r="B577" i="12"/>
  <c r="E53" i="12"/>
  <c r="C89" i="12"/>
  <c r="F122" i="12"/>
  <c r="C5" i="12"/>
  <c r="C328" i="12"/>
  <c r="C490" i="12"/>
  <c r="E347" i="12"/>
  <c r="D163" i="12"/>
  <c r="F258" i="12"/>
  <c r="C488" i="12"/>
  <c r="G292" i="12"/>
  <c r="B369" i="12"/>
  <c r="E439" i="12"/>
  <c r="D564" i="12"/>
  <c r="B167" i="12"/>
  <c r="F159" i="12"/>
  <c r="E425" i="12"/>
  <c r="D570" i="12"/>
  <c r="C427" i="12"/>
  <c r="F63" i="12"/>
  <c r="B555" i="12"/>
  <c r="G125" i="12"/>
  <c r="F496" i="12"/>
  <c r="G105" i="12"/>
  <c r="G318" i="12"/>
  <c r="G70" i="12"/>
  <c r="G552" i="12"/>
  <c r="B459" i="12"/>
  <c r="G460" i="12"/>
  <c r="B470" i="12"/>
  <c r="G404" i="12"/>
  <c r="G15" i="12"/>
  <c r="B385" i="12"/>
  <c r="F105" i="12"/>
  <c r="D279" i="12"/>
  <c r="C130" i="12"/>
  <c r="G94" i="12"/>
  <c r="C237" i="12"/>
  <c r="D179" i="12"/>
  <c r="G472" i="12"/>
  <c r="E154" i="12"/>
  <c r="D553" i="12"/>
  <c r="E68" i="12"/>
  <c r="E548" i="12"/>
  <c r="E559" i="12"/>
  <c r="E561" i="12"/>
  <c r="F251" i="12"/>
  <c r="B467" i="12"/>
  <c r="B219" i="12"/>
  <c r="F91" i="12"/>
  <c r="B160" i="12"/>
  <c r="E222" i="12"/>
  <c r="D501" i="12"/>
  <c r="B176" i="12"/>
  <c r="F427" i="12"/>
  <c r="E113" i="12"/>
  <c r="B546" i="12"/>
  <c r="B157" i="12"/>
  <c r="G362" i="12"/>
  <c r="G550" i="12"/>
  <c r="F94" i="12"/>
  <c r="B330" i="12"/>
  <c r="G465" i="12"/>
  <c r="C238" i="12"/>
  <c r="E165" i="12"/>
  <c r="B270" i="12"/>
  <c r="C573" i="12"/>
  <c r="F93" i="12"/>
  <c r="B234" i="12"/>
  <c r="B518" i="12"/>
  <c r="D489" i="12"/>
  <c r="E386" i="12"/>
  <c r="D95" i="12"/>
  <c r="B277" i="12"/>
  <c r="F194" i="12"/>
  <c r="F294" i="12"/>
  <c r="G208" i="12"/>
  <c r="G410" i="12"/>
  <c r="E293" i="12"/>
  <c r="C36" i="12"/>
  <c r="E133" i="12"/>
  <c r="B122" i="12"/>
  <c r="B342" i="12"/>
  <c r="E163" i="12"/>
  <c r="D468" i="12"/>
  <c r="B496" i="12"/>
  <c r="F129" i="12"/>
  <c r="B562" i="12"/>
  <c r="C336" i="12"/>
  <c r="F426" i="12"/>
  <c r="C494" i="12"/>
  <c r="E204" i="12"/>
  <c r="D370" i="12"/>
  <c r="C279" i="12"/>
  <c r="F444" i="12"/>
  <c r="F238" i="12"/>
  <c r="B193" i="12"/>
  <c r="B149" i="12"/>
  <c r="C3" i="12"/>
  <c r="C129" i="12"/>
  <c r="G384" i="12"/>
  <c r="D114" i="12"/>
  <c r="C297" i="12"/>
  <c r="B22" i="12"/>
  <c r="B362" i="12"/>
  <c r="D37" i="12"/>
  <c r="F336" i="12"/>
  <c r="B63" i="12"/>
  <c r="F39" i="12"/>
  <c r="E52" i="12"/>
  <c r="D176" i="12"/>
  <c r="B12" i="12"/>
  <c r="C137" i="12"/>
  <c r="D305" i="12"/>
  <c r="F565" i="12"/>
  <c r="F9" i="12"/>
  <c r="C190" i="12"/>
  <c r="G254" i="12"/>
  <c r="F260" i="12"/>
  <c r="C283" i="12"/>
  <c r="B278" i="12"/>
  <c r="B331" i="12"/>
  <c r="G205" i="12"/>
  <c r="F380" i="12"/>
  <c r="D485" i="12"/>
  <c r="G228" i="12"/>
  <c r="G212" i="12"/>
  <c r="E55" i="12"/>
  <c r="C530" i="12"/>
  <c r="E189" i="12"/>
  <c r="E298" i="12"/>
  <c r="F161" i="12"/>
  <c r="D124" i="12"/>
  <c r="E43" i="12"/>
  <c r="B380" i="12"/>
  <c r="B112" i="12"/>
  <c r="F147" i="12"/>
  <c r="F61" i="12"/>
  <c r="F494" i="12"/>
  <c r="C294" i="12"/>
  <c r="G545" i="12"/>
  <c r="G573" i="12"/>
  <c r="B345" i="12"/>
  <c r="C551" i="12"/>
  <c r="E504" i="12"/>
  <c r="D159" i="12"/>
  <c r="C119" i="12"/>
  <c r="B34" i="12"/>
  <c r="E205" i="12"/>
  <c r="E45" i="12"/>
  <c r="D283" i="12"/>
  <c r="G347" i="12"/>
  <c r="C21" i="12"/>
  <c r="F4" i="12"/>
  <c r="C285" i="12"/>
  <c r="B273" i="12"/>
  <c r="F432" i="12"/>
  <c r="G213" i="12"/>
  <c r="G476" i="12"/>
  <c r="E144" i="12"/>
  <c r="C388" i="12"/>
  <c r="E268" i="12"/>
  <c r="D437" i="12"/>
  <c r="D62" i="12"/>
  <c r="D465" i="12"/>
  <c r="C127" i="12"/>
  <c r="C33" i="12"/>
  <c r="F173" i="12"/>
  <c r="G17" i="12"/>
  <c r="E17" i="12"/>
  <c r="E508" i="12"/>
  <c r="G365" i="12"/>
  <c r="G111" i="12"/>
  <c r="C459" i="12"/>
  <c r="F523" i="12"/>
  <c r="E273" i="12"/>
  <c r="C284" i="12"/>
  <c r="B512" i="12"/>
  <c r="F516" i="12"/>
  <c r="E322" i="12"/>
  <c r="C355" i="12"/>
  <c r="F322" i="12"/>
  <c r="F273" i="12"/>
  <c r="F140" i="12"/>
  <c r="D390" i="12"/>
  <c r="C371" i="12"/>
  <c r="D575" i="12"/>
  <c r="B319" i="12"/>
  <c r="G547" i="12"/>
  <c r="C312" i="12"/>
  <c r="C413" i="12"/>
  <c r="C206" i="12"/>
  <c r="G381" i="12"/>
  <c r="C570" i="12"/>
  <c r="D539" i="12"/>
  <c r="E383" i="12"/>
  <c r="F19" i="12"/>
  <c r="E448" i="12"/>
  <c r="F239" i="12"/>
  <c r="B578" i="12"/>
  <c r="E357" i="12"/>
  <c r="G142" i="12"/>
  <c r="G309" i="12"/>
  <c r="C246" i="12"/>
  <c r="F447" i="12"/>
  <c r="D183" i="12"/>
  <c r="D318" i="12"/>
  <c r="B204" i="12"/>
  <c r="E289" i="12"/>
  <c r="C322" i="12"/>
  <c r="D483" i="12"/>
  <c r="B488" i="12"/>
  <c r="G504" i="12"/>
  <c r="G152" i="12"/>
  <c r="D251" i="12"/>
  <c r="D407" i="12"/>
  <c r="D268" i="12"/>
  <c r="F155" i="12"/>
  <c r="B135" i="12"/>
  <c r="E21" i="12"/>
  <c r="G58" i="12"/>
  <c r="B560" i="12"/>
  <c r="E502" i="12"/>
  <c r="F410" i="12"/>
  <c r="G469" i="12"/>
  <c r="G548" i="12"/>
  <c r="E272" i="12"/>
  <c r="D5" i="12"/>
  <c r="D196" i="12"/>
  <c r="G123" i="12"/>
  <c r="D412" i="12"/>
  <c r="D42" i="12"/>
  <c r="G343" i="12"/>
  <c r="E396" i="12"/>
  <c r="E5" i="12"/>
  <c r="G226" i="12"/>
  <c r="F124" i="12"/>
  <c r="D416" i="12"/>
  <c r="E484" i="12"/>
  <c r="B299" i="12"/>
  <c r="C221" i="12"/>
  <c r="C499" i="12"/>
  <c r="C410" i="12"/>
  <c r="E506" i="12"/>
  <c r="B569" i="12"/>
  <c r="E122" i="12"/>
  <c r="E554" i="12"/>
  <c r="C516" i="12"/>
  <c r="F104" i="12"/>
  <c r="C148" i="12"/>
  <c r="F180" i="12"/>
  <c r="C259" i="12"/>
  <c r="G89" i="12"/>
  <c r="C414" i="12"/>
  <c r="B425" i="12"/>
  <c r="F466" i="12"/>
  <c r="G55" i="12"/>
  <c r="F285" i="12"/>
  <c r="G561" i="12"/>
  <c r="C189" i="12"/>
  <c r="B60" i="12"/>
  <c r="C17" i="12"/>
  <c r="F394" i="12"/>
  <c r="F168" i="12"/>
  <c r="D543" i="12"/>
  <c r="E181" i="12"/>
  <c r="B252" i="12"/>
  <c r="F379" i="12"/>
  <c r="G159" i="12"/>
  <c r="F20" i="12"/>
  <c r="C418" i="12"/>
  <c r="C213" i="12"/>
  <c r="F353" i="12"/>
  <c r="F477" i="12"/>
  <c r="E176" i="12"/>
  <c r="G447" i="12"/>
  <c r="E300" i="12"/>
  <c r="C366" i="12"/>
  <c r="D30" i="12"/>
  <c r="G128" i="12"/>
  <c r="B117" i="12"/>
  <c r="C141" i="12"/>
  <c r="B33" i="12"/>
  <c r="C136" i="12"/>
  <c r="G416" i="12"/>
  <c r="G502" i="12"/>
  <c r="E183" i="12"/>
  <c r="G577" i="12"/>
  <c r="C199" i="12"/>
  <c r="C374" i="12"/>
  <c r="G96" i="12"/>
  <c r="C143" i="12"/>
  <c r="C475" i="12"/>
  <c r="F226" i="12"/>
  <c r="B524" i="12"/>
  <c r="B439" i="12"/>
  <c r="G293" i="12"/>
  <c r="E139" i="12"/>
  <c r="E564" i="12"/>
  <c r="E447" i="12"/>
  <c r="B58" i="12"/>
  <c r="F463" i="12"/>
  <c r="E150" i="12"/>
  <c r="B169" i="12"/>
  <c r="G197" i="12"/>
  <c r="E294" i="12"/>
  <c r="B410" i="12"/>
  <c r="G424" i="12"/>
  <c r="D508" i="12"/>
  <c r="B227" i="12"/>
  <c r="E219" i="12"/>
  <c r="E87" i="12"/>
  <c r="E237" i="12"/>
  <c r="E88" i="12"/>
  <c r="D397" i="12"/>
  <c r="F252" i="12"/>
  <c r="E451" i="12"/>
  <c r="F358" i="12"/>
  <c r="G32" i="12"/>
  <c r="B26" i="12"/>
  <c r="G535" i="12"/>
  <c r="G71" i="12"/>
  <c r="G449" i="12"/>
  <c r="C549" i="12"/>
  <c r="G185" i="12"/>
  <c r="D111" i="12"/>
  <c r="C539" i="12"/>
  <c r="D505" i="12"/>
  <c r="B206" i="12"/>
  <c r="E286" i="12"/>
  <c r="F98" i="12"/>
  <c r="C197" i="12"/>
  <c r="G485" i="12"/>
  <c r="B260" i="12"/>
  <c r="G59" i="12"/>
  <c r="E297" i="12"/>
  <c r="F469" i="12"/>
  <c r="B389" i="12"/>
  <c r="G423" i="12"/>
  <c r="G417" i="12"/>
  <c r="C290" i="12"/>
  <c r="C455" i="12"/>
  <c r="D140" i="12"/>
  <c r="B519" i="12"/>
  <c r="D481" i="12"/>
  <c r="D310" i="12"/>
  <c r="G33" i="12"/>
  <c r="G210" i="12"/>
  <c r="D34" i="12"/>
  <c r="D298" i="12"/>
  <c r="F55" i="12"/>
  <c r="D257" i="12"/>
  <c r="E196" i="12"/>
  <c r="C139" i="12"/>
  <c r="D329" i="12"/>
  <c r="D121" i="12"/>
  <c r="F92" i="12"/>
  <c r="D125" i="12"/>
  <c r="E579" i="12"/>
  <c r="G572" i="12"/>
  <c r="E46" i="12"/>
  <c r="G84" i="12"/>
  <c r="G35" i="12"/>
  <c r="B294" i="12"/>
  <c r="F308" i="12"/>
  <c r="G50" i="12"/>
  <c r="C376" i="12"/>
  <c r="B532" i="12"/>
  <c r="F250" i="12"/>
  <c r="C525" i="12"/>
  <c r="F35" i="12"/>
  <c r="D144" i="12"/>
  <c r="G522" i="12"/>
  <c r="F455" i="12"/>
  <c r="D518" i="12"/>
  <c r="G542" i="12"/>
  <c r="D369" i="12"/>
  <c r="B492" i="12"/>
  <c r="D317" i="12"/>
  <c r="C384" i="12"/>
  <c r="E155" i="12"/>
  <c r="E361" i="12"/>
  <c r="E247" i="12"/>
  <c r="D119" i="12"/>
  <c r="D354" i="12"/>
  <c r="C544" i="12"/>
  <c r="G34" i="12"/>
  <c r="G467" i="12"/>
  <c r="E244" i="12"/>
  <c r="C453" i="12"/>
  <c r="F506" i="12"/>
  <c r="F211" i="12"/>
  <c r="E319" i="12"/>
  <c r="G168" i="12"/>
  <c r="G285" i="12"/>
  <c r="C205" i="12"/>
  <c r="G320" i="12"/>
  <c r="C168" i="12"/>
  <c r="C286" i="12"/>
  <c r="D180" i="12"/>
  <c r="E84" i="12"/>
  <c r="G570" i="12"/>
  <c r="E323" i="12"/>
  <c r="B89" i="12"/>
  <c r="D478" i="12"/>
  <c r="C417" i="12"/>
  <c r="C223" i="12"/>
  <c r="F229" i="12"/>
  <c r="B318" i="12"/>
  <c r="G280" i="12"/>
  <c r="E358" i="12"/>
  <c r="C415" i="12"/>
  <c r="F386" i="12"/>
  <c r="G540" i="12"/>
  <c r="F153" i="12"/>
  <c r="D382" i="12"/>
  <c r="G345" i="12"/>
  <c r="E58" i="12"/>
  <c r="E409" i="12"/>
  <c r="D568" i="12"/>
  <c r="G236" i="12"/>
  <c r="G331" i="12"/>
  <c r="D70" i="12"/>
  <c r="E190" i="12"/>
  <c r="B531" i="12"/>
  <c r="D392" i="12"/>
  <c r="G93" i="12"/>
  <c r="B336" i="12"/>
  <c r="F139" i="12"/>
  <c r="G116" i="12"/>
  <c r="D9" i="12"/>
  <c r="D44" i="12"/>
  <c r="E351" i="12"/>
  <c r="E149" i="12"/>
  <c r="B426" i="12"/>
  <c r="D460" i="12"/>
  <c r="D399" i="12"/>
  <c r="E296" i="12"/>
  <c r="G426" i="12"/>
  <c r="G301" i="12"/>
  <c r="E335" i="12"/>
  <c r="E555" i="12"/>
  <c r="G564" i="12"/>
  <c r="F31" i="12"/>
  <c r="C314" i="12"/>
  <c r="F242" i="12"/>
  <c r="D573" i="12"/>
  <c r="D439" i="12"/>
  <c r="B391" i="12"/>
  <c r="F202" i="12"/>
  <c r="F135" i="12"/>
  <c r="F437" i="12"/>
  <c r="C78" i="12"/>
  <c r="B133" i="12"/>
  <c r="G415" i="12"/>
  <c r="G161" i="12"/>
  <c r="B259" i="12"/>
  <c r="E208" i="12"/>
  <c r="F402" i="12"/>
  <c r="C464" i="12"/>
  <c r="B529" i="12"/>
  <c r="C212" i="12"/>
  <c r="G523" i="12"/>
  <c r="G173" i="12"/>
  <c r="F278" i="12"/>
  <c r="D247" i="12"/>
  <c r="G407" i="12"/>
  <c r="C577" i="12"/>
  <c r="F541" i="12"/>
  <c r="B471" i="12"/>
  <c r="D198" i="12"/>
  <c r="G553" i="12"/>
  <c r="G321" i="12"/>
  <c r="F26" i="12"/>
  <c r="D49" i="12"/>
  <c r="G332" i="12"/>
  <c r="G563" i="12"/>
  <c r="E24" i="12"/>
  <c r="D50" i="12"/>
  <c r="C278" i="12"/>
  <c r="D29" i="12"/>
  <c r="C352" i="12"/>
  <c r="F459" i="12"/>
  <c r="F200" i="12"/>
  <c r="G282" i="12"/>
  <c r="E442" i="12"/>
  <c r="G530" i="12"/>
  <c r="E171" i="12"/>
  <c r="D355" i="12"/>
  <c r="C239" i="12"/>
  <c r="E527" i="12"/>
  <c r="F77" i="12"/>
  <c r="G452" i="12"/>
  <c r="D474" i="12"/>
  <c r="B508" i="12"/>
  <c r="F218" i="12"/>
  <c r="F261" i="12"/>
  <c r="B115" i="12"/>
  <c r="E3" i="12"/>
  <c r="C447" i="12"/>
  <c r="D211" i="12"/>
  <c r="G81" i="12"/>
  <c r="E310" i="12"/>
  <c r="C457" i="12"/>
  <c r="B536" i="12"/>
  <c r="G237" i="12"/>
  <c r="E267" i="12"/>
  <c r="C337" i="12"/>
  <c r="C249" i="12"/>
  <c r="F41" i="12"/>
  <c r="E371" i="12"/>
  <c r="C23" i="12"/>
  <c r="D67" i="12"/>
  <c r="E153" i="12"/>
  <c r="B552" i="12"/>
  <c r="G401" i="12"/>
  <c r="D486" i="12"/>
  <c r="G57" i="12"/>
  <c r="E170" i="12"/>
  <c r="E79" i="12"/>
  <c r="F265" i="12"/>
  <c r="F7" i="12"/>
  <c r="E32" i="12"/>
  <c r="B188" i="12"/>
  <c r="C24" i="12"/>
  <c r="E440" i="12"/>
  <c r="B304" i="12"/>
  <c r="G356" i="12"/>
  <c r="F5" i="12"/>
  <c r="G271" i="12"/>
  <c r="G464" i="12"/>
  <c r="D137" i="12"/>
  <c r="C569" i="12"/>
  <c r="F560" i="12"/>
  <c r="G359" i="12"/>
  <c r="B438" i="12"/>
  <c r="F166" i="12"/>
  <c r="B377" i="12"/>
  <c r="B229" i="12"/>
  <c r="D186" i="12"/>
  <c r="D385" i="12"/>
  <c r="G109" i="12"/>
  <c r="D84" i="12"/>
  <c r="E498" i="12"/>
  <c r="G169" i="12"/>
  <c r="C120" i="12"/>
  <c r="B153" i="12"/>
  <c r="D10" i="12"/>
  <c r="C210" i="12"/>
  <c r="F433" i="12"/>
  <c r="C481" i="12"/>
  <c r="G496" i="12"/>
  <c r="B242" i="12"/>
  <c r="F172" i="12"/>
  <c r="C301" i="12"/>
  <c r="F58" i="12"/>
  <c r="B478" i="12"/>
  <c r="E565" i="12"/>
  <c r="D512" i="12"/>
  <c r="B111" i="12"/>
  <c r="F342" i="12"/>
  <c r="F498" i="12"/>
  <c r="C375" i="12"/>
  <c r="E160" i="12"/>
  <c r="C46" i="12"/>
  <c r="E108" i="12"/>
  <c r="F11" i="12"/>
  <c r="F121" i="12"/>
  <c r="G414" i="12"/>
  <c r="E551" i="12"/>
  <c r="C467" i="12"/>
  <c r="G443" i="12"/>
  <c r="E368" i="12"/>
  <c r="E115" i="12"/>
  <c r="E48" i="12"/>
  <c r="B233" i="12"/>
  <c r="F207" i="12"/>
  <c r="E42" i="12"/>
  <c r="C562" i="12"/>
  <c r="G41" i="12"/>
  <c r="F276" i="12"/>
  <c r="E333" i="12"/>
  <c r="D220" i="12"/>
  <c r="B382" i="12"/>
  <c r="F247" i="12"/>
  <c r="G192" i="12"/>
  <c r="E474" i="12"/>
  <c r="C458" i="12"/>
  <c r="G167" i="12"/>
  <c r="D59" i="12"/>
  <c r="G524" i="12"/>
  <c r="E271" i="12"/>
  <c r="D35" i="12"/>
  <c r="B493" i="12"/>
  <c r="B80" i="12"/>
  <c r="F470" i="12"/>
  <c r="C102" i="12"/>
  <c r="B47" i="12"/>
  <c r="F309" i="12"/>
  <c r="G549" i="12"/>
  <c r="B449" i="12"/>
  <c r="D433" i="12"/>
  <c r="D39" i="12"/>
  <c r="D213" i="12"/>
  <c r="F464" i="12"/>
  <c r="B119" i="12"/>
  <c r="B256" i="12"/>
  <c r="D345" i="12"/>
  <c r="B203" i="12"/>
  <c r="F213" i="12"/>
  <c r="E550" i="12"/>
  <c r="E531" i="12"/>
  <c r="F561" i="12"/>
  <c r="F361" i="12"/>
  <c r="G295" i="12"/>
  <c r="C72" i="12"/>
  <c r="D102" i="12"/>
  <c r="E99" i="12"/>
  <c r="C529" i="12"/>
  <c r="E209" i="12"/>
  <c r="G177" i="12"/>
  <c r="D362" i="12"/>
  <c r="E288" i="12"/>
  <c r="E461" i="12"/>
  <c r="B163" i="12"/>
  <c r="B483" i="12"/>
  <c r="F128" i="12"/>
  <c r="E407" i="12"/>
  <c r="F219" i="12"/>
  <c r="F474" i="12"/>
  <c r="B436" i="12"/>
  <c r="D406" i="12"/>
  <c r="E56" i="12"/>
  <c r="E348" i="12"/>
  <c r="D285" i="12"/>
  <c r="C163" i="12"/>
  <c r="C145" i="12"/>
  <c r="E96" i="12"/>
  <c r="B295" i="12"/>
  <c r="F408" i="12"/>
  <c r="E376" i="12"/>
  <c r="D466" i="12"/>
  <c r="E525" i="12"/>
  <c r="B284" i="12"/>
  <c r="G255" i="12"/>
  <c r="E535" i="12"/>
  <c r="C460" i="12"/>
  <c r="G499" i="12"/>
  <c r="B81" i="12"/>
  <c r="F340" i="12"/>
  <c r="B170" i="12"/>
  <c r="F69" i="12"/>
  <c r="C482" i="12"/>
  <c r="G567" i="12"/>
  <c r="G40" i="12"/>
  <c r="G363" i="12"/>
  <c r="F448" i="12"/>
  <c r="G82" i="12"/>
  <c r="E40" i="12"/>
  <c r="B359" i="12"/>
  <c r="G525" i="12"/>
  <c r="B457" i="12"/>
  <c r="G97" i="12"/>
  <c r="D356" i="12"/>
  <c r="D71" i="12"/>
  <c r="G492" i="12"/>
  <c r="F287" i="12"/>
  <c r="E125" i="12"/>
  <c r="B408" i="12"/>
  <c r="F271" i="12"/>
  <c r="F234" i="12"/>
  <c r="E328" i="12"/>
  <c r="F442" i="12"/>
  <c r="C131" i="12"/>
  <c r="B271" i="12"/>
  <c r="D535" i="12"/>
  <c r="G198" i="12"/>
  <c r="D524" i="12"/>
  <c r="E399" i="12"/>
  <c r="F456" i="12"/>
  <c r="B553" i="12"/>
  <c r="D261" i="12"/>
  <c r="B479" i="12"/>
  <c r="G183" i="12"/>
  <c r="B114" i="12"/>
  <c r="C339" i="12"/>
  <c r="E279" i="12"/>
  <c r="C48" i="12"/>
  <c r="D214" i="12"/>
  <c r="C540" i="12"/>
  <c r="B574" i="12"/>
  <c r="D332" i="12"/>
  <c r="C144" i="12"/>
  <c r="B142" i="12"/>
  <c r="B498" i="12"/>
  <c r="B297" i="12"/>
  <c r="D162" i="12"/>
  <c r="B548" i="12"/>
  <c r="B430" i="12"/>
  <c r="C298" i="12"/>
  <c r="C204" i="12"/>
  <c r="E30" i="12"/>
  <c r="B286" i="12"/>
  <c r="C346" i="12"/>
  <c r="D82" i="12"/>
  <c r="C211" i="12"/>
  <c r="F198" i="12"/>
  <c r="F507" i="12"/>
  <c r="E437" i="12"/>
  <c r="C173" i="12"/>
  <c r="G498" i="12"/>
  <c r="G441" i="12"/>
  <c r="B96" i="12"/>
  <c r="D432" i="12"/>
  <c r="G218" i="12"/>
  <c r="C438" i="12"/>
  <c r="F316" i="12"/>
  <c r="C75" i="12"/>
  <c r="B249" i="12"/>
  <c r="G323" i="12"/>
  <c r="B263" i="12"/>
  <c r="F572" i="12"/>
  <c r="B57" i="12"/>
  <c r="B527" i="12"/>
  <c r="E576" i="12"/>
  <c r="D177" i="12"/>
  <c r="B268" i="12"/>
  <c r="G250" i="12"/>
  <c r="C288" i="12"/>
  <c r="F163" i="12"/>
  <c r="G453" i="12"/>
  <c r="E172" i="12"/>
  <c r="B517" i="12"/>
  <c r="C521" i="12"/>
  <c r="F502" i="12"/>
  <c r="C306" i="12"/>
  <c r="G5" i="12"/>
  <c r="E306" i="12"/>
  <c r="G122" i="12"/>
  <c r="F343" i="12"/>
  <c r="G156" i="12"/>
  <c r="B200" i="12"/>
  <c r="D233" i="12"/>
  <c r="G402" i="12"/>
  <c r="F283" i="12"/>
  <c r="C478" i="12"/>
  <c r="F303" i="12"/>
  <c r="F382" i="12"/>
  <c r="C96" i="12"/>
  <c r="E352" i="12"/>
  <c r="F46" i="12"/>
  <c r="E455" i="12"/>
  <c r="D499" i="12"/>
  <c r="B177" i="12"/>
  <c r="B287" i="12"/>
  <c r="F307" i="12"/>
  <c r="G176" i="12"/>
  <c r="B484" i="12"/>
  <c r="B99" i="12"/>
  <c r="E428" i="12"/>
  <c r="B392" i="12"/>
  <c r="C465" i="12"/>
  <c r="G88" i="12"/>
  <c r="F292" i="12"/>
  <c r="F371" i="12"/>
  <c r="C514" i="12"/>
  <c r="B363" i="12"/>
  <c r="D540" i="12"/>
  <c r="D258" i="12"/>
  <c r="B247" i="12"/>
  <c r="G536" i="12"/>
  <c r="D25" i="12"/>
  <c r="C473" i="12"/>
  <c r="B123" i="12"/>
  <c r="G352" i="12"/>
  <c r="E275" i="12"/>
  <c r="B202" i="12"/>
  <c r="C231" i="12"/>
  <c r="C511" i="12"/>
  <c r="B37" i="12"/>
  <c r="B139" i="12"/>
  <c r="D161" i="12"/>
  <c r="B403" i="12"/>
  <c r="E405" i="12"/>
  <c r="G147" i="12"/>
  <c r="D174" i="12"/>
  <c r="E19" i="12"/>
  <c r="D513" i="12"/>
  <c r="G511" i="12"/>
  <c r="B136" i="12"/>
  <c r="G241" i="12"/>
  <c r="G366" i="12"/>
  <c r="D577" i="12"/>
  <c r="C22" i="12"/>
  <c r="F471" i="12"/>
  <c r="E221" i="12"/>
  <c r="E117" i="12"/>
  <c r="D256" i="12"/>
  <c r="E445" i="12"/>
  <c r="G355" i="12"/>
  <c r="D467" i="12"/>
  <c r="C409" i="12"/>
  <c r="F373" i="12"/>
  <c r="B78" i="12"/>
  <c r="F116" i="12"/>
  <c r="E73" i="12"/>
  <c r="F230" i="12"/>
  <c r="F224" i="12"/>
  <c r="E475" i="12"/>
  <c r="C156" i="12"/>
  <c r="C399" i="12"/>
  <c r="C381" i="12"/>
  <c r="C261" i="12"/>
  <c r="D534" i="12"/>
  <c r="G444" i="12"/>
  <c r="B520" i="12"/>
  <c r="C510" i="12"/>
  <c r="C389" i="12"/>
  <c r="G30" i="12"/>
  <c r="C304" i="12"/>
  <c r="E490" i="12"/>
  <c r="G157" i="12"/>
  <c r="E317" i="12"/>
  <c r="D134" i="12"/>
  <c r="F335" i="12"/>
  <c r="G568" i="12"/>
  <c r="D299" i="12"/>
  <c r="C469" i="12"/>
  <c r="B503" i="12"/>
  <c r="E97" i="12"/>
  <c r="C483" i="12"/>
  <c r="C373" i="12"/>
  <c r="C183" i="12"/>
  <c r="B72" i="12"/>
  <c r="C61" i="12"/>
  <c r="G203" i="12"/>
  <c r="E372" i="12"/>
  <c r="B465" i="12"/>
  <c r="D147" i="12"/>
  <c r="C532" i="12"/>
  <c r="G38" i="12"/>
  <c r="G333" i="12"/>
  <c r="C12" i="12"/>
  <c r="E534" i="12"/>
  <c r="B340" i="12"/>
  <c r="G76" i="12"/>
  <c r="E429" i="12"/>
  <c r="D331" i="12"/>
  <c r="E111" i="12"/>
  <c r="E400" i="12"/>
  <c r="E240" i="12"/>
  <c r="B463" i="12"/>
  <c r="G329" i="12"/>
  <c r="C560" i="12"/>
  <c r="B381" i="12"/>
  <c r="F141" i="12"/>
  <c r="F487" i="12"/>
  <c r="G221" i="12"/>
  <c r="G466" i="12"/>
  <c r="F387" i="12"/>
  <c r="D398" i="12"/>
  <c r="C509" i="12"/>
  <c r="F349" i="12"/>
  <c r="E398" i="12"/>
  <c r="C423" i="12"/>
  <c r="G101" i="12"/>
  <c r="F236" i="12"/>
  <c r="B213" i="12"/>
  <c r="C138" i="12"/>
  <c r="G368" i="12"/>
  <c r="E274" i="12"/>
  <c r="C108" i="12"/>
  <c r="D404" i="12"/>
  <c r="E482" i="12"/>
  <c r="C567" i="12"/>
  <c r="F574" i="12"/>
  <c r="B344" i="12"/>
  <c r="D463" i="12"/>
  <c r="G369" i="12"/>
  <c r="E460" i="12"/>
  <c r="C393" i="12"/>
  <c r="G279" i="12"/>
  <c r="F393" i="12"/>
  <c r="C576" i="12"/>
  <c r="D205" i="12"/>
  <c r="B523" i="12"/>
  <c r="E254" i="12"/>
  <c r="D75" i="12"/>
  <c r="C71" i="12"/>
  <c r="E105" i="12"/>
  <c r="C128" i="12"/>
  <c r="F532" i="12"/>
  <c r="C117" i="12"/>
  <c r="E147" i="12"/>
  <c r="C122" i="12"/>
  <c r="C176" i="12"/>
  <c r="E10" i="12"/>
  <c r="E215" i="12"/>
  <c r="D200" i="12"/>
  <c r="D145" i="12"/>
  <c r="C267" i="12"/>
  <c r="D488" i="12"/>
  <c r="B443" i="12"/>
  <c r="G12" i="12"/>
  <c r="E142" i="12"/>
  <c r="B105" i="12"/>
  <c r="F275" i="12"/>
  <c r="C500" i="12"/>
  <c r="G232" i="12"/>
  <c r="E92" i="12"/>
  <c r="E327" i="12"/>
  <c r="G291" i="12"/>
  <c r="C280" i="12"/>
  <c r="B113" i="12"/>
  <c r="D98" i="12"/>
  <c r="F311" i="12"/>
  <c r="B310" i="12"/>
  <c r="G119" i="12"/>
  <c r="F266" i="12"/>
  <c r="G21" i="12"/>
  <c r="F374" i="12"/>
  <c r="F388" i="12"/>
  <c r="F288" i="12"/>
  <c r="B209" i="12"/>
  <c r="E331" i="12"/>
  <c r="F499" i="12"/>
  <c r="E11" i="12"/>
  <c r="F326" i="12"/>
  <c r="E194" i="12"/>
  <c r="C531" i="12"/>
  <c r="E39" i="12"/>
  <c r="C554" i="12"/>
  <c r="G286" i="12"/>
  <c r="F18" i="12"/>
  <c r="C534" i="12"/>
  <c r="C125" i="12"/>
  <c r="B161" i="12"/>
  <c r="B159" i="12"/>
  <c r="F64" i="12"/>
  <c r="C146" i="12"/>
  <c r="B120" i="12"/>
  <c r="G257" i="12"/>
  <c r="E427" i="12"/>
  <c r="B422" i="12"/>
  <c r="D393" i="12"/>
  <c r="D190" i="12"/>
  <c r="D21" i="12"/>
  <c r="D78" i="12"/>
  <c r="C29" i="12"/>
  <c r="D351" i="12"/>
  <c r="G317" i="12"/>
  <c r="B10" i="12"/>
  <c r="C178" i="12"/>
  <c r="C536" i="12"/>
  <c r="D126" i="12"/>
  <c r="C118" i="12"/>
  <c r="G201" i="12"/>
  <c r="D480" i="12"/>
  <c r="G344" i="12"/>
  <c r="G374" i="12"/>
  <c r="F125" i="12"/>
  <c r="C244" i="12"/>
  <c r="C513" i="12"/>
  <c r="G435" i="12"/>
  <c r="D316" i="12"/>
  <c r="D286" i="12"/>
  <c r="E430" i="12"/>
  <c r="F14" i="12"/>
  <c r="C486" i="12"/>
  <c r="G45" i="12"/>
  <c r="E14" i="12"/>
  <c r="E521" i="12"/>
  <c r="D22" i="12"/>
  <c r="G386" i="12"/>
  <c r="G578" i="12"/>
  <c r="C63" i="12"/>
  <c r="C76" i="12"/>
  <c r="C45" i="12"/>
  <c r="F526" i="12"/>
  <c r="G146" i="12"/>
  <c r="C99" i="12"/>
  <c r="B107" i="12"/>
  <c r="G468" i="12"/>
  <c r="C4" i="12"/>
  <c r="D12" i="12"/>
  <c r="C114" i="12"/>
  <c r="E291" i="12"/>
  <c r="F188" i="12"/>
  <c r="D443" i="12"/>
  <c r="B311" i="12"/>
  <c r="G90" i="12"/>
  <c r="F510" i="12"/>
  <c r="B55" i="12"/>
  <c r="B141" i="12"/>
  <c r="F564" i="12"/>
  <c r="C452" i="12"/>
  <c r="C182" i="12"/>
  <c r="F395" i="12"/>
  <c r="B198" i="12"/>
  <c r="D441" i="12"/>
  <c r="G486" i="12"/>
  <c r="D166" i="12"/>
  <c r="G519" i="12"/>
  <c r="E7" i="12"/>
  <c r="D417" i="12"/>
  <c r="D178" i="12"/>
  <c r="F391" i="12"/>
  <c r="C54" i="12"/>
  <c r="E382" i="12"/>
  <c r="G274" i="12"/>
  <c r="E37" i="12"/>
  <c r="B384" i="12"/>
  <c r="E25" i="12"/>
  <c r="E514" i="12"/>
  <c r="G242" i="12"/>
  <c r="D271" i="12"/>
  <c r="E462" i="12"/>
  <c r="B402" i="12"/>
  <c r="G51" i="12"/>
  <c r="E524" i="12"/>
  <c r="B373" i="12"/>
  <c r="C553" i="12"/>
  <c r="B355" i="12"/>
  <c r="E516" i="12"/>
  <c r="D384" i="12"/>
  <c r="D541" i="12"/>
  <c r="F492" i="12"/>
  <c r="B13" i="12"/>
  <c r="D262" i="12"/>
  <c r="F454" i="12"/>
  <c r="D470" i="12"/>
  <c r="E253" i="12"/>
  <c r="G421" i="12"/>
  <c r="F511" i="12"/>
  <c r="E463" i="12"/>
  <c r="D457" i="12"/>
  <c r="G315" i="12"/>
  <c r="D291" i="12"/>
  <c r="E33" i="12"/>
  <c r="F524" i="12"/>
  <c r="F28" i="12"/>
  <c r="D344" i="12"/>
  <c r="B129" i="12"/>
  <c r="B195" i="12"/>
  <c r="E126" i="12"/>
  <c r="B172" i="12"/>
  <c r="F204" i="12"/>
  <c r="D280" i="12"/>
  <c r="B196" i="12"/>
  <c r="G437" i="12"/>
  <c r="B460" i="12"/>
  <c r="D66" i="12"/>
  <c r="B214" i="12"/>
  <c r="C333" i="12"/>
  <c r="E517" i="12"/>
  <c r="B404" i="12"/>
  <c r="E408" i="12"/>
  <c r="E365" i="12"/>
  <c r="C523" i="12"/>
  <c r="C160" i="12"/>
  <c r="E449" i="12"/>
  <c r="F87" i="12"/>
  <c r="B281" i="12"/>
  <c r="B59" i="12"/>
  <c r="C390" i="12"/>
  <c r="B221" i="12"/>
  <c r="C382" i="12"/>
  <c r="G121" i="12"/>
  <c r="D58" i="12"/>
  <c r="G190" i="12"/>
  <c r="G270" i="12"/>
  <c r="F429" i="12"/>
  <c r="D389" i="12"/>
  <c r="D471" i="12"/>
  <c r="E231" i="12"/>
  <c r="G560" i="12"/>
  <c r="F517" i="12"/>
  <c r="C275" i="12"/>
  <c r="G225" i="12"/>
  <c r="C463" i="12"/>
  <c r="G24" i="12"/>
  <c r="E573" i="12"/>
  <c r="G373" i="12"/>
  <c r="D352" i="12"/>
  <c r="F403" i="12"/>
  <c r="D60" i="12"/>
  <c r="D427" i="12"/>
  <c r="E224" i="12"/>
  <c r="E191" i="12"/>
  <c r="B368" i="12"/>
  <c r="B226" i="12"/>
  <c r="B427" i="12"/>
  <c r="D527" i="12"/>
  <c r="E162" i="12"/>
  <c r="E491" i="12"/>
  <c r="E278" i="12"/>
  <c r="D323" i="12"/>
  <c r="F417" i="12"/>
  <c r="E500" i="12"/>
  <c r="E529" i="12"/>
  <c r="B126" i="12"/>
  <c r="C287" i="12"/>
  <c r="F74" i="12"/>
  <c r="E159" i="12"/>
  <c r="G396" i="12"/>
  <c r="E57" i="12"/>
  <c r="E350" i="12"/>
  <c r="D321" i="12"/>
  <c r="B266" i="12"/>
  <c r="F367" i="12"/>
  <c r="D250" i="12"/>
  <c r="G248" i="12"/>
  <c r="F272" i="12"/>
  <c r="G231" i="12"/>
  <c r="F255" i="12"/>
  <c r="E342" i="12"/>
  <c r="B559" i="12"/>
  <c r="C202" i="12"/>
  <c r="B528" i="12"/>
  <c r="G91" i="12"/>
  <c r="G388" i="12"/>
  <c r="B409" i="12"/>
  <c r="F515" i="12"/>
  <c r="E469" i="12"/>
  <c r="D403" i="12"/>
  <c r="G379" i="12"/>
  <c r="C323" i="12"/>
  <c r="D409" i="12"/>
  <c r="B316" i="12"/>
  <c r="D408" i="12"/>
  <c r="F465" i="12"/>
  <c r="D301" i="12"/>
  <c r="F436" i="12"/>
  <c r="D528" i="12"/>
  <c r="E161" i="12"/>
  <c r="G442" i="12"/>
  <c r="B258" i="12"/>
  <c r="E91" i="12"/>
  <c r="E109" i="12"/>
  <c r="C264" i="12"/>
  <c r="F381" i="12"/>
  <c r="G288" i="12"/>
  <c r="G251" i="12"/>
  <c r="D477" i="12"/>
  <c r="G10" i="12"/>
  <c r="C361" i="12"/>
  <c r="F189" i="12"/>
  <c r="E195" i="12"/>
  <c r="F446" i="12"/>
  <c r="D24" i="12"/>
  <c r="G376" i="12"/>
  <c r="C18" i="12"/>
  <c r="B473" i="12"/>
  <c r="G422" i="12"/>
  <c r="C320" i="12"/>
  <c r="G145" i="12"/>
  <c r="B526" i="12"/>
  <c r="B504" i="12"/>
  <c r="F415" i="12"/>
  <c r="B458" i="12"/>
  <c r="F534" i="12"/>
  <c r="B230" i="12"/>
  <c r="C316" i="12"/>
  <c r="G4" i="12"/>
  <c r="D459" i="12"/>
  <c r="B17" i="12"/>
  <c r="B19" i="12"/>
  <c r="E193" i="12"/>
  <c r="E523" i="12"/>
  <c r="G65" i="12"/>
  <c r="B9" i="12"/>
  <c r="B419" i="12"/>
  <c r="F412" i="12"/>
  <c r="D201" i="12"/>
  <c r="C126" i="12"/>
  <c r="D20" i="12"/>
  <c r="F118" i="12"/>
  <c r="D304" i="12"/>
  <c r="G474" i="12"/>
  <c r="D210" i="12"/>
  <c r="C572" i="12"/>
  <c r="B279" i="12"/>
  <c r="C546" i="12"/>
  <c r="B466" i="12"/>
  <c r="C537" i="12"/>
  <c r="B243" i="12"/>
  <c r="C28" i="12"/>
  <c r="F430" i="12"/>
  <c r="E287" i="12"/>
  <c r="E566" i="12"/>
  <c r="F146" i="12"/>
  <c r="G87" i="12"/>
  <c r="F57" i="12"/>
  <c r="G22" i="12"/>
  <c r="G99" i="12"/>
  <c r="G178" i="12"/>
  <c r="D157" i="12"/>
  <c r="C226" i="12"/>
  <c r="D154" i="12"/>
  <c r="B412" i="12"/>
  <c r="G139" i="12"/>
  <c r="G351" i="12"/>
  <c r="D320" i="12"/>
  <c r="C442" i="12"/>
  <c r="D571" i="12"/>
  <c r="F331" i="12"/>
  <c r="C548" i="12"/>
  <c r="G405" i="12"/>
  <c r="E129" i="12"/>
  <c r="D492" i="12"/>
  <c r="B97" i="12"/>
  <c r="C379" i="12"/>
  <c r="D430" i="12"/>
  <c r="F329" i="12"/>
  <c r="F233" i="12"/>
  <c r="G262" i="12"/>
  <c r="E341" i="12"/>
  <c r="D532" i="12"/>
  <c r="F192" i="12"/>
  <c r="B388" i="12"/>
  <c r="C295" i="12"/>
  <c r="B174" i="12"/>
  <c r="E515" i="12"/>
  <c r="D350" i="12"/>
  <c r="B395" i="12"/>
  <c r="F313" i="12"/>
  <c r="B341" i="12"/>
  <c r="B222" i="12"/>
  <c r="G306" i="12"/>
  <c r="D353" i="12"/>
  <c r="F414" i="12"/>
  <c r="G230" i="12"/>
  <c r="B28" i="12"/>
  <c r="G484" i="12"/>
  <c r="E434" i="12"/>
  <c r="G490" i="12"/>
  <c r="D277" i="12"/>
  <c r="B181" i="12"/>
  <c r="E509" i="12"/>
  <c r="C171" i="12"/>
  <c r="F550" i="12"/>
  <c r="E23" i="12"/>
  <c r="F539" i="12"/>
  <c r="B397" i="12"/>
  <c r="E304" i="12"/>
  <c r="D7" i="12"/>
  <c r="G395" i="12"/>
  <c r="F241" i="12"/>
  <c r="D431" i="12"/>
  <c r="D248" i="12"/>
  <c r="B264" i="12"/>
  <c r="F552" i="12"/>
  <c r="F513" i="12"/>
  <c r="F543" i="12"/>
  <c r="D434" i="12"/>
  <c r="C343" i="12"/>
  <c r="C492" i="12"/>
  <c r="E339" i="12"/>
  <c r="E186" i="12"/>
  <c r="E401" i="12"/>
  <c r="E510" i="12"/>
  <c r="C276" i="12"/>
  <c r="C448" i="12"/>
  <c r="B237" i="12"/>
  <c r="C34" i="12"/>
  <c r="D567" i="12"/>
  <c r="E397" i="12"/>
  <c r="D123" i="12"/>
  <c r="C527" i="12"/>
  <c r="G265" i="12"/>
  <c r="E220" i="12"/>
  <c r="F52" i="12"/>
  <c r="F50" i="12"/>
  <c r="C14" i="12"/>
  <c r="D160" i="12"/>
  <c r="F418" i="12"/>
  <c r="F577" i="12"/>
  <c r="C345" i="12"/>
  <c r="B184" i="12"/>
  <c r="F259" i="12"/>
  <c r="G124" i="12"/>
  <c r="B462" i="12"/>
  <c r="G491" i="12"/>
  <c r="E369" i="12"/>
  <c r="D337" i="12"/>
  <c r="B5" i="12"/>
  <c r="C454" i="12"/>
  <c r="G327" i="12"/>
  <c r="F73" i="12"/>
  <c r="D127" i="12"/>
  <c r="G53" i="12"/>
  <c r="B431" i="12"/>
  <c r="B156" i="12"/>
  <c r="G68" i="12"/>
  <c r="B372" i="12"/>
  <c r="G454" i="12"/>
  <c r="C60" i="12"/>
  <c r="G39" i="12"/>
  <c r="D436" i="12"/>
  <c r="C445" i="12"/>
  <c r="B66" i="12"/>
  <c r="D195" i="12"/>
  <c r="D363" i="12"/>
  <c r="C73" i="12"/>
  <c r="G132" i="12"/>
  <c r="E303" i="12"/>
  <c r="C378" i="12"/>
  <c r="G508" i="12"/>
  <c r="C236" i="12"/>
  <c r="B87" i="12"/>
  <c r="G239" i="12"/>
  <c r="C281" i="12"/>
  <c r="F493" i="12"/>
  <c r="C451" i="12"/>
  <c r="E302" i="12"/>
  <c r="C51" i="12"/>
  <c r="C207" i="12"/>
  <c r="C233" i="12"/>
  <c r="E266" i="12"/>
  <c r="E180" i="12"/>
  <c r="F40" i="12"/>
  <c r="D92" i="12"/>
  <c r="C434" i="12"/>
  <c r="G314" i="12"/>
  <c r="B30" i="12"/>
  <c r="D148" i="12"/>
  <c r="D93" i="12"/>
  <c r="D184" i="12"/>
  <c r="E537" i="12"/>
  <c r="E119" i="12"/>
  <c r="D476" i="12"/>
  <c r="B321" i="12"/>
  <c r="G513" i="12"/>
  <c r="B98" i="12"/>
  <c r="B42" i="12"/>
  <c r="C25" i="12"/>
  <c r="B490" i="12"/>
  <c r="D547" i="12"/>
  <c r="C318" i="12"/>
  <c r="C310" i="12"/>
  <c r="F333" i="12"/>
  <c r="B162" i="12"/>
  <c r="C272" i="12"/>
  <c r="F548" i="12"/>
  <c r="C446" i="12"/>
  <c r="C431" i="12"/>
  <c r="G170" i="12"/>
  <c r="G392" i="12"/>
  <c r="C305" i="12"/>
  <c r="D502" i="12"/>
  <c r="B370" i="12"/>
  <c r="G127" i="12"/>
  <c r="F10" i="12"/>
  <c r="F106" i="12"/>
  <c r="B147" i="12"/>
  <c r="E29" i="12"/>
  <c r="D80" i="12"/>
  <c r="G160" i="12"/>
  <c r="C179" i="12"/>
  <c r="B21" i="12"/>
  <c r="D551" i="12"/>
  <c r="F328" i="12"/>
  <c r="F339" i="12"/>
  <c r="F484" i="12"/>
  <c r="E477" i="12"/>
  <c r="B285" i="12"/>
  <c r="D340" i="12"/>
  <c r="B551" i="12"/>
  <c r="F27" i="12"/>
  <c r="E277" i="12"/>
  <c r="D101" i="12"/>
  <c r="C115" i="12"/>
  <c r="B23" i="12"/>
  <c r="F423" i="12"/>
  <c r="F372" i="12"/>
  <c r="D267" i="12"/>
  <c r="E131" i="12"/>
  <c r="E360" i="12"/>
  <c r="E136" i="12"/>
  <c r="D115" i="12"/>
  <c r="D425" i="12"/>
  <c r="B65" i="12"/>
  <c r="F23" i="12"/>
  <c r="G141" i="12"/>
  <c r="F280" i="12"/>
  <c r="F375" i="12"/>
  <c r="C100" i="12"/>
  <c r="F289" i="12"/>
  <c r="D307" i="12"/>
  <c r="E100" i="12"/>
  <c r="C441" i="12"/>
  <c r="E574" i="12"/>
  <c r="F439" i="12"/>
  <c r="G537" i="12"/>
  <c r="E257" i="12"/>
  <c r="B180" i="12"/>
  <c r="F33" i="12"/>
  <c r="F269" i="12"/>
  <c r="B238" i="12"/>
  <c r="C369" i="12"/>
  <c r="F99" i="12"/>
  <c r="C302" i="12"/>
  <c r="E187" i="12"/>
  <c r="B25" i="12"/>
  <c r="F325" i="12"/>
  <c r="E217" i="12"/>
  <c r="E82" i="12"/>
  <c r="C515" i="12"/>
  <c r="F528" i="12"/>
  <c r="G448" i="12"/>
  <c r="G575" i="12"/>
  <c r="C380" i="12"/>
  <c r="D150" i="12"/>
  <c r="G457" i="12"/>
  <c r="C258" i="12"/>
  <c r="D242" i="12"/>
  <c r="D521" i="12"/>
  <c r="G268" i="12"/>
  <c r="C422" i="12"/>
  <c r="G372" i="12"/>
  <c r="B511" i="12"/>
  <c r="B76" i="12"/>
  <c r="E60" i="12"/>
  <c r="F486" i="12"/>
  <c r="G238" i="12"/>
  <c r="D444" i="12"/>
  <c r="G367" i="12"/>
  <c r="D53" i="12"/>
  <c r="C472" i="12"/>
  <c r="B43" i="12"/>
  <c r="D395" i="12"/>
  <c r="G346" i="12"/>
  <c r="B554" i="12"/>
  <c r="E80" i="12"/>
  <c r="E211" i="12"/>
  <c r="C353" i="12"/>
  <c r="C155" i="12"/>
  <c r="G539" i="12"/>
  <c r="F479" i="12"/>
  <c r="G420" i="12"/>
  <c r="B525" i="12"/>
  <c r="B215" i="12"/>
  <c r="E370" i="12"/>
  <c r="C251" i="12"/>
  <c r="C443" i="12"/>
  <c r="F377" i="12"/>
  <c r="B241" i="12"/>
  <c r="D164" i="12"/>
  <c r="E375" i="12"/>
  <c r="F53" i="12"/>
  <c r="D14" i="12"/>
  <c r="F43" i="12"/>
  <c r="B102" i="12"/>
  <c r="B302" i="12"/>
  <c r="F82" i="12"/>
  <c r="C13" i="12"/>
  <c r="E569" i="12"/>
  <c r="B74" i="12"/>
  <c r="D142" i="12"/>
  <c r="B182" i="12"/>
  <c r="E110" i="12"/>
  <c r="D359" i="12"/>
  <c r="D292" i="12"/>
  <c r="D458" i="12"/>
  <c r="C407" i="12"/>
  <c r="C449" i="12"/>
  <c r="D274" i="12"/>
  <c r="E421" i="12"/>
  <c r="B433" i="12"/>
  <c r="B62" i="12"/>
  <c r="G43" i="12"/>
  <c r="C262" i="12"/>
  <c r="D546" i="12"/>
  <c r="E419" i="12"/>
  <c r="D578" i="12"/>
  <c r="B262" i="12"/>
  <c r="C496" i="12"/>
  <c r="G243" i="12"/>
  <c r="C64" i="12"/>
  <c r="E505" i="12"/>
  <c r="C159" i="12"/>
  <c r="D346" i="12"/>
  <c r="C186" i="12"/>
  <c r="G480" i="12"/>
  <c r="G98" i="12"/>
  <c r="B272" i="12"/>
  <c r="G555" i="12"/>
  <c r="D334" i="12"/>
  <c r="F488" i="12"/>
  <c r="B94" i="12"/>
  <c r="D133" i="12"/>
  <c r="E338" i="12"/>
  <c r="B561" i="12"/>
  <c r="D239" i="12"/>
  <c r="B48" i="12"/>
  <c r="E206" i="12"/>
  <c r="D289" i="12"/>
  <c r="F228" i="12"/>
  <c r="F306" i="12"/>
  <c r="D96" i="12"/>
  <c r="F569" i="12"/>
  <c r="C425" i="12"/>
  <c r="E487" i="12"/>
  <c r="D324" i="12"/>
  <c r="D284" i="12"/>
  <c r="D221" i="12"/>
  <c r="C224" i="12"/>
  <c r="D110" i="12"/>
  <c r="F187" i="12"/>
  <c r="F546" i="12"/>
  <c r="G481" i="12"/>
  <c r="C506" i="12"/>
  <c r="G349" i="12"/>
  <c r="D330" i="12"/>
  <c r="H224" i="12" l="1"/>
  <c r="I224" i="12" s="1"/>
  <c r="H425" i="12"/>
  <c r="I425" i="12" s="1"/>
  <c r="H186" i="12"/>
  <c r="I186" i="12" s="1"/>
  <c r="H159" i="12"/>
  <c r="I159" i="12" s="1"/>
  <c r="H64" i="12"/>
  <c r="I64" i="12" s="1"/>
  <c r="H496" i="12"/>
  <c r="I496" i="12" s="1"/>
  <c r="H262" i="12"/>
  <c r="I262" i="12" s="1"/>
  <c r="H449" i="12"/>
  <c r="I449" i="12" s="1"/>
  <c r="H407" i="12"/>
  <c r="I407" i="12" s="1"/>
  <c r="H13" i="12"/>
  <c r="I13" i="12" s="1"/>
  <c r="H443" i="12"/>
  <c r="I443" i="12" s="1"/>
  <c r="H251" i="12"/>
  <c r="I251" i="12" s="1"/>
  <c r="H155" i="12"/>
  <c r="I155" i="12" s="1"/>
  <c r="H353" i="12"/>
  <c r="I353" i="12" s="1"/>
  <c r="H472" i="12"/>
  <c r="I472" i="12" s="1"/>
  <c r="H422" i="12"/>
  <c r="I422" i="12" s="1"/>
  <c r="H258" i="12"/>
  <c r="I258" i="12" s="1"/>
  <c r="H380" i="12"/>
  <c r="I380" i="12" s="1"/>
  <c r="H302" i="12"/>
  <c r="I302" i="12" s="1"/>
  <c r="H369" i="12"/>
  <c r="I369" i="12" s="1"/>
  <c r="H441" i="12"/>
  <c r="I441" i="12" s="1"/>
  <c r="H100" i="12"/>
  <c r="I100" i="12" s="1"/>
  <c r="H115" i="12"/>
  <c r="I115" i="12" s="1"/>
  <c r="H179" i="12"/>
  <c r="I179" i="12" s="1"/>
  <c r="H305" i="12"/>
  <c r="I305" i="12" s="1"/>
  <c r="H431" i="12"/>
  <c r="I431" i="12" s="1"/>
  <c r="H446" i="12"/>
  <c r="I446" i="12" s="1"/>
  <c r="H272" i="12"/>
  <c r="I272" i="12" s="1"/>
  <c r="H310" i="12"/>
  <c r="I310" i="12" s="1"/>
  <c r="H318" i="12"/>
  <c r="I318" i="12" s="1"/>
  <c r="H25" i="12"/>
  <c r="I25" i="12" s="1"/>
  <c r="H434" i="12"/>
  <c r="I434" i="12" s="1"/>
  <c r="H233" i="12"/>
  <c r="I233" i="12" s="1"/>
  <c r="H207" i="12"/>
  <c r="I207" i="12" s="1"/>
  <c r="H51" i="12"/>
  <c r="I51" i="12" s="1"/>
  <c r="H451" i="12"/>
  <c r="I451" i="12" s="1"/>
  <c r="H281" i="12"/>
  <c r="I281" i="12" s="1"/>
  <c r="H236" i="12"/>
  <c r="I236" i="12" s="1"/>
  <c r="H378" i="12"/>
  <c r="I378" i="12" s="1"/>
  <c r="H73" i="12"/>
  <c r="I73" i="12" s="1"/>
  <c r="H445" i="12"/>
  <c r="I445" i="12" s="1"/>
  <c r="H60" i="12"/>
  <c r="I60" i="12" s="1"/>
  <c r="H454" i="12"/>
  <c r="I454" i="12" s="1"/>
  <c r="H345" i="12"/>
  <c r="I345" i="12" s="1"/>
  <c r="H14" i="12"/>
  <c r="I14" i="12" s="1"/>
  <c r="H34" i="12"/>
  <c r="I34" i="12" s="1"/>
  <c r="H448" i="12"/>
  <c r="I448" i="12" s="1"/>
  <c r="H276" i="12"/>
  <c r="I276" i="12" s="1"/>
  <c r="H492" i="12"/>
  <c r="I492" i="12" s="1"/>
  <c r="H343" i="12"/>
  <c r="I343" i="12" s="1"/>
  <c r="H171" i="12"/>
  <c r="I171" i="12" s="1"/>
  <c r="H295" i="12"/>
  <c r="I295" i="12" s="1"/>
  <c r="H379" i="12"/>
  <c r="I379" i="12" s="1"/>
  <c r="H442" i="12"/>
  <c r="I442" i="12" s="1"/>
  <c r="H226" i="12"/>
  <c r="I226" i="12" s="1"/>
  <c r="H28" i="12"/>
  <c r="I28" i="12" s="1"/>
  <c r="H126" i="12"/>
  <c r="I126" i="12" s="1"/>
  <c r="H316" i="12"/>
  <c r="I316" i="12" s="1"/>
  <c r="H320" i="12"/>
  <c r="I320" i="12" s="1"/>
  <c r="H18" i="12"/>
  <c r="I18" i="12" s="1"/>
  <c r="H361" i="12"/>
  <c r="I361" i="12" s="1"/>
  <c r="H264" i="12"/>
  <c r="I264" i="12" s="1"/>
  <c r="H323" i="12"/>
  <c r="I323" i="12" s="1"/>
  <c r="H202" i="12"/>
  <c r="I202" i="12" s="1"/>
  <c r="H287" i="12"/>
  <c r="I287" i="12" s="1"/>
  <c r="H463" i="12"/>
  <c r="I463" i="12" s="1"/>
  <c r="H275" i="12"/>
  <c r="I275" i="12" s="1"/>
  <c r="H382" i="12"/>
  <c r="I382" i="12" s="1"/>
  <c r="H390" i="12"/>
  <c r="I390" i="12" s="1"/>
  <c r="H160" i="12"/>
  <c r="I160" i="12" s="1"/>
  <c r="H333" i="12"/>
  <c r="I333" i="12" s="1"/>
  <c r="H54" i="12"/>
  <c r="I54" i="12" s="1"/>
  <c r="H182" i="12"/>
  <c r="I182" i="12" s="1"/>
  <c r="H452" i="12"/>
  <c r="I452" i="12" s="1"/>
  <c r="H114" i="12"/>
  <c r="I114" i="12" s="1"/>
  <c r="H4" i="12"/>
  <c r="I4" i="12" s="1"/>
  <c r="H99" i="12"/>
  <c r="I99" i="12" s="1"/>
  <c r="H45" i="12"/>
  <c r="I45" i="12" s="1"/>
  <c r="H76" i="12"/>
  <c r="I76" i="12" s="1"/>
  <c r="H63" i="12"/>
  <c r="I63" i="12" s="1"/>
  <c r="H486" i="12"/>
  <c r="I486" i="12" s="1"/>
  <c r="H244" i="12"/>
  <c r="I244" i="12" s="1"/>
  <c r="H118" i="12"/>
  <c r="I118" i="12" s="1"/>
  <c r="H178" i="12"/>
  <c r="I178" i="12" s="1"/>
  <c r="H29" i="12"/>
  <c r="I29" i="12" s="1"/>
  <c r="H146" i="12"/>
  <c r="I146" i="12" s="1"/>
  <c r="H125" i="12"/>
  <c r="I125" i="12" s="1"/>
  <c r="H280" i="12"/>
  <c r="I280" i="12" s="1"/>
  <c r="H500" i="12"/>
  <c r="I500" i="12" s="1"/>
  <c r="H267" i="12"/>
  <c r="I267" i="12" s="1"/>
  <c r="H176" i="12"/>
  <c r="I176" i="12" s="1"/>
  <c r="H122" i="12"/>
  <c r="I122" i="12" s="1"/>
  <c r="H117" i="12"/>
  <c r="I117" i="12" s="1"/>
  <c r="H128" i="12"/>
  <c r="I128" i="12" s="1"/>
  <c r="H71" i="12"/>
  <c r="I71" i="12" s="1"/>
  <c r="H393" i="12"/>
  <c r="I393" i="12" s="1"/>
  <c r="H108" i="12"/>
  <c r="I108" i="12" s="1"/>
  <c r="H138" i="12"/>
  <c r="I138" i="12" s="1"/>
  <c r="H423" i="12"/>
  <c r="I423" i="12" s="1"/>
  <c r="H12" i="12"/>
  <c r="I12" i="12" s="1"/>
  <c r="H61" i="12"/>
  <c r="I61" i="12" s="1"/>
  <c r="H183" i="12"/>
  <c r="I183" i="12" s="1"/>
  <c r="H373" i="12"/>
  <c r="I373" i="12" s="1"/>
  <c r="H483" i="12"/>
  <c r="I483" i="12" s="1"/>
  <c r="H469" i="12"/>
  <c r="I469" i="12" s="1"/>
  <c r="H304" i="12"/>
  <c r="I304" i="12" s="1"/>
  <c r="H389" i="12"/>
  <c r="I389" i="12" s="1"/>
  <c r="H261" i="12"/>
  <c r="I261" i="12" s="1"/>
  <c r="H381" i="12"/>
  <c r="I381" i="12" s="1"/>
  <c r="H399" i="12"/>
  <c r="I399" i="12" s="1"/>
  <c r="H156" i="12"/>
  <c r="I156" i="12" s="1"/>
  <c r="H409" i="12"/>
  <c r="I409" i="12" s="1"/>
  <c r="H22" i="12"/>
  <c r="I22" i="12" s="1"/>
  <c r="H231" i="12"/>
  <c r="I231" i="12" s="1"/>
  <c r="H473" i="12"/>
  <c r="I473" i="12" s="1"/>
  <c r="H465" i="12"/>
  <c r="I465" i="12" s="1"/>
  <c r="H96" i="12"/>
  <c r="I96" i="12" s="1"/>
  <c r="H478" i="12"/>
  <c r="I478" i="12" s="1"/>
  <c r="H306" i="12"/>
  <c r="I306" i="12" s="1"/>
  <c r="H288" i="12"/>
  <c r="I288" i="12" s="1"/>
  <c r="H75" i="12"/>
  <c r="I75" i="12" s="1"/>
  <c r="H438" i="12"/>
  <c r="I438" i="12" s="1"/>
  <c r="H173" i="12"/>
  <c r="I173" i="12" s="1"/>
  <c r="H211" i="12"/>
  <c r="I211" i="12" s="1"/>
  <c r="H346" i="12"/>
  <c r="I346" i="12" s="1"/>
  <c r="H204" i="12"/>
  <c r="I204" i="12" s="1"/>
  <c r="H298" i="12"/>
  <c r="I298" i="12" s="1"/>
  <c r="H144" i="12"/>
  <c r="I144" i="12" s="1"/>
  <c r="H48" i="12"/>
  <c r="I48" i="12" s="1"/>
  <c r="H339" i="12"/>
  <c r="I339" i="12" s="1"/>
  <c r="H131" i="12"/>
  <c r="I131" i="12" s="1"/>
  <c r="H482" i="12"/>
  <c r="I482" i="12" s="1"/>
  <c r="H460" i="12"/>
  <c r="I460" i="12" s="1"/>
  <c r="H145" i="12"/>
  <c r="I145" i="12" s="1"/>
  <c r="H163" i="12"/>
  <c r="I163" i="12" s="1"/>
  <c r="H72" i="12"/>
  <c r="I72" i="12" s="1"/>
  <c r="H102" i="12"/>
  <c r="I102" i="12" s="1"/>
  <c r="H458" i="12"/>
  <c r="I458" i="12" s="1"/>
  <c r="H467" i="12"/>
  <c r="I467" i="12" s="1"/>
  <c r="H46" i="12"/>
  <c r="I46" i="12" s="1"/>
  <c r="H375" i="12"/>
  <c r="I375" i="12" s="1"/>
  <c r="H301" i="12"/>
  <c r="I301" i="12" s="1"/>
  <c r="H481" i="12"/>
  <c r="I481" i="12" s="1"/>
  <c r="H210" i="12"/>
  <c r="I210" i="12" s="1"/>
  <c r="H120" i="12"/>
  <c r="I120" i="12" s="1"/>
  <c r="H24" i="12"/>
  <c r="I24" i="12" s="1"/>
  <c r="H23" i="12"/>
  <c r="I23" i="12" s="1"/>
  <c r="H249" i="12"/>
  <c r="I249" i="12" s="1"/>
  <c r="H337" i="12"/>
  <c r="I337" i="12" s="1"/>
  <c r="H457" i="12"/>
  <c r="I457" i="12" s="1"/>
  <c r="H447" i="12"/>
  <c r="I447" i="12" s="1"/>
  <c r="H239" i="12"/>
  <c r="I239" i="12" s="1"/>
  <c r="H352" i="12"/>
  <c r="I352" i="12" s="1"/>
  <c r="H278" i="12"/>
  <c r="I278" i="12" s="1"/>
  <c r="H212" i="12"/>
  <c r="I212" i="12" s="1"/>
  <c r="H464" i="12"/>
  <c r="I464" i="12" s="1"/>
  <c r="H78" i="12"/>
  <c r="I78" i="12" s="1"/>
  <c r="H314" i="12"/>
  <c r="I314" i="12" s="1"/>
  <c r="H415" i="12"/>
  <c r="I415" i="12" s="1"/>
  <c r="H223" i="12"/>
  <c r="I223" i="12" s="1"/>
  <c r="H417" i="12"/>
  <c r="I417" i="12" s="1"/>
  <c r="H286" i="12"/>
  <c r="I286" i="12" s="1"/>
  <c r="H168" i="12"/>
  <c r="I168" i="12" s="1"/>
  <c r="H205" i="12"/>
  <c r="I205" i="12" s="1"/>
  <c r="H453" i="12"/>
  <c r="I453" i="12" s="1"/>
  <c r="H384" i="12"/>
  <c r="I384" i="12" s="1"/>
  <c r="H376" i="12"/>
  <c r="I376" i="12" s="1"/>
  <c r="H139" i="12"/>
  <c r="I139" i="12" s="1"/>
  <c r="H455" i="12"/>
  <c r="I455" i="12" s="1"/>
  <c r="H290" i="12"/>
  <c r="I290" i="12" s="1"/>
  <c r="H197" i="12"/>
  <c r="I197" i="12" s="1"/>
  <c r="H475" i="12"/>
  <c r="I475" i="12" s="1"/>
  <c r="H143" i="12"/>
  <c r="I143" i="12" s="1"/>
  <c r="H374" i="12"/>
  <c r="I374" i="12" s="1"/>
  <c r="H199" i="12"/>
  <c r="I199" i="12" s="1"/>
  <c r="H136" i="12"/>
  <c r="I136" i="12" s="1"/>
  <c r="H141" i="12"/>
  <c r="I141" i="12" s="1"/>
  <c r="H366" i="12"/>
  <c r="I366" i="12" s="1"/>
  <c r="H213" i="12"/>
  <c r="I213" i="12" s="1"/>
  <c r="H418" i="12"/>
  <c r="I418" i="12" s="1"/>
  <c r="H17" i="12"/>
  <c r="I17" i="12" s="1"/>
  <c r="H189" i="12"/>
  <c r="I189" i="12" s="1"/>
  <c r="H414" i="12"/>
  <c r="I414" i="12" s="1"/>
  <c r="H259" i="12"/>
  <c r="I259" i="12" s="1"/>
  <c r="H148" i="12"/>
  <c r="I148" i="12" s="1"/>
  <c r="H410" i="12"/>
  <c r="I410" i="12" s="1"/>
  <c r="H499" i="12"/>
  <c r="I499" i="12" s="1"/>
  <c r="H221" i="12"/>
  <c r="I221" i="12" s="1"/>
  <c r="H322" i="12"/>
  <c r="I322" i="12" s="1"/>
  <c r="H246" i="12"/>
  <c r="I246" i="12" s="1"/>
  <c r="H206" i="12"/>
  <c r="I206" i="12" s="1"/>
  <c r="H413" i="12"/>
  <c r="I413" i="12" s="1"/>
  <c r="H312" i="12"/>
  <c r="I312" i="12" s="1"/>
  <c r="H371" i="12"/>
  <c r="I371" i="12" s="1"/>
  <c r="H355" i="12"/>
  <c r="I355" i="12" s="1"/>
  <c r="H284" i="12"/>
  <c r="I284" i="12" s="1"/>
  <c r="H459" i="12"/>
  <c r="I459" i="12" s="1"/>
  <c r="H33" i="12"/>
  <c r="I33" i="12" s="1"/>
  <c r="H127" i="12"/>
  <c r="I127" i="12" s="1"/>
  <c r="H388" i="12"/>
  <c r="I388" i="12" s="1"/>
  <c r="H285" i="12"/>
  <c r="I285" i="12" s="1"/>
  <c r="H21" i="12"/>
  <c r="I21" i="12" s="1"/>
  <c r="H119" i="12"/>
  <c r="I119" i="12" s="1"/>
  <c r="H294" i="12"/>
  <c r="I294" i="12" s="1"/>
  <c r="H283" i="12"/>
  <c r="I283" i="12" s="1"/>
  <c r="H190" i="12"/>
  <c r="I190" i="12" s="1"/>
  <c r="H137" i="12"/>
  <c r="I137" i="12" s="1"/>
  <c r="H297" i="12"/>
  <c r="I297" i="12" s="1"/>
  <c r="H129" i="12"/>
  <c r="I129" i="12" s="1"/>
  <c r="H3" i="12"/>
  <c r="I3" i="12" s="1"/>
  <c r="H279" i="12"/>
  <c r="I279" i="12" s="1"/>
  <c r="H494" i="12"/>
  <c r="I494" i="12" s="1"/>
  <c r="H336" i="12"/>
  <c r="I336" i="12" s="1"/>
  <c r="H36" i="12"/>
  <c r="I36" i="12" s="1"/>
  <c r="H238" i="12"/>
  <c r="I238" i="12" s="1"/>
  <c r="H237" i="12"/>
  <c r="I237" i="12" s="1"/>
  <c r="H130" i="12"/>
  <c r="I130" i="12" s="1"/>
  <c r="H427" i="12"/>
  <c r="I427" i="12" s="1"/>
  <c r="H488" i="12"/>
  <c r="I488" i="12" s="1"/>
  <c r="H490" i="12"/>
  <c r="I490" i="12" s="1"/>
  <c r="H328" i="12"/>
  <c r="I328" i="12" s="1"/>
  <c r="H5" i="12"/>
  <c r="I5" i="12" s="1"/>
  <c r="H89" i="12"/>
  <c r="I89" i="12" s="1"/>
  <c r="H392" i="12"/>
  <c r="I392" i="12" s="1"/>
  <c r="H80" i="12"/>
  <c r="I80" i="12" s="1"/>
  <c r="H95" i="12"/>
  <c r="I95" i="12" s="1"/>
  <c r="H311" i="12"/>
  <c r="I311" i="12" s="1"/>
  <c r="H101" i="12"/>
  <c r="I101" i="12" s="1"/>
  <c r="H391" i="12"/>
  <c r="I391" i="12" s="1"/>
  <c r="H412" i="12"/>
  <c r="I412" i="12" s="1"/>
  <c r="H403" i="12"/>
  <c r="I403" i="12" s="1"/>
  <c r="H331" i="12"/>
  <c r="I331" i="12" s="1"/>
  <c r="H289" i="12"/>
  <c r="I289" i="12" s="1"/>
  <c r="H338" i="12"/>
  <c r="I338" i="12" s="1"/>
  <c r="H476" i="12"/>
  <c r="I476" i="12" s="1"/>
  <c r="H300" i="12"/>
  <c r="I300" i="12" s="1"/>
  <c r="H81" i="12"/>
  <c r="I81" i="12" s="1"/>
  <c r="H385" i="12"/>
  <c r="I385" i="12" s="1"/>
  <c r="H94" i="12"/>
  <c r="I94" i="12" s="1"/>
  <c r="H263" i="12"/>
  <c r="I263" i="12" s="1"/>
  <c r="H420" i="12"/>
  <c r="I420" i="12" s="1"/>
  <c r="H216" i="12"/>
  <c r="I216" i="12" s="1"/>
  <c r="H68" i="12"/>
  <c r="I68" i="12" s="1"/>
  <c r="H111" i="12"/>
  <c r="I111" i="12" s="1"/>
  <c r="H230" i="12"/>
  <c r="I230" i="12" s="1"/>
  <c r="H116" i="12"/>
  <c r="I116" i="12" s="1"/>
  <c r="H161" i="12"/>
  <c r="I161" i="12" s="1"/>
  <c r="H7" i="12"/>
  <c r="I7" i="12" s="1"/>
  <c r="H368" i="12"/>
  <c r="I368" i="12" s="1"/>
  <c r="H334" i="12"/>
  <c r="I334" i="12" s="1"/>
  <c r="H387" i="12"/>
  <c r="I387" i="12" s="1"/>
  <c r="H350" i="12"/>
  <c r="I350" i="12" s="1"/>
  <c r="H402" i="12"/>
  <c r="I402" i="12" s="1"/>
  <c r="H266" i="12"/>
  <c r="I266" i="12" s="1"/>
  <c r="H243" i="12"/>
  <c r="I243" i="12" s="1"/>
  <c r="H397" i="12"/>
  <c r="I397" i="12" s="1"/>
  <c r="H480" i="12"/>
  <c r="I480" i="12" s="1"/>
  <c r="H342" i="12"/>
  <c r="I342" i="12" s="1"/>
  <c r="H59" i="12"/>
  <c r="I59" i="12" s="1"/>
  <c r="H42" i="12"/>
  <c r="I42" i="12" s="1"/>
  <c r="H124" i="12"/>
  <c r="I124" i="12" s="1"/>
  <c r="H104" i="12"/>
  <c r="I104" i="12" s="1"/>
  <c r="H65" i="12"/>
  <c r="I65" i="12" s="1"/>
  <c r="H208" i="12"/>
  <c r="I208" i="12" s="1"/>
  <c r="H484" i="12"/>
  <c r="I484" i="12" s="1"/>
  <c r="H362" i="12"/>
  <c r="I362" i="12" s="1"/>
  <c r="H332" i="12"/>
  <c r="I332" i="12" s="1"/>
  <c r="H317" i="12"/>
  <c r="I317" i="12" s="1"/>
  <c r="H166" i="12"/>
  <c r="I166" i="12" s="1"/>
  <c r="H335" i="12"/>
  <c r="I335" i="12" s="1"/>
  <c r="H170" i="12"/>
  <c r="I170" i="12" s="1"/>
  <c r="H271" i="12"/>
  <c r="I271" i="12" s="1"/>
  <c r="H98" i="12"/>
  <c r="I98" i="12" s="1"/>
  <c r="H106" i="12"/>
  <c r="I106" i="12" s="1"/>
  <c r="H315" i="12"/>
  <c r="I315" i="12" s="1"/>
  <c r="H400" i="12"/>
  <c r="I400" i="12" s="1"/>
  <c r="H193" i="12"/>
  <c r="I193" i="12" s="1"/>
  <c r="H277" i="12"/>
  <c r="I277" i="12" s="1"/>
  <c r="H8" i="12"/>
  <c r="I8" i="12" s="1"/>
  <c r="H147" i="12"/>
  <c r="I147" i="12" s="1"/>
  <c r="H411" i="12"/>
  <c r="I411" i="12" s="1"/>
  <c r="H90" i="12"/>
  <c r="I90" i="12" s="1"/>
  <c r="H326" i="12"/>
  <c r="I326" i="12" s="1"/>
  <c r="H241" i="12"/>
  <c r="I241" i="12" s="1"/>
  <c r="H69" i="12"/>
  <c r="I69" i="12" s="1"/>
  <c r="H185" i="12"/>
  <c r="I185" i="12" s="1"/>
  <c r="H474" i="12"/>
  <c r="I474" i="12" s="1"/>
  <c r="H429" i="12"/>
  <c r="I429" i="12" s="1"/>
  <c r="H468" i="12"/>
  <c r="I468" i="12" s="1"/>
  <c r="H105" i="12"/>
  <c r="I105" i="12" s="1"/>
  <c r="H250" i="12"/>
  <c r="I250" i="12" s="1"/>
  <c r="H27" i="12"/>
  <c r="I27" i="12" s="1"/>
  <c r="H493" i="12"/>
  <c r="I493" i="12" s="1"/>
  <c r="H88" i="12"/>
  <c r="I88" i="12" s="1"/>
  <c r="H254" i="12"/>
  <c r="I254" i="12" s="1"/>
  <c r="H79" i="12"/>
  <c r="I79" i="12" s="1"/>
  <c r="H194" i="12"/>
  <c r="I194" i="12" s="1"/>
  <c r="H62" i="12"/>
  <c r="I62" i="12" s="1"/>
  <c r="H309" i="12"/>
  <c r="I309" i="12" s="1"/>
  <c r="H303" i="12"/>
  <c r="I303" i="12" s="1"/>
  <c r="H367" i="12"/>
  <c r="I367" i="12" s="1"/>
  <c r="H242" i="12"/>
  <c r="I242" i="12" s="1"/>
  <c r="H359" i="12"/>
  <c r="I359" i="12" s="1"/>
  <c r="H134" i="12"/>
  <c r="I134" i="12" s="1"/>
  <c r="H234" i="12"/>
  <c r="I234" i="12" s="1"/>
  <c r="H461" i="12"/>
  <c r="I461" i="12" s="1"/>
  <c r="H49" i="12"/>
  <c r="I49" i="12" s="1"/>
  <c r="H55" i="12"/>
  <c r="I55" i="12" s="1"/>
  <c r="H471" i="12"/>
  <c r="I471" i="12" s="1"/>
  <c r="H360" i="12"/>
  <c r="I360" i="12" s="1"/>
  <c r="H26" i="12"/>
  <c r="I26" i="12" s="1"/>
  <c r="H85" i="12"/>
  <c r="I85" i="12" s="1"/>
  <c r="H52" i="12"/>
  <c r="I52" i="12" s="1"/>
  <c r="H32" i="12"/>
  <c r="I32" i="12" s="1"/>
  <c r="H245" i="12"/>
  <c r="I245" i="12" s="1"/>
  <c r="H132" i="12"/>
  <c r="I132" i="12" s="1"/>
  <c r="H40" i="12"/>
  <c r="I40" i="12" s="1"/>
  <c r="H77" i="12"/>
  <c r="I77" i="12" s="1"/>
  <c r="H121" i="12"/>
  <c r="I121" i="12" s="1"/>
  <c r="H351" i="12"/>
  <c r="I351" i="12" s="1"/>
  <c r="H479" i="12"/>
  <c r="I479" i="12" s="1"/>
  <c r="H341" i="12"/>
  <c r="I341" i="12" s="1"/>
  <c r="H439" i="12"/>
  <c r="I439" i="12" s="1"/>
  <c r="H11" i="12"/>
  <c r="I11" i="12" s="1"/>
  <c r="H175" i="12"/>
  <c r="I175" i="12" s="1"/>
  <c r="H229" i="12"/>
  <c r="I229" i="12" s="1"/>
  <c r="H405" i="12"/>
  <c r="I405" i="12" s="1"/>
  <c r="H15" i="12"/>
  <c r="I15" i="12" s="1"/>
  <c r="H209" i="12"/>
  <c r="I209" i="12" s="1"/>
  <c r="H401" i="12"/>
  <c r="I401" i="12" s="1"/>
  <c r="H181" i="12"/>
  <c r="I181" i="12" s="1"/>
  <c r="H255" i="12"/>
  <c r="I255" i="12" s="1"/>
  <c r="H177" i="12"/>
  <c r="I177" i="12" s="1"/>
  <c r="H37" i="12"/>
  <c r="I37" i="12" s="1"/>
  <c r="H257" i="12"/>
  <c r="I257" i="12" s="1"/>
  <c r="H38" i="12"/>
  <c r="I38" i="12" s="1"/>
  <c r="H440" i="12"/>
  <c r="I440" i="12" s="1"/>
  <c r="H19" i="12"/>
  <c r="I19" i="12" s="1"/>
  <c r="H330" i="12"/>
  <c r="I330" i="12" s="1"/>
  <c r="H113" i="12"/>
  <c r="I113" i="12" s="1"/>
  <c r="H43" i="12"/>
  <c r="I43" i="12" s="1"/>
  <c r="H188" i="12"/>
  <c r="I188" i="12" s="1"/>
  <c r="H35" i="12"/>
  <c r="I35" i="12" s="1"/>
  <c r="H232" i="12"/>
  <c r="I232" i="12" s="1"/>
  <c r="H489" i="12"/>
  <c r="I489" i="12" s="1"/>
  <c r="H430" i="12"/>
  <c r="I430" i="12" s="1"/>
  <c r="H215" i="12"/>
  <c r="I215" i="12" s="1"/>
  <c r="H495" i="12"/>
  <c r="I495" i="12" s="1"/>
  <c r="H227" i="12"/>
  <c r="I227" i="12" s="1"/>
  <c r="H70" i="12"/>
  <c r="I70" i="12" s="1"/>
  <c r="H408" i="12"/>
  <c r="I408" i="12" s="1"/>
  <c r="H356" i="12"/>
  <c r="I356" i="12" s="1"/>
  <c r="H112" i="12"/>
  <c r="I112" i="12" s="1"/>
  <c r="H66" i="12"/>
  <c r="I66" i="12" s="1"/>
  <c r="H456" i="12"/>
  <c r="I456" i="12" s="1"/>
  <c r="H192" i="12"/>
  <c r="I192" i="12" s="1"/>
  <c r="H167" i="12"/>
  <c r="I167" i="12" s="1"/>
  <c r="H164" i="12"/>
  <c r="I164" i="12" s="1"/>
  <c r="H196" i="12"/>
  <c r="I196" i="12" s="1"/>
  <c r="H169" i="12"/>
  <c r="I169" i="12" s="1"/>
  <c r="H386" i="12"/>
  <c r="I386" i="12" s="1"/>
  <c r="H437" i="12"/>
  <c r="I437" i="12" s="1"/>
  <c r="H201" i="12"/>
  <c r="I201" i="12" s="1"/>
  <c r="H477" i="12"/>
  <c r="I477" i="12" s="1"/>
  <c r="H165" i="12"/>
  <c r="I165" i="12" s="1"/>
  <c r="H149" i="12"/>
  <c r="I149" i="12" s="1"/>
  <c r="H154" i="12"/>
  <c r="I154" i="12" s="1"/>
  <c r="H291" i="12"/>
  <c r="I291" i="12" s="1"/>
  <c r="H354" i="12"/>
  <c r="I354" i="12" s="1"/>
  <c r="H123" i="12"/>
  <c r="I123" i="12" s="1"/>
  <c r="H58" i="12"/>
  <c r="I58" i="12" s="1"/>
  <c r="H198" i="12"/>
  <c r="I198" i="12" s="1"/>
  <c r="H432" i="12"/>
  <c r="I432" i="12" s="1"/>
  <c r="H30" i="12"/>
  <c r="I30" i="12" s="1"/>
  <c r="H398" i="12"/>
  <c r="I398" i="12" s="1"/>
  <c r="H421" i="12"/>
  <c r="I421" i="12" s="1"/>
  <c r="H419" i="12"/>
  <c r="I419" i="12" s="1"/>
  <c r="H395" i="12"/>
  <c r="I395" i="12" s="1"/>
  <c r="H222" i="12"/>
  <c r="I222" i="12" s="1"/>
  <c r="H151" i="12"/>
  <c r="I151" i="12" s="1"/>
  <c r="H299" i="12"/>
  <c r="I299" i="12" s="1"/>
  <c r="H20" i="12"/>
  <c r="I20" i="12" s="1"/>
  <c r="H9" i="12"/>
  <c r="I9" i="12" s="1"/>
  <c r="H152" i="12"/>
  <c r="I152" i="12" s="1"/>
  <c r="H109" i="12"/>
  <c r="I109" i="12" s="1"/>
  <c r="H406" i="12"/>
  <c r="I406" i="12" s="1"/>
  <c r="H436" i="12"/>
  <c r="I436" i="12" s="1"/>
  <c r="H365" i="12"/>
  <c r="I365" i="12" s="1"/>
  <c r="H426" i="12"/>
  <c r="I426" i="12" s="1"/>
  <c r="H172" i="12"/>
  <c r="I172" i="12" s="1"/>
  <c r="H248" i="12"/>
  <c r="I248" i="12" s="1"/>
  <c r="H97" i="12"/>
  <c r="I97" i="12" s="1"/>
  <c r="H340" i="12"/>
  <c r="I340" i="12" s="1"/>
  <c r="H370" i="12"/>
  <c r="I370" i="12" s="1"/>
  <c r="H44" i="12"/>
  <c r="I44" i="12" s="1"/>
  <c r="H91" i="12"/>
  <c r="I91" i="12" s="1"/>
  <c r="H319" i="12"/>
  <c r="I319" i="12" s="1"/>
  <c r="H256" i="12"/>
  <c r="I256" i="12" s="1"/>
  <c r="H321" i="12"/>
  <c r="I321" i="12" s="1"/>
  <c r="H157" i="12"/>
  <c r="I157" i="12" s="1"/>
  <c r="H260" i="12"/>
  <c r="I260" i="12" s="1"/>
  <c r="H396" i="12"/>
  <c r="I396" i="12" s="1"/>
  <c r="H50" i="12"/>
  <c r="I50" i="12" s="1"/>
  <c r="H252" i="12"/>
  <c r="I252" i="12" s="1"/>
  <c r="H107" i="12"/>
  <c r="I107" i="12" s="1"/>
  <c r="H240" i="12"/>
  <c r="I240" i="12" s="1"/>
  <c r="H225" i="12"/>
  <c r="I225" i="12" s="1"/>
  <c r="H358" i="12"/>
  <c r="I358" i="12" s="1"/>
  <c r="H462" i="12"/>
  <c r="I462" i="12" s="1"/>
  <c r="H296" i="12"/>
  <c r="I296" i="12" s="1"/>
  <c r="H56" i="12"/>
  <c r="I56" i="12" s="1"/>
  <c r="H82" i="12"/>
  <c r="I82" i="12" s="1"/>
  <c r="H103" i="12"/>
  <c r="I103" i="12" s="1"/>
  <c r="H487" i="12"/>
  <c r="I487" i="12" s="1"/>
  <c r="H10" i="12"/>
  <c r="I10" i="12" s="1"/>
  <c r="H218" i="12"/>
  <c r="I218" i="12" s="1"/>
  <c r="H84" i="12"/>
  <c r="I84" i="12" s="1"/>
  <c r="H220" i="12"/>
  <c r="I220" i="12" s="1"/>
  <c r="H253" i="12"/>
  <c r="I253" i="12" s="1"/>
  <c r="H344" i="12"/>
  <c r="I344" i="12" s="1"/>
  <c r="H347" i="12"/>
  <c r="I347" i="12" s="1"/>
  <c r="H292" i="12"/>
  <c r="I292" i="12" s="1"/>
  <c r="H31" i="12"/>
  <c r="I31" i="12" s="1"/>
  <c r="H466" i="12"/>
  <c r="I466" i="12" s="1"/>
  <c r="H47" i="12"/>
  <c r="I47" i="12" s="1"/>
  <c r="H307" i="12"/>
  <c r="I307" i="12" s="1"/>
  <c r="H364" i="12"/>
  <c r="I364" i="12" s="1"/>
  <c r="H416" i="12"/>
  <c r="I416" i="12" s="1"/>
  <c r="H191" i="12"/>
  <c r="I191" i="12" s="1"/>
  <c r="H270" i="12"/>
  <c r="I270" i="12" s="1"/>
  <c r="H498" i="12"/>
  <c r="I498" i="12" s="1"/>
  <c r="H74" i="12"/>
  <c r="I74" i="12" s="1"/>
  <c r="H92" i="12"/>
  <c r="I92" i="12" s="1"/>
  <c r="H433" i="12"/>
  <c r="I433" i="12" s="1"/>
  <c r="H349" i="12"/>
  <c r="I349" i="12" s="1"/>
  <c r="H435" i="12"/>
  <c r="I435" i="12" s="1"/>
  <c r="H162" i="12"/>
  <c r="I162" i="12" s="1"/>
  <c r="H383" i="12"/>
  <c r="I383" i="12" s="1"/>
  <c r="H187" i="12"/>
  <c r="I187" i="12" s="1"/>
  <c r="H203" i="12"/>
  <c r="I203" i="12" s="1"/>
  <c r="H497" i="12"/>
  <c r="I497" i="12" s="1"/>
  <c r="H53" i="12"/>
  <c r="I53" i="12" s="1"/>
  <c r="H140" i="12"/>
  <c r="I140" i="12" s="1"/>
  <c r="H142" i="12"/>
  <c r="I142" i="12" s="1"/>
  <c r="H67" i="12"/>
  <c r="I67" i="12" s="1"/>
  <c r="H274" i="12"/>
  <c r="I274" i="12" s="1"/>
  <c r="H282" i="12"/>
  <c r="I282" i="12" s="1"/>
  <c r="H214" i="12"/>
  <c r="I214" i="12" s="1"/>
  <c r="H273" i="12"/>
  <c r="I273" i="12" s="1"/>
  <c r="H57" i="12"/>
  <c r="I57" i="12" s="1"/>
  <c r="H265" i="12"/>
  <c r="I265" i="12" s="1"/>
  <c r="H150" i="12"/>
  <c r="I150" i="12" s="1"/>
  <c r="H247" i="12"/>
  <c r="I247" i="12" s="1"/>
  <c r="H424" i="12"/>
  <c r="I424" i="12" s="1"/>
  <c r="H327" i="12"/>
  <c r="I327" i="12" s="1"/>
  <c r="H133" i="12"/>
  <c r="I133" i="12" s="1"/>
  <c r="H293" i="12"/>
  <c r="I293" i="12" s="1"/>
  <c r="H404" i="12"/>
  <c r="I404" i="12" s="1"/>
  <c r="H174" i="12"/>
  <c r="I174" i="12" s="1"/>
  <c r="H228" i="12"/>
  <c r="I228" i="12" s="1"/>
  <c r="H184" i="12"/>
  <c r="I184" i="12" s="1"/>
  <c r="H470" i="12"/>
  <c r="I470" i="12" s="1"/>
  <c r="H86" i="12"/>
  <c r="I86" i="12" s="1"/>
  <c r="H308" i="12"/>
  <c r="I308" i="12" s="1"/>
  <c r="H372" i="12"/>
  <c r="I372" i="12" s="1"/>
  <c r="H377" i="12"/>
  <c r="I377" i="12" s="1"/>
  <c r="H235" i="12"/>
  <c r="I235" i="12" s="1"/>
  <c r="H450" i="12"/>
  <c r="I450" i="12" s="1"/>
  <c r="H329" i="12"/>
  <c r="I329" i="12" s="1"/>
  <c r="H39" i="12"/>
  <c r="I39" i="12" s="1"/>
  <c r="H219" i="12"/>
  <c r="I219" i="12" s="1"/>
  <c r="H200" i="12"/>
  <c r="I200" i="12" s="1"/>
  <c r="H269" i="12"/>
  <c r="I269" i="12" s="1"/>
  <c r="H313" i="12"/>
  <c r="I313" i="12" s="1"/>
  <c r="H195" i="12"/>
  <c r="I195" i="12" s="1"/>
  <c r="H83" i="12"/>
  <c r="I83" i="12" s="1"/>
  <c r="H394" i="12"/>
  <c r="I394" i="12" s="1"/>
  <c r="H363" i="12"/>
  <c r="I363" i="12" s="1"/>
  <c r="H325" i="12"/>
  <c r="I325" i="12" s="1"/>
  <c r="H268" i="12"/>
  <c r="I268" i="12" s="1"/>
  <c r="H110" i="12"/>
  <c r="I110" i="12" s="1"/>
  <c r="H135" i="12"/>
  <c r="I135" i="12" s="1"/>
  <c r="H428" i="12"/>
  <c r="I428" i="12" s="1"/>
  <c r="H217" i="12"/>
  <c r="I217" i="12" s="1"/>
  <c r="H158" i="12"/>
  <c r="I158" i="12" s="1"/>
  <c r="H16" i="12"/>
  <c r="I16" i="12" s="1"/>
  <c r="H93" i="12"/>
  <c r="I93" i="12" s="1"/>
  <c r="H87" i="12"/>
  <c r="I87" i="12" s="1"/>
  <c r="H41" i="12"/>
  <c r="I41" i="12" s="1"/>
  <c r="H324" i="12"/>
  <c r="I324" i="12" s="1"/>
  <c r="H6" i="12"/>
  <c r="I6" i="12" s="1"/>
  <c r="H491" i="12"/>
  <c r="I491" i="12" s="1"/>
  <c r="H357" i="12"/>
  <c r="I357" i="12" s="1"/>
  <c r="H485" i="12"/>
  <c r="I485" i="12" s="1"/>
  <c r="H153" i="12"/>
  <c r="I153" i="12" s="1"/>
  <c r="H180" i="12"/>
  <c r="I180" i="12" s="1"/>
  <c r="H348" i="12"/>
  <c r="I348" i="12" s="1"/>
  <c r="H444" i="12"/>
  <c r="I444" i="12" s="1"/>
  <c r="N2" i="8"/>
  <c r="B3" i="8"/>
  <c r="C3" i="8"/>
  <c r="L3" i="8" l="1"/>
  <c r="F2" i="16"/>
  <c r="J2" i="16"/>
  <c r="E2" i="16"/>
  <c r="G2" i="16"/>
  <c r="H2" i="16"/>
  <c r="C2" i="16"/>
  <c r="I2" i="16"/>
  <c r="K2" i="16"/>
  <c r="B2" i="16"/>
  <c r="D3" i="8"/>
  <c r="D2" i="16" s="1"/>
  <c r="O3" i="8" l="1"/>
  <c r="M3" i="8"/>
  <c r="N3" i="8"/>
  <c r="K3" i="8"/>
  <c r="B4" i="8"/>
  <c r="C4" i="8"/>
  <c r="E3" i="16" l="1"/>
  <c r="B3" i="16"/>
  <c r="F3" i="16"/>
  <c r="C3" i="16"/>
  <c r="L4" i="8"/>
  <c r="K3" i="16"/>
  <c r="G3" i="16"/>
  <c r="J3" i="16"/>
  <c r="H3" i="16"/>
  <c r="I3" i="16"/>
  <c r="D4" i="8"/>
  <c r="D3" i="16" s="1"/>
  <c r="O4" i="8" l="1"/>
  <c r="M4" i="8"/>
  <c r="N4" i="8"/>
  <c r="K4" i="8"/>
  <c r="C5" i="8"/>
  <c r="B5" i="8"/>
  <c r="D5" i="8" l="1"/>
  <c r="D4" i="16" s="1"/>
  <c r="I4" i="16"/>
  <c r="J4" i="16"/>
  <c r="E4" i="16"/>
  <c r="K4" i="16"/>
  <c r="G4" i="16"/>
  <c r="F4" i="16"/>
  <c r="C4" i="16"/>
  <c r="L5" i="8"/>
  <c r="H4" i="16"/>
  <c r="B4" i="16"/>
  <c r="O5" i="8" l="1"/>
  <c r="M5" i="8"/>
  <c r="N5" i="8"/>
  <c r="K5" i="8"/>
  <c r="C6" i="8"/>
  <c r="B6" i="8"/>
  <c r="D6" i="8" l="1"/>
  <c r="D5" i="16" s="1"/>
  <c r="E5" i="16"/>
  <c r="J5" i="16"/>
  <c r="L6" i="8"/>
  <c r="I5" i="16"/>
  <c r="G5" i="16"/>
  <c r="K5" i="16"/>
  <c r="C5" i="16"/>
  <c r="F5" i="16"/>
  <c r="B5" i="16"/>
  <c r="H5" i="16"/>
  <c r="M6" i="8" l="1"/>
  <c r="O6" i="8"/>
  <c r="N6" i="8"/>
  <c r="K6" i="8"/>
  <c r="C7" i="8"/>
  <c r="B7" i="8"/>
  <c r="D7" i="8" l="1"/>
  <c r="D6" i="16" s="1"/>
  <c r="E6" i="16"/>
  <c r="B6" i="16"/>
  <c r="G6" i="16"/>
  <c r="L7" i="8"/>
  <c r="I6" i="16"/>
  <c r="C6" i="16"/>
  <c r="K6" i="16"/>
  <c r="F6" i="16"/>
  <c r="J6" i="16"/>
  <c r="H6" i="16"/>
  <c r="O7" i="8" l="1"/>
  <c r="M7" i="8"/>
  <c r="N7" i="8"/>
  <c r="K7" i="8"/>
  <c r="B8" i="8"/>
  <c r="C8" i="8"/>
  <c r="G7" i="16" l="1"/>
  <c r="K7" i="16"/>
  <c r="H7" i="16"/>
  <c r="I7" i="16"/>
  <c r="L8" i="8"/>
  <c r="F7" i="16"/>
  <c r="E7" i="16"/>
  <c r="C7" i="16"/>
  <c r="J7" i="16"/>
  <c r="B7" i="16"/>
  <c r="D8" i="8"/>
  <c r="D7" i="16" s="1"/>
  <c r="O8" i="8" l="1"/>
  <c r="M8" i="8"/>
  <c r="N8" i="8"/>
  <c r="K8" i="8"/>
  <c r="C9" i="8"/>
  <c r="B9" i="8"/>
  <c r="D9" i="8" l="1"/>
  <c r="D8" i="16" s="1"/>
  <c r="B8" i="16"/>
  <c r="F8" i="16"/>
  <c r="G8" i="16"/>
  <c r="K8" i="16"/>
  <c r="L9" i="8"/>
  <c r="I8" i="16"/>
  <c r="E8" i="16"/>
  <c r="J8" i="16"/>
  <c r="H8" i="16"/>
  <c r="C8" i="16"/>
  <c r="O9" i="8" l="1"/>
  <c r="M9" i="8"/>
  <c r="N9" i="8"/>
  <c r="K9" i="8"/>
  <c r="C10" i="8"/>
  <c r="B10" i="8"/>
  <c r="D10" i="8" l="1"/>
  <c r="D9" i="16"/>
  <c r="B9" i="16"/>
  <c r="L10" i="8"/>
  <c r="J9" i="16"/>
  <c r="I9" i="16"/>
  <c r="G9" i="16"/>
  <c r="F9" i="16"/>
  <c r="H9" i="16"/>
  <c r="E9" i="16"/>
  <c r="C9" i="16"/>
  <c r="K9" i="16"/>
  <c r="O10" i="8" l="1"/>
  <c r="M10" i="8"/>
  <c r="N10" i="8"/>
  <c r="K10" i="8"/>
  <c r="B11" i="8"/>
  <c r="C11" i="8"/>
  <c r="D10" i="16" l="1"/>
  <c r="E10" i="16"/>
  <c r="F10" i="16"/>
  <c r="J10" i="16"/>
  <c r="I10" i="16"/>
  <c r="C10" i="16"/>
  <c r="K10" i="16"/>
  <c r="H10" i="16"/>
  <c r="B10" i="16"/>
  <c r="L11" i="8"/>
  <c r="G10" i="16"/>
  <c r="D11" i="8"/>
  <c r="O11" i="8" l="1"/>
  <c r="M11" i="8"/>
  <c r="N11" i="8"/>
  <c r="K11" i="8"/>
  <c r="B12" i="8"/>
  <c r="C12" i="8"/>
  <c r="I11" i="16" l="1"/>
  <c r="C11" i="16"/>
  <c r="E11" i="16"/>
  <c r="B11" i="16"/>
  <c r="L12" i="8"/>
  <c r="J11" i="16"/>
  <c r="D11" i="16"/>
  <c r="K11" i="16"/>
  <c r="G11" i="16"/>
  <c r="F11" i="16"/>
  <c r="H11" i="16"/>
  <c r="D12" i="8"/>
  <c r="M12" i="8" l="1"/>
  <c r="O12" i="8"/>
  <c r="K12" i="8"/>
  <c r="N12" i="8"/>
  <c r="C13" i="8"/>
  <c r="B13" i="8"/>
  <c r="D13" i="8" l="1"/>
  <c r="C12" i="16"/>
  <c r="I12" i="16"/>
  <c r="G12" i="16"/>
  <c r="E12" i="16"/>
  <c r="B12" i="16"/>
  <c r="L13" i="8"/>
  <c r="D12" i="16"/>
  <c r="H12" i="16"/>
  <c r="K12" i="16"/>
  <c r="F12" i="16"/>
  <c r="J12" i="16"/>
  <c r="M13" i="8" l="1"/>
  <c r="O13" i="8"/>
  <c r="N13" i="8"/>
  <c r="K13" i="8"/>
  <c r="C14" i="8"/>
  <c r="B14" i="8"/>
  <c r="D14" i="8" l="1"/>
  <c r="I13" i="16"/>
  <c r="E13" i="16"/>
  <c r="L14" i="8"/>
  <c r="H13" i="16"/>
  <c r="F13" i="16"/>
  <c r="D13" i="16"/>
  <c r="C13" i="16"/>
  <c r="K13" i="16"/>
  <c r="B13" i="16"/>
  <c r="G13" i="16"/>
  <c r="J13" i="16"/>
  <c r="M14" i="8" l="1"/>
  <c r="O14" i="8"/>
  <c r="K14" i="8"/>
  <c r="N14" i="8"/>
  <c r="B15" i="8"/>
  <c r="C15" i="8"/>
  <c r="J14" i="16" l="1"/>
  <c r="B14" i="16"/>
  <c r="L15" i="8"/>
  <c r="C14" i="16"/>
  <c r="K14" i="16"/>
  <c r="E14" i="16"/>
  <c r="G14" i="16"/>
  <c r="I14" i="16"/>
  <c r="H14" i="16"/>
  <c r="F14" i="16"/>
  <c r="D14" i="16"/>
  <c r="D15" i="8"/>
  <c r="M15" i="8" l="1"/>
  <c r="O15" i="8"/>
  <c r="K15" i="8"/>
  <c r="N15" i="8"/>
  <c r="B16" i="8"/>
  <c r="C16" i="8"/>
  <c r="B15" i="16" l="1"/>
  <c r="G15" i="16"/>
  <c r="H15" i="16"/>
  <c r="E15" i="16"/>
  <c r="J15" i="16"/>
  <c r="I15" i="16"/>
  <c r="C15" i="16"/>
  <c r="F15" i="16"/>
  <c r="K15" i="16"/>
  <c r="L16" i="8"/>
  <c r="D15" i="16"/>
  <c r="D16" i="8"/>
  <c r="M16" i="8" l="1"/>
  <c r="O16" i="8"/>
  <c r="K16" i="8"/>
  <c r="N16" i="8"/>
  <c r="B17" i="8"/>
  <c r="C17" i="8"/>
  <c r="J16" i="16" l="1"/>
  <c r="C16" i="16"/>
  <c r="L17" i="8"/>
  <c r="D16" i="16"/>
  <c r="I16" i="16"/>
  <c r="H16" i="16"/>
  <c r="G16" i="16"/>
  <c r="B16" i="16"/>
  <c r="F16" i="16"/>
  <c r="E16" i="16"/>
  <c r="K16" i="16"/>
  <c r="D17" i="8"/>
  <c r="M17" i="8" l="1"/>
  <c r="O17" i="8"/>
  <c r="K17" i="8"/>
  <c r="N17" i="8"/>
  <c r="C18" i="8"/>
  <c r="B18" i="8"/>
  <c r="D18" i="8" l="1"/>
  <c r="D17" i="16"/>
  <c r="J17" i="16"/>
  <c r="E17" i="16"/>
  <c r="C17" i="16"/>
  <c r="L18" i="8"/>
  <c r="K17" i="16"/>
  <c r="G17" i="16"/>
  <c r="F17" i="16"/>
  <c r="B17" i="16"/>
  <c r="I17" i="16"/>
  <c r="H17" i="16"/>
  <c r="M18" i="8" l="1"/>
  <c r="O18" i="8"/>
  <c r="N18" i="8"/>
  <c r="K18" i="8"/>
  <c r="C19" i="8"/>
  <c r="B19" i="8"/>
  <c r="D19" i="8" l="1"/>
  <c r="F18" i="16"/>
  <c r="H18" i="16"/>
  <c r="C18" i="16"/>
  <c r="J18" i="16"/>
  <c r="K18" i="16"/>
  <c r="G18" i="16"/>
  <c r="L19" i="8"/>
  <c r="E18" i="16"/>
  <c r="B18" i="16"/>
  <c r="D18" i="16"/>
  <c r="I18" i="16"/>
  <c r="M19" i="8" l="1"/>
  <c r="O19" i="8"/>
  <c r="K19" i="8"/>
  <c r="N19" i="8"/>
  <c r="C20" i="8"/>
  <c r="B20" i="8"/>
  <c r="D20" i="8" l="1"/>
  <c r="D19" i="16"/>
  <c r="H19" i="16"/>
  <c r="K19" i="16"/>
  <c r="G19" i="16"/>
  <c r="L20" i="8"/>
  <c r="J19" i="16"/>
  <c r="E19" i="16"/>
  <c r="F19" i="16"/>
  <c r="B19" i="16"/>
  <c r="I19" i="16"/>
  <c r="C19" i="16"/>
  <c r="O20" i="8" l="1"/>
  <c r="M20" i="8"/>
  <c r="N20" i="8"/>
  <c r="K20" i="8"/>
  <c r="B21" i="8"/>
  <c r="C21" i="8"/>
  <c r="I20" i="16" l="1"/>
  <c r="K20" i="16"/>
  <c r="J20" i="16"/>
  <c r="C20" i="16"/>
  <c r="D20" i="16"/>
  <c r="G20" i="16"/>
  <c r="B20" i="16"/>
  <c r="H20" i="16"/>
  <c r="E20" i="16"/>
  <c r="L21" i="8"/>
  <c r="F20" i="16"/>
  <c r="D21" i="8"/>
  <c r="M21" i="8" l="1"/>
  <c r="O21" i="8"/>
  <c r="K21" i="8"/>
  <c r="N21" i="8"/>
  <c r="C22" i="8"/>
  <c r="B22" i="8"/>
  <c r="D22" i="8" l="1"/>
  <c r="D21" i="16"/>
  <c r="F21" i="16"/>
  <c r="E21" i="16"/>
  <c r="L22" i="8"/>
  <c r="G21" i="16"/>
  <c r="H21" i="16"/>
  <c r="K21" i="16"/>
  <c r="I21" i="16"/>
  <c r="C21" i="16"/>
  <c r="B21" i="16"/>
  <c r="J21" i="16"/>
  <c r="O22" i="8" l="1"/>
  <c r="M22" i="8"/>
  <c r="N22" i="8"/>
  <c r="K22" i="8"/>
  <c r="B23" i="8"/>
  <c r="C23" i="8"/>
  <c r="H22" i="16" l="1"/>
  <c r="L23" i="8"/>
  <c r="G22" i="16"/>
  <c r="J22" i="16"/>
  <c r="K22" i="16"/>
  <c r="C22" i="16"/>
  <c r="B22" i="16"/>
  <c r="D22" i="16"/>
  <c r="I22" i="16"/>
  <c r="F22" i="16"/>
  <c r="E22" i="16"/>
  <c r="D23" i="8"/>
  <c r="O23" i="8" l="1"/>
  <c r="M23" i="8"/>
  <c r="N23" i="8"/>
  <c r="K23" i="8"/>
  <c r="C24" i="8"/>
  <c r="B24" i="8"/>
  <c r="D24" i="8" l="1"/>
  <c r="I23" i="16"/>
  <c r="L24" i="8"/>
  <c r="K23" i="16"/>
  <c r="E23" i="16"/>
  <c r="C23" i="16"/>
  <c r="J23" i="16"/>
  <c r="G23" i="16"/>
  <c r="H23" i="16"/>
  <c r="B23" i="16"/>
  <c r="F23" i="16"/>
  <c r="D23" i="16"/>
  <c r="M24" i="8" l="1"/>
  <c r="O24" i="8"/>
  <c r="K24" i="8"/>
  <c r="N24" i="8"/>
  <c r="C25" i="8"/>
  <c r="B25" i="8"/>
  <c r="D25" i="8" l="1"/>
  <c r="G24" i="16"/>
  <c r="C24" i="16"/>
  <c r="J24" i="16"/>
  <c r="F24" i="16"/>
  <c r="B24" i="16"/>
  <c r="I24" i="16"/>
  <c r="E24" i="16"/>
  <c r="L25" i="8"/>
  <c r="K24" i="16"/>
  <c r="D24" i="16"/>
  <c r="H24" i="16"/>
  <c r="O25" i="8" l="1"/>
  <c r="M25" i="8"/>
  <c r="N25" i="8"/>
  <c r="K25" i="8"/>
  <c r="B26" i="8"/>
  <c r="C26" i="8"/>
  <c r="L26" i="8" l="1"/>
  <c r="G25" i="16"/>
  <c r="D25" i="16"/>
  <c r="H25" i="16"/>
  <c r="B25" i="16"/>
  <c r="J25" i="16"/>
  <c r="E25" i="16"/>
  <c r="I25" i="16"/>
  <c r="F25" i="16"/>
  <c r="C25" i="16"/>
  <c r="K25" i="16"/>
  <c r="D26" i="8"/>
  <c r="O26" i="8" l="1"/>
  <c r="M26" i="8"/>
  <c r="N26" i="8"/>
  <c r="K26" i="8"/>
  <c r="C27" i="8"/>
  <c r="B27" i="8"/>
  <c r="D27" i="8" l="1"/>
  <c r="K26" i="16"/>
  <c r="J26" i="16"/>
  <c r="B26" i="16"/>
  <c r="D26" i="16"/>
  <c r="F26" i="16"/>
  <c r="C26" i="16"/>
  <c r="G26" i="16"/>
  <c r="L27" i="8"/>
  <c r="H26" i="16"/>
  <c r="I26" i="16"/>
  <c r="E26" i="16"/>
  <c r="M27" i="8" l="1"/>
  <c r="O27" i="8"/>
  <c r="K27" i="8"/>
  <c r="N27" i="8"/>
  <c r="C28" i="8"/>
  <c r="B28" i="8"/>
  <c r="D28" i="8" l="1"/>
  <c r="F27" i="16"/>
  <c r="J27" i="16"/>
  <c r="L28" i="8"/>
  <c r="K27" i="16"/>
  <c r="E27" i="16"/>
  <c r="D27" i="16"/>
  <c r="G27" i="16"/>
  <c r="C27" i="16"/>
  <c r="B27" i="16"/>
  <c r="H27" i="16"/>
  <c r="I27" i="16"/>
  <c r="O28" i="8" l="1"/>
  <c r="M28" i="8"/>
  <c r="N28" i="8"/>
  <c r="K28" i="8"/>
  <c r="B29" i="8"/>
  <c r="C29" i="8"/>
  <c r="B28" i="16" l="1"/>
  <c r="C28" i="16"/>
  <c r="F28" i="16"/>
  <c r="H28" i="16"/>
  <c r="I28" i="16"/>
  <c r="L29" i="8"/>
  <c r="E28" i="16"/>
  <c r="J28" i="16"/>
  <c r="K28" i="16"/>
  <c r="D28" i="16"/>
  <c r="G28" i="16"/>
  <c r="D29" i="8"/>
  <c r="O29" i="8" l="1"/>
  <c r="M29" i="8"/>
  <c r="N29" i="8"/>
  <c r="K29" i="8"/>
  <c r="C30" i="8"/>
  <c r="B30" i="8"/>
  <c r="D30" i="8" l="1"/>
  <c r="C29" i="16"/>
  <c r="F29" i="16"/>
  <c r="K29" i="16"/>
  <c r="L30" i="8"/>
  <c r="E29" i="16"/>
  <c r="J29" i="16"/>
  <c r="I29" i="16"/>
  <c r="G29" i="16"/>
  <c r="H29" i="16"/>
  <c r="B29" i="16"/>
  <c r="D29" i="16"/>
  <c r="O30" i="8" l="1"/>
  <c r="M30" i="8"/>
  <c r="N30" i="8"/>
  <c r="K30" i="8"/>
  <c r="C31" i="8"/>
  <c r="B31" i="8"/>
  <c r="D31" i="8" l="1"/>
  <c r="C30" i="16"/>
  <c r="B30" i="16"/>
  <c r="H30" i="16"/>
  <c r="K30" i="16"/>
  <c r="J30" i="16"/>
  <c r="G30" i="16"/>
  <c r="E30" i="16"/>
  <c r="L31" i="8"/>
  <c r="D30" i="16"/>
  <c r="F30" i="16"/>
  <c r="I30" i="16"/>
  <c r="O31" i="8" l="1"/>
  <c r="M31" i="8"/>
  <c r="N31" i="8"/>
  <c r="K31" i="8"/>
  <c r="C32" i="8"/>
  <c r="B32" i="8"/>
  <c r="D32" i="8" l="1"/>
  <c r="J31" i="16"/>
  <c r="E31" i="16"/>
  <c r="C31" i="16"/>
  <c r="H31" i="16"/>
  <c r="D31" i="16"/>
  <c r="B31" i="16"/>
  <c r="I31" i="16"/>
  <c r="G31" i="16"/>
  <c r="F31" i="16"/>
  <c r="K31" i="16"/>
  <c r="L32" i="8"/>
  <c r="M32" i="8" l="1"/>
  <c r="O32" i="8"/>
  <c r="K32" i="8"/>
  <c r="N32" i="8"/>
  <c r="C33" i="8"/>
  <c r="B33" i="8"/>
  <c r="D33" i="8" l="1"/>
  <c r="J32" i="16"/>
  <c r="F32" i="16"/>
  <c r="C32" i="16"/>
  <c r="H32" i="16"/>
  <c r="B32" i="16"/>
  <c r="L33" i="8"/>
  <c r="D32" i="16"/>
  <c r="I32" i="16"/>
  <c r="G32" i="16"/>
  <c r="K32" i="16"/>
  <c r="E32" i="16"/>
  <c r="M33" i="8" l="1"/>
  <c r="O33" i="8"/>
  <c r="N33" i="8"/>
  <c r="K33" i="8"/>
  <c r="B34" i="8"/>
  <c r="C34" i="8"/>
  <c r="B33" i="16" l="1"/>
  <c r="H33" i="16"/>
  <c r="G33" i="16"/>
  <c r="C33" i="16"/>
  <c r="J33" i="16"/>
  <c r="I33" i="16"/>
  <c r="L34" i="8"/>
  <c r="E33" i="16"/>
  <c r="D33" i="16"/>
  <c r="K33" i="16"/>
  <c r="F33" i="16"/>
  <c r="D34" i="8"/>
  <c r="M34" i="8" l="1"/>
  <c r="O34" i="8"/>
  <c r="N34" i="8"/>
  <c r="K34" i="8"/>
  <c r="C35" i="8"/>
  <c r="B35" i="8"/>
  <c r="D35" i="8" l="1"/>
  <c r="C34" i="16"/>
  <c r="D34" i="16"/>
  <c r="L35" i="8"/>
  <c r="J34" i="16"/>
  <c r="F34" i="16"/>
  <c r="H34" i="16"/>
  <c r="K34" i="16"/>
  <c r="G34" i="16"/>
  <c r="B34" i="16"/>
  <c r="E34" i="16"/>
  <c r="I34" i="16"/>
  <c r="M35" i="8" l="1"/>
  <c r="O35" i="8"/>
  <c r="K35" i="8"/>
  <c r="N35" i="8"/>
  <c r="C36" i="8"/>
  <c r="B36" i="8"/>
  <c r="D36" i="8" l="1"/>
  <c r="D35" i="16"/>
  <c r="K35" i="16"/>
  <c r="H35" i="16"/>
  <c r="C35" i="16"/>
  <c r="J35" i="16"/>
  <c r="I35" i="16"/>
  <c r="F35" i="16"/>
  <c r="G35" i="16"/>
  <c r="E35" i="16"/>
  <c r="L36" i="8"/>
  <c r="B35" i="16"/>
  <c r="M36" i="8" l="1"/>
  <c r="O36" i="8"/>
  <c r="K36" i="8"/>
  <c r="N36" i="8"/>
  <c r="C37" i="8"/>
  <c r="B37" i="8"/>
  <c r="D37" i="8" l="1"/>
  <c r="F36" i="16"/>
  <c r="D36" i="16"/>
  <c r="C36" i="16"/>
  <c r="J36" i="16"/>
  <c r="B36" i="16"/>
  <c r="I36" i="16"/>
  <c r="E36" i="16"/>
  <c r="K36" i="16"/>
  <c r="H36" i="16"/>
  <c r="G36" i="16"/>
  <c r="L37" i="8"/>
  <c r="M37" i="8" l="1"/>
  <c r="O37" i="8"/>
  <c r="K37" i="8"/>
  <c r="N37" i="8"/>
  <c r="C38" i="8"/>
  <c r="B38" i="8"/>
  <c r="D38" i="8" l="1"/>
  <c r="I37" i="16"/>
  <c r="H37" i="16"/>
  <c r="L38" i="8"/>
  <c r="E37" i="16"/>
  <c r="K37" i="16"/>
  <c r="B37" i="16"/>
  <c r="C37" i="16"/>
  <c r="F37" i="16"/>
  <c r="J37" i="16"/>
  <c r="D37" i="16"/>
  <c r="G37" i="16"/>
  <c r="M38" i="8" l="1"/>
  <c r="O38" i="8"/>
  <c r="K38" i="8"/>
  <c r="N38" i="8"/>
  <c r="B39" i="8"/>
  <c r="C39" i="8"/>
  <c r="J38" i="16" l="1"/>
  <c r="G38" i="16"/>
  <c r="D38" i="16"/>
  <c r="K38" i="16"/>
  <c r="H38" i="16"/>
  <c r="B38" i="16"/>
  <c r="C38" i="16"/>
  <c r="E38" i="16"/>
  <c r="L39" i="8"/>
  <c r="F38" i="16"/>
  <c r="I38" i="16"/>
  <c r="D39" i="8"/>
  <c r="O39" i="8" l="1"/>
  <c r="M39" i="8"/>
  <c r="N39" i="8"/>
  <c r="K39" i="8"/>
  <c r="B40" i="8"/>
  <c r="C40" i="8"/>
  <c r="J39" i="16" l="1"/>
  <c r="B39" i="16"/>
  <c r="E39" i="16"/>
  <c r="H39" i="16"/>
  <c r="C39" i="16"/>
  <c r="F39" i="16"/>
  <c r="D39" i="16"/>
  <c r="I39" i="16"/>
  <c r="L40" i="8"/>
  <c r="G39" i="16"/>
  <c r="K39" i="16"/>
  <c r="D40" i="8"/>
  <c r="M40" i="8" l="1"/>
  <c r="O40" i="8"/>
  <c r="K40" i="8"/>
  <c r="N40" i="8"/>
  <c r="B41" i="8"/>
  <c r="C41" i="8"/>
  <c r="C40" i="16" l="1"/>
  <c r="F40" i="16"/>
  <c r="J40" i="16"/>
  <c r="D40" i="16"/>
  <c r="E40" i="16"/>
  <c r="H40" i="16"/>
  <c r="G40" i="16"/>
  <c r="L41" i="8"/>
  <c r="B40" i="16"/>
  <c r="I40" i="16"/>
  <c r="K40" i="16"/>
  <c r="D41" i="8"/>
  <c r="M41" i="8" l="1"/>
  <c r="O41" i="8"/>
  <c r="N41" i="8"/>
  <c r="K41" i="8"/>
  <c r="C42" i="8"/>
  <c r="B42" i="8"/>
  <c r="D42" i="8" l="1"/>
  <c r="F41" i="16"/>
  <c r="J41" i="16"/>
  <c r="I41" i="16"/>
  <c r="G41" i="16"/>
  <c r="H41" i="16"/>
  <c r="E41" i="16"/>
  <c r="K41" i="16"/>
  <c r="B41" i="16"/>
  <c r="D41" i="16"/>
  <c r="C41" i="16"/>
  <c r="L42" i="8"/>
  <c r="M42" i="8" l="1"/>
  <c r="O42" i="8"/>
  <c r="N42" i="8"/>
  <c r="K42" i="8"/>
  <c r="B43" i="8"/>
  <c r="C43" i="8"/>
  <c r="I42" i="16" l="1"/>
  <c r="J42" i="16"/>
  <c r="H42" i="16"/>
  <c r="C42" i="16"/>
  <c r="E42" i="16"/>
  <c r="B42" i="16"/>
  <c r="K42" i="16"/>
  <c r="D42" i="16"/>
  <c r="L43" i="8"/>
  <c r="G42" i="16"/>
  <c r="F42" i="16"/>
  <c r="D43" i="8"/>
  <c r="O43" i="8" l="1"/>
  <c r="M43" i="8"/>
  <c r="N43" i="8"/>
  <c r="K43" i="8"/>
  <c r="C44" i="8"/>
  <c r="B44" i="8"/>
  <c r="D44" i="8" l="1"/>
  <c r="L44" i="8"/>
  <c r="I43" i="16"/>
  <c r="D43" i="16"/>
  <c r="K43" i="16"/>
  <c r="H43" i="16"/>
  <c r="G43" i="16"/>
  <c r="B43" i="16"/>
  <c r="E43" i="16"/>
  <c r="J43" i="16"/>
  <c r="C43" i="16"/>
  <c r="F43" i="16"/>
  <c r="M44" i="8" l="1"/>
  <c r="O44" i="8"/>
  <c r="N44" i="8"/>
  <c r="K44" i="8"/>
  <c r="C45" i="8"/>
  <c r="B45" i="8"/>
  <c r="D45" i="8" l="1"/>
  <c r="J44" i="16"/>
  <c r="K44" i="16"/>
  <c r="E44" i="16"/>
  <c r="L45" i="8"/>
  <c r="I44" i="16"/>
  <c r="C44" i="16"/>
  <c r="G44" i="16"/>
  <c r="D44" i="16"/>
  <c r="H44" i="16"/>
  <c r="F44" i="16"/>
  <c r="B44" i="16"/>
  <c r="O45" i="8" l="1"/>
  <c r="M45" i="8"/>
  <c r="N45" i="8"/>
  <c r="K45" i="8"/>
  <c r="B46" i="8"/>
  <c r="C46" i="8"/>
  <c r="L46" i="8" l="1"/>
  <c r="G45" i="16"/>
  <c r="I45" i="16"/>
  <c r="F45" i="16"/>
  <c r="B45" i="16"/>
  <c r="J45" i="16"/>
  <c r="K45" i="16"/>
  <c r="C45" i="16"/>
  <c r="E45" i="16"/>
  <c r="H45" i="16"/>
  <c r="D45" i="16"/>
  <c r="D46" i="8"/>
  <c r="M46" i="8" l="1"/>
  <c r="O46" i="8"/>
  <c r="N46" i="8"/>
  <c r="K46" i="8"/>
  <c r="C47" i="8"/>
  <c r="B47" i="8"/>
  <c r="D47" i="8" l="1"/>
  <c r="B46" i="16"/>
  <c r="D46" i="16"/>
  <c r="F46" i="16"/>
  <c r="G46" i="16"/>
  <c r="L47" i="8"/>
  <c r="H46" i="16"/>
  <c r="J46" i="16"/>
  <c r="E46" i="16"/>
  <c r="C46" i="16"/>
  <c r="I46" i="16"/>
  <c r="K46" i="16"/>
  <c r="M47" i="8" l="1"/>
  <c r="O47" i="8"/>
  <c r="K47" i="8"/>
  <c r="N47" i="8"/>
  <c r="B48" i="8"/>
  <c r="C48" i="8"/>
  <c r="I47" i="16" l="1"/>
  <c r="L48" i="8"/>
  <c r="F47" i="16"/>
  <c r="C47" i="16"/>
  <c r="B47" i="16"/>
  <c r="J47" i="16"/>
  <c r="D47" i="16"/>
  <c r="E47" i="16"/>
  <c r="H47" i="16"/>
  <c r="G47" i="16"/>
  <c r="K47" i="16"/>
  <c r="D48" i="8"/>
  <c r="M48" i="8" l="1"/>
  <c r="O48" i="8"/>
  <c r="K48" i="8"/>
  <c r="N48" i="8"/>
  <c r="B49" i="8"/>
  <c r="C49" i="8"/>
  <c r="H48" i="16" l="1"/>
  <c r="J48" i="16"/>
  <c r="D48" i="16"/>
  <c r="E48" i="16"/>
  <c r="B48" i="16"/>
  <c r="I48" i="16"/>
  <c r="L49" i="8"/>
  <c r="G48" i="16"/>
  <c r="K48" i="16"/>
  <c r="C48" i="16"/>
  <c r="F48" i="16"/>
  <c r="D49" i="8"/>
  <c r="M49" i="8" l="1"/>
  <c r="O49" i="8"/>
  <c r="K49" i="8"/>
  <c r="N49" i="8"/>
  <c r="C50" i="8"/>
  <c r="B50" i="8"/>
  <c r="D50" i="8" l="1"/>
  <c r="K49" i="16"/>
  <c r="E49" i="16"/>
  <c r="I49" i="16"/>
  <c r="F49" i="16"/>
  <c r="H49" i="16"/>
  <c r="J49" i="16"/>
  <c r="D49" i="16"/>
  <c r="C49" i="16"/>
  <c r="B49" i="16"/>
  <c r="L50" i="8"/>
  <c r="G49" i="16"/>
  <c r="O50" i="8" l="1"/>
  <c r="M50" i="8"/>
  <c r="N50" i="8"/>
  <c r="K50" i="8"/>
  <c r="C51" i="8"/>
  <c r="B51" i="8"/>
  <c r="D51" i="8" l="1"/>
  <c r="L51" i="8"/>
  <c r="E50" i="16"/>
  <c r="D50" i="16"/>
  <c r="I50" i="16"/>
  <c r="C50" i="16"/>
  <c r="F50" i="16"/>
  <c r="G50" i="16"/>
  <c r="K50" i="16"/>
  <c r="J50" i="16"/>
  <c r="B50" i="16"/>
  <c r="H50" i="16"/>
  <c r="O51" i="8" l="1"/>
  <c r="M51" i="8"/>
  <c r="N51" i="8"/>
  <c r="K51" i="8"/>
  <c r="C52" i="8"/>
  <c r="B52" i="8"/>
  <c r="D52" i="8" l="1"/>
  <c r="B51" i="16"/>
  <c r="I51" i="16"/>
  <c r="C51" i="16"/>
  <c r="D51" i="16"/>
  <c r="E51" i="16"/>
  <c r="G51" i="16"/>
  <c r="J51" i="16"/>
  <c r="K51" i="16"/>
  <c r="H51" i="16"/>
  <c r="F51" i="16"/>
  <c r="L52" i="8"/>
  <c r="M52" i="8" l="1"/>
  <c r="O52" i="8"/>
  <c r="N52" i="8"/>
  <c r="K52" i="8"/>
  <c r="B53" i="8"/>
  <c r="C53" i="8"/>
  <c r="K52" i="16" l="1"/>
  <c r="G52" i="16"/>
  <c r="L53" i="8"/>
  <c r="F52" i="16"/>
  <c r="D52" i="16"/>
  <c r="C52" i="16"/>
  <c r="I52" i="16"/>
  <c r="J52" i="16"/>
  <c r="E52" i="16"/>
  <c r="B52" i="16"/>
  <c r="H52" i="16"/>
  <c r="D53" i="8"/>
  <c r="O53" i="8" l="1"/>
  <c r="M53" i="8"/>
  <c r="N53" i="8"/>
  <c r="K53" i="8"/>
  <c r="C54" i="8"/>
  <c r="B54" i="8"/>
  <c r="D54" i="8" l="1"/>
  <c r="F53" i="16"/>
  <c r="I53" i="16"/>
  <c r="L54" i="8"/>
  <c r="D53" i="16"/>
  <c r="J53" i="16"/>
  <c r="C53" i="16"/>
  <c r="G53" i="16"/>
  <c r="K53" i="16"/>
  <c r="B53" i="16"/>
  <c r="E53" i="16"/>
  <c r="H53" i="16"/>
  <c r="O54" i="8" l="1"/>
  <c r="M54" i="8"/>
  <c r="N54" i="8"/>
  <c r="K54" i="8"/>
  <c r="B55" i="8"/>
  <c r="C55" i="8"/>
  <c r="I54" i="16" l="1"/>
  <c r="C54" i="16"/>
  <c r="B54" i="16"/>
  <c r="E54" i="16"/>
  <c r="G54" i="16"/>
  <c r="F54" i="16"/>
  <c r="H54" i="16"/>
  <c r="L55" i="8"/>
  <c r="K54" i="16"/>
  <c r="J54" i="16"/>
  <c r="D54" i="16"/>
  <c r="D55" i="8"/>
  <c r="M55" i="8" l="1"/>
  <c r="O55" i="8"/>
  <c r="K55" i="8"/>
  <c r="N55" i="8"/>
  <c r="B56" i="8"/>
  <c r="C56" i="8"/>
  <c r="G55" i="16" l="1"/>
  <c r="E55" i="16"/>
  <c r="J55" i="16"/>
  <c r="H55" i="16"/>
  <c r="D55" i="16"/>
  <c r="K55" i="16"/>
  <c r="B55" i="16"/>
  <c r="I55" i="16"/>
  <c r="F55" i="16"/>
  <c r="L56" i="8"/>
  <c r="C55" i="16"/>
  <c r="D56" i="8"/>
  <c r="O56" i="8" l="1"/>
  <c r="M56" i="8"/>
  <c r="N56" i="8"/>
  <c r="K56" i="8"/>
  <c r="C57" i="8"/>
  <c r="B57" i="8"/>
  <c r="D57" i="8" l="1"/>
  <c r="C56" i="16"/>
  <c r="L57" i="8"/>
  <c r="B56" i="16"/>
  <c r="G56" i="16"/>
  <c r="K56" i="16"/>
  <c r="F56" i="16"/>
  <c r="E56" i="16"/>
  <c r="I56" i="16"/>
  <c r="H56" i="16"/>
  <c r="D56" i="16"/>
  <c r="J56" i="16"/>
  <c r="O57" i="8" l="1"/>
  <c r="M57" i="8"/>
  <c r="N57" i="8"/>
  <c r="K57" i="8"/>
  <c r="B58" i="8"/>
  <c r="C58" i="8"/>
  <c r="E57" i="16" l="1"/>
  <c r="I57" i="16"/>
  <c r="F57" i="16"/>
  <c r="L58" i="8"/>
  <c r="G57" i="16"/>
  <c r="D57" i="16"/>
  <c r="C57" i="16"/>
  <c r="K57" i="16"/>
  <c r="H57" i="16"/>
  <c r="B57" i="16"/>
  <c r="J57" i="16"/>
  <c r="D58" i="8"/>
  <c r="O58" i="8" l="1"/>
  <c r="M58" i="8"/>
  <c r="N58" i="8"/>
  <c r="K58" i="8"/>
  <c r="B59" i="8"/>
  <c r="C59" i="8"/>
  <c r="G58" i="16" l="1"/>
  <c r="I58" i="16"/>
  <c r="F58" i="16"/>
  <c r="E58" i="16"/>
  <c r="L59" i="8"/>
  <c r="D58" i="16"/>
  <c r="C58" i="16"/>
  <c r="J58" i="16"/>
  <c r="H58" i="16"/>
  <c r="B58" i="16"/>
  <c r="K58" i="16"/>
  <c r="D59" i="8"/>
  <c r="M59" i="8" l="1"/>
  <c r="O59" i="8"/>
  <c r="N59" i="8"/>
  <c r="K59" i="8"/>
  <c r="C60" i="8"/>
  <c r="B60" i="8"/>
  <c r="D60" i="8" l="1"/>
  <c r="L60" i="8"/>
  <c r="K59" i="16"/>
  <c r="D59" i="16"/>
  <c r="J59" i="16"/>
  <c r="H59" i="16"/>
  <c r="C59" i="16"/>
  <c r="B59" i="16"/>
  <c r="I59" i="16"/>
  <c r="F59" i="16"/>
  <c r="E59" i="16"/>
  <c r="G59" i="16"/>
  <c r="M60" i="8" l="1"/>
  <c r="O60" i="8"/>
  <c r="K60" i="8"/>
  <c r="N60" i="8"/>
  <c r="C61" i="8"/>
  <c r="B61" i="8"/>
  <c r="D61" i="8" l="1"/>
  <c r="K60" i="16"/>
  <c r="B60" i="16"/>
  <c r="H60" i="16"/>
  <c r="E60" i="16"/>
  <c r="J60" i="16"/>
  <c r="F60" i="16"/>
  <c r="D60" i="16"/>
  <c r="I60" i="16"/>
  <c r="G60" i="16"/>
  <c r="L61" i="8"/>
  <c r="C60" i="16"/>
  <c r="O61" i="8" l="1"/>
  <c r="M61" i="8"/>
  <c r="N61" i="8"/>
  <c r="K61" i="8"/>
  <c r="C62" i="8"/>
  <c r="B62" i="8"/>
  <c r="D62" i="8" l="1"/>
  <c r="F61" i="16"/>
  <c r="B61" i="16"/>
  <c r="L62" i="8"/>
  <c r="D61" i="16"/>
  <c r="G61" i="16"/>
  <c r="C61" i="16"/>
  <c r="I61" i="16"/>
  <c r="H61" i="16"/>
  <c r="E61" i="16"/>
  <c r="K61" i="16"/>
  <c r="J61" i="16"/>
  <c r="M62" i="8" l="1"/>
  <c r="O62" i="8"/>
  <c r="N62" i="8"/>
  <c r="K62" i="8"/>
  <c r="B63" i="8"/>
  <c r="C63" i="8"/>
  <c r="F62" i="16" l="1"/>
  <c r="B62" i="16"/>
  <c r="E62" i="16"/>
  <c r="K62" i="16"/>
  <c r="D62" i="16"/>
  <c r="J62" i="16"/>
  <c r="H62" i="16"/>
  <c r="I62" i="16"/>
  <c r="G62" i="16"/>
  <c r="L63" i="8"/>
  <c r="C62" i="16"/>
  <c r="D63" i="8"/>
  <c r="M63" i="8" l="1"/>
  <c r="O63" i="8"/>
  <c r="K63" i="8"/>
  <c r="N63" i="8"/>
  <c r="B64" i="8"/>
  <c r="C64" i="8"/>
  <c r="D63" i="16" l="1"/>
  <c r="J63" i="16"/>
  <c r="L64" i="8"/>
  <c r="E63" i="16"/>
  <c r="F63" i="16"/>
  <c r="I63" i="16"/>
  <c r="B63" i="16"/>
  <c r="C63" i="16"/>
  <c r="H63" i="16"/>
  <c r="G63" i="16"/>
  <c r="K63" i="16"/>
  <c r="D64" i="8"/>
  <c r="M64" i="8" l="1"/>
  <c r="O64" i="8"/>
  <c r="K64" i="8"/>
  <c r="N64" i="8"/>
  <c r="C65" i="8"/>
  <c r="B65" i="8"/>
  <c r="D65" i="8" l="1"/>
  <c r="B64" i="16"/>
  <c r="I64" i="16"/>
  <c r="K64" i="16"/>
  <c r="H64" i="16"/>
  <c r="D64" i="16"/>
  <c r="L65" i="8"/>
  <c r="F64" i="16"/>
  <c r="G64" i="16"/>
  <c r="C64" i="16"/>
  <c r="J64" i="16"/>
  <c r="E64" i="16"/>
  <c r="M65" i="8" l="1"/>
  <c r="O65" i="8"/>
  <c r="K65" i="8"/>
  <c r="N65" i="8"/>
  <c r="C66" i="8"/>
  <c r="B66" i="8"/>
  <c r="D66" i="8" l="1"/>
  <c r="E65" i="16"/>
  <c r="G65" i="16"/>
  <c r="D65" i="16"/>
  <c r="I65" i="16"/>
  <c r="K65" i="16"/>
  <c r="B65" i="16"/>
  <c r="F65" i="16"/>
  <c r="H65" i="16"/>
  <c r="J65" i="16"/>
  <c r="L66" i="8"/>
  <c r="C65" i="16"/>
  <c r="M66" i="8" l="1"/>
  <c r="O66" i="8"/>
  <c r="K66" i="8"/>
  <c r="N66" i="8"/>
  <c r="C67" i="8"/>
  <c r="B67" i="8"/>
  <c r="D67" i="8" l="1"/>
  <c r="J66" i="16"/>
  <c r="K66" i="16"/>
  <c r="D66" i="16"/>
  <c r="E66" i="16"/>
  <c r="H66" i="16"/>
  <c r="C66" i="16"/>
  <c r="I66" i="16"/>
  <c r="B66" i="16"/>
  <c r="F66" i="16"/>
  <c r="L67" i="8"/>
  <c r="G66" i="16"/>
  <c r="M67" i="8" l="1"/>
  <c r="O67" i="8"/>
  <c r="N67" i="8"/>
  <c r="K67" i="8"/>
  <c r="C68" i="8"/>
  <c r="B68" i="8"/>
  <c r="D68" i="8" l="1"/>
  <c r="I67" i="16"/>
  <c r="H67" i="16"/>
  <c r="C67" i="16"/>
  <c r="B67" i="16"/>
  <c r="F67" i="16"/>
  <c r="D67" i="16"/>
  <c r="L68" i="8"/>
  <c r="G67" i="16"/>
  <c r="J67" i="16"/>
  <c r="K67" i="16"/>
  <c r="E67" i="16"/>
  <c r="M68" i="8" l="1"/>
  <c r="O68" i="8"/>
  <c r="N68" i="8"/>
  <c r="K68" i="8"/>
  <c r="B69" i="8"/>
  <c r="C69" i="8"/>
  <c r="I68" i="16" l="1"/>
  <c r="G68" i="16"/>
  <c r="F68" i="16"/>
  <c r="K68" i="16"/>
  <c r="E68" i="16"/>
  <c r="J68" i="16"/>
  <c r="C68" i="16"/>
  <c r="D68" i="16"/>
  <c r="H68" i="16"/>
  <c r="B68" i="16"/>
  <c r="L69" i="8"/>
  <c r="D69" i="8"/>
  <c r="O69" i="8" l="1"/>
  <c r="M69" i="8"/>
  <c r="N69" i="8"/>
  <c r="K69" i="8"/>
  <c r="B70" i="8"/>
  <c r="C70" i="8"/>
  <c r="B69" i="16" l="1"/>
  <c r="F69" i="16"/>
  <c r="I69" i="16"/>
  <c r="L70" i="8"/>
  <c r="E69" i="16"/>
  <c r="G69" i="16"/>
  <c r="C69" i="16"/>
  <c r="K69" i="16"/>
  <c r="D69" i="16"/>
  <c r="H69" i="16"/>
  <c r="J69" i="16"/>
  <c r="D70" i="8"/>
  <c r="M70" i="8" l="1"/>
  <c r="O70" i="8"/>
  <c r="K70" i="8"/>
  <c r="N70" i="8"/>
  <c r="C71" i="8"/>
  <c r="B71" i="8"/>
  <c r="D71" i="8" l="1"/>
  <c r="J70" i="16"/>
  <c r="D70" i="16"/>
  <c r="B70" i="16"/>
  <c r="F70" i="16"/>
  <c r="G70" i="16"/>
  <c r="I70" i="16"/>
  <c r="H70" i="16"/>
  <c r="K70" i="16"/>
  <c r="L71" i="8"/>
  <c r="E70" i="16"/>
  <c r="C70" i="16"/>
  <c r="M71" i="8" l="1"/>
  <c r="O71" i="8"/>
  <c r="N71" i="8"/>
  <c r="K71" i="8"/>
  <c r="B72" i="8"/>
  <c r="C72" i="8"/>
  <c r="K71" i="16" l="1"/>
  <c r="D71" i="16"/>
  <c r="B71" i="16"/>
  <c r="C71" i="16"/>
  <c r="J71" i="16"/>
  <c r="E71" i="16"/>
  <c r="I71" i="16"/>
  <c r="H71" i="16"/>
  <c r="G71" i="16"/>
  <c r="L72" i="8"/>
  <c r="F71" i="16"/>
  <c r="D72" i="8"/>
  <c r="M72" i="8" l="1"/>
  <c r="O72" i="8"/>
  <c r="K72" i="8"/>
  <c r="N72" i="8"/>
  <c r="C73" i="8"/>
  <c r="B73" i="8"/>
  <c r="D73" i="8" l="1"/>
  <c r="I72" i="16"/>
  <c r="C72" i="16"/>
  <c r="H72" i="16"/>
  <c r="F72" i="16"/>
  <c r="B72" i="16"/>
  <c r="L73" i="8"/>
  <c r="J72" i="16"/>
  <c r="D72" i="16"/>
  <c r="G72" i="16"/>
  <c r="E72" i="16"/>
  <c r="K72" i="16"/>
  <c r="M73" i="8" l="1"/>
  <c r="O73" i="8"/>
  <c r="K73" i="8"/>
  <c r="N73" i="8"/>
  <c r="C74" i="8"/>
  <c r="B74" i="8"/>
  <c r="D74" i="8" l="1"/>
  <c r="J73" i="16"/>
  <c r="I73" i="16"/>
  <c r="F73" i="16"/>
  <c r="E73" i="16"/>
  <c r="G73" i="16"/>
  <c r="H73" i="16"/>
  <c r="B73" i="16"/>
  <c r="K73" i="16"/>
  <c r="D73" i="16"/>
  <c r="C73" i="16"/>
  <c r="L74" i="8"/>
  <c r="M74" i="8" l="1"/>
  <c r="O74" i="8"/>
  <c r="N74" i="8"/>
  <c r="K74" i="8"/>
  <c r="C75" i="8"/>
  <c r="B75" i="8"/>
  <c r="D75" i="8" l="1"/>
  <c r="B74" i="16"/>
  <c r="I74" i="16"/>
  <c r="H74" i="16"/>
  <c r="F74" i="16"/>
  <c r="J74" i="16"/>
  <c r="C74" i="16"/>
  <c r="L75" i="8"/>
  <c r="G74" i="16"/>
  <c r="K74" i="16"/>
  <c r="D74" i="16"/>
  <c r="E74" i="16"/>
  <c r="O75" i="8" l="1"/>
  <c r="M75" i="8"/>
  <c r="N75" i="8"/>
  <c r="K75" i="8"/>
  <c r="C76" i="8"/>
  <c r="B76" i="8"/>
  <c r="D76" i="8" l="1"/>
  <c r="L76" i="8"/>
  <c r="J75" i="16"/>
  <c r="I75" i="16"/>
  <c r="F75" i="16"/>
  <c r="D75" i="16"/>
  <c r="H75" i="16"/>
  <c r="K75" i="16"/>
  <c r="G75" i="16"/>
  <c r="C75" i="16"/>
  <c r="B75" i="16"/>
  <c r="E75" i="16"/>
  <c r="O76" i="8" l="1"/>
  <c r="M76" i="8"/>
  <c r="N76" i="8"/>
  <c r="K76" i="8"/>
  <c r="C77" i="8"/>
  <c r="B77" i="8"/>
  <c r="D77" i="8" l="1"/>
  <c r="H76" i="16"/>
  <c r="K76" i="16"/>
  <c r="B76" i="16"/>
  <c r="F76" i="16"/>
  <c r="C76" i="16"/>
  <c r="I76" i="16"/>
  <c r="D76" i="16"/>
  <c r="L77" i="8"/>
  <c r="J76" i="16"/>
  <c r="G76" i="16"/>
  <c r="E76" i="16"/>
  <c r="O77" i="8" l="1"/>
  <c r="M77" i="8"/>
  <c r="N77" i="8"/>
  <c r="K77" i="8"/>
  <c r="B78" i="8"/>
  <c r="C78" i="8"/>
  <c r="F77" i="16" l="1"/>
  <c r="B77" i="16"/>
  <c r="K77" i="16"/>
  <c r="I77" i="16"/>
  <c r="C77" i="16"/>
  <c r="E77" i="16"/>
  <c r="G77" i="16"/>
  <c r="L78" i="8"/>
  <c r="D77" i="16"/>
  <c r="J77" i="16"/>
  <c r="H77" i="16"/>
  <c r="D78" i="8"/>
  <c r="M78" i="8" l="1"/>
  <c r="O78" i="8"/>
  <c r="N78" i="8"/>
  <c r="K78" i="8"/>
  <c r="B79" i="8"/>
  <c r="C79" i="8"/>
  <c r="G78" i="16" l="1"/>
  <c r="C78" i="16"/>
  <c r="F78" i="16"/>
  <c r="E78" i="16"/>
  <c r="H78" i="16"/>
  <c r="K78" i="16"/>
  <c r="J78" i="16"/>
  <c r="L79" i="8"/>
  <c r="I78" i="16"/>
  <c r="D78" i="16"/>
  <c r="B78" i="16"/>
  <c r="D79" i="8"/>
  <c r="O79" i="8" l="1"/>
  <c r="M79" i="8"/>
  <c r="N79" i="8"/>
  <c r="K79" i="8"/>
  <c r="C80" i="8"/>
  <c r="B80" i="8"/>
  <c r="D80" i="8" l="1"/>
  <c r="E79" i="16"/>
  <c r="L80" i="8"/>
  <c r="I79" i="16"/>
  <c r="C79" i="16"/>
  <c r="B79" i="16"/>
  <c r="D79" i="16"/>
  <c r="K79" i="16"/>
  <c r="J79" i="16"/>
  <c r="F79" i="16"/>
  <c r="H79" i="16"/>
  <c r="G79" i="16"/>
  <c r="M80" i="8" l="1"/>
  <c r="O80" i="8"/>
  <c r="N80" i="8"/>
  <c r="K80" i="8"/>
  <c r="B81" i="8"/>
  <c r="C81" i="8"/>
  <c r="D80" i="16" l="1"/>
  <c r="C80" i="16"/>
  <c r="J80" i="16"/>
  <c r="F80" i="16"/>
  <c r="E80" i="16"/>
  <c r="L81" i="8"/>
  <c r="H80" i="16"/>
  <c r="B80" i="16"/>
  <c r="I80" i="16"/>
  <c r="K80" i="16"/>
  <c r="G80" i="16"/>
  <c r="D81" i="8"/>
  <c r="O81" i="8" l="1"/>
  <c r="M81" i="8"/>
  <c r="N81" i="8"/>
  <c r="K81" i="8"/>
  <c r="B82" i="8"/>
  <c r="C82" i="8"/>
  <c r="G81" i="16" l="1"/>
  <c r="D81" i="16"/>
  <c r="H81" i="16"/>
  <c r="L82" i="8"/>
  <c r="C81" i="16"/>
  <c r="J81" i="16"/>
  <c r="E81" i="16"/>
  <c r="F81" i="16"/>
  <c r="B81" i="16"/>
  <c r="K81" i="16"/>
  <c r="I81" i="16"/>
  <c r="D82" i="8"/>
  <c r="O82" i="8" l="1"/>
  <c r="M82" i="8"/>
  <c r="N82" i="8"/>
  <c r="K82" i="8"/>
  <c r="B83" i="8"/>
  <c r="C83" i="8"/>
  <c r="C82" i="16" l="1"/>
  <c r="L83" i="8"/>
  <c r="K82" i="16"/>
  <c r="H82" i="16"/>
  <c r="E82" i="16"/>
  <c r="G82" i="16"/>
  <c r="F82" i="16"/>
  <c r="D82" i="16"/>
  <c r="J82" i="16"/>
  <c r="I82" i="16"/>
  <c r="B82" i="16"/>
  <c r="D83" i="8"/>
  <c r="O83" i="8" l="1"/>
  <c r="M83" i="8"/>
  <c r="N83" i="8"/>
  <c r="K83" i="8"/>
  <c r="C84" i="8"/>
  <c r="B84" i="8"/>
  <c r="D84" i="8" l="1"/>
  <c r="H83" i="16"/>
  <c r="F83" i="16"/>
  <c r="I83" i="16"/>
  <c r="D83" i="16"/>
  <c r="C83" i="16"/>
  <c r="L84" i="8"/>
  <c r="B83" i="16"/>
  <c r="J83" i="16"/>
  <c r="E83" i="16"/>
  <c r="K83" i="16"/>
  <c r="G83" i="16"/>
  <c r="O84" i="8" l="1"/>
  <c r="M84" i="8"/>
  <c r="N84" i="8"/>
  <c r="K84" i="8"/>
  <c r="C85" i="8"/>
  <c r="B85" i="8"/>
  <c r="D85" i="8" l="1"/>
  <c r="K84" i="16"/>
  <c r="I84" i="16"/>
  <c r="H84" i="16"/>
  <c r="C84" i="16"/>
  <c r="J84" i="16"/>
  <c r="F84" i="16"/>
  <c r="G84" i="16"/>
  <c r="L85" i="8"/>
  <c r="B84" i="16"/>
  <c r="E84" i="16"/>
  <c r="D84" i="16"/>
  <c r="O85" i="8" l="1"/>
  <c r="M85" i="8"/>
  <c r="N85" i="8"/>
  <c r="K85" i="8"/>
  <c r="C86" i="8"/>
  <c r="B86" i="8"/>
  <c r="D86" i="8" l="1"/>
  <c r="J85" i="16"/>
  <c r="C85" i="16"/>
  <c r="D85" i="16"/>
  <c r="E85" i="16"/>
  <c r="F85" i="16"/>
  <c r="B85" i="16"/>
  <c r="H85" i="16"/>
  <c r="K85" i="16"/>
  <c r="I85" i="16"/>
  <c r="G85" i="16"/>
  <c r="L86" i="8"/>
  <c r="M86" i="8" l="1"/>
  <c r="O86" i="8"/>
  <c r="K86" i="8"/>
  <c r="N86" i="8"/>
  <c r="B87" i="8"/>
  <c r="C87" i="8"/>
  <c r="F86" i="16" l="1"/>
  <c r="C86" i="16"/>
  <c r="G86" i="16"/>
  <c r="I86" i="16"/>
  <c r="E86" i="16"/>
  <c r="H86" i="16"/>
  <c r="J86" i="16"/>
  <c r="B86" i="16"/>
  <c r="D86" i="16"/>
  <c r="K86" i="16"/>
  <c r="L87" i="8"/>
  <c r="D87" i="8"/>
  <c r="M87" i="8" l="1"/>
  <c r="O87" i="8"/>
  <c r="N87" i="8"/>
  <c r="K87" i="8"/>
  <c r="B88" i="8"/>
  <c r="C88" i="8"/>
  <c r="H87" i="16" l="1"/>
  <c r="D87" i="16"/>
  <c r="C87" i="16"/>
  <c r="E87" i="16"/>
  <c r="F87" i="16"/>
  <c r="J87" i="16"/>
  <c r="G87" i="16"/>
  <c r="K87" i="16"/>
  <c r="L88" i="8"/>
  <c r="B87" i="16"/>
  <c r="I87" i="16"/>
  <c r="D88" i="8"/>
  <c r="O88" i="8" l="1"/>
  <c r="M88" i="8"/>
  <c r="N88" i="8"/>
  <c r="K88" i="8"/>
  <c r="C89" i="8"/>
  <c r="B89" i="8"/>
  <c r="D89" i="8" l="1"/>
  <c r="B88" i="16"/>
  <c r="F88" i="16"/>
  <c r="H88" i="16"/>
  <c r="C88" i="16"/>
  <c r="L89" i="8"/>
  <c r="D88" i="16"/>
  <c r="I88" i="16"/>
  <c r="K88" i="16"/>
  <c r="E88" i="16"/>
  <c r="J88" i="16"/>
  <c r="G88" i="16"/>
  <c r="M89" i="8" l="1"/>
  <c r="O89" i="8"/>
  <c r="K89" i="8"/>
  <c r="N89" i="8"/>
  <c r="C90" i="8"/>
  <c r="B90" i="8"/>
  <c r="D90" i="8" l="1"/>
  <c r="F89" i="16"/>
  <c r="D89" i="16"/>
  <c r="E89" i="16"/>
  <c r="H89" i="16"/>
  <c r="B89" i="16"/>
  <c r="J89" i="16"/>
  <c r="C89" i="16"/>
  <c r="K89" i="16"/>
  <c r="I89" i="16"/>
  <c r="G89" i="16"/>
  <c r="L90" i="8"/>
  <c r="M90" i="8" l="1"/>
  <c r="O90" i="8"/>
  <c r="N90" i="8"/>
  <c r="K90" i="8"/>
  <c r="B91" i="8"/>
  <c r="C91" i="8"/>
  <c r="C90" i="16" l="1"/>
  <c r="E90" i="16"/>
  <c r="D90" i="16"/>
  <c r="H90" i="16"/>
  <c r="B90" i="16"/>
  <c r="G90" i="16"/>
  <c r="L91" i="8"/>
  <c r="F90" i="16"/>
  <c r="I90" i="16"/>
  <c r="J90" i="16"/>
  <c r="K90" i="16"/>
  <c r="D91" i="8"/>
  <c r="O91" i="8" l="1"/>
  <c r="M91" i="8"/>
  <c r="N91" i="8"/>
  <c r="K91" i="8"/>
  <c r="C92" i="8"/>
  <c r="B92" i="8"/>
  <c r="D92" i="8" l="1"/>
  <c r="H91" i="16"/>
  <c r="L92" i="8"/>
  <c r="E91" i="16"/>
  <c r="G91" i="16"/>
  <c r="B91" i="16"/>
  <c r="C91" i="16"/>
  <c r="D91" i="16"/>
  <c r="K91" i="16"/>
  <c r="J91" i="16"/>
  <c r="F91" i="16"/>
  <c r="I91" i="16"/>
  <c r="M92" i="8" l="1"/>
  <c r="O92" i="8"/>
  <c r="N92" i="8"/>
  <c r="K92" i="8"/>
  <c r="B93" i="8"/>
  <c r="C93" i="8"/>
  <c r="I92" i="16" l="1"/>
  <c r="K92" i="16"/>
  <c r="E92" i="16"/>
  <c r="H92" i="16"/>
  <c r="G92" i="16"/>
  <c r="L93" i="8"/>
  <c r="F92" i="16"/>
  <c r="C92" i="16"/>
  <c r="B92" i="16"/>
  <c r="D92" i="16"/>
  <c r="J92" i="16"/>
  <c r="D93" i="8"/>
  <c r="M93" i="8" l="1"/>
  <c r="O93" i="8"/>
  <c r="K93" i="8"/>
  <c r="N93" i="8"/>
  <c r="B94" i="8"/>
  <c r="C94" i="8"/>
  <c r="D93" i="16" l="1"/>
  <c r="K93" i="16"/>
  <c r="C93" i="16"/>
  <c r="B93" i="16"/>
  <c r="F93" i="16"/>
  <c r="E93" i="16"/>
  <c r="G93" i="16"/>
  <c r="H93" i="16"/>
  <c r="I93" i="16"/>
  <c r="J93" i="16"/>
  <c r="L94" i="8"/>
  <c r="D94" i="8"/>
  <c r="O94" i="8" l="1"/>
  <c r="M94" i="8"/>
  <c r="N94" i="8"/>
  <c r="K94" i="8"/>
  <c r="B95" i="8"/>
  <c r="C95" i="8"/>
  <c r="K94" i="16" l="1"/>
  <c r="C94" i="16"/>
  <c r="E94" i="16"/>
  <c r="D94" i="16"/>
  <c r="H94" i="16"/>
  <c r="B94" i="16"/>
  <c r="J94" i="16"/>
  <c r="G94" i="16"/>
  <c r="I94" i="16"/>
  <c r="L95" i="8"/>
  <c r="F94" i="16"/>
  <c r="D95" i="8"/>
  <c r="M95" i="8" l="1"/>
  <c r="O95" i="8"/>
  <c r="N95" i="8"/>
  <c r="K95" i="8"/>
  <c r="B96" i="8"/>
  <c r="C96" i="8"/>
  <c r="I95" i="16" l="1"/>
  <c r="E95" i="16"/>
  <c r="B95" i="16"/>
  <c r="H95" i="16"/>
  <c r="J95" i="16"/>
  <c r="G95" i="16"/>
  <c r="D95" i="16"/>
  <c r="F95" i="16"/>
  <c r="L96" i="8"/>
  <c r="C95" i="16"/>
  <c r="K95" i="16"/>
  <c r="D96" i="8"/>
  <c r="M96" i="8" l="1"/>
  <c r="O96" i="8"/>
  <c r="N96" i="8"/>
  <c r="K96" i="8"/>
  <c r="B97" i="8"/>
  <c r="C97" i="8"/>
  <c r="H96" i="16" l="1"/>
  <c r="J96" i="16"/>
  <c r="K96" i="16"/>
  <c r="D96" i="16"/>
  <c r="L97" i="8"/>
  <c r="C96" i="16"/>
  <c r="E96" i="16"/>
  <c r="B96" i="16"/>
  <c r="G96" i="16"/>
  <c r="F96" i="16"/>
  <c r="I96" i="16"/>
  <c r="D97" i="8"/>
  <c r="O97" i="8" l="1"/>
  <c r="M97" i="8"/>
  <c r="N97" i="8"/>
  <c r="K97" i="8"/>
  <c r="B98" i="8"/>
  <c r="C98" i="8"/>
  <c r="E97" i="16" l="1"/>
  <c r="I97" i="16"/>
  <c r="D97" i="16"/>
  <c r="G97" i="16"/>
  <c r="F97" i="16"/>
  <c r="L98" i="8"/>
  <c r="B97" i="16"/>
  <c r="H97" i="16"/>
  <c r="J97" i="16"/>
  <c r="C97" i="16"/>
  <c r="K97" i="16"/>
  <c r="D98" i="8"/>
  <c r="M98" i="8" l="1"/>
  <c r="O98" i="8"/>
  <c r="K98" i="8"/>
  <c r="N98" i="8"/>
  <c r="C99" i="8"/>
  <c r="B99" i="8"/>
  <c r="D99" i="8" l="1"/>
  <c r="B98" i="16"/>
  <c r="K98" i="16"/>
  <c r="H98" i="16"/>
  <c r="C98" i="16"/>
  <c r="D98" i="16"/>
  <c r="J98" i="16"/>
  <c r="F98" i="16"/>
  <c r="E98" i="16"/>
  <c r="I98" i="16"/>
  <c r="L99" i="8"/>
  <c r="G98" i="16"/>
  <c r="M99" i="8" l="1"/>
  <c r="O99" i="8"/>
  <c r="K99" i="8"/>
  <c r="N99" i="8"/>
  <c r="B100" i="8"/>
  <c r="C100" i="8"/>
  <c r="J99" i="16" l="1"/>
  <c r="L100" i="8"/>
  <c r="I99" i="16"/>
  <c r="G99" i="16"/>
  <c r="F99" i="16"/>
  <c r="H99" i="16"/>
  <c r="C99" i="16"/>
  <c r="B99" i="16"/>
  <c r="E99" i="16"/>
  <c r="D99" i="16"/>
  <c r="K99" i="16"/>
  <c r="D100" i="8"/>
  <c r="O100" i="8" l="1"/>
  <c r="M100" i="8"/>
  <c r="N100" i="8"/>
  <c r="K100" i="8"/>
  <c r="B101" i="8"/>
  <c r="C101" i="8"/>
  <c r="G100" i="16" l="1"/>
  <c r="F100" i="16"/>
  <c r="J100" i="16"/>
  <c r="C100" i="16"/>
  <c r="D100" i="16"/>
  <c r="H100" i="16"/>
  <c r="K100" i="16"/>
  <c r="E100" i="16"/>
  <c r="I100" i="16"/>
  <c r="L101" i="8"/>
  <c r="B100" i="16"/>
  <c r="D101" i="8"/>
  <c r="M101" i="8" l="1"/>
  <c r="O101" i="8"/>
  <c r="N101" i="8"/>
  <c r="K101" i="8"/>
  <c r="B102" i="8"/>
  <c r="C102" i="8"/>
  <c r="C101" i="16" l="1"/>
  <c r="L102" i="8"/>
  <c r="I101" i="16"/>
  <c r="H101" i="16"/>
  <c r="D101" i="16"/>
  <c r="J101" i="16"/>
  <c r="F101" i="16"/>
  <c r="G101" i="16"/>
  <c r="B101" i="16"/>
  <c r="K101" i="16"/>
  <c r="E101" i="16"/>
  <c r="D102" i="8"/>
  <c r="O102" i="8" l="1"/>
  <c r="M102" i="8"/>
  <c r="N102" i="8"/>
  <c r="K102" i="8"/>
  <c r="B103" i="8"/>
  <c r="C103" i="8"/>
  <c r="L103" i="8" l="1"/>
  <c r="F102" i="16"/>
  <c r="I102" i="16"/>
  <c r="D102" i="16"/>
  <c r="B102" i="16"/>
  <c r="C102" i="16"/>
  <c r="H102" i="16"/>
  <c r="K102" i="16"/>
  <c r="E102" i="16"/>
  <c r="G102" i="16"/>
  <c r="J102" i="16"/>
  <c r="D103" i="8"/>
  <c r="M103" i="8" l="1"/>
  <c r="O103" i="8"/>
  <c r="K103" i="8"/>
  <c r="N103" i="8"/>
  <c r="B104" i="8"/>
  <c r="C104" i="8"/>
  <c r="C103" i="16" l="1"/>
  <c r="B103" i="16"/>
  <c r="L104" i="8"/>
  <c r="K103" i="16"/>
  <c r="G103" i="16"/>
  <c r="I103" i="16"/>
  <c r="E103" i="16"/>
  <c r="F103" i="16"/>
  <c r="H103" i="16"/>
  <c r="J103" i="16"/>
  <c r="D103" i="16"/>
  <c r="D104" i="8"/>
  <c r="O104" i="8" l="1"/>
  <c r="M104" i="8"/>
  <c r="N104" i="8"/>
  <c r="K104" i="8"/>
  <c r="C105" i="8"/>
  <c r="B105" i="8"/>
  <c r="D105" i="8" l="1"/>
  <c r="I104" i="16"/>
  <c r="D104" i="16"/>
  <c r="G104" i="16"/>
  <c r="E104" i="16"/>
  <c r="C104" i="16"/>
  <c r="H104" i="16"/>
  <c r="J104" i="16"/>
  <c r="F104" i="16"/>
  <c r="K104" i="16"/>
  <c r="L105" i="8"/>
  <c r="B104" i="16"/>
  <c r="M105" i="8" l="1"/>
  <c r="O105" i="8"/>
  <c r="K105" i="8"/>
  <c r="N105" i="8"/>
  <c r="B106" i="8"/>
  <c r="C106" i="8"/>
  <c r="I105" i="16" l="1"/>
  <c r="K105" i="16"/>
  <c r="B105" i="16"/>
  <c r="F105" i="16"/>
  <c r="C105" i="16"/>
  <c r="D105" i="16"/>
  <c r="E105" i="16"/>
  <c r="H105" i="16"/>
  <c r="L106" i="8"/>
  <c r="G105" i="16"/>
  <c r="J105" i="16"/>
  <c r="D106" i="8"/>
  <c r="O106" i="8" l="1"/>
  <c r="M106" i="8"/>
  <c r="N106" i="8"/>
  <c r="K106" i="8"/>
  <c r="B107" i="8"/>
  <c r="C107" i="8"/>
  <c r="D106" i="16" l="1"/>
  <c r="H106" i="16"/>
  <c r="B106" i="16"/>
  <c r="L107" i="8"/>
  <c r="E106" i="16"/>
  <c r="C106" i="16"/>
  <c r="G106" i="16"/>
  <c r="K106" i="16"/>
  <c r="I106" i="16"/>
  <c r="J106" i="16"/>
  <c r="F106" i="16"/>
  <c r="D107" i="8"/>
  <c r="M107" i="8" l="1"/>
  <c r="O107" i="8"/>
  <c r="N107" i="8"/>
  <c r="K107" i="8"/>
  <c r="B108" i="8"/>
  <c r="C108" i="8"/>
  <c r="J107" i="16" l="1"/>
  <c r="C107" i="16"/>
  <c r="G107" i="16"/>
  <c r="K107" i="16"/>
  <c r="B107" i="16"/>
  <c r="L108" i="8"/>
  <c r="E107" i="16"/>
  <c r="I107" i="16"/>
  <c r="D107" i="16"/>
  <c r="F107" i="16"/>
  <c r="H107" i="16"/>
  <c r="D108" i="8"/>
  <c r="O108" i="8" l="1"/>
  <c r="M108" i="8"/>
  <c r="N108" i="8"/>
  <c r="K108" i="8"/>
  <c r="C109" i="8"/>
  <c r="B109" i="8"/>
  <c r="D109" i="8" l="1"/>
  <c r="D108" i="16"/>
  <c r="C108" i="16"/>
  <c r="G108" i="16"/>
  <c r="I108" i="16"/>
  <c r="K108" i="16"/>
  <c r="E108" i="16"/>
  <c r="L109" i="8"/>
  <c r="F108" i="16"/>
  <c r="H108" i="16"/>
  <c r="J108" i="16"/>
  <c r="B108" i="16"/>
  <c r="O109" i="8" l="1"/>
  <c r="M109" i="8"/>
  <c r="N109" i="8"/>
  <c r="K109" i="8"/>
  <c r="C110" i="8"/>
  <c r="B110" i="8"/>
  <c r="D110" i="8" l="1"/>
  <c r="B109" i="16"/>
  <c r="F109" i="16"/>
  <c r="C109" i="16"/>
  <c r="D109" i="16"/>
  <c r="I109" i="16"/>
  <c r="L110" i="8"/>
  <c r="J109" i="16"/>
  <c r="E109" i="16"/>
  <c r="H109" i="16"/>
  <c r="K109" i="16"/>
  <c r="G109" i="16"/>
  <c r="O110" i="8" l="1"/>
  <c r="M110" i="8"/>
  <c r="N110" i="8"/>
  <c r="K110" i="8"/>
  <c r="C111" i="8"/>
  <c r="B111" i="8"/>
  <c r="D111" i="8" l="1"/>
  <c r="F110" i="16"/>
  <c r="C110" i="16"/>
  <c r="I110" i="16"/>
  <c r="E110" i="16"/>
  <c r="G110" i="16"/>
  <c r="L111" i="8"/>
  <c r="D110" i="16"/>
  <c r="K110" i="16"/>
  <c r="H110" i="16"/>
  <c r="B110" i="16"/>
  <c r="J110" i="16"/>
  <c r="O111" i="8" l="1"/>
  <c r="M111" i="8"/>
  <c r="N111" i="8"/>
  <c r="K111" i="8"/>
  <c r="B112" i="8"/>
  <c r="C112" i="8"/>
  <c r="L112" i="8" l="1"/>
  <c r="C111" i="16"/>
  <c r="B111" i="16"/>
  <c r="J111" i="16"/>
  <c r="K111" i="16"/>
  <c r="E111" i="16"/>
  <c r="G111" i="16"/>
  <c r="F111" i="16"/>
  <c r="D111" i="16"/>
  <c r="I111" i="16"/>
  <c r="H111" i="16"/>
  <c r="D112" i="8"/>
  <c r="O112" i="8" l="1"/>
  <c r="M112" i="8"/>
  <c r="N112" i="8"/>
  <c r="K112" i="8"/>
  <c r="C113" i="8"/>
  <c r="B113" i="8"/>
  <c r="D113" i="8" l="1"/>
  <c r="L113" i="8"/>
  <c r="H112" i="16"/>
  <c r="B112" i="16"/>
  <c r="E112" i="16"/>
  <c r="J112" i="16"/>
  <c r="I112" i="16"/>
  <c r="G112" i="16"/>
  <c r="D112" i="16"/>
  <c r="C112" i="16"/>
  <c r="K112" i="16"/>
  <c r="F112" i="16"/>
  <c r="O113" i="8" l="1"/>
  <c r="M113" i="8"/>
  <c r="N113" i="8"/>
  <c r="K113" i="8"/>
  <c r="B114" i="8"/>
  <c r="C114" i="8"/>
  <c r="E113" i="16" l="1"/>
  <c r="D113" i="16"/>
  <c r="K113" i="16"/>
  <c r="J113" i="16"/>
  <c r="L114" i="8"/>
  <c r="G113" i="16"/>
  <c r="B113" i="16"/>
  <c r="F113" i="16"/>
  <c r="I113" i="16"/>
  <c r="C113" i="16"/>
  <c r="H113" i="16"/>
  <c r="D114" i="8"/>
  <c r="O114" i="8" l="1"/>
  <c r="M114" i="8"/>
  <c r="N114" i="8"/>
  <c r="K114" i="8"/>
  <c r="C115" i="8"/>
  <c r="B115" i="8"/>
  <c r="D115" i="8" l="1"/>
  <c r="L115" i="8"/>
  <c r="I114" i="16"/>
  <c r="B114" i="16"/>
  <c r="F114" i="16"/>
  <c r="J114" i="16"/>
  <c r="K114" i="16"/>
  <c r="H114" i="16"/>
  <c r="D114" i="16"/>
  <c r="G114" i="16"/>
  <c r="C114" i="16"/>
  <c r="E114" i="16"/>
  <c r="O115" i="8" l="1"/>
  <c r="M115" i="8"/>
  <c r="N115" i="8"/>
  <c r="K115" i="8"/>
  <c r="C116" i="8"/>
  <c r="B116" i="8"/>
  <c r="D116" i="8" l="1"/>
  <c r="E115" i="16"/>
  <c r="G115" i="16"/>
  <c r="J115" i="16"/>
  <c r="D115" i="16"/>
  <c r="B115" i="16"/>
  <c r="I115" i="16"/>
  <c r="H115" i="16"/>
  <c r="K115" i="16"/>
  <c r="F115" i="16"/>
  <c r="C115" i="16"/>
  <c r="L116" i="8"/>
  <c r="O116" i="8" l="1"/>
  <c r="M116" i="8"/>
  <c r="N116" i="8"/>
  <c r="K116" i="8"/>
  <c r="B117" i="8"/>
  <c r="C117" i="8"/>
  <c r="H116" i="16" l="1"/>
  <c r="G116" i="16"/>
  <c r="F116" i="16"/>
  <c r="D116" i="16"/>
  <c r="K116" i="16"/>
  <c r="E116" i="16"/>
  <c r="B116" i="16"/>
  <c r="L117" i="8"/>
  <c r="I116" i="16"/>
  <c r="J116" i="16"/>
  <c r="C116" i="16"/>
  <c r="D117" i="8"/>
  <c r="M117" i="8" l="1"/>
  <c r="O117" i="8"/>
  <c r="N117" i="8"/>
  <c r="K117" i="8"/>
  <c r="B118" i="8"/>
  <c r="C118" i="8"/>
  <c r="D117" i="16" l="1"/>
  <c r="K117" i="16"/>
  <c r="H117" i="16"/>
  <c r="J117" i="16"/>
  <c r="E117" i="16"/>
  <c r="B117" i="16"/>
  <c r="I117" i="16"/>
  <c r="C117" i="16"/>
  <c r="F117" i="16"/>
  <c r="G117" i="16"/>
  <c r="L118" i="8"/>
  <c r="D118" i="8"/>
  <c r="O118" i="8" l="1"/>
  <c r="M118" i="8"/>
  <c r="N118" i="8"/>
  <c r="K118" i="8"/>
  <c r="B119" i="8"/>
  <c r="C119" i="8"/>
  <c r="G118" i="16" l="1"/>
  <c r="F118" i="16"/>
  <c r="K118" i="16"/>
  <c r="B118" i="16"/>
  <c r="I118" i="16"/>
  <c r="C118" i="16"/>
  <c r="L119" i="8"/>
  <c r="H118" i="16"/>
  <c r="D118" i="16"/>
  <c r="J118" i="16"/>
  <c r="E118" i="16"/>
  <c r="D119" i="8"/>
  <c r="O119" i="8" l="1"/>
  <c r="M119" i="8"/>
  <c r="N119" i="8"/>
  <c r="K119" i="8"/>
  <c r="B120" i="8"/>
  <c r="C120" i="8"/>
  <c r="B119" i="16" l="1"/>
  <c r="H119" i="16"/>
  <c r="L120" i="8"/>
  <c r="I119" i="16"/>
  <c r="G119" i="16"/>
  <c r="J119" i="16"/>
  <c r="C119" i="16"/>
  <c r="F119" i="16"/>
  <c r="D119" i="16"/>
  <c r="K119" i="16"/>
  <c r="E119" i="16"/>
  <c r="D120" i="8"/>
  <c r="M120" i="8" l="1"/>
  <c r="O120" i="8"/>
  <c r="N120" i="8"/>
  <c r="K120" i="8"/>
  <c r="C121" i="8"/>
  <c r="B121" i="8"/>
  <c r="D121" i="8" l="1"/>
  <c r="I120" i="16"/>
  <c r="E120" i="16"/>
  <c r="C120" i="16"/>
  <c r="J120" i="16"/>
  <c r="G120" i="16"/>
  <c r="B120" i="16"/>
  <c r="L121" i="8"/>
  <c r="D120" i="16"/>
  <c r="K120" i="16"/>
  <c r="H120" i="16"/>
  <c r="F120" i="16"/>
  <c r="O121" i="8" l="1"/>
  <c r="M121" i="8"/>
  <c r="N121" i="8"/>
  <c r="K121" i="8"/>
  <c r="B122" i="8"/>
  <c r="C122" i="8"/>
  <c r="B121" i="16" l="1"/>
  <c r="K121" i="16"/>
  <c r="J121" i="16"/>
  <c r="E121" i="16"/>
  <c r="H121" i="16"/>
  <c r="G121" i="16"/>
  <c r="D121" i="16"/>
  <c r="C121" i="16"/>
  <c r="I121" i="16"/>
  <c r="F121" i="16"/>
  <c r="L122" i="8"/>
  <c r="D122" i="8"/>
  <c r="M122" i="8" l="1"/>
  <c r="O122" i="8"/>
  <c r="N122" i="8"/>
  <c r="K122" i="8"/>
  <c r="C123" i="8"/>
  <c r="B123" i="8"/>
  <c r="D123" i="8" l="1"/>
  <c r="H122" i="16"/>
  <c r="L123" i="8"/>
  <c r="D122" i="16"/>
  <c r="C122" i="16"/>
  <c r="B122" i="16"/>
  <c r="E122" i="16"/>
  <c r="G122" i="16"/>
  <c r="F122" i="16"/>
  <c r="J122" i="16"/>
  <c r="K122" i="16"/>
  <c r="I122" i="16"/>
  <c r="M123" i="8" l="1"/>
  <c r="O123" i="8"/>
  <c r="K123" i="8"/>
  <c r="N123" i="8"/>
  <c r="B124" i="8"/>
  <c r="C124" i="8"/>
  <c r="L124" i="8" l="1"/>
  <c r="F123" i="16"/>
  <c r="J123" i="16"/>
  <c r="G123" i="16"/>
  <c r="E123" i="16"/>
  <c r="I123" i="16"/>
  <c r="D123" i="16"/>
  <c r="K123" i="16"/>
  <c r="C123" i="16"/>
  <c r="H123" i="16"/>
  <c r="B123" i="16"/>
  <c r="D124" i="8"/>
  <c r="O124" i="8" l="1"/>
  <c r="M124" i="8"/>
  <c r="N124" i="8"/>
  <c r="K124" i="8"/>
  <c r="B125" i="8"/>
  <c r="C125" i="8"/>
  <c r="E124" i="16" l="1"/>
  <c r="G124" i="16"/>
  <c r="I124" i="16"/>
  <c r="K124" i="16"/>
  <c r="C124" i="16"/>
  <c r="J124" i="16"/>
  <c r="D124" i="16"/>
  <c r="F124" i="16"/>
  <c r="B124" i="16"/>
  <c r="L125" i="8"/>
  <c r="H124" i="16"/>
  <c r="D125" i="8"/>
  <c r="M125" i="8" l="1"/>
  <c r="O125" i="8"/>
  <c r="K125" i="8"/>
  <c r="N125" i="8"/>
  <c r="C126" i="8"/>
  <c r="B126" i="8"/>
  <c r="D126" i="8" l="1"/>
  <c r="B125" i="16"/>
  <c r="C125" i="16"/>
  <c r="J125" i="16"/>
  <c r="H125" i="16"/>
  <c r="G125" i="16"/>
  <c r="F125" i="16"/>
  <c r="L126" i="8"/>
  <c r="I125" i="16"/>
  <c r="K125" i="16"/>
  <c r="D125" i="16"/>
  <c r="E125" i="16"/>
  <c r="O126" i="8" l="1"/>
  <c r="M126" i="8"/>
  <c r="N126" i="8"/>
  <c r="K126" i="8"/>
  <c r="C127" i="8"/>
  <c r="B127" i="8"/>
  <c r="D127" i="8" l="1"/>
  <c r="I126" i="16"/>
  <c r="K126" i="16"/>
  <c r="D126" i="16"/>
  <c r="E126" i="16"/>
  <c r="C126" i="16"/>
  <c r="B126" i="16"/>
  <c r="G126" i="16"/>
  <c r="F126" i="16"/>
  <c r="J126" i="16"/>
  <c r="L127" i="8"/>
  <c r="H126" i="16"/>
  <c r="O127" i="8" l="1"/>
  <c r="M127" i="8"/>
  <c r="N127" i="8"/>
  <c r="K127" i="8"/>
  <c r="C128" i="8"/>
  <c r="B128" i="8"/>
  <c r="D128" i="8" l="1"/>
  <c r="E127" i="16"/>
  <c r="I127" i="16"/>
  <c r="K127" i="16"/>
  <c r="H127" i="16"/>
  <c r="D127" i="16"/>
  <c r="C127" i="16"/>
  <c r="G127" i="16"/>
  <c r="F127" i="16"/>
  <c r="L128" i="8"/>
  <c r="J127" i="16"/>
  <c r="B127" i="16"/>
  <c r="O128" i="8" l="1"/>
  <c r="M128" i="8"/>
  <c r="N128" i="8"/>
  <c r="K128" i="8"/>
  <c r="C129" i="8"/>
  <c r="B129" i="8"/>
  <c r="D129" i="8" l="1"/>
  <c r="E128" i="16"/>
  <c r="G128" i="16"/>
  <c r="H128" i="16"/>
  <c r="I128" i="16"/>
  <c r="C128" i="16"/>
  <c r="K128" i="16"/>
  <c r="B128" i="16"/>
  <c r="D128" i="16"/>
  <c r="L129" i="8"/>
  <c r="J128" i="16"/>
  <c r="F128" i="16"/>
  <c r="M129" i="8" l="1"/>
  <c r="O129" i="8"/>
  <c r="N129" i="8"/>
  <c r="K129" i="8"/>
  <c r="B130" i="8"/>
  <c r="C130" i="8"/>
  <c r="B129" i="16" l="1"/>
  <c r="I129" i="16"/>
  <c r="L130" i="8"/>
  <c r="J129" i="16"/>
  <c r="E129" i="16"/>
  <c r="G129" i="16"/>
  <c r="C129" i="16"/>
  <c r="K129" i="16"/>
  <c r="H129" i="16"/>
  <c r="D129" i="16"/>
  <c r="F129" i="16"/>
  <c r="D130" i="8"/>
  <c r="O130" i="8" l="1"/>
  <c r="M130" i="8"/>
  <c r="N130" i="8"/>
  <c r="K130" i="8"/>
  <c r="C131" i="8"/>
  <c r="B131" i="8"/>
  <c r="D131" i="8" l="1"/>
  <c r="L131" i="8"/>
  <c r="E130" i="16"/>
  <c r="J130" i="16"/>
  <c r="F130" i="16"/>
  <c r="B130" i="16"/>
  <c r="K130" i="16"/>
  <c r="C130" i="16"/>
  <c r="H130" i="16"/>
  <c r="I130" i="16"/>
  <c r="D130" i="16"/>
  <c r="G130" i="16"/>
  <c r="O131" i="8" l="1"/>
  <c r="M131" i="8"/>
  <c r="N131" i="8"/>
  <c r="K131" i="8"/>
  <c r="C132" i="8"/>
  <c r="B132" i="8"/>
  <c r="D132" i="8" l="1"/>
  <c r="I131" i="16"/>
  <c r="J131" i="16"/>
  <c r="C131" i="16"/>
  <c r="G131" i="16"/>
  <c r="B131" i="16"/>
  <c r="F131" i="16"/>
  <c r="D131" i="16"/>
  <c r="L132" i="8"/>
  <c r="H131" i="16"/>
  <c r="K131" i="16"/>
  <c r="E131" i="16"/>
  <c r="O132" i="8" l="1"/>
  <c r="M132" i="8"/>
  <c r="N132" i="8"/>
  <c r="K132" i="8"/>
  <c r="C133" i="8"/>
  <c r="B133" i="8"/>
  <c r="D133" i="8" l="1"/>
  <c r="L133" i="8"/>
  <c r="C132" i="16"/>
  <c r="F132" i="16"/>
  <c r="H132" i="16"/>
  <c r="D132" i="16"/>
  <c r="G132" i="16"/>
  <c r="I132" i="16"/>
  <c r="K132" i="16"/>
  <c r="E132" i="16"/>
  <c r="J132" i="16"/>
  <c r="B132" i="16"/>
  <c r="O133" i="8" l="1"/>
  <c r="M133" i="8"/>
  <c r="N133" i="8"/>
  <c r="K133" i="8"/>
  <c r="C134" i="8"/>
  <c r="B134" i="8"/>
  <c r="D134" i="8" l="1"/>
  <c r="D133" i="16"/>
  <c r="F133" i="16"/>
  <c r="G133" i="16"/>
  <c r="C133" i="16"/>
  <c r="L134" i="8"/>
  <c r="H133" i="16"/>
  <c r="E133" i="16"/>
  <c r="J133" i="16"/>
  <c r="I133" i="16"/>
  <c r="B133" i="16"/>
  <c r="K133" i="16"/>
  <c r="M134" i="8" l="1"/>
  <c r="O134" i="8"/>
  <c r="K134" i="8"/>
  <c r="N134" i="8"/>
  <c r="C135" i="8"/>
  <c r="B135" i="8"/>
  <c r="D135" i="8" l="1"/>
  <c r="L135" i="8"/>
  <c r="E134" i="16"/>
  <c r="D134" i="16"/>
  <c r="H134" i="16"/>
  <c r="B134" i="16"/>
  <c r="C134" i="16"/>
  <c r="K134" i="16"/>
  <c r="G134" i="16"/>
  <c r="J134" i="16"/>
  <c r="F134" i="16"/>
  <c r="I134" i="16"/>
  <c r="O135" i="8" l="1"/>
  <c r="M135" i="8"/>
  <c r="N135" i="8"/>
  <c r="K135" i="8"/>
  <c r="C136" i="8"/>
  <c r="B136" i="8"/>
  <c r="D136" i="8" l="1"/>
  <c r="J135" i="16"/>
  <c r="H135" i="16"/>
  <c r="L136" i="8"/>
  <c r="G135" i="16"/>
  <c r="I135" i="16"/>
  <c r="C135" i="16"/>
  <c r="E135" i="16"/>
  <c r="D135" i="16"/>
  <c r="K135" i="16"/>
  <c r="B135" i="16"/>
  <c r="F135" i="16"/>
  <c r="O136" i="8" l="1"/>
  <c r="M136" i="8"/>
  <c r="N136" i="8"/>
  <c r="K136" i="8"/>
  <c r="C137" i="8"/>
  <c r="B137" i="8"/>
  <c r="D137" i="8" l="1"/>
  <c r="L137" i="8"/>
  <c r="G136" i="16"/>
  <c r="B136" i="16"/>
  <c r="D136" i="16"/>
  <c r="F136" i="16"/>
  <c r="I136" i="16"/>
  <c r="C136" i="16"/>
  <c r="E136" i="16"/>
  <c r="H136" i="16"/>
  <c r="J136" i="16"/>
  <c r="K136" i="16"/>
  <c r="O137" i="8" l="1"/>
  <c r="M137" i="8"/>
  <c r="N137" i="8"/>
  <c r="K137" i="8"/>
  <c r="B138" i="8"/>
  <c r="C138" i="8"/>
  <c r="J137" i="16" l="1"/>
  <c r="G137" i="16"/>
  <c r="F137" i="16"/>
  <c r="E137" i="16"/>
  <c r="K137" i="16"/>
  <c r="D137" i="16"/>
  <c r="B137" i="16"/>
  <c r="I137" i="16"/>
  <c r="C137" i="16"/>
  <c r="L138" i="8"/>
  <c r="H137" i="16"/>
  <c r="D138" i="8"/>
  <c r="M138" i="8" l="1"/>
  <c r="O138" i="8"/>
  <c r="N138" i="8"/>
  <c r="K138" i="8"/>
  <c r="B139" i="8"/>
  <c r="C139" i="8"/>
  <c r="D138" i="16" l="1"/>
  <c r="B138" i="16"/>
  <c r="F138" i="16"/>
  <c r="K138" i="16"/>
  <c r="C138" i="16"/>
  <c r="E138" i="16"/>
  <c r="H138" i="16"/>
  <c r="G138" i="16"/>
  <c r="J138" i="16"/>
  <c r="I138" i="16"/>
  <c r="L139" i="8"/>
  <c r="D139" i="8"/>
  <c r="O139" i="8" l="1"/>
  <c r="M139" i="8"/>
  <c r="N139" i="8"/>
  <c r="K139" i="8"/>
  <c r="B140" i="8"/>
  <c r="C140" i="8"/>
  <c r="I139" i="16" l="1"/>
  <c r="H139" i="16"/>
  <c r="B139" i="16"/>
  <c r="L140" i="8"/>
  <c r="E139" i="16"/>
  <c r="D139" i="16"/>
  <c r="J139" i="16"/>
  <c r="C139" i="16"/>
  <c r="G139" i="16"/>
  <c r="F139" i="16"/>
  <c r="K139" i="16"/>
  <c r="D140" i="8"/>
  <c r="M140" i="8" l="1"/>
  <c r="O140" i="8"/>
  <c r="K140" i="8"/>
  <c r="N140" i="8"/>
  <c r="C141" i="8"/>
  <c r="B141" i="8"/>
  <c r="D141" i="8" l="1"/>
  <c r="C140" i="16"/>
  <c r="H140" i="16"/>
  <c r="I140" i="16"/>
  <c r="F140" i="16"/>
  <c r="B140" i="16"/>
  <c r="J140" i="16"/>
  <c r="D140" i="16"/>
  <c r="K140" i="16"/>
  <c r="L141" i="8"/>
  <c r="G140" i="16"/>
  <c r="E140" i="16"/>
  <c r="O141" i="8" l="1"/>
  <c r="M141" i="8"/>
  <c r="N141" i="8"/>
  <c r="K141" i="8"/>
  <c r="C142" i="8"/>
  <c r="B142" i="8"/>
  <c r="D142" i="8" l="1"/>
  <c r="H141" i="16"/>
  <c r="C141" i="16"/>
  <c r="J141" i="16"/>
  <c r="K141" i="16"/>
  <c r="I141" i="16"/>
  <c r="B141" i="16"/>
  <c r="L142" i="8"/>
  <c r="G141" i="16"/>
  <c r="E141" i="16"/>
  <c r="F141" i="16"/>
  <c r="D141" i="16"/>
  <c r="O142" i="8" l="1"/>
  <c r="M142" i="8"/>
  <c r="N142" i="8"/>
  <c r="K142" i="8"/>
  <c r="B143" i="8"/>
  <c r="C143" i="8"/>
  <c r="J142" i="16" l="1"/>
  <c r="L143" i="8"/>
  <c r="B142" i="16"/>
  <c r="K142" i="16"/>
  <c r="G142" i="16"/>
  <c r="C142" i="16"/>
  <c r="I142" i="16"/>
  <c r="H142" i="16"/>
  <c r="E142" i="16"/>
  <c r="D142" i="16"/>
  <c r="F142" i="16"/>
  <c r="D143" i="8"/>
  <c r="O143" i="8" l="1"/>
  <c r="M143" i="8"/>
  <c r="N143" i="8"/>
  <c r="K143" i="8"/>
  <c r="C144" i="8"/>
  <c r="B144" i="8"/>
  <c r="D144" i="8" l="1"/>
  <c r="L144" i="8"/>
  <c r="F143" i="16"/>
  <c r="C143" i="16"/>
  <c r="G143" i="16"/>
  <c r="J143" i="16"/>
  <c r="K143" i="16"/>
  <c r="H143" i="16"/>
  <c r="D143" i="16"/>
  <c r="E143" i="16"/>
  <c r="I143" i="16"/>
  <c r="B143" i="16"/>
  <c r="O144" i="8" l="1"/>
  <c r="M144" i="8"/>
  <c r="N144" i="8"/>
  <c r="K144" i="8"/>
  <c r="B145" i="8"/>
  <c r="C145" i="8"/>
  <c r="I144" i="16" l="1"/>
  <c r="J144" i="16"/>
  <c r="K144" i="16"/>
  <c r="D144" i="16"/>
  <c r="L145" i="8"/>
  <c r="E144" i="16"/>
  <c r="B144" i="16"/>
  <c r="H144" i="16"/>
  <c r="C144" i="16"/>
  <c r="G144" i="16"/>
  <c r="F144" i="16"/>
  <c r="D145" i="8"/>
  <c r="M145" i="8" l="1"/>
  <c r="O145" i="8"/>
  <c r="N145" i="8"/>
  <c r="K145" i="8"/>
  <c r="C146" i="8"/>
  <c r="B146" i="8"/>
  <c r="D146" i="8" l="1"/>
  <c r="G145" i="16"/>
  <c r="C145" i="16"/>
  <c r="K145" i="16"/>
  <c r="L146" i="8"/>
  <c r="D145" i="16"/>
  <c r="B145" i="16"/>
  <c r="F145" i="16"/>
  <c r="I145" i="16"/>
  <c r="E145" i="16"/>
  <c r="H145" i="16"/>
  <c r="J145" i="16"/>
  <c r="M146" i="8" l="1"/>
  <c r="O146" i="8"/>
  <c r="N146" i="8"/>
  <c r="K146" i="8"/>
  <c r="B147" i="8"/>
  <c r="C147" i="8"/>
  <c r="J146" i="16" l="1"/>
  <c r="D146" i="16"/>
  <c r="K146" i="16"/>
  <c r="F146" i="16"/>
  <c r="G146" i="16"/>
  <c r="C146" i="16"/>
  <c r="I146" i="16"/>
  <c r="B146" i="16"/>
  <c r="E146" i="16"/>
  <c r="H146" i="16"/>
  <c r="L147" i="8"/>
  <c r="D147" i="8"/>
  <c r="M147" i="8" l="1"/>
  <c r="O147" i="8"/>
  <c r="N147" i="8"/>
  <c r="K147" i="8"/>
  <c r="C148" i="8"/>
  <c r="B148" i="8"/>
  <c r="D148" i="8" l="1"/>
  <c r="J147" i="16"/>
  <c r="H147" i="16"/>
  <c r="K147" i="16"/>
  <c r="I147" i="16"/>
  <c r="F147" i="16"/>
  <c r="G147" i="16"/>
  <c r="D147" i="16"/>
  <c r="B147" i="16"/>
  <c r="C147" i="16"/>
  <c r="E147" i="16"/>
  <c r="L148" i="8"/>
  <c r="M148" i="8" l="1"/>
  <c r="O148" i="8"/>
  <c r="N148" i="8"/>
  <c r="K148" i="8"/>
  <c r="C149" i="8"/>
  <c r="B149" i="8"/>
  <c r="D149" i="8" l="1"/>
  <c r="F148" i="16"/>
  <c r="K148" i="16"/>
  <c r="J148" i="16"/>
  <c r="I148" i="16"/>
  <c r="D148" i="16"/>
  <c r="B148" i="16"/>
  <c r="G148" i="16"/>
  <c r="H148" i="16"/>
  <c r="C148" i="16"/>
  <c r="E148" i="16"/>
  <c r="L149" i="8"/>
  <c r="M149" i="8" l="1"/>
  <c r="O149" i="8"/>
  <c r="K149" i="8"/>
  <c r="N149" i="8"/>
  <c r="B150" i="8"/>
  <c r="C150" i="8"/>
  <c r="J149" i="16" l="1"/>
  <c r="E149" i="16"/>
  <c r="D149" i="16"/>
  <c r="K149" i="16"/>
  <c r="H149" i="16"/>
  <c r="B149" i="16"/>
  <c r="I149" i="16"/>
  <c r="C149" i="16"/>
  <c r="L150" i="8"/>
  <c r="G149" i="16"/>
  <c r="F149" i="16"/>
  <c r="D150" i="8"/>
  <c r="M150" i="8" l="1"/>
  <c r="O150" i="8"/>
  <c r="K150" i="8"/>
  <c r="N150" i="8"/>
  <c r="B151" i="8"/>
  <c r="C151" i="8"/>
  <c r="F150" i="16" l="1"/>
  <c r="B150" i="16"/>
  <c r="H150" i="16"/>
  <c r="L151" i="8"/>
  <c r="D150" i="16"/>
  <c r="G150" i="16"/>
  <c r="C150" i="16"/>
  <c r="I150" i="16"/>
  <c r="J150" i="16"/>
  <c r="E150" i="16"/>
  <c r="K150" i="16"/>
  <c r="D151" i="8"/>
  <c r="O151" i="8" l="1"/>
  <c r="M151" i="8"/>
  <c r="N151" i="8"/>
  <c r="K151" i="8"/>
  <c r="C152" i="8"/>
  <c r="B152" i="8"/>
  <c r="D152" i="8" l="1"/>
  <c r="C151" i="16"/>
  <c r="L152" i="8"/>
  <c r="J151" i="16"/>
  <c r="E151" i="16"/>
  <c r="B151" i="16"/>
  <c r="K151" i="16"/>
  <c r="F151" i="16"/>
  <c r="G151" i="16"/>
  <c r="I151" i="16"/>
  <c r="D151" i="16"/>
  <c r="H151" i="16"/>
  <c r="O152" i="8" l="1"/>
  <c r="M152" i="8"/>
  <c r="N152" i="8"/>
  <c r="K152" i="8"/>
  <c r="C153" i="8"/>
  <c r="B153" i="8"/>
  <c r="D153" i="8" l="1"/>
  <c r="H152" i="16"/>
  <c r="F152" i="16"/>
  <c r="K152" i="16"/>
  <c r="I152" i="16"/>
  <c r="J152" i="16"/>
  <c r="L153" i="8"/>
  <c r="B152" i="16"/>
  <c r="D152" i="16"/>
  <c r="C152" i="16"/>
  <c r="E152" i="16"/>
  <c r="G152" i="16"/>
  <c r="O153" i="8" l="1"/>
  <c r="M153" i="8"/>
  <c r="N153" i="8"/>
  <c r="K153" i="8"/>
  <c r="B154" i="8"/>
  <c r="C154" i="8"/>
  <c r="E153" i="16" l="1"/>
  <c r="K153" i="16"/>
  <c r="B153" i="16"/>
  <c r="C153" i="16"/>
  <c r="I153" i="16"/>
  <c r="L154" i="8"/>
  <c r="D153" i="16"/>
  <c r="H153" i="16"/>
  <c r="G153" i="16"/>
  <c r="F153" i="16"/>
  <c r="J153" i="16"/>
  <c r="D154" i="8"/>
  <c r="O154" i="8" l="1"/>
  <c r="M154" i="8"/>
  <c r="N154" i="8"/>
  <c r="K154" i="8"/>
  <c r="B155" i="8"/>
  <c r="C155" i="8"/>
  <c r="F154" i="16" l="1"/>
  <c r="L155" i="8"/>
  <c r="I154" i="16"/>
  <c r="H154" i="16"/>
  <c r="C154" i="16"/>
  <c r="K154" i="16"/>
  <c r="E154" i="16"/>
  <c r="B154" i="16"/>
  <c r="D154" i="16"/>
  <c r="G154" i="16"/>
  <c r="J154" i="16"/>
  <c r="D155" i="8"/>
  <c r="M155" i="8" l="1"/>
  <c r="O155" i="8"/>
  <c r="K155" i="8"/>
  <c r="N155" i="8"/>
  <c r="C156" i="8"/>
  <c r="B156" i="8"/>
  <c r="D156" i="8" l="1"/>
  <c r="C155" i="16"/>
  <c r="K155" i="16"/>
  <c r="I155" i="16"/>
  <c r="E155" i="16"/>
  <c r="H155" i="16"/>
  <c r="F155" i="16"/>
  <c r="D155" i="16"/>
  <c r="G155" i="16"/>
  <c r="J155" i="16"/>
  <c r="L156" i="8"/>
  <c r="B155" i="16"/>
  <c r="M156" i="8" l="1"/>
  <c r="O156" i="8"/>
  <c r="K156" i="8"/>
  <c r="N156" i="8"/>
  <c r="B157" i="8"/>
  <c r="C157" i="8"/>
  <c r="B156" i="16" l="1"/>
  <c r="C156" i="16"/>
  <c r="J156" i="16"/>
  <c r="I156" i="16"/>
  <c r="G156" i="16"/>
  <c r="F156" i="16"/>
  <c r="E156" i="16"/>
  <c r="K156" i="16"/>
  <c r="L157" i="8"/>
  <c r="D156" i="16"/>
  <c r="H156" i="16"/>
  <c r="D157" i="8"/>
  <c r="O157" i="8" l="1"/>
  <c r="M157" i="8"/>
  <c r="N157" i="8"/>
  <c r="K157" i="8"/>
  <c r="B158" i="8"/>
  <c r="C158" i="8"/>
  <c r="G157" i="16" l="1"/>
  <c r="E157" i="16"/>
  <c r="L158" i="8"/>
  <c r="J157" i="16"/>
  <c r="H157" i="16"/>
  <c r="D157" i="16"/>
  <c r="B157" i="16"/>
  <c r="C157" i="16"/>
  <c r="K157" i="16"/>
  <c r="F157" i="16"/>
  <c r="I157" i="16"/>
  <c r="D158" i="8"/>
  <c r="M158" i="8" l="1"/>
  <c r="O158" i="8"/>
  <c r="N158" i="8"/>
  <c r="K158" i="8"/>
  <c r="C159" i="8"/>
  <c r="B159" i="8"/>
  <c r="D159" i="8" l="1"/>
  <c r="E158" i="16"/>
  <c r="I158" i="16"/>
  <c r="F158" i="16"/>
  <c r="B158" i="16"/>
  <c r="K158" i="16"/>
  <c r="J158" i="16"/>
  <c r="D158" i="16"/>
  <c r="L159" i="8"/>
  <c r="C158" i="16"/>
  <c r="G158" i="16"/>
  <c r="H158" i="16"/>
  <c r="O159" i="8" l="1"/>
  <c r="M159" i="8"/>
  <c r="N159" i="8"/>
  <c r="K159" i="8"/>
  <c r="B160" i="8"/>
  <c r="C160" i="8"/>
  <c r="J159" i="16" l="1"/>
  <c r="B159" i="16"/>
  <c r="H159" i="16"/>
  <c r="I159" i="16"/>
  <c r="K159" i="16"/>
  <c r="C159" i="16"/>
  <c r="L160" i="8"/>
  <c r="E159" i="16"/>
  <c r="G159" i="16"/>
  <c r="F159" i="16"/>
  <c r="D159" i="16"/>
  <c r="D160" i="8"/>
  <c r="O160" i="8" l="1"/>
  <c r="M160" i="8"/>
  <c r="N160" i="8"/>
  <c r="K160" i="8"/>
  <c r="B161" i="8"/>
  <c r="C161" i="8"/>
  <c r="K160" i="16" l="1"/>
  <c r="G160" i="16"/>
  <c r="E160" i="16"/>
  <c r="L161" i="8"/>
  <c r="I160" i="16"/>
  <c r="F160" i="16"/>
  <c r="C160" i="16"/>
  <c r="H160" i="16"/>
  <c r="J160" i="16"/>
  <c r="D160" i="16"/>
  <c r="B160" i="16"/>
  <c r="D161" i="8"/>
  <c r="M161" i="8" l="1"/>
  <c r="O161" i="8"/>
  <c r="N161" i="8"/>
  <c r="K161" i="8"/>
  <c r="C162" i="8"/>
  <c r="B162" i="8"/>
  <c r="D162" i="8" l="1"/>
  <c r="B161" i="16"/>
  <c r="G161" i="16"/>
  <c r="L162" i="8"/>
  <c r="F161" i="16"/>
  <c r="C161" i="16"/>
  <c r="K161" i="16"/>
  <c r="H161" i="16"/>
  <c r="I161" i="16"/>
  <c r="E161" i="16"/>
  <c r="D161" i="16"/>
  <c r="J161" i="16"/>
  <c r="M162" i="8" l="1"/>
  <c r="O162" i="8"/>
  <c r="K162" i="8"/>
  <c r="N162" i="8"/>
  <c r="C163" i="8"/>
  <c r="B163" i="8"/>
  <c r="D163" i="8" l="1"/>
  <c r="F162" i="16"/>
  <c r="H162" i="16"/>
  <c r="K162" i="16"/>
  <c r="G162" i="16"/>
  <c r="E162" i="16"/>
  <c r="I162" i="16"/>
  <c r="D162" i="16"/>
  <c r="C162" i="16"/>
  <c r="J162" i="16"/>
  <c r="L163" i="8"/>
  <c r="B162" i="16"/>
  <c r="O163" i="8" l="1"/>
  <c r="M163" i="8"/>
  <c r="N163" i="8"/>
  <c r="K163" i="8"/>
  <c r="B164" i="8"/>
  <c r="C164" i="8"/>
  <c r="K163" i="16" l="1"/>
  <c r="J163" i="16"/>
  <c r="D163" i="16"/>
  <c r="I163" i="16"/>
  <c r="H163" i="16"/>
  <c r="E163" i="16"/>
  <c r="G163" i="16"/>
  <c r="L164" i="8"/>
  <c r="B163" i="16"/>
  <c r="C163" i="16"/>
  <c r="F163" i="16"/>
  <c r="D164" i="8"/>
  <c r="M164" i="8" l="1"/>
  <c r="O164" i="8"/>
  <c r="K164" i="8"/>
  <c r="N164" i="8"/>
  <c r="B165" i="8"/>
  <c r="C165" i="8"/>
  <c r="G164" i="16" l="1"/>
  <c r="H164" i="16"/>
  <c r="I164" i="16"/>
  <c r="C164" i="16"/>
  <c r="D164" i="16"/>
  <c r="K164" i="16"/>
  <c r="J164" i="16"/>
  <c r="E164" i="16"/>
  <c r="L165" i="8"/>
  <c r="B164" i="16"/>
  <c r="F164" i="16"/>
  <c r="D165" i="8"/>
  <c r="M165" i="8" l="1"/>
  <c r="O165" i="8"/>
  <c r="K165" i="8"/>
  <c r="N165" i="8"/>
  <c r="C166" i="8"/>
  <c r="B166" i="8"/>
  <c r="D166" i="8" l="1"/>
  <c r="J165" i="16"/>
  <c r="L166" i="8"/>
  <c r="B165" i="16"/>
  <c r="G165" i="16"/>
  <c r="E165" i="16"/>
  <c r="K165" i="16"/>
  <c r="D165" i="16"/>
  <c r="H165" i="16"/>
  <c r="I165" i="16"/>
  <c r="F165" i="16"/>
  <c r="C165" i="16"/>
  <c r="O166" i="8" l="1"/>
  <c r="M166" i="8"/>
  <c r="N166" i="8"/>
  <c r="K166" i="8"/>
  <c r="C167" i="8"/>
  <c r="B167" i="8"/>
  <c r="D167" i="8" l="1"/>
  <c r="I166" i="16"/>
  <c r="L167" i="8"/>
  <c r="J166" i="16"/>
  <c r="C166" i="16"/>
  <c r="K166" i="16"/>
  <c r="B166" i="16"/>
  <c r="G166" i="16"/>
  <c r="D166" i="16"/>
  <c r="F166" i="16"/>
  <c r="E166" i="16"/>
  <c r="H166" i="16"/>
  <c r="O167" i="8" l="1"/>
  <c r="M167" i="8"/>
  <c r="N167" i="8"/>
  <c r="K167" i="8"/>
  <c r="C168" i="8"/>
  <c r="B168" i="8"/>
  <c r="D168" i="8" l="1"/>
  <c r="E167" i="16"/>
  <c r="K167" i="16"/>
  <c r="F167" i="16"/>
  <c r="L168" i="8"/>
  <c r="B167" i="16"/>
  <c r="J167" i="16"/>
  <c r="H167" i="16"/>
  <c r="D167" i="16"/>
  <c r="C167" i="16"/>
  <c r="G167" i="16"/>
  <c r="I167" i="16"/>
  <c r="M168" i="8" l="1"/>
  <c r="O168" i="8"/>
  <c r="N168" i="8"/>
  <c r="K168" i="8"/>
  <c r="C169" i="8"/>
  <c r="B169" i="8"/>
  <c r="D169" i="8" l="1"/>
  <c r="C168" i="16"/>
  <c r="E168" i="16"/>
  <c r="H168" i="16"/>
  <c r="I168" i="16"/>
  <c r="F168" i="16"/>
  <c r="D168" i="16"/>
  <c r="K168" i="16"/>
  <c r="B168" i="16"/>
  <c r="J168" i="16"/>
  <c r="G168" i="16"/>
  <c r="L169" i="8"/>
  <c r="O169" i="8" l="1"/>
  <c r="M169" i="8"/>
  <c r="N169" i="8"/>
  <c r="K169" i="8"/>
  <c r="B170" i="8"/>
  <c r="C170" i="8"/>
  <c r="D169" i="16" l="1"/>
  <c r="G169" i="16"/>
  <c r="F169" i="16"/>
  <c r="K169" i="16"/>
  <c r="I169" i="16"/>
  <c r="J169" i="16"/>
  <c r="H169" i="16"/>
  <c r="E169" i="16"/>
  <c r="C169" i="16"/>
  <c r="L170" i="8"/>
  <c r="B169" i="16"/>
  <c r="D170" i="8"/>
  <c r="O170" i="8" l="1"/>
  <c r="M170" i="8"/>
  <c r="N170" i="8"/>
  <c r="K170" i="8"/>
  <c r="B171" i="8"/>
  <c r="C171" i="8"/>
  <c r="D170" i="16" l="1"/>
  <c r="I170" i="16"/>
  <c r="G170" i="16"/>
  <c r="F170" i="16"/>
  <c r="C170" i="16"/>
  <c r="L171" i="8"/>
  <c r="K170" i="16"/>
  <c r="E170" i="16"/>
  <c r="H170" i="16"/>
  <c r="J170" i="16"/>
  <c r="B170" i="16"/>
  <c r="D171" i="8"/>
  <c r="M171" i="8" l="1"/>
  <c r="O171" i="8"/>
  <c r="K171" i="8"/>
  <c r="N171" i="8"/>
  <c r="B172" i="8"/>
  <c r="C172" i="8"/>
  <c r="G171" i="16" l="1"/>
  <c r="L172" i="8"/>
  <c r="J171" i="16"/>
  <c r="I171" i="16"/>
  <c r="H171" i="16"/>
  <c r="K171" i="16"/>
  <c r="F171" i="16"/>
  <c r="D171" i="16"/>
  <c r="E171" i="16"/>
  <c r="B171" i="16"/>
  <c r="C171" i="16"/>
  <c r="D172" i="8"/>
  <c r="O172" i="8" l="1"/>
  <c r="M172" i="8"/>
  <c r="N172" i="8"/>
  <c r="K172" i="8"/>
  <c r="C173" i="8"/>
  <c r="B173" i="8"/>
  <c r="D173" i="8" l="1"/>
  <c r="F172" i="16"/>
  <c r="I172" i="16"/>
  <c r="G172" i="16"/>
  <c r="H172" i="16"/>
  <c r="B172" i="16"/>
  <c r="K172" i="16"/>
  <c r="L173" i="8"/>
  <c r="C172" i="16"/>
  <c r="E172" i="16"/>
  <c r="J172" i="16"/>
  <c r="D172" i="16"/>
  <c r="O173" i="8" l="1"/>
  <c r="M173" i="8"/>
  <c r="N173" i="8"/>
  <c r="K173" i="8"/>
  <c r="B174" i="8"/>
  <c r="C174" i="8"/>
  <c r="I173" i="16" l="1"/>
  <c r="L174" i="8"/>
  <c r="J173" i="16"/>
  <c r="C173" i="16"/>
  <c r="B173" i="16"/>
  <c r="E173" i="16"/>
  <c r="D173" i="16"/>
  <c r="H173" i="16"/>
  <c r="F173" i="16"/>
  <c r="G173" i="16"/>
  <c r="K173" i="16"/>
  <c r="D174" i="8"/>
  <c r="M174" i="8" l="1"/>
  <c r="O174" i="8"/>
  <c r="K174" i="8"/>
  <c r="N174" i="8"/>
  <c r="B175" i="8"/>
  <c r="C175" i="8"/>
  <c r="J174" i="16" l="1"/>
  <c r="E174" i="16"/>
  <c r="C174" i="16"/>
  <c r="L175" i="8"/>
  <c r="B174" i="16"/>
  <c r="D174" i="16"/>
  <c r="K174" i="16"/>
  <c r="F174" i="16"/>
  <c r="I174" i="16"/>
  <c r="H174" i="16"/>
  <c r="G174" i="16"/>
  <c r="D175" i="8"/>
  <c r="O175" i="8" l="1"/>
  <c r="M175" i="8"/>
  <c r="N175" i="8"/>
  <c r="K175" i="8"/>
  <c r="B176" i="8"/>
  <c r="C176" i="8"/>
  <c r="D175" i="16" l="1"/>
  <c r="G175" i="16"/>
  <c r="C175" i="16"/>
  <c r="E175" i="16"/>
  <c r="K175" i="16"/>
  <c r="B175" i="16"/>
  <c r="I175" i="16"/>
  <c r="H175" i="16"/>
  <c r="J175" i="16"/>
  <c r="F175" i="16"/>
  <c r="L176" i="8"/>
  <c r="D176" i="8"/>
  <c r="O176" i="8" l="1"/>
  <c r="M176" i="8"/>
  <c r="N176" i="8"/>
  <c r="K176" i="8"/>
  <c r="C177" i="8"/>
  <c r="B177" i="8"/>
  <c r="D177" i="8" l="1"/>
  <c r="K176" i="16"/>
  <c r="J176" i="16"/>
  <c r="B176" i="16"/>
  <c r="C176" i="16"/>
  <c r="F176" i="16"/>
  <c r="I176" i="16"/>
  <c r="G176" i="16"/>
  <c r="D176" i="16"/>
  <c r="H176" i="16"/>
  <c r="E176" i="16"/>
  <c r="L177" i="8"/>
  <c r="M177" i="8" l="1"/>
  <c r="O177" i="8"/>
  <c r="K177" i="8"/>
  <c r="N177" i="8"/>
  <c r="B178" i="8"/>
  <c r="C178" i="8"/>
  <c r="K177" i="16" l="1"/>
  <c r="F177" i="16"/>
  <c r="L178" i="8"/>
  <c r="H177" i="16"/>
  <c r="G177" i="16"/>
  <c r="E177" i="16"/>
  <c r="C177" i="16"/>
  <c r="D177" i="16"/>
  <c r="B177" i="16"/>
  <c r="I177" i="16"/>
  <c r="J177" i="16"/>
  <c r="D178" i="8"/>
  <c r="O178" i="8" l="1"/>
  <c r="M178" i="8"/>
  <c r="N178" i="8"/>
  <c r="K178" i="8"/>
  <c r="C179" i="8"/>
  <c r="B179" i="8"/>
  <c r="D179" i="8" l="1"/>
  <c r="C178" i="16"/>
  <c r="L179" i="8"/>
  <c r="B178" i="16"/>
  <c r="I178" i="16"/>
  <c r="G178" i="16"/>
  <c r="J178" i="16"/>
  <c r="H178" i="16"/>
  <c r="D178" i="16"/>
  <c r="F178" i="16"/>
  <c r="K178" i="16"/>
  <c r="E178" i="16"/>
  <c r="M179" i="8" l="1"/>
  <c r="O179" i="8"/>
  <c r="K179" i="8"/>
  <c r="N179" i="8"/>
  <c r="C180" i="8"/>
  <c r="B180" i="8"/>
  <c r="D180" i="8" l="1"/>
  <c r="C179" i="16"/>
  <c r="D179" i="16"/>
  <c r="G179" i="16"/>
  <c r="I179" i="16"/>
  <c r="K179" i="16"/>
  <c r="E179" i="16"/>
  <c r="F179" i="16"/>
  <c r="B179" i="16"/>
  <c r="L180" i="8"/>
  <c r="J179" i="16"/>
  <c r="H179" i="16"/>
  <c r="O180" i="8" l="1"/>
  <c r="M180" i="8"/>
  <c r="N180" i="8"/>
  <c r="K180" i="8"/>
  <c r="C181" i="8"/>
  <c r="B181" i="8"/>
  <c r="D181" i="8" l="1"/>
  <c r="H180" i="16"/>
  <c r="C180" i="16"/>
  <c r="L181" i="8"/>
  <c r="B180" i="16"/>
  <c r="G180" i="16"/>
  <c r="F180" i="16"/>
  <c r="E180" i="16"/>
  <c r="K180" i="16"/>
  <c r="D180" i="16"/>
  <c r="I180" i="16"/>
  <c r="J180" i="16"/>
  <c r="M181" i="8" l="1"/>
  <c r="O181" i="8"/>
  <c r="N181" i="8"/>
  <c r="K181" i="8"/>
  <c r="C182" i="8"/>
  <c r="B182" i="8"/>
  <c r="D182" i="8" l="1"/>
  <c r="H181" i="16"/>
  <c r="D181" i="16"/>
  <c r="E181" i="16"/>
  <c r="F181" i="16"/>
  <c r="C181" i="16"/>
  <c r="K181" i="16"/>
  <c r="I181" i="16"/>
  <c r="B181" i="16"/>
  <c r="G181" i="16"/>
  <c r="L182" i="8"/>
  <c r="J181" i="16"/>
  <c r="M182" i="8" l="1"/>
  <c r="O182" i="8"/>
  <c r="N182" i="8"/>
  <c r="K182" i="8"/>
  <c r="C183" i="8"/>
  <c r="B183" i="8"/>
  <c r="D183" i="8" l="1"/>
  <c r="K182" i="16"/>
  <c r="B182" i="16"/>
  <c r="H182" i="16"/>
  <c r="C182" i="16"/>
  <c r="F182" i="16"/>
  <c r="G182" i="16"/>
  <c r="D182" i="16"/>
  <c r="J182" i="16"/>
  <c r="E182" i="16"/>
  <c r="L183" i="8"/>
  <c r="I182" i="16"/>
  <c r="M183" i="8" l="1"/>
  <c r="O183" i="8"/>
  <c r="N183" i="8"/>
  <c r="K183" i="8"/>
  <c r="B184" i="8"/>
  <c r="C184" i="8"/>
  <c r="K183" i="16" l="1"/>
  <c r="L184" i="8"/>
  <c r="G183" i="16"/>
  <c r="H183" i="16"/>
  <c r="F183" i="16"/>
  <c r="B183" i="16"/>
  <c r="E183" i="16"/>
  <c r="C183" i="16"/>
  <c r="J183" i="16"/>
  <c r="D183" i="16"/>
  <c r="I183" i="16"/>
  <c r="D184" i="8"/>
  <c r="O184" i="8" l="1"/>
  <c r="M184" i="8"/>
  <c r="N184" i="8"/>
  <c r="K184" i="8"/>
  <c r="B185" i="8"/>
  <c r="C185" i="8"/>
  <c r="D184" i="16" l="1"/>
  <c r="B184" i="16"/>
  <c r="E184" i="16"/>
  <c r="G184" i="16"/>
  <c r="J184" i="16"/>
  <c r="L185" i="8"/>
  <c r="F184" i="16"/>
  <c r="K184" i="16"/>
  <c r="C184" i="16"/>
  <c r="H184" i="16"/>
  <c r="I184" i="16"/>
  <c r="D185" i="8"/>
  <c r="O185" i="8" l="1"/>
  <c r="M185" i="8"/>
  <c r="N185" i="8"/>
  <c r="K185" i="8"/>
  <c r="B186" i="8"/>
  <c r="C186" i="8"/>
  <c r="L186" i="8" l="1"/>
  <c r="C185" i="16"/>
  <c r="K185" i="16"/>
  <c r="F185" i="16"/>
  <c r="B185" i="16"/>
  <c r="H185" i="16"/>
  <c r="I185" i="16"/>
  <c r="D185" i="16"/>
  <c r="G185" i="16"/>
  <c r="J185" i="16"/>
  <c r="E185" i="16"/>
  <c r="D186" i="8"/>
  <c r="M186" i="8" l="1"/>
  <c r="O186" i="8"/>
  <c r="K186" i="8"/>
  <c r="N186" i="8"/>
  <c r="C187" i="8"/>
  <c r="B187" i="8"/>
  <c r="D187" i="8" l="1"/>
  <c r="C186" i="16"/>
  <c r="H186" i="16"/>
  <c r="J186" i="16"/>
  <c r="E186" i="16"/>
  <c r="K186" i="16"/>
  <c r="L187" i="8"/>
  <c r="F186" i="16"/>
  <c r="G186" i="16"/>
  <c r="B186" i="16"/>
  <c r="D186" i="16"/>
  <c r="I186" i="16"/>
  <c r="M187" i="8" l="1"/>
  <c r="O187" i="8"/>
  <c r="N187" i="8"/>
  <c r="K187" i="8"/>
  <c r="B188" i="8"/>
  <c r="C188" i="8"/>
  <c r="D187" i="16" l="1"/>
  <c r="L188" i="8"/>
  <c r="C187" i="16"/>
  <c r="F187" i="16"/>
  <c r="I187" i="16"/>
  <c r="J187" i="16"/>
  <c r="H187" i="16"/>
  <c r="B187" i="16"/>
  <c r="G187" i="16"/>
  <c r="E187" i="16"/>
  <c r="K187" i="16"/>
  <c r="D188" i="8"/>
  <c r="M188" i="8" l="1"/>
  <c r="O188" i="8"/>
  <c r="K188" i="8"/>
  <c r="N188" i="8"/>
  <c r="B189" i="8"/>
  <c r="C189" i="8"/>
  <c r="E188" i="16" l="1"/>
  <c r="J188" i="16"/>
  <c r="B188" i="16"/>
  <c r="F188" i="16"/>
  <c r="I188" i="16"/>
  <c r="L189" i="8"/>
  <c r="H188" i="16"/>
  <c r="D188" i="16"/>
  <c r="C188" i="16"/>
  <c r="K188" i="16"/>
  <c r="G188" i="16"/>
  <c r="D189" i="8"/>
  <c r="M189" i="8" l="1"/>
  <c r="O189" i="8"/>
  <c r="K189" i="8"/>
  <c r="N189" i="8"/>
  <c r="C190" i="8"/>
  <c r="B190" i="8"/>
  <c r="D190" i="8" l="1"/>
  <c r="H189" i="16"/>
  <c r="F189" i="16"/>
  <c r="E189" i="16"/>
  <c r="I189" i="16"/>
  <c r="C189" i="16"/>
  <c r="G189" i="16"/>
  <c r="J189" i="16"/>
  <c r="D189" i="16"/>
  <c r="L190" i="8"/>
  <c r="B189" i="16"/>
  <c r="K189" i="16"/>
  <c r="O190" i="8" l="1"/>
  <c r="M190" i="8"/>
  <c r="N190" i="8"/>
  <c r="K190" i="8"/>
  <c r="C191" i="8"/>
  <c r="B191" i="8"/>
  <c r="D191" i="8" l="1"/>
  <c r="F190" i="16"/>
  <c r="E190" i="16"/>
  <c r="K190" i="16"/>
  <c r="D190" i="16"/>
  <c r="H190" i="16"/>
  <c r="L191" i="8"/>
  <c r="C190" i="16"/>
  <c r="G190" i="16"/>
  <c r="B190" i="16"/>
  <c r="I190" i="16"/>
  <c r="J190" i="16"/>
  <c r="O191" i="8" l="1"/>
  <c r="M191" i="8"/>
  <c r="N191" i="8"/>
  <c r="K191" i="8"/>
  <c r="B192" i="8"/>
  <c r="C192" i="8"/>
  <c r="I191" i="16" l="1"/>
  <c r="J191" i="16"/>
  <c r="H191" i="16"/>
  <c r="K191" i="16"/>
  <c r="L192" i="8"/>
  <c r="E191" i="16"/>
  <c r="D191" i="16"/>
  <c r="B191" i="16"/>
  <c r="C191" i="16"/>
  <c r="G191" i="16"/>
  <c r="F191" i="16"/>
  <c r="D192" i="8"/>
  <c r="O192" i="8" l="1"/>
  <c r="M192" i="8"/>
  <c r="N192" i="8"/>
  <c r="K192" i="8"/>
  <c r="C193" i="8"/>
  <c r="B193" i="8"/>
  <c r="D193" i="8" l="1"/>
  <c r="C192" i="16"/>
  <c r="L193" i="8"/>
  <c r="E192" i="16"/>
  <c r="I192" i="16"/>
  <c r="B192" i="16"/>
  <c r="K192" i="16"/>
  <c r="D192" i="16"/>
  <c r="G192" i="16"/>
  <c r="F192" i="16"/>
  <c r="J192" i="16"/>
  <c r="H192" i="16"/>
  <c r="M193" i="8" l="1"/>
  <c r="O193" i="8"/>
  <c r="N193" i="8"/>
  <c r="K193" i="8"/>
  <c r="C194" i="8"/>
  <c r="B194" i="8"/>
  <c r="D194" i="8" l="1"/>
  <c r="G193" i="16"/>
  <c r="E193" i="16"/>
  <c r="I193" i="16"/>
  <c r="H193" i="16"/>
  <c r="J193" i="16"/>
  <c r="B193" i="16"/>
  <c r="F193" i="16"/>
  <c r="D193" i="16"/>
  <c r="L194" i="8"/>
  <c r="K193" i="16"/>
  <c r="C193" i="16"/>
  <c r="O194" i="8" l="1"/>
  <c r="M194" i="8"/>
  <c r="N194" i="8"/>
  <c r="K194" i="8"/>
  <c r="B195" i="8"/>
  <c r="C195" i="8"/>
  <c r="J194" i="16" l="1"/>
  <c r="H194" i="16"/>
  <c r="L195" i="8"/>
  <c r="E194" i="16"/>
  <c r="B194" i="16"/>
  <c r="I194" i="16"/>
  <c r="G194" i="16"/>
  <c r="D194" i="16"/>
  <c r="K194" i="16"/>
  <c r="C194" i="16"/>
  <c r="F194" i="16"/>
  <c r="D195" i="8"/>
  <c r="M195" i="8" l="1"/>
  <c r="O195" i="8"/>
  <c r="K195" i="8"/>
  <c r="N195" i="8"/>
  <c r="C196" i="8"/>
  <c r="B196" i="8"/>
  <c r="D196" i="8" l="1"/>
  <c r="G195" i="16"/>
  <c r="J195" i="16"/>
  <c r="I195" i="16"/>
  <c r="K195" i="16"/>
  <c r="C195" i="16"/>
  <c r="L196" i="8"/>
  <c r="B195" i="16"/>
  <c r="E195" i="16"/>
  <c r="F195" i="16"/>
  <c r="D195" i="16"/>
  <c r="H195" i="16"/>
  <c r="O196" i="8" l="1"/>
  <c r="M196" i="8"/>
  <c r="N196" i="8"/>
  <c r="K196" i="8"/>
  <c r="C197" i="8"/>
  <c r="B197" i="8"/>
  <c r="D197" i="8" l="1"/>
  <c r="F196" i="16"/>
  <c r="E196" i="16"/>
  <c r="G196" i="16"/>
  <c r="K196" i="16"/>
  <c r="B196" i="16"/>
  <c r="I196" i="16"/>
  <c r="J196" i="16"/>
  <c r="D196" i="16"/>
  <c r="L197" i="8"/>
  <c r="H196" i="16"/>
  <c r="C196" i="16"/>
  <c r="O197" i="8" l="1"/>
  <c r="M197" i="8"/>
  <c r="N197" i="8"/>
  <c r="K197" i="8"/>
  <c r="C198" i="8"/>
  <c r="B198" i="8"/>
  <c r="D198" i="8" l="1"/>
  <c r="C197" i="16"/>
  <c r="F197" i="16"/>
  <c r="J197" i="16"/>
  <c r="I197" i="16"/>
  <c r="K197" i="16"/>
  <c r="D197" i="16"/>
  <c r="B197" i="16"/>
  <c r="G197" i="16"/>
  <c r="E197" i="16"/>
  <c r="L198" i="8"/>
  <c r="H197" i="16"/>
  <c r="O198" i="8" l="1"/>
  <c r="M198" i="8"/>
  <c r="N198" i="8"/>
  <c r="K198" i="8"/>
  <c r="B199" i="8"/>
  <c r="C199" i="8"/>
  <c r="I198" i="16" l="1"/>
  <c r="L199" i="8"/>
  <c r="E198" i="16"/>
  <c r="F198" i="16"/>
  <c r="B198" i="16"/>
  <c r="G198" i="16"/>
  <c r="H198" i="16"/>
  <c r="C198" i="16"/>
  <c r="D198" i="16"/>
  <c r="J198" i="16"/>
  <c r="K198" i="16"/>
  <c r="D199" i="8"/>
  <c r="O199" i="8" l="1"/>
  <c r="M199" i="8"/>
  <c r="N199" i="8"/>
  <c r="K199" i="8"/>
  <c r="C200" i="8"/>
  <c r="B200" i="8"/>
  <c r="D200" i="8" l="1"/>
  <c r="J199" i="16"/>
  <c r="I199" i="16"/>
  <c r="L200" i="8"/>
  <c r="E199" i="16"/>
  <c r="D199" i="16"/>
  <c r="H199" i="16"/>
  <c r="K199" i="16"/>
  <c r="G199" i="16"/>
  <c r="B199" i="16"/>
  <c r="F199" i="16"/>
  <c r="C199" i="16"/>
  <c r="M200" i="8" l="1"/>
  <c r="O200" i="8"/>
  <c r="K200" i="8"/>
  <c r="N200" i="8"/>
  <c r="C201" i="8"/>
  <c r="B201" i="8"/>
  <c r="D201" i="8" l="1"/>
  <c r="B200" i="16"/>
  <c r="H200" i="16"/>
  <c r="F200" i="16"/>
  <c r="D200" i="16"/>
  <c r="J200" i="16"/>
  <c r="I200" i="16"/>
  <c r="C200" i="16"/>
  <c r="K200" i="16"/>
  <c r="L201" i="8"/>
  <c r="E200" i="16"/>
  <c r="G200" i="16"/>
  <c r="O201" i="8" l="1"/>
  <c r="M201" i="8"/>
  <c r="N201" i="8"/>
  <c r="K201" i="8"/>
  <c r="C202" i="8"/>
  <c r="B202" i="8"/>
  <c r="D202" i="8" l="1"/>
  <c r="E201" i="16"/>
  <c r="K201" i="16"/>
  <c r="H201" i="16"/>
  <c r="C201" i="16"/>
  <c r="D201" i="16"/>
  <c r="B201" i="16"/>
  <c r="G201" i="16"/>
  <c r="F201" i="16"/>
  <c r="L202" i="8"/>
  <c r="I201" i="16"/>
  <c r="J201" i="16"/>
  <c r="O202" i="8" l="1"/>
  <c r="M202" i="8"/>
  <c r="N202" i="8"/>
  <c r="K202" i="8"/>
  <c r="C203" i="8"/>
  <c r="B203" i="8"/>
  <c r="D203" i="8" l="1"/>
  <c r="E202" i="16"/>
  <c r="B202" i="16"/>
  <c r="I202" i="16"/>
  <c r="K202" i="16"/>
  <c r="L203" i="8"/>
  <c r="D202" i="16"/>
  <c r="C202" i="16"/>
  <c r="J202" i="16"/>
  <c r="H202" i="16"/>
  <c r="F202" i="16"/>
  <c r="G202" i="16"/>
  <c r="M203" i="8" l="1"/>
  <c r="O203" i="8"/>
  <c r="K203" i="8"/>
  <c r="N203" i="8"/>
  <c r="C204" i="8"/>
  <c r="B204" i="8"/>
  <c r="D204" i="8" l="1"/>
  <c r="G203" i="16"/>
  <c r="H203" i="16"/>
  <c r="J203" i="16"/>
  <c r="K203" i="16"/>
  <c r="E203" i="16"/>
  <c r="F203" i="16"/>
  <c r="L204" i="8"/>
  <c r="B203" i="16"/>
  <c r="C203" i="16"/>
  <c r="D203" i="16"/>
  <c r="I203" i="16"/>
  <c r="M204" i="8" l="1"/>
  <c r="O204" i="8"/>
  <c r="K204" i="8"/>
  <c r="N204" i="8"/>
  <c r="C205" i="8"/>
  <c r="B205" i="8"/>
  <c r="D205" i="8" l="1"/>
  <c r="D204" i="16"/>
  <c r="K204" i="16"/>
  <c r="L205" i="8"/>
  <c r="J204" i="16"/>
  <c r="H204" i="16"/>
  <c r="F204" i="16"/>
  <c r="I204" i="16"/>
  <c r="C204" i="16"/>
  <c r="G204" i="16"/>
  <c r="E204" i="16"/>
  <c r="B204" i="16"/>
  <c r="M205" i="8" l="1"/>
  <c r="O205" i="8"/>
  <c r="N205" i="8"/>
  <c r="K205" i="8"/>
  <c r="C206" i="8"/>
  <c r="B206" i="8"/>
  <c r="D206" i="8" l="1"/>
  <c r="I205" i="16"/>
  <c r="E205" i="16"/>
  <c r="F205" i="16"/>
  <c r="H205" i="16"/>
  <c r="J205" i="16"/>
  <c r="K205" i="16"/>
  <c r="G205" i="16"/>
  <c r="L206" i="8"/>
  <c r="C205" i="16"/>
  <c r="D205" i="16"/>
  <c r="B205" i="16"/>
  <c r="M206" i="8" l="1"/>
  <c r="O206" i="8"/>
  <c r="K206" i="8"/>
  <c r="N206" i="8"/>
  <c r="C207" i="8"/>
  <c r="B207" i="8"/>
  <c r="D207" i="8" l="1"/>
  <c r="D206" i="16"/>
  <c r="L207" i="8"/>
  <c r="C206" i="16"/>
  <c r="E206" i="16"/>
  <c r="G206" i="16"/>
  <c r="F206" i="16"/>
  <c r="H206" i="16"/>
  <c r="I206" i="16"/>
  <c r="B206" i="16"/>
  <c r="J206" i="16"/>
  <c r="K206" i="16"/>
  <c r="O207" i="8" l="1"/>
  <c r="M207" i="8"/>
  <c r="N207" i="8"/>
  <c r="K207" i="8"/>
  <c r="C208" i="8"/>
  <c r="B208" i="8"/>
  <c r="D208" i="8" l="1"/>
  <c r="I207" i="16"/>
  <c r="G207" i="16"/>
  <c r="L208" i="8"/>
  <c r="D207" i="16"/>
  <c r="H207" i="16"/>
  <c r="K207" i="16"/>
  <c r="E207" i="16"/>
  <c r="B207" i="16"/>
  <c r="J207" i="16"/>
  <c r="F207" i="16"/>
  <c r="C207" i="16"/>
  <c r="O208" i="8" l="1"/>
  <c r="M208" i="8"/>
  <c r="N208" i="8"/>
  <c r="K208" i="8"/>
  <c r="C209" i="8"/>
  <c r="B209" i="8"/>
  <c r="D209" i="8" l="1"/>
  <c r="G208" i="16"/>
  <c r="H208" i="16"/>
  <c r="C208" i="16"/>
  <c r="J208" i="16"/>
  <c r="D208" i="16"/>
  <c r="L209" i="8"/>
  <c r="K208" i="16"/>
  <c r="F208" i="16"/>
  <c r="I208" i="16"/>
  <c r="B208" i="16"/>
  <c r="E208" i="16"/>
  <c r="M209" i="8" l="1"/>
  <c r="O209" i="8"/>
  <c r="N209" i="8"/>
  <c r="K209" i="8"/>
  <c r="C210" i="8"/>
  <c r="B210" i="8"/>
  <c r="D210" i="8" l="1"/>
  <c r="F209" i="16"/>
  <c r="G209" i="16"/>
  <c r="C209" i="16"/>
  <c r="D209" i="16"/>
  <c r="L210" i="8"/>
  <c r="I209" i="16"/>
  <c r="J209" i="16"/>
  <c r="K209" i="16"/>
  <c r="B209" i="16"/>
  <c r="H209" i="16"/>
  <c r="E209" i="16"/>
  <c r="M210" i="8" l="1"/>
  <c r="O210" i="8"/>
  <c r="K210" i="8"/>
  <c r="N210" i="8"/>
  <c r="C211" i="8"/>
  <c r="B211" i="8"/>
  <c r="D211" i="8" l="1"/>
  <c r="I210" i="16"/>
  <c r="H210" i="16"/>
  <c r="C210" i="16"/>
  <c r="J210" i="16"/>
  <c r="K210" i="16"/>
  <c r="E210" i="16"/>
  <c r="G210" i="16"/>
  <c r="D210" i="16"/>
  <c r="L211" i="8"/>
  <c r="B210" i="16"/>
  <c r="F210" i="16"/>
  <c r="M211" i="8" l="1"/>
  <c r="O211" i="8"/>
  <c r="K211" i="8"/>
  <c r="N211" i="8"/>
  <c r="B212" i="8"/>
  <c r="C212" i="8"/>
  <c r="L212" i="8" l="1"/>
  <c r="D212" i="8"/>
  <c r="M212" i="8" l="1"/>
  <c r="O212" i="8"/>
  <c r="K212" i="8"/>
  <c r="N212" i="8"/>
  <c r="C213" i="8"/>
  <c r="B213" i="8"/>
  <c r="D213" i="8" l="1"/>
  <c r="L213" i="8"/>
  <c r="O213" i="8" l="1"/>
  <c r="M213" i="8"/>
  <c r="N213" i="8"/>
  <c r="K213" i="8"/>
  <c r="B214" i="8"/>
  <c r="C214" i="8"/>
  <c r="L214" i="8" l="1"/>
  <c r="D214" i="8"/>
  <c r="M214" i="8" l="1"/>
  <c r="O214" i="8"/>
  <c r="K214" i="8"/>
  <c r="N214" i="8"/>
  <c r="C215" i="8"/>
  <c r="B215" i="8"/>
  <c r="D215" i="8" l="1"/>
  <c r="L215" i="8"/>
  <c r="M215" i="8" l="1"/>
  <c r="O215" i="8"/>
  <c r="K215" i="8"/>
  <c r="N215" i="8"/>
  <c r="C216" i="8"/>
  <c r="B216" i="8"/>
  <c r="D216" i="8" l="1"/>
  <c r="L216" i="8"/>
  <c r="O216" i="8" l="1"/>
  <c r="M216" i="8"/>
  <c r="N216" i="8"/>
  <c r="K216" i="8"/>
  <c r="C217" i="8"/>
  <c r="B217" i="8"/>
  <c r="D217" i="8" l="1"/>
  <c r="L217" i="8"/>
  <c r="O217" i="8" l="1"/>
  <c r="M217" i="8"/>
  <c r="N217" i="8"/>
  <c r="K2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G11" authorId="0" shapeId="0" xr:uid="{00000000-0006-0000-0600-000001000000}">
      <text>
        <r>
          <rPr>
            <b/>
            <sz val="8"/>
            <color indexed="81"/>
            <rFont val="Tahoma"/>
            <family val="2"/>
          </rPr>
          <t>Autor:</t>
        </r>
        <r>
          <rPr>
            <sz val="8"/>
            <color indexed="81"/>
            <rFont val="Tahoma"/>
            <family val="2"/>
          </rPr>
          <t xml:space="preserve">
Points to the column where the concepts are defined (points to the prefix, the name MUST be in the next column)</t>
        </r>
      </text>
    </comment>
    <comment ref="H11" authorId="0" shapeId="0" xr:uid="{00000000-0006-0000-0600-000002000000}">
      <text>
        <r>
          <rPr>
            <b/>
            <sz val="8"/>
            <color indexed="81"/>
            <rFont val="Tahoma"/>
            <family val="2"/>
          </rPr>
          <t>Autor:</t>
        </r>
        <r>
          <rPr>
            <sz val="8"/>
            <color indexed="81"/>
            <rFont val="Tahoma"/>
            <family val="2"/>
          </rPr>
          <t xml:space="preserve">
Role for the labels defined</t>
        </r>
      </text>
    </comment>
  </commentList>
</comments>
</file>

<file path=xl/sharedStrings.xml><?xml version="1.0" encoding="utf-8"?>
<sst xmlns="http://schemas.openxmlformats.org/spreadsheetml/2006/main" count="2250" uniqueCount="529">
  <si>
    <t>Instruction</t>
  </si>
  <si>
    <t>param1</t>
  </si>
  <si>
    <t>param2</t>
  </si>
  <si>
    <t>param3</t>
  </si>
  <si>
    <t>param4</t>
  </si>
  <si>
    <t>param5</t>
  </si>
  <si>
    <t>param6</t>
  </si>
  <si>
    <t>BOT</t>
  </si>
  <si>
    <t>IMPORT</t>
  </si>
  <si>
    <t>http://www.xbrl.org/2003/xbrl-instance-2003-12-31.xsd</t>
  </si>
  <si>
    <t>CONCEPTS</t>
  </si>
  <si>
    <t>Concepts!B2</t>
  </si>
  <si>
    <t>BOL</t>
  </si>
  <si>
    <t>LABELLINK</t>
  </si>
  <si>
    <t>http://www.xbrl.org/2003/role/link</t>
  </si>
  <si>
    <t>es</t>
  </si>
  <si>
    <t>http://www.xbrl.org/2003/role/label</t>
  </si>
  <si>
    <t>EOL</t>
  </si>
  <si>
    <t>EOT</t>
  </si>
  <si>
    <t>end</t>
  </si>
  <si>
    <t>http://www.xbrl.org/2005/xbrldt-2005.xsd</t>
  </si>
  <si>
    <t>Pfx</t>
  </si>
  <si>
    <t>Name</t>
  </si>
  <si>
    <t>id</t>
  </si>
  <si>
    <t>tipo</t>
  </si>
  <si>
    <t>grupo</t>
  </si>
  <si>
    <t>Balance</t>
  </si>
  <si>
    <t>Period</t>
  </si>
  <si>
    <t>Abstract</t>
  </si>
  <si>
    <t>Nillable</t>
  </si>
  <si>
    <t>Spanish Label</t>
  </si>
  <si>
    <t>xbrli:item</t>
  </si>
  <si>
    <t>duration</t>
  </si>
  <si>
    <t>true</t>
  </si>
  <si>
    <t>xbrli:stringItemType</t>
  </si>
  <si>
    <t>tx</t>
  </si>
  <si>
    <t>false</t>
  </si>
  <si>
    <t>Dimensiones</t>
  </si>
  <si>
    <t>Concepts!K2</t>
  </si>
  <si>
    <t>prefijo</t>
  </si>
  <si>
    <t>identificador (name)</t>
  </si>
  <si>
    <t xml:space="preserve">Sr. Usuario: </t>
  </si>
  <si>
    <t>URI Taxonomia Base</t>
  </si>
  <si>
    <t>Periodo a Reportar</t>
  </si>
  <si>
    <t>Nombre Reportante</t>
  </si>
  <si>
    <t>RUT Reportante</t>
  </si>
  <si>
    <t>URI Reportante</t>
  </si>
  <si>
    <t>Tipo de Estado</t>
  </si>
  <si>
    <t>Estados Financieros Principales</t>
  </si>
  <si>
    <t>Estado de Situación Financiera</t>
  </si>
  <si>
    <t>Estado de Resultados</t>
  </si>
  <si>
    <t>Estado de Resultados Integral</t>
  </si>
  <si>
    <t>(obligatorio)</t>
  </si>
  <si>
    <t>Estado de Cambios en el Patrimonio Neto</t>
  </si>
  <si>
    <t>Nota de Identificación</t>
  </si>
  <si>
    <t>Incluir otras Notas</t>
  </si>
  <si>
    <t>NOP</t>
  </si>
  <si>
    <t>**** Comienzo de shell</t>
  </si>
  <si>
    <t>Cadena identificatoria IASB</t>
  </si>
  <si>
    <t>Cadena identificatoria SVS</t>
  </si>
  <si>
    <t>***Comienzo de Dimensiones</t>
  </si>
  <si>
    <t>Cadena identificatoria reporte</t>
  </si>
  <si>
    <t>En Hoja Shell:</t>
  </si>
  <si>
    <t>Fecha de extensión</t>
  </si>
  <si>
    <t>Instrucciones para despúes del llenado de esta planilla:</t>
  </si>
  <si>
    <t>Vaya a la misma página desde donde bajó esta planilla, y envíela según la instrucción que aparece en la página.</t>
  </si>
  <si>
    <t>Guarde los cambios. No importa el nombre que le de a la planilla.</t>
  </si>
  <si>
    <t>Cree su informe XBRL a partir del punto de entrada de su Taxonomía Extendida.</t>
  </si>
  <si>
    <t>Una vez creado su informe XBRL, debe guardarlo en la misma carpeta donde están los archivos del punto 4.</t>
  </si>
  <si>
    <t>Comprima la carpeta anterior, usando el nombre de archivo [RUT]_[PERIODO]_[BALANCE].zip</t>
  </si>
  <si>
    <t>Envíe el archivo Zip anterior por el SEIL</t>
  </si>
  <si>
    <r>
      <t xml:space="preserve">Espere </t>
    </r>
    <r>
      <rPr>
        <b/>
        <sz val="10"/>
        <color indexed="8"/>
        <rFont val="Arial"/>
        <family val="2"/>
      </rPr>
      <t>en línea</t>
    </r>
    <r>
      <rPr>
        <sz val="10"/>
        <color indexed="8"/>
        <rFont val="Arial"/>
        <family val="2"/>
      </rPr>
      <t xml:space="preserve"> hasta que la aplicación le devuelva el archivo TaxonomíaExtendida.zip (puede demorar unos minutos).</t>
    </r>
  </si>
  <si>
    <t>Descomprima el archivo Zip. Ud. encontrará los siguientes archivos, los que constituyen su Taxonomia Extendida a usar por su empresa.
1) [RUT]_[periodo]_[balance]_shell.xsd   El cual corresponde al punto de entrada de la taxonomía. Este archivo hace referencia a su vez a los siguientes archivos de dimensiones.
2) [RUT]_[fecha]_[balance]_dimension.xsd  La fecha corresponde a la fecha de extension ingresada en la hoja Shell (igualmente para los 2 archivos siguientes)
3) [RUT]_[fecha]_[balance]_dim_definicion.xml
4) [RUT]_[fecha]_[balance]_dim_label.xml</t>
  </si>
  <si>
    <t>En Hoja Dimensiones:</t>
  </si>
  <si>
    <t>Elija la dimension en la que desee extender</t>
  </si>
  <si>
    <t>Inserte una fila (o varias filas si va a ingresar varios elementos)</t>
  </si>
  <si>
    <t>Observe que algunos elementos IFRS son detalle de otros elementos IFRS (aparecen debajo del elemento padre con un signo "&gt;")</t>
  </si>
  <si>
    <t>Estado de Flujo de Efectivo Directo</t>
  </si>
  <si>
    <t>En caso de encontrar errores, revise que en la definición de namespace de su archivo XBRL contenga la siguiente definición :</t>
  </si>
  <si>
    <t>txShell</t>
  </si>
  <si>
    <t>Puede agregarse hasta un total de 200 elementos propios</t>
  </si>
  <si>
    <t>ias-1</t>
  </si>
  <si>
    <t>ias-2</t>
  </si>
  <si>
    <t>ias-7</t>
  </si>
  <si>
    <t>ias-12</t>
  </si>
  <si>
    <t>ias-16</t>
  </si>
  <si>
    <t>ias-19</t>
  </si>
  <si>
    <t>ias-20</t>
  </si>
  <si>
    <t>ias-21</t>
  </si>
  <si>
    <t>ias-23</t>
  </si>
  <si>
    <t>ias-24</t>
  </si>
  <si>
    <t>ias-33</t>
  </si>
  <si>
    <t>ias-36</t>
  </si>
  <si>
    <t>ias-37</t>
  </si>
  <si>
    <t>ias-38</t>
  </si>
  <si>
    <t>ias-40</t>
  </si>
  <si>
    <t>ias-41</t>
  </si>
  <si>
    <t>ifrs-12</t>
  </si>
  <si>
    <t>ifrs-13</t>
  </si>
  <si>
    <t>ifrs-2</t>
  </si>
  <si>
    <t>ifrs-3</t>
  </si>
  <si>
    <t>ifrs-5</t>
  </si>
  <si>
    <t>ifrs-6</t>
  </si>
  <si>
    <t>ifrs-8</t>
  </si>
  <si>
    <t>sic-29</t>
  </si>
  <si>
    <t>circ-1901</t>
  </si>
  <si>
    <t>cl-cp</t>
  </si>
  <si>
    <t>ias-8</t>
  </si>
  <si>
    <t>ias-10</t>
  </si>
  <si>
    <t>ifrs-full</t>
  </si>
  <si>
    <t>Subsidiarias [miembro]</t>
  </si>
  <si>
    <t>SubsidiariesMember</t>
  </si>
  <si>
    <t>Subsidiarias con participaciones no controladoras de importancia relativa [miembro]</t>
  </si>
  <si>
    <t>SubsidiariesWithMaterialNoncontrollingInterestsMember</t>
  </si>
  <si>
    <t>Entidades estructuradas consolidadas [miembro]</t>
  </si>
  <si>
    <t>ConsolidatedStructuredEntitiesMember</t>
  </si>
  <si>
    <t>Asociadas [miembro]</t>
  </si>
  <si>
    <t>AssociatesMember</t>
  </si>
  <si>
    <t>Operaciones conjuntas [miembro]</t>
  </si>
  <si>
    <t>JointOperationsMember</t>
  </si>
  <si>
    <t>Negocios conjuntos [miembro]</t>
  </si>
  <si>
    <t>JointVenturesMember</t>
  </si>
  <si>
    <t>UnconsolidatedStructuredEntitiesMember</t>
  </si>
  <si>
    <t>Vehículos de titulización [miembro]</t>
  </si>
  <si>
    <t>SecuritisationVehiclesMember</t>
  </si>
  <si>
    <t>Financiaciones garantizadas por activos [miembro]</t>
  </si>
  <si>
    <t>AssetbackedFinancingsMember</t>
  </si>
  <si>
    <t>Fondos de inversión [miembro]</t>
  </si>
  <si>
    <t>InvestmentFundsMember</t>
  </si>
  <si>
    <t>Subsidiarias no consolidadas que una entidad de inversión controla de forma directa [miembro]</t>
  </si>
  <si>
    <t>UnconsolidatedSubsidiariesThatInvestmentEntityControlsDirectlyMember</t>
  </si>
  <si>
    <t>Subsidiarias no consolidadas controladas por subsidiarias de entidad de inversión [miembro]</t>
  </si>
  <si>
    <t>UnconsolidatedSubsidiariesControlledBySubsidiariesOfInvestmentEntityMember</t>
  </si>
  <si>
    <t>Entidades estructuradas no consolidadas controladas por entidad de inversión [miembro]</t>
  </si>
  <si>
    <t>UnconsolidatedStructuredEntitiesControlledByInvestmentEntityMember</t>
  </si>
  <si>
    <t>ReclassifiedItemsMember</t>
  </si>
  <si>
    <t>Activos y pasivos [miembro]</t>
  </si>
  <si>
    <t>AssetsAndLiabilitiesMember</t>
  </si>
  <si>
    <t>Requerimientos de capital [miembro]</t>
  </si>
  <si>
    <t>CapitalRequirementsMember</t>
  </si>
  <si>
    <t>Acciones preferentes [miembro]</t>
  </si>
  <si>
    <t>PreferenceSharesMember</t>
  </si>
  <si>
    <t>Diferencias temporarias [miembro]</t>
  </si>
  <si>
    <t>TemporaryDifferenceMember</t>
  </si>
  <si>
    <t>Pérdidas fiscales no utilizadas [miembro]</t>
  </si>
  <si>
    <t>UnusedTaxLossesMember</t>
  </si>
  <si>
    <t>Créditos fiscales no utilizados [miembro]</t>
  </si>
  <si>
    <t>UnusedTaxCreditsMember</t>
  </si>
  <si>
    <t>Controladora [miembro]</t>
  </si>
  <si>
    <t>ParentMember</t>
  </si>
  <si>
    <t>JointControlOrSignificantInfluenceMember</t>
  </si>
  <si>
    <t>Negocios conjuntos en los que la entidad es partícipe [miembro]</t>
  </si>
  <si>
    <t>JointVenturesWhereEntityIsVenturerMember</t>
  </si>
  <si>
    <t>Personal clave de la gerencia de la entidad o de la controladora [miembro]</t>
  </si>
  <si>
    <t>KeyManagementPersonnelOfEntityOrParentMember</t>
  </si>
  <si>
    <t>Otras partes relacionadas [miembro]</t>
  </si>
  <si>
    <t>OtherRelatedPartiesMember</t>
  </si>
  <si>
    <t>Activos individuales o unidades generadoras de efectivo [miembro]</t>
  </si>
  <si>
    <t>IndividualAssetsOrCashgeneratingUnitsMember</t>
  </si>
  <si>
    <t>Unidades generadoras de efectivo [miembro]</t>
  </si>
  <si>
    <t>IndividualAssetsOrCashgeneratingUnitsWithSignificantAmountOfGoodwillOrIntangibleAssetsWithIndefiniteUsefulLivesMember</t>
  </si>
  <si>
    <t>Segmentos sobre los que debe informarse [miembro]</t>
  </si>
  <si>
    <t>ReportableSegmentsMember</t>
  </si>
  <si>
    <t>Activos intangibles con vidas útiles indefinidas [miembro]</t>
  </si>
  <si>
    <t>IntangibleAssetsWithIndefiniteUsefulLifeMember</t>
  </si>
  <si>
    <t>Activos intangibles significativos para la entidad [miembro]</t>
  </si>
  <si>
    <t>IntangibleAssetsMaterialToEntityMember</t>
  </si>
  <si>
    <t>Combinaciones de negocios [miembro]</t>
  </si>
  <si>
    <t>BusinessCombinationsMember</t>
  </si>
  <si>
    <t>Acuerdos de pagos basados en acciones [miembro]</t>
  </si>
  <si>
    <t>SharebasedPaymentArrangementsMember</t>
  </si>
  <si>
    <t>RangesOfExercisePricesForOutstandingShareOptionsMember</t>
  </si>
  <si>
    <t>Productos y servicios [miembro]</t>
  </si>
  <si>
    <t>ProductsAndServicesMember</t>
  </si>
  <si>
    <t>Países extranjeros [miembro]</t>
  </si>
  <si>
    <t>ForeignCountriesMember</t>
  </si>
  <si>
    <t>MajorCustomersMember</t>
  </si>
  <si>
    <t>Gobierno [miembro]</t>
  </si>
  <si>
    <t>GovernmentMember</t>
  </si>
  <si>
    <t>Activos [miembro]</t>
  </si>
  <si>
    <t>ClassesOfAssetsMember</t>
  </si>
  <si>
    <t>Pasivos [miembro]</t>
  </si>
  <si>
    <t>LiabilitiesMember</t>
  </si>
  <si>
    <t>Instrumentos de patrimonio propio de la entidad [miembro]</t>
  </si>
  <si>
    <t>EntitysOwnEquityInstrumentsMember</t>
  </si>
  <si>
    <t>Pasivo medido al valor razonable y emitido con mejoras crediticias de terceros inseparables [miembro]</t>
  </si>
  <si>
    <t>LiabilitiesMeasuredAtFairValueAndIssuedWithInseparableThirdpartyCreditEnhancementMember</t>
  </si>
  <si>
    <t>cl-ci</t>
  </si>
  <si>
    <t>Total préstamos [miembro]</t>
  </si>
  <si>
    <t>PrestamosMiembro</t>
  </si>
  <si>
    <t>ObligacionesLeasingMiembro</t>
  </si>
  <si>
    <t>Total obligaciones por emisiones de deuda [miembro]</t>
  </si>
  <si>
    <t>ObligacionesEmisionesDeudaMiembro</t>
  </si>
  <si>
    <t>Total detalle por tipo de operaciones [miembro]</t>
  </si>
  <si>
    <t>DetallePorTipoOperacionesMiembro</t>
  </si>
  <si>
    <t>Total desembolsos en medio ambiente [miembro]</t>
  </si>
  <si>
    <t>TotalDesembolsosEnMedioAmbienteMiembro</t>
  </si>
  <si>
    <t>ifrs-15</t>
  </si>
  <si>
    <t>Pantalla de ejemplo</t>
  </si>
  <si>
    <t>ifrs-16</t>
  </si>
  <si>
    <t xml:space="preserve">*******************************************************************************************
Copyright © 2017 Superintendencia de Valores y Seguros de Chile (SVS) .
Generado por Aplicación Generador Extensiones SVS Taxonomía CL-CI 2013.
Este material es propiedad de la SVS Chile y todos los derechos están reservados. Ninguna parte de este material puede ser traducido, reimpreso, reproducido o utilizado en cualquier forma o manera que no esté expresamente permitida por la SVS Chile Normas de la comunidad, véase: http://www.svs.cl/sitio/pop/politica.htmlp/politica.html
This material is copyright of the SVS Chile and all rights are reserved. No part of this material may be translated, reprinted, reproduced or utilised in any form or manner that is not expressly permitted by the SVS Chile IP Policy see: http://www.svs.cl/sitio/pop/politica.html
*******************************************************************************************
</t>
  </si>
  <si>
    <t>DividendosPeriodoActualMiembro</t>
  </si>
  <si>
    <t>DividendosPeriodoAnteriorMiembro</t>
  </si>
  <si>
    <t>Dividendos periodo actual [miembro]</t>
  </si>
  <si>
    <t>Dividendos periodo anterior [miembro]</t>
  </si>
  <si>
    <t>Entidades de gestión separadas [miembro]</t>
  </si>
  <si>
    <t>http://www.cmfchile.cl/cl/fr/ci/role/circ-1901_2008-10-30_role-872000</t>
  </si>
  <si>
    <t>SeparateManagementEntitiesMember</t>
  </si>
  <si>
    <r>
      <t>ADVERTENCIA:</t>
    </r>
    <r>
      <rPr>
        <sz val="9"/>
        <rFont val="Arial"/>
        <family val="2"/>
      </rPr>
      <t xml:space="preserve"> No modifique ni elimine las elementos de esta hoja. Genere los elementos propios </t>
    </r>
    <r>
      <rPr>
        <b/>
        <sz val="9"/>
        <rFont val="Arial"/>
        <family val="2"/>
      </rPr>
      <t>insertando filas</t>
    </r>
    <r>
      <rPr>
        <sz val="9"/>
        <rFont val="Arial"/>
        <family val="2"/>
      </rPr>
      <t>, bajo los elementos tipo "Member".</t>
    </r>
  </si>
  <si>
    <t>Nota -Información general sobre estados financieros</t>
  </si>
  <si>
    <t>Posiciónese en la celda justo debajo del elemento IFRS (prefijo "ifrs") o CMF (prefijo "cl-ci") que desee detallar ingresandole elementos</t>
  </si>
  <si>
    <r>
      <t xml:space="preserve">Ingrese la informacion del elemento correspondiendo a cada columna:
1) Prefijo (columa C): "tx" (esto marca que es un elemento agregado, no original IFRS o CMF)
2) Descripción del elemento (columna D): </t>
    </r>
    <r>
      <rPr>
        <b/>
        <sz val="10"/>
        <color theme="1"/>
        <rFont val="Arial"/>
        <family val="2"/>
      </rPr>
      <t>ésta debe tener una indentación</t>
    </r>
    <r>
      <rPr>
        <sz val="10"/>
        <color theme="1"/>
        <rFont val="Arial"/>
        <family val="2"/>
      </rPr>
      <t xml:space="preserve"> (botón          ) respecto al elemento original
3) Prefijo (columna E): nuevamente debe ingresar "tx"
4) Identificador (columna F): No puede repetirse. No puede incluir espacios, tildes, ni los signos: ":" , "." , "?" , "#" , "[" , "]" , "@" , "!" , "$" , "&amp;" , "'" , "(" , ")" , "*" , "+" , "," , ";" , "=". Y debe comenzar con una Letra o "_".
5) Opcionalmente puede agregar correlativos en la columna B</t>
    </r>
  </si>
  <si>
    <r>
      <t xml:space="preserve">Los elementos IFRS o CMF </t>
    </r>
    <r>
      <rPr>
        <b/>
        <sz val="10"/>
        <color theme="1"/>
        <rFont val="Arial"/>
        <family val="2"/>
      </rPr>
      <t>no</t>
    </r>
    <r>
      <rPr>
        <sz val="10"/>
        <color theme="1"/>
        <rFont val="Arial"/>
        <family val="2"/>
      </rPr>
      <t xml:space="preserve"> deben modificarse (tales filas no están protegidas en la hoja)</t>
    </r>
  </si>
  <si>
    <t>Nota -Comentarios de la gerencia</t>
  </si>
  <si>
    <t>obligatorio</t>
  </si>
  <si>
    <t>CuentasComercialesAlDiaMiembro</t>
  </si>
  <si>
    <t>Total [miembro]</t>
  </si>
  <si>
    <t>CuentasComercialesVencidasMiembro</t>
  </si>
  <si>
    <t>AgriculturalProduceGroupMember</t>
  </si>
  <si>
    <t>Producto agrícola, grupo [miembro]</t>
  </si>
  <si>
    <t>ias-1 [861200b] Nota - Información adicional sobre dividendos</t>
  </si>
  <si>
    <t>ias-1 [861200] Nota - Capital en acciones, reservas y otras participaciones en el patrimonio</t>
  </si>
  <si>
    <t>ias-12 [835110d] Nota - Información a revelar sobre diferencias temporarias, pérdidas y créditos fiscales no utilizados</t>
  </si>
  <si>
    <t>ias-24 [818000b] Nota - Transacciones entre partes relacionadas</t>
  </si>
  <si>
    <t>ias-24 [818000c] Nota - Provisión de servicios de personal que se presten por una entidad de gestión separada</t>
  </si>
  <si>
    <t xml:space="preserve">ias-36 [832410b] Notas - Información a revelar sobre pérdidas por deterioro reconocidas o revertidas para activos individuales o unidades generadoras de efectivo
</t>
  </si>
  <si>
    <t xml:space="preserve">ias-36 [832410c] Notas - Información a revelar sobre las unidades generadoras de efectivo 
</t>
  </si>
  <si>
    <t>ias-36 [832410d] Notas - Información a revelar sobre pérdidas por deterioro de valor reconocidas o revertidas</t>
  </si>
  <si>
    <t>ias-38 [823180b] Nota - Activos intangibles distintos de la plusvalía</t>
  </si>
  <si>
    <t>ias-38 [823180c] Nota - Activos intangibles distintos de la plusvalía</t>
  </si>
  <si>
    <t>ias-41 [824180b] Nota - Agricultura</t>
  </si>
  <si>
    <t>ifrs_3 [817000] Nota - Combinaciones de negocios</t>
  </si>
  <si>
    <t>ifrs_3 [817000a] Nota - Combinaciones de negocios</t>
  </si>
  <si>
    <t>ifrs_3 [817000b] Nota - Combinaciones de negocios</t>
  </si>
  <si>
    <t>ifrs_3 [817000c] Nota - Combinaciones de negocios</t>
  </si>
  <si>
    <t>ifrs-3 [817100] Nota - Plusvalía</t>
  </si>
  <si>
    <t>ifrs-2 [834120a] Nota - Información a revelar sobre los términos y condiciones del acuerdo de pago basado en acciones [sinopsis]</t>
  </si>
  <si>
    <t>ifrs_8 [871100a] Nota - Información a revelar sobre segmentos de operación [sinopsis]</t>
  </si>
  <si>
    <t>ifrs_8 [871100b] Nota - Información a revelar sobre productos y servicios [sinopsis]</t>
  </si>
  <si>
    <t>ifrs_8 [871100c] Nota - Información a revelar sobre áreas geográficas [sinopsis]</t>
  </si>
  <si>
    <t>ifrs_8 [871100d] Nota - Información a revelar sobre clientes importantes [sinopsis]</t>
  </si>
  <si>
    <t>ifrs-12 [825700] Nota - Participaciones en otras entidades</t>
  </si>
  <si>
    <t>ifrs-12 [825700a] Nota - Participaciones en otras entidades</t>
  </si>
  <si>
    <t>ifrs-12 [825700b] Nota - Participaciones en otras entidades</t>
  </si>
  <si>
    <t>ifrs-12 [825700c] Nota - Participaciones en otras entidades</t>
  </si>
  <si>
    <t>ifrs-12 [825700d] Nota - Participaciones en otras entidades</t>
  </si>
  <si>
    <t>ifrs-12 [825700e] Nota - Participaciones en otras entidades</t>
  </si>
  <si>
    <t>ifrs-12  [825700f] Nota - Participaciones en otras entidades</t>
  </si>
  <si>
    <t>ifrs-12 [825700g] Nota - Participaciones en otras entidades</t>
  </si>
  <si>
    <t>ifrs-13 [823000] Nota - Información a revelar sobre medición del valor razonable</t>
  </si>
  <si>
    <t>ifrs-13 [823000a] Nota -  Información a revelar sobre medición del valor razonable</t>
  </si>
  <si>
    <t>ifrs-13 [823000b] Nota - Información a revelar sobre medición del valor razonable</t>
  </si>
  <si>
    <t>ifrs-13 [823000f] Nota - Información a revelar sobre medición del valor razonable</t>
  </si>
  <si>
    <t>cl-cp [822450] Nota - Cuentas comerciales por pagar y otras cuentas por pagar</t>
  </si>
  <si>
    <t>cl-cp [822450a] Nota - Cuentas comerciales por pagar y otras cuentas por pagar</t>
  </si>
  <si>
    <t>circ-1901 [872000] Nota - Medio ambiente</t>
  </si>
  <si>
    <t>Áreas geográficas [miembro]</t>
  </si>
  <si>
    <t>GeographicalAreasMember</t>
  </si>
  <si>
    <t>Mercados de clientes [miembro]</t>
  </si>
  <si>
    <t>MarketsOfCustomersMember</t>
  </si>
  <si>
    <t>OperatingSegmentsMember</t>
  </si>
  <si>
    <t>Bandas de tiempo acumuladas [miembro]</t>
  </si>
  <si>
    <t>AggregatedTimeBandsMember</t>
  </si>
  <si>
    <t>Moneda extranjera [miembro]</t>
  </si>
  <si>
    <t>MonedaExtranjeraMiembro</t>
  </si>
  <si>
    <t>RESULTADO EN LA TAXONOMIA</t>
  </si>
  <si>
    <t>xmlns:txShell=http://www.cmfchile.cl/XBRL/extensiones/2019/tx</t>
  </si>
  <si>
    <t>xmlns:tx=http://www.cmfchile.cl/XBRL/extensiones/2019/Dimensiones</t>
  </si>
  <si>
    <t xml:space="preserve">En la sección "Incluir otras Notas". Se debe hacer click sobre los casilleros de las Notas que se consideren incluir. </t>
  </si>
  <si>
    <t>Puede Seleccionar las opciones desplegable. Sólo puede escribir en las celdas de fondo verde, en "Nombre Reportante", "RUT Reportante" y "Fecha de extensión"</t>
  </si>
  <si>
    <t>Estado de flujos de efectivo, método indirecto</t>
  </si>
  <si>
    <t>Entidades con control conjunto o influencia significativa sobre la entidad [miembro]</t>
  </si>
  <si>
    <t>Total de la entidad por activos individuales o unidades generadoras de efectivo [miembro]</t>
  </si>
  <si>
    <t>EntitysTotalForIndividualAssetsOrCashgeneratingUnitsMember</t>
  </si>
  <si>
    <t>Rangos de precios a ejercer para opciones sobre acciones en circulación [miembro]</t>
  </si>
  <si>
    <t>Segmentos de operación [miembro]</t>
  </si>
  <si>
    <t>Clientes [miembro]</t>
  </si>
  <si>
    <t>Entidades estructuradas no consolidadas [miembro]</t>
  </si>
  <si>
    <t>ifrs-16 [832610a] Nota - Pasivos por arrendamiento</t>
  </si>
  <si>
    <t>Total pasivos por arrendamiento [miembro]</t>
  </si>
  <si>
    <t>cl-cp [822400b] Nota - Obligaciones con el público</t>
  </si>
  <si>
    <t>Instrumentos financieros, clase [miembro]</t>
  </si>
  <si>
    <t>ClassesOfFinancialInstrumentsMember</t>
  </si>
  <si>
    <t>ias-29</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</si>
  <si>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</si>
  <si>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</si>
  <si>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</si>
  <si>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</si>
  <si>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</si>
  <si>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</si>
  <si>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</si>
  <si>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</si>
  <si>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</si>
  <si>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</si>
  <si>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</si>
  <si>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</si>
  <si>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</si>
  <si>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</si>
  <si>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</si>
  <si>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</si>
  <si>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</si>
  <si>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</si>
  <si>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</si>
  <si>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</si>
  <si>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</si>
  <si>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</si>
  <si>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</si>
  <si>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</si>
  <si>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</si>
  <si>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</si>
  <si>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</si>
  <si>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</si>
  <si>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</si>
  <si>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</si>
  <si>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</si>
  <si>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</si>
  <si>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</si>
  <si>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</si>
  <si>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G58</t>
  </si>
  <si>
    <t>G59</t>
  </si>
  <si>
    <t>G60</t>
  </si>
  <si>
    <t>G61</t>
  </si>
  <si>
    <t>G62</t>
  </si>
  <si>
    <t>G63</t>
  </si>
  <si>
    <t>G64</t>
  </si>
  <si>
    <t>G65</t>
  </si>
  <si>
    <t>G66</t>
  </si>
  <si>
    <t>G67</t>
  </si>
  <si>
    <t>G68</t>
  </si>
  <si>
    <t>G69</t>
  </si>
  <si>
    <t>ias-1 [810000b] Nota - Información a revelar sobre reclasificación o cambios en presentación</t>
  </si>
  <si>
    <t>Items reclasificados [miembro]</t>
  </si>
  <si>
    <t>ias-1 [810000c] Nota - Información a revelar sobre activos y pasivos con riesgo significativo de ocasionar ajustes materiales</t>
  </si>
  <si>
    <t>ias-1 [810000d] Nota - Información a revelar sobre objetivos, políticas y procesos para la gestión del capital</t>
  </si>
  <si>
    <t>ifrs-15 [831150b] Nota - Desagregación por productos y servicios de ingresos de contratos con clientes</t>
  </si>
  <si>
    <t>ifrs-15 [831150c] Nota - Desagregación por áreas geográficas de ingresos de contratos con clientes</t>
  </si>
  <si>
    <t>ifrs-15 [831150d] Nota - Desagregación por segmentos de operación de ingresos de contratos con clientes</t>
  </si>
  <si>
    <t>ifrs-15 [831150h] Nota - Precio de la transacción asignado a las obligaciones de desempeño pendientes</t>
  </si>
  <si>
    <t>cl-cp [822400a] Nota - Préstamos bancarios</t>
  </si>
  <si>
    <t>cl-cp [822400g] Nota - Detalle de operaciones</t>
  </si>
  <si>
    <t>cl-cp [822400h] Nota - Información sobre la conciliación de cambios en la corrección de valor por pérdidas y explicación de los cambios en importe en libros bruto de instrumentos financieros</t>
  </si>
  <si>
    <t>cl-cp [822400i] Nota - Información a revelar sobre la exposición al riesgo crediticio</t>
  </si>
  <si>
    <t xml:space="preserve">cl-cp [822400j] Nota - Información a revelar sobre la matriz de provisiones </t>
  </si>
  <si>
    <t>Nuevo</t>
  </si>
  <si>
    <t>cl-cp [822400c] Nota - Restricciones financieras</t>
  </si>
  <si>
    <t>RestriccionesFinancierasMiembro</t>
  </si>
  <si>
    <t>Restricciones financieras [miembro]</t>
  </si>
  <si>
    <t>Clasificado</t>
  </si>
  <si>
    <t>(solo dígitos, sin guión ni DV , Ejem : 99888777 )</t>
  </si>
  <si>
    <t>cl-cp [872500a] Nota - Moneda nacional y extranjera</t>
  </si>
  <si>
    <t>Por Función</t>
  </si>
  <si>
    <t>ifrs-2 [834120c] Nota - Información a revelar sobre el número y promedio ponderado de la vida contractual remanente de opciones de acciones en circulación [sinopsis]</t>
  </si>
  <si>
    <t>http://www.cmfchile.cl/cl/fr/ci/role/ias-1_2022-03-24_role-810000b</t>
  </si>
  <si>
    <t>http://www.cmfchile.cl/cl/fr/ci/role/ias-1_2022-03-24_role-810000c</t>
  </si>
  <si>
    <t>http://www.cmfchile.cl/cl/fr/ci/role/ias-1_2022-03-24_role-810000d</t>
  </si>
  <si>
    <t>http://www.cmfchile.cl/cl/fr/ci/role/ias-1_2022-03-24_role-861200</t>
  </si>
  <si>
    <t>http://www.cmfchile.cl/cl/fr/ci/role/ias-1_2022-03-24_role-861200b</t>
  </si>
  <si>
    <t>http://www.cmfchile.cl/cl/fr/ci/role/ias-12_2022-03-24_role-835110d</t>
  </si>
  <si>
    <t>http://www.cmfchile.cl/cl/fr/ci/role/ias-24_2022-03-24_role-818000b</t>
  </si>
  <si>
    <t>http://www.cmfchile.cl/cl/fr/ci/role/ias-24_2022-03-24_role-818000c</t>
  </si>
  <si>
    <t>http://www.cmfchile.cl/cl/fr/ci/role/ias-36_2022-03-24_role-832410b</t>
  </si>
  <si>
    <t>http://www.cmfchile.cl/cl/fr/ci/role/ias-36_2022-03-24_role-832410c</t>
  </si>
  <si>
    <t>http://www.cmfchile.cl/cl/fr/ci/role/ias-36_2022-03-24_role-832410d</t>
  </si>
  <si>
    <t>http://www.cmfchile.cl/cl/fr/ci/role/ias-38_2022-03-24_role-823180b</t>
  </si>
  <si>
    <t>http://www.cmfchile.cl/cl/fr/ci/role/ias-38_2022-03-24_role-823180c</t>
  </si>
  <si>
    <t>http://www.cmfchile.cl/cl/fr/ci/role/ias-41_2022-03-24_role-824180b</t>
  </si>
  <si>
    <t>http://www.cmfchile.cl/cl/fr/ci/role/ifrs-3_2022-03-24_role-817000</t>
  </si>
  <si>
    <t>http://www.cmfchile.cl/cl/fr/ci/role/ifrs-3_2022-03-24_role-817000a</t>
  </si>
  <si>
    <t>http://www.cmfchile.cl/cl/fr/ci/role/ifrs-3_2022-03-24_role-817000b</t>
  </si>
  <si>
    <t>http://www.cmfchile.cl/cl/fr/ci/role/ifrs-3_2022-03-24_role-817000c</t>
  </si>
  <si>
    <t>http://www.cmfchile.cl/cl/fr/ci/role/ifrs-3_2022-03-24_role-817100</t>
  </si>
  <si>
    <t>http://www.cmfchile.cl/cl/fr/ci/role/ifrs-2_2022-03-24_role-834120a</t>
  </si>
  <si>
    <t>http://www.cmfchile.cl/cl/fr/ci/role/ifrs-2_2022-03-24_role-834120c</t>
  </si>
  <si>
    <t>http://www.cmfchile.cl/cl/fr/ci/role/ifrs-8_2022-03-24_role-871100a</t>
  </si>
  <si>
    <t>http://www.cmfchile.cl/cl/fr/ci/role/ifrs-8_2022-03-24_role-871100b</t>
  </si>
  <si>
    <t>http://www.cmfchile.cl/cl/fr/ci/role/ifrs-8_2022-03-24_role-871100c</t>
  </si>
  <si>
    <t>http://www.cmfchile.cl/cl/fr/ci/role/ifrs-8_2022-03-24_role-871100d</t>
  </si>
  <si>
    <t>http://www.cmfchile.cl/cl/fr/ci/role/ifrs-12_2022-03-24_role-825700</t>
  </si>
  <si>
    <t>http://www.cmfchile.cl/cl/fr/ci/role/ifrs-12_2022-03-24_role-825700a</t>
  </si>
  <si>
    <t>http://www.cmfchile.cl/cl/fr/ci/role/ifrs-12_2022-03-24_role-825700b</t>
  </si>
  <si>
    <t>http://www.cmfchile.cl/cl/fr/ci/role/ifrs-12_2022-03-24_role-825700c</t>
  </si>
  <si>
    <t>http://www.cmfchile.cl/cl/fr/ci/role/ifrs-12_2022-03-24_role-825700d</t>
  </si>
  <si>
    <t>http://www.cmfchile.cl/cl/fr/ci/role/ifrs-12_2022-03-24_role-825700e</t>
  </si>
  <si>
    <t>http://www.cmfchile.cl/cl/fr/ci/role/ifrs-12_2022-03-24_role-825700f</t>
  </si>
  <si>
    <t>http://www.cmfchile.cl/cl/fr/ci/role/ifrs-12_2022-03-24_role-825700g</t>
  </si>
  <si>
    <t>http://www.cmfchile.cl/cl/fr/ci/role/ifrs-13_2022-03-24_role-823000</t>
  </si>
  <si>
    <t>http://www.cmfchile.cl/cl/fr/ci/role/ifrs-13_2022-03-24_role-823000a</t>
  </si>
  <si>
    <t>http://www.cmfchile.cl/cl/fr/ci/role/ifrs-13_2022-03-24_role-823000b</t>
  </si>
  <si>
    <t>http://www.cmfchile.cl/cl/fr/ci/role/ifrs-13_2022-03-24_role-823000f</t>
  </si>
  <si>
    <t>http://www.cmfchile.cl/cl/fr/ci/role/ifrs-15_2022-03-24_role-831150b</t>
  </si>
  <si>
    <t>http://www.cmfchile.cl/cl/fr/ci/role/ifrs-15_2022-03-24_role-831150c</t>
  </si>
  <si>
    <t>http://www.cmfchile.cl/cl/fr/ci/role/ifrs-15_2022-03-24_role-831150d</t>
  </si>
  <si>
    <t>http://www.cmfchile.cl/cl/fr/ci/role/ifrs-15_2022-03-24_role-831150h</t>
  </si>
  <si>
    <t>http://www.cmfchile.cl/cl/fr/ci/role/ifrs-16_2022-03-24_role-832610a</t>
  </si>
  <si>
    <t>http://www.cmfchile.cl/XBRL/extensiones/2023/</t>
  </si>
  <si>
    <t>http://www.cmfchile.cl/cl/fr/ci/role/cl-cp_2023-01-02_role-822400a</t>
  </si>
  <si>
    <t>http://www.cmfchile.cl/cl/fr/ci/role/cl-cp_2023-01-02_role-822400b</t>
  </si>
  <si>
    <t>http://www.cmfchile.cl/cl/fr/ci/role/cl-cp_2023-01-02_role-822400c</t>
  </si>
  <si>
    <t>http://www.cmfchile.cl/cl/fr/ci/role/cl-cp_2023-01-02_role-822400g</t>
  </si>
  <si>
    <t>http://www.cmfchile.cl/cl/fr/ci/role/cl-cp_2023-01-02_role-822400h</t>
  </si>
  <si>
    <t>http://www.cmfchile.cl/cl/fr/ci/role/cl-cp_2023-01-02_role-822400i</t>
  </si>
  <si>
    <t>http://www.cmfchile.cl/cl/fr/ci/role/cl-cp_2023-01-02_role-822400j</t>
  </si>
  <si>
    <t>http://www.cmfchile.cl/cl/fr/ci/role/cl-cp_2023-01-02_role-822450</t>
  </si>
  <si>
    <t>http://www.cmfchile.cl/cl/fr/ci/role/cl-cp_2023-01-02_role-822450a</t>
  </si>
  <si>
    <t>http://www.cmfchile.cl/cl/fr/ci/role/cl-cp_2023-01-02_role-872500a</t>
  </si>
  <si>
    <t>Ud. debe conocer y tener a mano la taxonomia CMF antes de extender las dimensiones para evitar repetir elementos. Puede obtenerla desde el sitio de la CMF. La dirección oficial es: https://www.cmfchile.cl/cl/fr/ci/2023-01-02/cl-ci_shell_2023-01-02.xsd</t>
  </si>
  <si>
    <t>Planilla de ayuda para la Generación de Shell. ( Actualizada - 02 Enero de 2023)</t>
  </si>
  <si>
    <t>Esta planilla le permitirá generar una shell, y además una extensión de la Taxonomía CMF CL-CI 2023, según las dimensiones que Ud. desee detallar.</t>
  </si>
  <si>
    <t>Taxonomía CMF 2023</t>
  </si>
  <si>
    <t>( Identifica a la extensión . Ejem : 2023-07-15)</t>
  </si>
  <si>
    <t>*******************************************************************************************
Copyright © 2023 Comisión Mercado Financiero de Chile (CMF) 
This material is copyright of the CMF Chile and all rights are reserved. 
No part of this material may be translated, reprinted, reproduced or utilised in 
any form or manner that is not expressly permitted by the CMF Chile 
IP Policy see: http://www.cmfchile.cl/sitio/pop/politica.html
*******************************************************************************************</t>
  </si>
  <si>
    <t>http://www.cmfchile.cl/cl/fr/ci/2023-01-02/</t>
  </si>
  <si>
    <t>2023-01-02</t>
  </si>
  <si>
    <t>http://www.cmfchile.cl/cl/fr/ci/2023-01-02</t>
  </si>
  <si>
    <t>http://www.cmfchile.cl/cl/fr/ci/2023-01-02/cl-ci_cor_2023-01-02.xsd</t>
  </si>
  <si>
    <t>http://www.cmfchile.cl/cl/fr/ci/2023-01-02/cl-ci_mc_2022-03-24_role-105000</t>
  </si>
  <si>
    <t>http://www.cmfchile.cl/cl/fr/ci/2023-01-02/cl-ci_mc/cl-ci_mc_2022-03-24_role-105000.xsd</t>
  </si>
  <si>
    <t>http://www.cmfchile.cl/cl/fr/ci/2023-01-02/cl-ci_ias-1_2022-03-24_role-110000</t>
  </si>
  <si>
    <t>http://www.cmfchile.cl/cl/fr/ci/2023-01-02/cl-ci_ias-1/cl-ci_ias-1_2022-03-24_role-110000.xsd</t>
  </si>
  <si>
    <t>http://www.cmfchile.cl/cl/fr/ci/2023-01-02/cl-ci_ias-1_2022-03-24_role-210000</t>
  </si>
  <si>
    <t>http://www.cmfchile.cl/cl/fr/ci/2023-01-02/cl-ci_ias-1/cl-ci_ias-1_2022-03-24_role-210000.xsd</t>
  </si>
  <si>
    <t>http://www.cmfchile.cl/cl/fr/ci/2023-01-02/cl-ci_ias-1_2022-03-24_role-220000</t>
  </si>
  <si>
    <t>http://www.cmfchile.cl/cl/fr/ci/2023-01-02/cl-ci_ias-1/cl-ci_ias-1_2022-03-24_role-220000.xsd</t>
  </si>
  <si>
    <t>http://www.cmfchile.cl/cl/fr/ci/2023-01-02/cl-ci_ias-1_2022-03-24_role-310000</t>
  </si>
  <si>
    <t>http://www.cmfchile.cl/cl/fr/ci/2023-01-02/cl-ci_ias-1/cl-ci_ias-1_2022-03-24_role-310000.xsd</t>
  </si>
  <si>
    <t>http://www.cmfchile.cl/cl/fr/ci/2023-01-02/cl-ci_ias-1_2022-03-24_role-320000</t>
  </si>
  <si>
    <t>http://www.cmfchile.cl/cl/fr/ci/2023-01-02/cl-ci_ias-1/cl-ci_ias-1_2022-03-24_role-320000.xsd</t>
  </si>
  <si>
    <t>http://www.cmfchile.cl/cl/fr/ci/2023-01-02/cl-ci_ias-1_2022-03-24_role-420000</t>
  </si>
  <si>
    <t>http://www.cmfchile.cl/cl/fr/ci/2023-01-02/cl-ci_ias-1/cl-ci_ias-1_2022-03-24_role-420000.xsd</t>
  </si>
  <si>
    <t>http://www.cmfchile.cl/cl/fr/ci/2023-01-02/cl-ci_ias-7_2022-03-24_role-510000</t>
  </si>
  <si>
    <t>http://www.cmfchile.cl/cl/fr/ci/2023-01-02/cl-ci_ias-7/cl-ci_ias-7_2022-03-24_role-510000.xsd</t>
  </si>
  <si>
    <t>http://www.cmfchile.cl/cl/fr/ci/2023-01-02/cl-ci_ias-7_2022-03-24_role-520000</t>
  </si>
  <si>
    <t>http://www.cmfchile.cl/cl/fr/ci/2023-01-02/cl-ci_ias-7/cl-ci_ias-7_2022-03-24_role-520000.xsd</t>
  </si>
  <si>
    <t>http://www.cmfchile.cl/cl/fr/ci/2023-01-02/cl-ci_ias-1_2022-03-24_role-610000</t>
  </si>
  <si>
    <t>http://www.cmfchile.cl/cl/fr/ci/2023-01-02/cl-ci_ias-1/cl-ci_ias-1_2022-03-24_role-610000.xsd</t>
  </si>
  <si>
    <t>http://www.cmfchile.cl/cl/fr/ci/2023-01-02/cl-ci_ias-1_2022-03-24_role-800100</t>
  </si>
  <si>
    <t>http://www.cmfchile.cl/cl/fr/ci/2023-01-02/cl-ci_ias-1/cl-ci_ias-1_2022-03-24_role-800100.xsd</t>
  </si>
  <si>
    <t>http://www.cmfchile.cl/cl/fr/ci/2023-01-02/cl-ci_ias-1_2022-03-24_role-800200</t>
  </si>
  <si>
    <t>http://www.cmfchile.cl/cl/fr/ci/2023-01-02/cl-ci_ias-1/cl-ci_ias-1_2022-03-24_role-800200.xsd</t>
  </si>
  <si>
    <t>http://www.cmfchile.cl/cl/fr/ci/2023-01-02/cl-ci_ias-1_2022-03-24_role-800500</t>
  </si>
  <si>
    <t>http://www.cmfchile.cl/cl/fr/ci/2023-01-02/cl-ci_ias-1/cl-ci_ias-1_2022-03-24_role-800500.xsd</t>
  </si>
  <si>
    <t>http://www.cmfchile.cl/cl/fr/ci/2023-01-02/cl-ci_ias-1_2022-03-24_role-800600</t>
  </si>
  <si>
    <t>http://www.cmfchile.cl/cl/fr/ci/2023-01-02/cl-ci_ias-1/cl-ci_ias-1_2022-03-24_role-800600.xsd</t>
  </si>
  <si>
    <t>http://www.cmfchile.cl/cl/fr/ci/2023-01-02/cl-ci_ias-1_2022-03-24_role-810000</t>
  </si>
  <si>
    <t>http://www.cmfchile.cl/cl/fr/ci/2023-01-02/cl-ci_ias-1/cl-ci_ias-1_2022-03-24_role-810000.xsd</t>
  </si>
  <si>
    <t>http://www.cmfchile.cl/cl/fr/ci/2023-01-02/cl-ci_ias-1_2022-03-24_role-861000</t>
  </si>
  <si>
    <t>http://www.cmfchile.cl/cl/fr/ci/2023-01-02/cl-ci_ias-1/cl-ci_ias-1_2022-03-24_role-861000.xsd</t>
  </si>
  <si>
    <t>http://www.cmfchile.cl/cl/fr/ci/2023-01-02/cl-ci_ias-1_2022-03-24_role-861200</t>
  </si>
  <si>
    <t>http://www.cmfchile.cl/cl/fr/ci/2023-01-02/cl-ci_ias-1/cl-ci_ias-1_2022-03-24_role-861200.xsd</t>
  </si>
  <si>
    <t>http://www.cmfchile.cl/cl/fr/ci/2023-01-02/cl-ci_ias-1_2022-03-24_role-880000</t>
  </si>
  <si>
    <t>http://www.cmfchile.cl/cl/fr/ci/2023-01-02/cl-ci_ias-1/cl-ci_ias-1_2022-03-24_role-880000.xsd</t>
  </si>
  <si>
    <t>http://www.cmfchile.cl/cl/fr/ci/2023-01-02/cl-ci_ias-2_2022-03-24_role-826380</t>
  </si>
  <si>
    <t>http://www.cmfchile.cl/cl/fr/ci/2023-01-02/cl-ci_ias-2/cl-ci_ias-2_2022-03-24_role-826380.xsd</t>
  </si>
  <si>
    <t>http://www.cmfchile.cl/cl/fr/ci/2023-01-02/cl-ci_ias-7_2022-03-24_role-851100</t>
  </si>
  <si>
    <t>http://www.cmfchile.cl/cl/fr/ci/2023-01-02/cl-ci_ias-7/cl-ci_ias-7_2022-03-24_role-851100.xsd</t>
  </si>
  <si>
    <t>http://www.cmfchile.cl/cl/fr/ci/2023-01-02/cl-ci_ias-8_2022-03-24_role-811000</t>
  </si>
  <si>
    <t>http://www.cmfchile.cl/cl/fr/ci/2023-01-02/cl-ci_ias-8/cl-ci_ias-8_2022-03-24_role-811000.xsd</t>
  </si>
  <si>
    <t>http://www.cmfchile.cl/cl/fr/ci/2023-01-02/cl-ci_ias-10_2022-03-24_role-815000</t>
  </si>
  <si>
    <t>http://www.cmfchile.cl/cl/fr/ci/2023-01-02/cl-ci_ias-10/cl-ci_ias-10_2022-03-24_role-815000.xsd</t>
  </si>
  <si>
    <t>http://www.cmfchile.cl/cl/fr/ci/2023-01-02/cl-ci_ias-12_2022-03-24_role-835110</t>
  </si>
  <si>
    <t>http://www.cmfchile.cl/cl/fr/ci/2023-01-02/cl-ci_ias-12/cl-ci_ias-12_2022-03-24_role-835110.xsd</t>
  </si>
  <si>
    <t>http://www.cmfchile.cl/cl/fr/ci/2023-01-02/cl-ci_ias-16_2022-03-24_role-822100</t>
  </si>
  <si>
    <t>http://www.cmfchile.cl/cl/fr/ci/2023-01-02/cl-ci_ias-16/cl-ci_ias-16_2022-03-24_role-822100.xsd</t>
  </si>
  <si>
    <t>http://www.cmfchile.cl/cl/fr/ci/2023-01-02/cl-ci_ias-19_2022-03-24_role-834480</t>
  </si>
  <si>
    <t>http://www.cmfchile.cl/cl/fr/ci/2023-01-02/cl-ci_ias-19/cl-ci_ias-19_2022-03-24_role-834480.xsd</t>
  </si>
  <si>
    <t>http://www.cmfchile.cl/cl/fr/ci/2023-01-02/cl-ci_ias-20_2022-03-24_role-831400</t>
  </si>
  <si>
    <t>http://www.cmfchile.cl/cl/fr/ci/2023-01-02/cl-ci_ias-20/cl-ci_ias-20_2022-03-24_role-831400.xsd</t>
  </si>
  <si>
    <t>http://www.cmfchile.cl/cl/fr/ci/2023-01-02/cl-ci_ias-21_2022-03-24_role-842000</t>
  </si>
  <si>
    <t>http://www.cmfchile.cl/cl/fr/ci/2023-01-02/cl-ci_ias-21/cl-ci_ias-21_2022-03-24_role-842000.xsd</t>
  </si>
  <si>
    <t>http://www.cmfchile.cl/cl/fr/ci/2023-01-02/cl-ci_ias-23_2022-03-24_role-836200</t>
  </si>
  <si>
    <t>http://www.cmfchile.cl/cl/fr/ci/2023-01-02/cl-ci_ias-23/cl-ci_ias-23_2022-03-24_role-836200.xsd</t>
  </si>
  <si>
    <t>http://www.cmfchile.cl/cl/fr/ci/2023-01-02/cl-ci_ias-24_2022-03-24_role-818000</t>
  </si>
  <si>
    <t>http://www.cmfchile.cl/cl/fr/ci/2023-01-02/cl-ci_ias-24/cl-ci_ias-24_2022-03-24_role-818000.xsd</t>
  </si>
  <si>
    <t>http://www.cmfchile.cl/cl/fr/ci/2023-01-02/cl-ci_ias-29_2022-03-24_role-816000</t>
  </si>
  <si>
    <t>http://www.cmfchile.cl/cl/fr/ci/2023-01-02/cl-ci_ias-29/cl-ci_ias-29_2022-03-24_role-816000.xsd</t>
  </si>
  <si>
    <t>http://www.cmfchile.cl/cl/fr/ci/2023-01-02/cl-ci_ias-33_2022-03-24_role-838000</t>
  </si>
  <si>
    <t>http://www.cmfchile.cl/cl/fr/ci/2023-01-02/cl-ci_ias-33/cl-ci_ias-33_2022-03-24_role-838000.xsd</t>
  </si>
  <si>
    <t>http://www.cmfchile.cl/cl/fr/ci/2023-01-02/cl-ci_ias-36_2022-03-24_role-832410</t>
  </si>
  <si>
    <t>http://www.cmfchile.cl/cl/fr/ci/2023-01-02/cl-ci_ias-36/cl-ci_ias-36_2022-03-24_role-832410.xsd</t>
  </si>
  <si>
    <t>http://www.cmfchile.cl/cl/fr/ci/2023-01-02/cl-ci_ias-37_2022-03-24_role-827570</t>
  </si>
  <si>
    <t>http://www.cmfchile.cl/cl/fr/ci/2023-01-02/cl-ci_ias-37/cl-ci_ias-37_2022-03-24_role-827570.xsd</t>
  </si>
  <si>
    <t>http://www.cmfchile.cl/cl/fr/ci/2023-01-02/cl-ci_ias-38_2022-03-24_role-823180</t>
  </si>
  <si>
    <t>http://www.cmfchile.cl/cl/fr/ci/2023-01-02/cl-ci_ias-38/cl-ci_ias-38_2022-03-24_role-823180.xsd</t>
  </si>
  <si>
    <t>http://www.cmfchile.cl/cl/fr/ci/2023-01-02/cl-ci_ias-40_2022-03-24_role-825100</t>
  </si>
  <si>
    <t>http://www.cmfchile.cl/cl/fr/ci/2023-01-02/cl-ci_ias-40/cl-ci_ias-40_2022-03-24_role-825100.xsd</t>
  </si>
  <si>
    <t>http://www.cmfchile.cl/cl/fr/ci/2023-01-02/cl-ci_ias-41_2022-03-24_role-824180</t>
  </si>
  <si>
    <t>http://www.cmfchile.cl/cl/fr/ci/2023-01-02/cl-ci_ias-41/cl-ci_ias-41_2022-03-24_role-824180.xsd</t>
  </si>
  <si>
    <t>http://www.cmfchile.cl/cl/fr/ci/2023-01-02/cl-ci_ifrs-12_2022-03-24_role-825700</t>
  </si>
  <si>
    <t>http://www.cmfchile.cl/cl/fr/ci/2023-01-02/cl-ci_ifrs-12/cl-ci_ifrs-12_2022-03-24_role-825700.xsd</t>
  </si>
  <si>
    <t>http://www.cmfchile.cl/cl/fr/ci/2023-01-02/cl-ci_ifrs-13_2022-03-24_role-823000</t>
  </si>
  <si>
    <t>http://www.cmfchile.cl/cl/fr/ci/2023-01-02/cl-ci_ifrs-13/cl-ci_ifrs-13_2022-03-24_role-823000.xsd</t>
  </si>
  <si>
    <t>http://www.cmfchile.cl/cl/fr/ci/2023-01-02/cl-ci_ifrs-2_2022-03-24_role-834120</t>
  </si>
  <si>
    <t>http://www.cmfchile.cl/cl/fr/ci/2023-01-02/cl-ci_ifrs-2/cl-ci_ifrs-2_2022-03-24_role-834120.xsd</t>
  </si>
  <si>
    <t>http://www.cmfchile.cl/cl/fr/ci/2023-01-02/cl-ci_ifrs-3_2022-03-24_role-817000</t>
  </si>
  <si>
    <t>http://www.cmfchile.cl/cl/fr/ci/2023-01-02/cl-ci_ifrs-3/cl-ci_ifrs-3_2022-03-24_role-817000.xsd</t>
  </si>
  <si>
    <t>http://www.cmfchile.cl/cl/fr/ci/2023-01-02/cl-ci_ifrs-3_2022-03-24_role-817100</t>
  </si>
  <si>
    <t>http://www.cmfchile.cl/cl/fr/ci/2023-01-02/cl-ci_ifrs-3/cl-ci_ifrs-3_2022-03-24_role-817100.xsd</t>
  </si>
  <si>
    <t>http://www.cmfchile.cl/cl/fr/ci/2023-01-02/cl-ci_ifrs-5_2022-03-24_role-825900</t>
  </si>
  <si>
    <t>http://www.cmfchile.cl/cl/fr/ci/2023-01-02/cl-ci_ifrs-5/cl-ci_ifrs-5_2022-03-24_role-825900.xsd</t>
  </si>
  <si>
    <t>http://www.cmfchile.cl/cl/fr/ci/2023-01-02/cl-ci_ifrs-6_2022-03-24_role-822200</t>
  </si>
  <si>
    <t>http://www.cmfchile.cl/cl/fr/ci/2023-01-02/cl-ci_ifrs-6/cl-ci_ifrs-6_2022-03-24_role-822200.xsd</t>
  </si>
  <si>
    <t>http://www.cmfchile.cl/cl/fr/ci/2023-01-02/cl-ci_ifrs-8_2022-03-24_role-871100</t>
  </si>
  <si>
    <t>http://www.cmfchile.cl/cl/fr/ci/2023-01-02/cl-ci_ifrs-8/cl-ci_ifrs-8_2022-03-24_role-871100.xsd</t>
  </si>
  <si>
    <t>http://www.cmfchile.cl/cl/fr/ci/2023-01-02/cl-ci_ifrs-15_2022-03-24_role-831150</t>
  </si>
  <si>
    <t>http://www.cmfchile.cl/cl/fr/ci/2023-01-02/cl-ci_ifrs-15/cl-ci_ifrs-15_2022-03-24_role-831150.xsd</t>
  </si>
  <si>
    <t>http://www.cmfchile.cl/cl/fr/ci/2023-01-02/cl-ci_ifrs-16_2022-03-24_role-832610</t>
  </si>
  <si>
    <t>http://www.cmfchile.cl/cl/fr/ci/2023-01-02/cl-ci_ifrs-16/cl-ci_ifrs-16_2022-03-24_role-832610.xsd</t>
  </si>
  <si>
    <t>http://www.cmfchile.cl/cl/fr/ci/2023-01-02/cl-ci_sic-29_2022-03-24_role-832900</t>
  </si>
  <si>
    <t>http://www.cmfchile.cl/cl/fr/ci/2023-01-02/cl-ci_sic-29/cl-ci_sic-29_2022-03-24_role-832900.xsd</t>
  </si>
  <si>
    <t>http://www.cmfchile.cl/cl/fr/ci/2023-01-02/cl-ci_circ-1901_2008-10-30_role-872000</t>
  </si>
  <si>
    <t>http://www.cmfchile.cl/cl/fr/ci/2023-01-02/cl-ci_circ-1901/cl-ci_circ-1901_2008-10-30_role-872000.xsd</t>
  </si>
  <si>
    <t>http://www.cmfchile.cl/cl/fr/ci/2023-01-02/cl-ci_circ-1901_2008-10-30_role-890000</t>
  </si>
  <si>
    <t>http://www.cmfchile.cl/cl/fr/ci/2023-01-02/cl-ci_circ-1901/cl-ci_circ-1901_2008-10-30_role-890000.xsd</t>
  </si>
  <si>
    <t>http://www.cmfchile.cl/cl/fr/ci/2023-01-02/cl-ci_cl-cp_2023-01-02_role-822400</t>
  </si>
  <si>
    <t>http://www.cmfchile.cl/cl/fr/ci/2023-01-02/cl-ci_cl-cp/cl-ci_cl-cp_2023-01-02_role-822400.xsd</t>
  </si>
  <si>
    <t>http://www.cmfchile.cl/cl/fr/ci/2023-01-02/cl-ci_cl-cp_2023-01-02_role-822410</t>
  </si>
  <si>
    <t>http://www.cmfchile.cl/cl/fr/ci/2023-01-02/cl-ci_cl-cp/cl-ci_cl-cp_2023-01-02_role-822410.xsd</t>
  </si>
  <si>
    <t>http://www.cmfchile.cl/cl/fr/ci/2023-01-02/cl-ci_cl-cp_2023-01-02_role-822450</t>
  </si>
  <si>
    <t>http://www.cmfchile.cl/cl/fr/ci/2023-01-02/cl-ci_cl-cp/cl-ci_cl-cp_2023-01-02_role-822450.xsd</t>
  </si>
  <si>
    <t>http://www.cmfchile.cl/cl/fr/ci/2023-01-02/cl-ci_cl-cp_2023-01-02_role-872500</t>
  </si>
  <si>
    <t>http://www.cmfchile.cl/cl/fr/ci/2023-01-02/cl-ci_cl-cp/cl-ci_cl-cp_2023-01-02_role-872500.xsd</t>
  </si>
  <si>
    <t>http://www.cmfchile.cl/cl/fr/ci/2023-01-02/cl-ci_cl-cp_2023-01-02_role-873000</t>
  </si>
  <si>
    <t>http://www.cmfchile.cl/cl/fr/ci/2023-01-02/cl-ci_cl-cp/cl-ci_cl-cp_2023-01-02_role-873000.xsd</t>
  </si>
  <si>
    <t>http://www.cmfchile.cl/cl/fr/ci/2023-01-02/cl-ci_cl-cp_2023-01-02_role-874000</t>
  </si>
  <si>
    <t>http://www.cmfchile.cl/cl/fr/ci/2023-01-02/cl-ci_cl-cp/cl-ci_cl-cp_2023-01-02_role-874000.xsd</t>
  </si>
  <si>
    <t>http://www.cmfchile.cl/cl/fr/ci/2023-01-02/cl-ci_cl-cp_2023-01-02_role-875000</t>
  </si>
  <si>
    <t>http://www.cmfchile.cl/cl/fr/ci/2023-01-02/cl-ci_cl-cp/cl-ci_cl-cp_2023-01-02_role-875000.xsd</t>
  </si>
  <si>
    <t>http://www.cmfchile.cl/cl/fr/ci/2023-01-02/full_ifrs-dim_2022-03-24</t>
  </si>
  <si>
    <t>http://www.cmfchile.cl/cl/fr/ci/2023-01-02/dimensiones/full_ifrs-dim_2022-03-24.xsd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</si>
</sst>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
    <numFmt numFmtId="166" formatCode="yyyy/mm/dd;@"/>
  </numFmts>
  <fonts count="43" x14ac:knownFonts="1">
    <font>
      <sz val="11"/>
      <color theme="1"/>
      <name val="Calibri"/>
      <family val="2"/>
      <scheme val="minor"/>
    </font>
    <font>
      <sz val="11"/>
      <color indexed="8"/>
      <name val="Calibri"/>
      <family val="2"/>
    </font>
    <font>
      <b/>
      <sz val="8"/>
      <color indexed="81"/>
      <name val="Tahoma"/>
      <family val="2"/>
    </font>
    <font>
      <sz val="8"/>
      <color indexed="81"/>
      <name val="Tahoma"/>
      <family val="2"/>
    </font>
    <font>
      <sz val="10"/>
      <name val="Verdana"/>
      <family val="2"/>
    </font>
    <font>
      <sz val="10"/>
      <color indexed="8"/>
      <name val="Verdana"/>
      <family val="2"/>
    </font>
    <font>
      <u/>
      <sz val="11"/>
      <color indexed="12"/>
      <name val="Calibri"/>
      <family val="2"/>
    </font>
    <font>
      <sz val="8"/>
      <name val="Calibri"/>
      <family val="2"/>
    </font>
    <font>
      <sz val="10"/>
      <name val="Arial"/>
      <family val="2"/>
    </font>
    <font>
      <sz val="8"/>
      <name val="Arial"/>
      <family val="2"/>
    </font>
    <font>
      <b/>
      <sz val="10"/>
      <name val="Arial"/>
      <family val="2"/>
    </font>
    <font>
      <sz val="10"/>
      <name val="Arial"/>
      <family val="2"/>
    </font>
    <font>
      <sz val="10"/>
      <color indexed="17"/>
      <name val="Arial"/>
      <family val="2"/>
    </font>
    <font>
      <sz val="8"/>
      <name val="Arial"/>
      <family val="2"/>
    </font>
    <font>
      <sz val="9"/>
      <name val="Arial"/>
      <family val="2"/>
    </font>
    <font>
      <b/>
      <sz val="9"/>
      <name val="Arial"/>
      <family val="2"/>
    </font>
    <font>
      <sz val="10"/>
      <color indexed="8"/>
      <name val="Arial"/>
      <family val="2"/>
    </font>
    <font>
      <b/>
      <sz val="10"/>
      <color indexed="8"/>
      <name val="Arial"/>
      <family val="2"/>
    </font>
    <font>
      <sz val="11"/>
      <color theme="1"/>
      <name val="Calibri"/>
      <family val="2"/>
      <scheme val="minor"/>
    </font>
    <font>
      <sz val="8"/>
      <color theme="1"/>
      <name val="Cambria"/>
      <family val="1"/>
      <scheme val="major"/>
    </font>
    <font>
      <sz val="8"/>
      <name val="Cambria"/>
      <family val="1"/>
      <scheme val="major"/>
    </font>
    <font>
      <sz val="9"/>
      <color theme="1"/>
      <name val="Calibri"/>
      <family val="2"/>
      <scheme val="minor"/>
    </font>
    <font>
      <sz val="11"/>
      <name val="Calibri"/>
      <family val="2"/>
      <scheme val="minor"/>
    </font>
    <font>
      <sz val="8"/>
      <color rgb="FFFF0000"/>
      <name val="Cambria"/>
      <family val="1"/>
      <scheme val="major"/>
    </font>
    <font>
      <sz val="8"/>
      <color rgb="FF0070C0"/>
      <name val="Calibri"/>
      <family val="2"/>
      <scheme val="minor"/>
    </font>
    <font>
      <sz val="8"/>
      <name val="Calibri"/>
      <family val="2"/>
      <scheme val="minor"/>
    </font>
    <font>
      <sz val="8"/>
      <color indexed="8"/>
      <name val="Calibri"/>
      <family val="2"/>
      <scheme val="minor"/>
    </font>
    <font>
      <sz val="8"/>
      <color indexed="9"/>
      <name val="Calibri"/>
      <family val="2"/>
      <scheme val="minor"/>
    </font>
    <font>
      <sz val="10"/>
      <color theme="1"/>
      <name val="Calibri"/>
      <family val="2"/>
      <scheme val="minor"/>
    </font>
    <font>
      <sz val="11"/>
      <color theme="4" tint="-0.249977111117893"/>
      <name val="Calibri"/>
      <family val="2"/>
      <scheme val="minor"/>
    </font>
    <font>
      <sz val="9"/>
      <color theme="4" tint="-0.249977111117893"/>
      <name val="Arial"/>
      <family val="2"/>
    </font>
    <font>
      <u/>
      <sz val="11"/>
      <color theme="4" tint="-0.249977111117893"/>
      <name val="Calibri"/>
      <family val="2"/>
    </font>
    <font>
      <sz val="8"/>
      <color theme="4" tint="-0.249977111117893"/>
      <name val="Arial"/>
      <family val="2"/>
    </font>
    <font>
      <sz val="8"/>
      <color rgb="FFFF0000"/>
      <name val="Calibri"/>
      <family val="2"/>
      <scheme val="minor"/>
    </font>
    <font>
      <sz val="8"/>
      <color rgb="FF000000"/>
      <name val="Tahoma"/>
      <family val="2"/>
    </font>
    <font>
      <sz val="22"/>
      <color rgb="FFFF0000"/>
      <name val="Arial"/>
      <family val="2"/>
    </font>
    <font>
      <sz val="11"/>
      <color rgb="FFFF0000"/>
      <name val="Arial"/>
      <family val="2"/>
    </font>
    <font>
      <b/>
      <sz val="12"/>
      <color theme="1"/>
      <name val="Arial"/>
      <family val="2"/>
    </font>
    <font>
      <sz val="10"/>
      <color theme="1"/>
      <name val="Arial"/>
      <family val="2"/>
    </font>
    <font>
      <b/>
      <sz val="10"/>
      <color theme="1"/>
      <name val="Arial"/>
      <family val="2"/>
    </font>
    <font>
      <sz val="11"/>
      <color rgb="FFFF0000"/>
      <name val="Calibri"/>
      <family val="2"/>
      <scheme val="minor"/>
    </font>
    <font>
      <b/>
      <sz val="9"/>
      <color rgb="FFFF0000"/>
      <name val="Arial"/>
      <family val="2"/>
    </font>
    <font>
      <sz val="9"/>
      <color theme="0"/>
      <name val="Arial"/>
      <family val="2"/>
    </font>
  </fonts>
  <fills count="15">
    <fill>
      <patternFill patternType="none"/>
    </fill>
    <fill>
      <patternFill patternType="gray125"/>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30"/>
        <bgColor indexed="64"/>
      </patternFill>
    </fill>
    <fill>
      <patternFill patternType="solid">
        <fgColor theme="4" tint="0.59999389629810485"/>
        <bgColor indexed="65"/>
      </patternFill>
    </fill>
    <fill>
      <patternFill patternType="solid">
        <fgColor theme="0" tint="-4.9989318521683403E-2"/>
        <bgColor indexed="64"/>
      </patternFill>
    </fill>
    <fill>
      <patternFill patternType="solid">
        <fgColor rgb="FFFFFF00"/>
        <bgColor indexed="64"/>
      </patternFill>
    </fill>
    <fill>
      <patternFill patternType="solid">
        <fgColor rgb="FFCC99FF"/>
        <bgColor indexed="64"/>
      </patternFill>
    </fill>
    <fill>
      <patternFill patternType="solid">
        <fgColor theme="5" tint="0.7999816888943144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18" fillId="7" borderId="0" applyNumberFormat="0" applyBorder="0" applyAlignment="0" applyProtection="0"/>
    <xf numFmtId="0" fontId="6"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 fillId="0" borderId="0"/>
  </cellStyleXfs>
  <cellXfs count="102">
    <xf numFmtId="0" fontId="0" fillId="0" borderId="0" xfId="0"/>
    <xf numFmtId="0" fontId="5" fillId="0" borderId="0" xfId="0" applyFont="1"/>
    <xf numFmtId="0" fontId="5" fillId="0" borderId="0" xfId="0" applyFont="1" applyAlignment="1">
      <alignment horizontal="left"/>
    </xf>
    <xf numFmtId="0" fontId="4" fillId="2" borderId="1" xfId="0" applyFont="1" applyFill="1" applyBorder="1" applyAlignment="1">
      <alignment horizontal="center" vertical="center"/>
    </xf>
    <xf numFmtId="49" fontId="5" fillId="0" borderId="0" xfId="0" applyNumberFormat="1" applyFont="1"/>
    <xf numFmtId="49" fontId="0" fillId="0" borderId="0" xfId="0" applyNumberFormat="1"/>
    <xf numFmtId="0" fontId="10" fillId="3" borderId="1" xfId="4" applyFont="1" applyFill="1" applyBorder="1" applyAlignment="1">
      <alignment vertical="center"/>
    </xf>
    <xf numFmtId="164" fontId="11" fillId="0" borderId="1" xfId="4" applyNumberFormat="1" applyFont="1" applyBorder="1"/>
    <xf numFmtId="0" fontId="14" fillId="0" borderId="0" xfId="0" applyFont="1" applyAlignment="1">
      <alignment vertical="center"/>
    </xf>
    <xf numFmtId="164" fontId="11" fillId="4" borderId="1" xfId="4" applyNumberFormat="1" applyFont="1" applyFill="1" applyBorder="1" applyProtection="1">
      <protection locked="0"/>
    </xf>
    <xf numFmtId="0" fontId="16" fillId="0" borderId="0" xfId="0" applyFont="1" applyAlignment="1">
      <alignment wrapText="1"/>
    </xf>
    <xf numFmtId="0" fontId="17" fillId="0" borderId="0" xfId="0" applyFont="1" applyAlignment="1">
      <alignment vertical="top" wrapText="1"/>
    </xf>
    <xf numFmtId="0" fontId="17" fillId="0" borderId="0" xfId="0" applyFont="1" applyAlignment="1">
      <alignment wrapText="1"/>
    </xf>
    <xf numFmtId="3" fontId="11" fillId="4" borderId="1" xfId="4" applyNumberFormat="1" applyFont="1" applyFill="1" applyBorder="1" applyAlignment="1" applyProtection="1">
      <alignment horizontal="left"/>
      <protection locked="0"/>
    </xf>
    <xf numFmtId="0" fontId="8" fillId="0" borderId="0" xfId="4"/>
    <xf numFmtId="0" fontId="2" fillId="0" borderId="0" xfId="3" applyAlignment="1" applyProtection="1"/>
    <xf numFmtId="0" fontId="13" fillId="0" borderId="0" xfId="4" applyFont="1" applyAlignment="1">
      <alignment vertical="center"/>
    </xf>
    <xf numFmtId="0" fontId="11" fillId="0" borderId="0" xfId="4" applyFont="1"/>
    <xf numFmtId="0" fontId="8" fillId="0" borderId="1" xfId="4" applyBorder="1" applyAlignment="1">
      <alignment horizontal="center" vertical="center"/>
    </xf>
    <xf numFmtId="0" fontId="11" fillId="0" borderId="1" xfId="4" applyFont="1" applyBorder="1"/>
    <xf numFmtId="0" fontId="8" fillId="0" borderId="1" xfId="4" applyBorder="1"/>
    <xf numFmtId="0" fontId="8" fillId="0" borderId="0" xfId="4" applyAlignment="1">
      <alignment vertical="center"/>
    </xf>
    <xf numFmtId="0" fontId="12" fillId="0" borderId="0" xfId="4" applyFont="1"/>
    <xf numFmtId="0" fontId="14" fillId="0" borderId="0" xfId="0" applyFont="1" applyAlignment="1" applyProtection="1">
      <alignment vertical="center"/>
      <protection locked="0"/>
    </xf>
    <xf numFmtId="165" fontId="8" fillId="4" borderId="1" xfId="4" applyNumberFormat="1" applyFill="1" applyBorder="1" applyProtection="1">
      <protection locked="0"/>
    </xf>
    <xf numFmtId="0" fontId="19" fillId="4" borderId="1" xfId="4" applyFont="1" applyFill="1" applyBorder="1" applyAlignment="1" applyProtection="1">
      <alignment horizontal="center"/>
      <protection locked="0"/>
    </xf>
    <xf numFmtId="0" fontId="20" fillId="0" borderId="0" xfId="4" applyFont="1" applyAlignment="1">
      <alignment horizontal="center"/>
    </xf>
    <xf numFmtId="164" fontId="8" fillId="4" borderId="1" xfId="4" applyNumberFormat="1" applyFill="1" applyBorder="1" applyProtection="1">
      <protection locked="0"/>
    </xf>
    <xf numFmtId="0" fontId="1" fillId="0" borderId="0" xfId="0" applyFont="1" applyAlignment="1">
      <alignment horizontal="left" vertical="center" wrapText="1"/>
    </xf>
    <xf numFmtId="0" fontId="21" fillId="0" borderId="0" xfId="0" applyFont="1" applyAlignment="1">
      <alignment horizontal="left" indent="9"/>
    </xf>
    <xf numFmtId="166" fontId="8" fillId="4" borderId="1" xfId="4" applyNumberFormat="1" applyFill="1" applyBorder="1" applyAlignment="1" applyProtection="1">
      <alignment horizontal="left"/>
      <protection locked="0"/>
    </xf>
    <xf numFmtId="0" fontId="15" fillId="3" borderId="1" xfId="4" applyFont="1" applyFill="1" applyBorder="1" applyAlignment="1" applyProtection="1">
      <alignment vertical="center"/>
      <protection locked="0"/>
    </xf>
    <xf numFmtId="0" fontId="15" fillId="3" borderId="2" xfId="4" applyFont="1" applyFill="1" applyBorder="1" applyAlignment="1" applyProtection="1">
      <alignment vertical="center"/>
      <protection locked="0"/>
    </xf>
    <xf numFmtId="0" fontId="15" fillId="5" borderId="0" xfId="0" applyFont="1" applyFill="1" applyAlignment="1">
      <alignment vertical="center"/>
    </xf>
    <xf numFmtId="0" fontId="15" fillId="0" borderId="0" xfId="4" applyFont="1" applyAlignment="1" applyProtection="1">
      <alignment vertical="center"/>
      <protection locked="0"/>
    </xf>
    <xf numFmtId="0" fontId="22" fillId="0" borderId="0" xfId="0" applyFont="1"/>
    <xf numFmtId="0" fontId="15" fillId="3" borderId="2" xfId="4" applyFont="1" applyFill="1" applyBorder="1" applyAlignment="1" applyProtection="1">
      <alignment vertical="center" wrapText="1"/>
      <protection locked="0"/>
    </xf>
    <xf numFmtId="0" fontId="23" fillId="4" borderId="3" xfId="4" applyFont="1" applyFill="1" applyBorder="1"/>
    <xf numFmtId="0" fontId="23" fillId="4" borderId="4" xfId="4" applyFont="1" applyFill="1" applyBorder="1"/>
    <xf numFmtId="0" fontId="23" fillId="4" borderId="5" xfId="4" applyFont="1" applyFill="1" applyBorder="1"/>
    <xf numFmtId="0" fontId="24" fillId="8" borderId="6" xfId="0" applyFont="1" applyFill="1" applyBorder="1"/>
    <xf numFmtId="0" fontId="24" fillId="8" borderId="0" xfId="0" applyFont="1" applyFill="1"/>
    <xf numFmtId="0" fontId="24" fillId="8" borderId="7" xfId="0" applyFont="1" applyFill="1" applyBorder="1"/>
    <xf numFmtId="0" fontId="23" fillId="4" borderId="6" xfId="4" applyFont="1" applyFill="1" applyBorder="1"/>
    <xf numFmtId="0" fontId="23" fillId="4" borderId="0" xfId="4" applyFont="1" applyFill="1"/>
    <xf numFmtId="0" fontId="23" fillId="4" borderId="7" xfId="4" applyFont="1" applyFill="1" applyBorder="1"/>
    <xf numFmtId="0" fontId="24" fillId="8" borderId="8" xfId="0" applyFont="1" applyFill="1" applyBorder="1"/>
    <xf numFmtId="0" fontId="24" fillId="8" borderId="9" xfId="0" applyFont="1" applyFill="1" applyBorder="1"/>
    <xf numFmtId="0" fontId="24" fillId="8" borderId="10" xfId="0" applyFont="1" applyFill="1" applyBorder="1"/>
    <xf numFmtId="0" fontId="23" fillId="4" borderId="11" xfId="4" applyFont="1" applyFill="1" applyBorder="1"/>
    <xf numFmtId="0" fontId="23" fillId="4" borderId="12" xfId="4" applyFont="1" applyFill="1" applyBorder="1"/>
    <xf numFmtId="0" fontId="23" fillId="4" borderId="13" xfId="4" applyFont="1" applyFill="1" applyBorder="1"/>
    <xf numFmtId="0" fontId="24" fillId="8" borderId="11" xfId="0" applyFont="1" applyFill="1" applyBorder="1"/>
    <xf numFmtId="0" fontId="24" fillId="8" borderId="12" xfId="0" applyFont="1" applyFill="1" applyBorder="1"/>
    <xf numFmtId="0" fontId="24" fillId="8" borderId="13" xfId="0" applyFont="1" applyFill="1" applyBorder="1"/>
    <xf numFmtId="0" fontId="25" fillId="0" borderId="0" xfId="0" applyFont="1" applyAlignment="1">
      <alignment vertical="center"/>
    </xf>
    <xf numFmtId="0" fontId="25" fillId="0" borderId="0" xfId="0" applyFont="1"/>
    <xf numFmtId="0" fontId="26" fillId="0" borderId="0" xfId="0" applyFont="1"/>
    <xf numFmtId="14" fontId="25" fillId="0" borderId="0" xfId="0" quotePrefix="1" applyNumberFormat="1" applyFont="1"/>
    <xf numFmtId="0" fontId="27" fillId="0" borderId="0" xfId="0" applyFont="1" applyAlignment="1">
      <alignment vertical="center"/>
    </xf>
    <xf numFmtId="0" fontId="27" fillId="6" borderId="2" xfId="0" applyFont="1" applyFill="1" applyBorder="1" applyAlignment="1">
      <alignment vertical="center"/>
    </xf>
    <xf numFmtId="0" fontId="27" fillId="6" borderId="14" xfId="1" applyFont="1" applyFill="1" applyBorder="1" applyAlignment="1">
      <alignment vertical="center"/>
    </xf>
    <xf numFmtId="0" fontId="27" fillId="6" borderId="15" xfId="0" applyFont="1" applyFill="1" applyBorder="1" applyAlignment="1">
      <alignment vertical="center"/>
    </xf>
    <xf numFmtId="0" fontId="25" fillId="0" borderId="0" xfId="0" quotePrefix="1" applyFont="1"/>
    <xf numFmtId="0" fontId="25" fillId="9" borderId="0" xfId="0" applyFont="1" applyFill="1" applyAlignment="1">
      <alignment vertical="center"/>
    </xf>
    <xf numFmtId="0" fontId="26" fillId="9" borderId="0" xfId="1" applyFont="1" applyFill="1" applyBorder="1" applyAlignment="1">
      <alignment vertical="center"/>
    </xf>
    <xf numFmtId="0" fontId="26" fillId="9" borderId="0" xfId="0" applyFont="1" applyFill="1"/>
    <xf numFmtId="0" fontId="28" fillId="0" borderId="0" xfId="0" applyFont="1" applyAlignment="1">
      <alignment horizontal="left"/>
    </xf>
    <xf numFmtId="0" fontId="25" fillId="4" borderId="16" xfId="0" applyFont="1" applyFill="1" applyBorder="1"/>
    <xf numFmtId="164" fontId="25" fillId="0" borderId="0" xfId="0" applyNumberFormat="1" applyFont="1"/>
    <xf numFmtId="0" fontId="26" fillId="0" borderId="0" xfId="1" applyFont="1" applyFill="1" applyBorder="1" applyAlignment="1">
      <alignment vertical="center"/>
    </xf>
    <xf numFmtId="0" fontId="25" fillId="8" borderId="0" xfId="0" applyFont="1" applyFill="1" applyAlignment="1">
      <alignment vertical="center"/>
    </xf>
    <xf numFmtId="0" fontId="25" fillId="9" borderId="0" xfId="0" applyFont="1" applyFill="1"/>
    <xf numFmtId="0" fontId="29" fillId="0" borderId="0" xfId="0" applyFont="1"/>
    <xf numFmtId="0" fontId="30" fillId="0" borderId="0" xfId="0" applyFont="1" applyAlignment="1" applyProtection="1">
      <alignment vertical="center"/>
      <protection locked="0"/>
    </xf>
    <xf numFmtId="0" fontId="30" fillId="0" borderId="0" xfId="0" applyFont="1" applyAlignment="1">
      <alignment vertical="center"/>
    </xf>
    <xf numFmtId="0" fontId="31" fillId="0" borderId="0" xfId="2" applyFont="1" applyAlignment="1" applyProtection="1"/>
    <xf numFmtId="0" fontId="32" fillId="0" borderId="0" xfId="4" applyFont="1" applyProtection="1">
      <protection locked="0" hidden="1"/>
    </xf>
    <xf numFmtId="0" fontId="25" fillId="0" borderId="0" xfId="0" applyFont="1" applyAlignment="1">
      <alignment vertical="center" wrapText="1"/>
    </xf>
    <xf numFmtId="0" fontId="33" fillId="0" borderId="0" xfId="0" applyFont="1"/>
    <xf numFmtId="0" fontId="35" fillId="0" borderId="0" xfId="0" applyFont="1" applyAlignment="1">
      <alignment wrapText="1"/>
    </xf>
    <xf numFmtId="0" fontId="36" fillId="0" borderId="0" xfId="0" applyFont="1" applyAlignment="1">
      <alignment wrapText="1"/>
    </xf>
    <xf numFmtId="0" fontId="37" fillId="0" borderId="0" xfId="0" applyFont="1" applyAlignment="1">
      <alignment wrapText="1"/>
    </xf>
    <xf numFmtId="0" fontId="38" fillId="0" borderId="0" xfId="0" applyFont="1" applyAlignment="1">
      <alignment wrapText="1"/>
    </xf>
    <xf numFmtId="0" fontId="33" fillId="0" borderId="0" xfId="0" applyFont="1" applyAlignment="1">
      <alignment vertical="center"/>
    </xf>
    <xf numFmtId="0" fontId="20" fillId="0" borderId="1" xfId="4" applyFont="1" applyBorder="1" applyAlignment="1">
      <alignment horizontal="center"/>
    </xf>
    <xf numFmtId="0" fontId="40" fillId="0" borderId="0" xfId="0" applyFont="1"/>
    <xf numFmtId="0" fontId="41" fillId="0" borderId="0" xfId="4" applyFont="1" applyAlignment="1" applyProtection="1">
      <alignment vertical="center"/>
      <protection locked="0"/>
    </xf>
    <xf numFmtId="0" fontId="22" fillId="0" borderId="0" xfId="0" applyFont="1" applyAlignment="1">
      <alignment wrapText="1"/>
    </xf>
    <xf numFmtId="0" fontId="0" fillId="0" borderId="0" xfId="0" applyAlignment="1">
      <alignment vertical="center" wrapText="1"/>
    </xf>
    <xf numFmtId="0" fontId="6" fillId="10" borderId="0" xfId="2" applyFill="1" applyAlignment="1" applyProtection="1"/>
    <xf numFmtId="0" fontId="25" fillId="11" borderId="16" xfId="0" applyFont="1" applyFill="1" applyBorder="1"/>
    <xf numFmtId="0" fontId="6" fillId="11" borderId="0" xfId="2" applyFill="1" applyAlignment="1" applyProtection="1"/>
    <xf numFmtId="0" fontId="0" fillId="11" borderId="0" xfId="0" applyFill="1"/>
    <xf numFmtId="0" fontId="42" fillId="12" borderId="0" xfId="0" applyFont="1" applyFill="1" applyAlignment="1">
      <alignment vertical="center"/>
    </xf>
    <xf numFmtId="0" fontId="6" fillId="13" borderId="0" xfId="2" applyFill="1" applyAlignment="1" applyProtection="1"/>
    <xf numFmtId="0" fontId="6" fillId="0" borderId="0" xfId="2" applyAlignment="1" applyProtection="1"/>
    <xf numFmtId="0" fontId="6" fillId="0" borderId="0" xfId="2" applyAlignment="1" applyProtection="1">
      <alignment vertical="center"/>
    </xf>
    <xf numFmtId="0" fontId="25" fillId="14" borderId="16" xfId="0" applyFont="1" applyFill="1" applyBorder="1"/>
    <xf numFmtId="0" fontId="10" fillId="3" borderId="1" xfId="4" applyFont="1" applyFill="1" applyBorder="1" applyAlignment="1">
      <alignment horizontal="center"/>
    </xf>
    <xf numFmtId="0" fontId="10" fillId="3" borderId="17" xfId="4" applyFont="1" applyFill="1" applyBorder="1" applyAlignment="1">
      <alignment horizontal="center"/>
    </xf>
    <xf numFmtId="164" fontId="10" fillId="3" borderId="1" xfId="4" applyNumberFormat="1" applyFont="1" applyFill="1" applyBorder="1" applyAlignment="1">
      <alignment horizontal="center"/>
    </xf>
  </cellXfs>
  <cellStyles count="5">
    <cellStyle name="40% - Énfasis1" xfId="1" builtinId="31"/>
    <cellStyle name="Hipervínculo" xfId="2" builtinId="8"/>
    <cellStyle name="Hipervínculo_genshell" xfId="3" xr:uid="{00000000-0005-0000-0000-000002000000}"/>
    <cellStyle name="Normal" xfId="0" builtinId="0"/>
    <cellStyle name="Normal_genshell" xfId="4" xr:uid="{00000000-0005-0000-0000-000004000000}"/>
  </cellStyles>
  <dxfs count="0"/>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G24" lockText="1" noThreeD="1"/>
</file>

<file path=xl/ctrlProps/ctrlProp10.xml><?xml version="1.0" encoding="utf-8"?>
<formControlPr xmlns="http://schemas.microsoft.com/office/spreadsheetml/2009/9/main" objectType="CheckBox" fmlaLink="G33" lockText="1" noThreeD="1"/>
</file>

<file path=xl/ctrlProps/ctrlProp11.xml><?xml version="1.0" encoding="utf-8"?>
<formControlPr xmlns="http://schemas.microsoft.com/office/spreadsheetml/2009/9/main" objectType="CheckBox" fmlaLink="G34" lockText="1" noThreeD="1"/>
</file>

<file path=xl/ctrlProps/ctrlProp12.xml><?xml version="1.0" encoding="utf-8"?>
<formControlPr xmlns="http://schemas.microsoft.com/office/spreadsheetml/2009/9/main" objectType="CheckBox" fmlaLink="G35" lockText="1" noThreeD="1"/>
</file>

<file path=xl/ctrlProps/ctrlProp13.xml><?xml version="1.0" encoding="utf-8"?>
<formControlPr xmlns="http://schemas.microsoft.com/office/spreadsheetml/2009/9/main" objectType="CheckBox" fmlaLink="G36" lockText="1" noThreeD="1"/>
</file>

<file path=xl/ctrlProps/ctrlProp14.xml><?xml version="1.0" encoding="utf-8"?>
<formControlPr xmlns="http://schemas.microsoft.com/office/spreadsheetml/2009/9/main" objectType="CheckBox" fmlaLink="G37" lockText="1" noThreeD="1"/>
</file>

<file path=xl/ctrlProps/ctrlProp15.xml><?xml version="1.0" encoding="utf-8"?>
<formControlPr xmlns="http://schemas.microsoft.com/office/spreadsheetml/2009/9/main" objectType="CheckBox" fmlaLink="G38" lockText="1" noThreeD="1"/>
</file>

<file path=xl/ctrlProps/ctrlProp16.xml><?xml version="1.0" encoding="utf-8"?>
<formControlPr xmlns="http://schemas.microsoft.com/office/spreadsheetml/2009/9/main" objectType="CheckBox" fmlaLink="G39" lockText="1" noThreeD="1"/>
</file>

<file path=xl/ctrlProps/ctrlProp17.xml><?xml version="1.0" encoding="utf-8"?>
<formControlPr xmlns="http://schemas.microsoft.com/office/spreadsheetml/2009/9/main" objectType="CheckBox" fmlaLink="G40" lockText="1" noThreeD="1"/>
</file>

<file path=xl/ctrlProps/ctrlProp18.xml><?xml version="1.0" encoding="utf-8"?>
<formControlPr xmlns="http://schemas.microsoft.com/office/spreadsheetml/2009/9/main" objectType="CheckBox" fmlaLink="G41" lockText="1" noThreeD="1"/>
</file>

<file path=xl/ctrlProps/ctrlProp19.xml><?xml version="1.0" encoding="utf-8"?>
<formControlPr xmlns="http://schemas.microsoft.com/office/spreadsheetml/2009/9/main" objectType="CheckBox" fmlaLink="G42" lockText="1" noThreeD="1"/>
</file>

<file path=xl/ctrlProps/ctrlProp2.xml><?xml version="1.0" encoding="utf-8"?>
<formControlPr xmlns="http://schemas.microsoft.com/office/spreadsheetml/2009/9/main" objectType="CheckBox" fmlaLink="G25" lockText="1" noThreeD="1"/>
</file>

<file path=xl/ctrlProps/ctrlProp20.xml><?xml version="1.0" encoding="utf-8"?>
<formControlPr xmlns="http://schemas.microsoft.com/office/spreadsheetml/2009/9/main" objectType="CheckBox" fmlaLink="G44" lockText="1" noThreeD="1"/>
</file>

<file path=xl/ctrlProps/ctrlProp21.xml><?xml version="1.0" encoding="utf-8"?>
<formControlPr xmlns="http://schemas.microsoft.com/office/spreadsheetml/2009/9/main" objectType="CheckBox" fmlaLink="G45" lockText="1" noThreeD="1"/>
</file>

<file path=xl/ctrlProps/ctrlProp22.xml><?xml version="1.0" encoding="utf-8"?>
<formControlPr xmlns="http://schemas.microsoft.com/office/spreadsheetml/2009/9/main" objectType="CheckBox" fmlaLink="G46" lockText="1" noThreeD="1"/>
</file>

<file path=xl/ctrlProps/ctrlProp23.xml><?xml version="1.0" encoding="utf-8"?>
<formControlPr xmlns="http://schemas.microsoft.com/office/spreadsheetml/2009/9/main" objectType="CheckBox" fmlaLink="G47" lockText="1" noThreeD="1"/>
</file>

<file path=xl/ctrlProps/ctrlProp24.xml><?xml version="1.0" encoding="utf-8"?>
<formControlPr xmlns="http://schemas.microsoft.com/office/spreadsheetml/2009/9/main" objectType="CheckBox" fmlaLink="G48" lockText="1" noThreeD="1"/>
</file>

<file path=xl/ctrlProps/ctrlProp25.xml><?xml version="1.0" encoding="utf-8"?>
<formControlPr xmlns="http://schemas.microsoft.com/office/spreadsheetml/2009/9/main" objectType="CheckBox" fmlaLink="G49" lockText="1" noThreeD="1"/>
</file>

<file path=xl/ctrlProps/ctrlProp26.xml><?xml version="1.0" encoding="utf-8"?>
<formControlPr xmlns="http://schemas.microsoft.com/office/spreadsheetml/2009/9/main" objectType="CheckBox" fmlaLink="G50" lockText="1" noThreeD="1"/>
</file>

<file path=xl/ctrlProps/ctrlProp27.xml><?xml version="1.0" encoding="utf-8"?>
<formControlPr xmlns="http://schemas.microsoft.com/office/spreadsheetml/2009/9/main" objectType="CheckBox" fmlaLink="G51" lockText="1" noThreeD="1"/>
</file>

<file path=xl/ctrlProps/ctrlProp28.xml><?xml version="1.0" encoding="utf-8"?>
<formControlPr xmlns="http://schemas.microsoft.com/office/spreadsheetml/2009/9/main" objectType="CheckBox" fmlaLink="G52" lockText="1" noThreeD="1"/>
</file>

<file path=xl/ctrlProps/ctrlProp29.xml><?xml version="1.0" encoding="utf-8"?>
<formControlPr xmlns="http://schemas.microsoft.com/office/spreadsheetml/2009/9/main" objectType="CheckBox" fmlaLink="G53" lockText="1" noThreeD="1"/>
</file>

<file path=xl/ctrlProps/ctrlProp3.xml><?xml version="1.0" encoding="utf-8"?>
<formControlPr xmlns="http://schemas.microsoft.com/office/spreadsheetml/2009/9/main" objectType="CheckBox" fmlaLink="G26" lockText="1" noThreeD="1"/>
</file>

<file path=xl/ctrlProps/ctrlProp30.xml><?xml version="1.0" encoding="utf-8"?>
<formControlPr xmlns="http://schemas.microsoft.com/office/spreadsheetml/2009/9/main" objectType="CheckBox" fmlaLink="G54" lockText="1" noThreeD="1"/>
</file>

<file path=xl/ctrlProps/ctrlProp31.xml><?xml version="1.0" encoding="utf-8"?>
<formControlPr xmlns="http://schemas.microsoft.com/office/spreadsheetml/2009/9/main" objectType="CheckBox" fmlaLink="G55" lockText="1" noThreeD="1"/>
</file>

<file path=xl/ctrlProps/ctrlProp32.xml><?xml version="1.0" encoding="utf-8"?>
<formControlPr xmlns="http://schemas.microsoft.com/office/spreadsheetml/2009/9/main" objectType="CheckBox" fmlaLink="G56" lockText="1" noThreeD="1"/>
</file>

<file path=xl/ctrlProps/ctrlProp33.xml><?xml version="1.0" encoding="utf-8"?>
<formControlPr xmlns="http://schemas.microsoft.com/office/spreadsheetml/2009/9/main" objectType="CheckBox" fmlaLink="G57" lockText="1" noThreeD="1"/>
</file>

<file path=xl/ctrlProps/ctrlProp34.xml><?xml version="1.0" encoding="utf-8"?>
<formControlPr xmlns="http://schemas.microsoft.com/office/spreadsheetml/2009/9/main" objectType="CheckBox" fmlaLink="G60" lockText="1" noThreeD="1"/>
</file>

<file path=xl/ctrlProps/ctrlProp35.xml><?xml version="1.0" encoding="utf-8"?>
<formControlPr xmlns="http://schemas.microsoft.com/office/spreadsheetml/2009/9/main" objectType="CheckBox" fmlaLink="G61" lockText="1" noThreeD="1"/>
</file>

<file path=xl/ctrlProps/ctrlProp36.xml><?xml version="1.0" encoding="utf-8"?>
<formControlPr xmlns="http://schemas.microsoft.com/office/spreadsheetml/2009/9/main" objectType="CheckBox" fmlaLink="G62" lockText="1" noThreeD="1"/>
</file>

<file path=xl/ctrlProps/ctrlProp37.xml><?xml version="1.0" encoding="utf-8"?>
<formControlPr xmlns="http://schemas.microsoft.com/office/spreadsheetml/2009/9/main" objectType="CheckBox" fmlaLink="G63" lockText="1" noThreeD="1"/>
</file>

<file path=xl/ctrlProps/ctrlProp38.xml><?xml version="1.0" encoding="utf-8"?>
<formControlPr xmlns="http://schemas.microsoft.com/office/spreadsheetml/2009/9/main" objectType="CheckBox" fmlaLink="G64" lockText="1" noThreeD="1"/>
</file>

<file path=xl/ctrlProps/ctrlProp39.xml><?xml version="1.0" encoding="utf-8"?>
<formControlPr xmlns="http://schemas.microsoft.com/office/spreadsheetml/2009/9/main" objectType="CheckBox" fmlaLink="G65" lockText="1" noThreeD="1"/>
</file>

<file path=xl/ctrlProps/ctrlProp4.xml><?xml version="1.0" encoding="utf-8"?>
<formControlPr xmlns="http://schemas.microsoft.com/office/spreadsheetml/2009/9/main" objectType="CheckBox" fmlaLink="G27" lockText="1" noThreeD="1"/>
</file>

<file path=xl/ctrlProps/ctrlProp40.xml><?xml version="1.0" encoding="utf-8"?>
<formControlPr xmlns="http://schemas.microsoft.com/office/spreadsheetml/2009/9/main" objectType="CheckBox" fmlaLink="G67" lockText="1" noThreeD="1"/>
</file>

<file path=xl/ctrlProps/ctrlProp41.xml><?xml version="1.0" encoding="utf-8"?>
<formControlPr xmlns="http://schemas.microsoft.com/office/spreadsheetml/2009/9/main" objectType="CheckBox" fmlaLink="G68" lockText="1" noThreeD="1"/>
</file>

<file path=xl/ctrlProps/ctrlProp42.xml><?xml version="1.0" encoding="utf-8"?>
<formControlPr xmlns="http://schemas.microsoft.com/office/spreadsheetml/2009/9/main" objectType="CheckBox" fmlaLink="G69" lockText="1" noThreeD="1"/>
</file>

<file path=xl/ctrlProps/ctrlProp43.xml><?xml version="1.0" encoding="utf-8"?>
<formControlPr xmlns="http://schemas.microsoft.com/office/spreadsheetml/2009/9/main" objectType="CheckBox" fmlaLink="G58" lockText="1" noThreeD="1"/>
</file>

<file path=xl/ctrlProps/ctrlProp44.xml><?xml version="1.0" encoding="utf-8"?>
<formControlPr xmlns="http://schemas.microsoft.com/office/spreadsheetml/2009/9/main" objectType="CheckBox" fmlaLink="G59" lockText="1" noThreeD="1"/>
</file>

<file path=xl/ctrlProps/ctrlProp45.xml><?xml version="1.0" encoding="utf-8"?>
<formControlPr xmlns="http://schemas.microsoft.com/office/spreadsheetml/2009/9/main" objectType="CheckBox" fmlaLink="G66" lockText="1" noThreeD="1"/>
</file>

<file path=xl/ctrlProps/ctrlProp46.xml><?xml version="1.0" encoding="utf-8"?>
<formControlPr xmlns="http://schemas.microsoft.com/office/spreadsheetml/2009/9/main" objectType="CheckBox" fmlaLink="$D$14" lockText="1" noThreeD="1"/>
</file>

<file path=xl/ctrlProps/ctrlProp47.xml><?xml version="1.0" encoding="utf-8"?>
<formControlPr xmlns="http://schemas.microsoft.com/office/spreadsheetml/2009/9/main" objectType="CheckBox" fmlaLink="G43" lockText="1" noThreeD="1"/>
</file>

<file path=xl/ctrlProps/ctrlProp5.xml><?xml version="1.0" encoding="utf-8"?>
<formControlPr xmlns="http://schemas.microsoft.com/office/spreadsheetml/2009/9/main" objectType="CheckBox" fmlaLink="G28" lockText="1" noThreeD="1"/>
</file>

<file path=xl/ctrlProps/ctrlProp6.xml><?xml version="1.0" encoding="utf-8"?>
<formControlPr xmlns="http://schemas.microsoft.com/office/spreadsheetml/2009/9/main" objectType="CheckBox" fmlaLink="G29" lockText="1" noThreeD="1"/>
</file>

<file path=xl/ctrlProps/ctrlProp7.xml><?xml version="1.0" encoding="utf-8"?>
<formControlPr xmlns="http://schemas.microsoft.com/office/spreadsheetml/2009/9/main" objectType="CheckBox" fmlaLink="G30" lockText="1" noThreeD="1"/>
</file>

<file path=xl/ctrlProps/ctrlProp8.xml><?xml version="1.0" encoding="utf-8"?>
<formControlPr xmlns="http://schemas.microsoft.com/office/spreadsheetml/2009/9/main" objectType="CheckBox" fmlaLink="G31" lockText="1" noThreeD="1"/>
</file>

<file path=xl/ctrlProps/ctrlProp9.xml><?xml version="1.0" encoding="utf-8"?>
<formControlPr xmlns="http://schemas.microsoft.com/office/spreadsheetml/2009/9/main" objectType="CheckBox" fmlaLink="G3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4533900</xdr:colOff>
      <xdr:row>57</xdr:row>
      <xdr:rowOff>0</xdr:rowOff>
    </xdr:from>
    <xdr:to>
      <xdr:col>1</xdr:col>
      <xdr:colOff>4533900</xdr:colOff>
      <xdr:row>57</xdr:row>
      <xdr:rowOff>0</xdr:rowOff>
    </xdr:to>
    <xdr:pic>
      <xdr:nvPicPr>
        <xdr:cNvPr id="17039" name="Picture 8">
          <a:extLst>
            <a:ext uri="{FF2B5EF4-FFF2-40B4-BE49-F238E27FC236}">
              <a16:creationId xmlns:a16="http://schemas.microsoft.com/office/drawing/2014/main" id="{00000000-0008-0000-0000-00008F4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10544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4524375</xdr:colOff>
      <xdr:row>17</xdr:row>
      <xdr:rowOff>304800</xdr:rowOff>
    </xdr:from>
    <xdr:to>
      <xdr:col>1</xdr:col>
      <xdr:colOff>4524375</xdr:colOff>
      <xdr:row>31</xdr:row>
      <xdr:rowOff>209550</xdr:rowOff>
    </xdr:to>
    <xdr:pic>
      <xdr:nvPicPr>
        <xdr:cNvPr id="17040" name="Picture 8">
          <a:extLst>
            <a:ext uri="{FF2B5EF4-FFF2-40B4-BE49-F238E27FC236}">
              <a16:creationId xmlns:a16="http://schemas.microsoft.com/office/drawing/2014/main" id="{00000000-0008-0000-0000-0000904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3848100"/>
          <a:ext cx="0"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4743450</xdr:colOff>
      <xdr:row>17</xdr:row>
      <xdr:rowOff>285750</xdr:rowOff>
    </xdr:from>
    <xdr:to>
      <xdr:col>1</xdr:col>
      <xdr:colOff>5048250</xdr:colOff>
      <xdr:row>17</xdr:row>
      <xdr:rowOff>561975</xdr:rowOff>
    </xdr:to>
    <xdr:pic>
      <xdr:nvPicPr>
        <xdr:cNvPr id="17042" name="4 Imagen">
          <a:extLst>
            <a:ext uri="{FF2B5EF4-FFF2-40B4-BE49-F238E27FC236}">
              <a16:creationId xmlns:a16="http://schemas.microsoft.com/office/drawing/2014/main" id="{00000000-0008-0000-0000-0000924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05450" y="3829050"/>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876300</xdr:colOff>
      <xdr:row>23</xdr:row>
      <xdr:rowOff>179632</xdr:rowOff>
    </xdr:from>
    <xdr:to>
      <xdr:col>8</xdr:col>
      <xdr:colOff>493121</xdr:colOff>
      <xdr:row>37</xdr:row>
      <xdr:rowOff>304114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876300" y="6027982"/>
          <a:ext cx="15647396" cy="4925082"/>
        </a:xfrm>
        <a:prstGeom prst="rect">
          <a:avLst/>
        </a:prstGeom>
      </xdr:spPr>
    </xdr:pic>
    <xdr:clientData/>
  </xdr:twoCellAnchor>
  <xdr:twoCellAnchor editAs="oneCell">
    <xdr:from>
      <xdr:col>1</xdr:col>
      <xdr:colOff>333375</xdr:colOff>
      <xdr:row>41</xdr:row>
      <xdr:rowOff>247650</xdr:rowOff>
    </xdr:from>
    <xdr:to>
      <xdr:col>4</xdr:col>
      <xdr:colOff>627119</xdr:colOff>
      <xdr:row>53</xdr:row>
      <xdr:rowOff>237596</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362075" y="12268200"/>
          <a:ext cx="12247619" cy="42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146050</xdr:colOff>
          <xdr:row>23</xdr:row>
          <xdr:rowOff>38100</xdr:rowOff>
        </xdr:from>
        <xdr:to>
          <xdr:col>5</xdr:col>
          <xdr:colOff>165100</xdr:colOff>
          <xdr:row>23</xdr:row>
          <xdr:rowOff>209550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1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[800100] Nota - Subclasificaciones de activos, pasivos y patrimonios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24</xdr:row>
          <xdr:rowOff>19050</xdr:rowOff>
        </xdr:from>
        <xdr:to>
          <xdr:col>5</xdr:col>
          <xdr:colOff>355600</xdr:colOff>
          <xdr:row>24</xdr:row>
          <xdr:rowOff>228600</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1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[800200] Nota - Análisis de ingresos y gastos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24</xdr:row>
          <xdr:rowOff>266700</xdr:rowOff>
        </xdr:from>
        <xdr:to>
          <xdr:col>5</xdr:col>
          <xdr:colOff>533400</xdr:colOff>
          <xdr:row>25</xdr:row>
          <xdr:rowOff>209550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1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[800500] Nota - Lista de notas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19050</xdr:rowOff>
        </xdr:from>
        <xdr:to>
          <xdr:col>5</xdr:col>
          <xdr:colOff>609600</xdr:colOff>
          <xdr:row>26</xdr:row>
          <xdr:rowOff>209550</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1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[800600] Notas - Lista de políticas contables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27</xdr:row>
          <xdr:rowOff>0</xdr:rowOff>
        </xdr:from>
        <xdr:to>
          <xdr:col>5</xdr:col>
          <xdr:colOff>1003300</xdr:colOff>
          <xdr:row>27</xdr:row>
          <xdr:rowOff>222250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1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[810000] Nota - Información corporativa y declaración de cumplimiento con las 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12700</xdr:rowOff>
        </xdr:from>
        <xdr:to>
          <xdr:col>5</xdr:col>
          <xdr:colOff>889000</xdr:colOff>
          <xdr:row>28</xdr:row>
          <xdr:rowOff>190500</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1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[861000] Nota - Análisis de otro resultado integral por partida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19050</xdr:rowOff>
        </xdr:from>
        <xdr:to>
          <xdr:col>5</xdr:col>
          <xdr:colOff>857250</xdr:colOff>
          <xdr:row>29</xdr:row>
          <xdr:rowOff>222250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1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[861200] Nota - Capital en acciones, reservas y otras participaciones en el pat...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31750</xdr:rowOff>
        </xdr:from>
        <xdr:to>
          <xdr:col>5</xdr:col>
          <xdr:colOff>69850</xdr:colOff>
          <xdr:row>30</xdr:row>
          <xdr:rowOff>247650</xdr:rowOff>
        </xdr:to>
        <xdr:sp macro="" textlink="">
          <xdr:nvSpPr>
            <xdr:cNvPr id="5293" name="Check Box 173" hidden="1">
              <a:extLst>
                <a:ext uri="{63B3BB69-23CF-44E3-9099-C40C66FF867C}">
                  <a14:compatExt spid="_x0000_s5293"/>
                </a:ext>
                <a:ext uri="{FF2B5EF4-FFF2-40B4-BE49-F238E27FC236}">
                  <a16:creationId xmlns:a16="http://schemas.microsoft.com/office/drawing/2014/main" id="{00000000-0008-0000-01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[880000] Nota - Información adicional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31</xdr:row>
          <xdr:rowOff>19050</xdr:rowOff>
        </xdr:from>
        <xdr:to>
          <xdr:col>5</xdr:col>
          <xdr:colOff>698500</xdr:colOff>
          <xdr:row>31</xdr:row>
          <xdr:rowOff>247650</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1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[826380] Nota - Inventarios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32</xdr:row>
          <xdr:rowOff>12700</xdr:rowOff>
        </xdr:from>
        <xdr:to>
          <xdr:col>5</xdr:col>
          <xdr:colOff>133350</xdr:colOff>
          <xdr:row>32</xdr:row>
          <xdr:rowOff>190500</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1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[851100] Nota - Estado de flujos de efectivo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33</xdr:row>
          <xdr:rowOff>0</xdr:rowOff>
        </xdr:from>
        <xdr:to>
          <xdr:col>5</xdr:col>
          <xdr:colOff>933450</xdr:colOff>
          <xdr:row>33</xdr:row>
          <xdr:rowOff>228600</xdr:rowOff>
        </xdr:to>
        <xdr:sp macro="" textlink="">
          <xdr:nvSpPr>
            <xdr:cNvPr id="5296" name="Check Box 176" hidden="1">
              <a:extLst>
                <a:ext uri="{63B3BB69-23CF-44E3-9099-C40C66FF867C}">
                  <a14:compatExt spid="_x0000_s5296"/>
                </a:ext>
                <a:ext uri="{FF2B5EF4-FFF2-40B4-BE49-F238E27FC236}">
                  <a16:creationId xmlns:a16="http://schemas.microsoft.com/office/drawing/2014/main" id="{00000000-0008-0000-01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[811000] Nota -  Cambios en políticas contables, estimaciones contables y error...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34</xdr:row>
          <xdr:rowOff>0</xdr:rowOff>
        </xdr:from>
        <xdr:to>
          <xdr:col>6</xdr:col>
          <xdr:colOff>38100</xdr:colOff>
          <xdr:row>34</xdr:row>
          <xdr:rowOff>222250</xdr:rowOff>
        </xdr:to>
        <xdr:sp macro="" textlink="">
          <xdr:nvSpPr>
            <xdr:cNvPr id="5297" name="Check Box 177" hidden="1">
              <a:extLst>
                <a:ext uri="{63B3BB69-23CF-44E3-9099-C40C66FF867C}">
                  <a14:compatExt spid="_x0000_s5297"/>
                </a:ext>
                <a:ext uri="{FF2B5EF4-FFF2-40B4-BE49-F238E27FC236}">
                  <a16:creationId xmlns:a16="http://schemas.microsoft.com/office/drawing/2014/main" id="{00000000-0008-0000-01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[815000] Nota -  Hechos ocurridos después del periodo sobre el que se informa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xdr:row>
          <xdr:rowOff>12700</xdr:rowOff>
        </xdr:from>
        <xdr:to>
          <xdr:col>5</xdr:col>
          <xdr:colOff>895350</xdr:colOff>
          <xdr:row>35</xdr:row>
          <xdr:rowOff>209550</xdr:rowOff>
        </xdr:to>
        <xdr:sp macro="" textlink="">
          <xdr:nvSpPr>
            <xdr:cNvPr id="5299" name="Check Box 179" hidden="1">
              <a:extLst>
                <a:ext uri="{63B3BB69-23CF-44E3-9099-C40C66FF867C}">
                  <a14:compatExt spid="_x0000_s5299"/>
                </a:ext>
                <a:ext uri="{FF2B5EF4-FFF2-40B4-BE49-F238E27FC236}">
                  <a16:creationId xmlns:a16="http://schemas.microsoft.com/office/drawing/2014/main" id="{00000000-0008-0000-01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[835110] Nota - Información a revelar sobre impuestos a las ganancias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xdr:row>
          <xdr:rowOff>31750</xdr:rowOff>
        </xdr:from>
        <xdr:to>
          <xdr:col>5</xdr:col>
          <xdr:colOff>1143000</xdr:colOff>
          <xdr:row>36</xdr:row>
          <xdr:rowOff>222250</xdr:rowOff>
        </xdr:to>
        <xdr:sp macro="" textlink="">
          <xdr:nvSpPr>
            <xdr:cNvPr id="5300" name="Check Box 180" hidden="1">
              <a:extLst>
                <a:ext uri="{63B3BB69-23CF-44E3-9099-C40C66FF867C}">
                  <a14:compatExt spid="_x0000_s5300"/>
                </a:ext>
                <a:ext uri="{FF2B5EF4-FFF2-40B4-BE49-F238E27FC236}">
                  <a16:creationId xmlns:a16="http://schemas.microsoft.com/office/drawing/2014/main" id="{00000000-0008-0000-01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[822100] Nota - Propiedades, planta y equipo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37</xdr:row>
          <xdr:rowOff>12700</xdr:rowOff>
        </xdr:from>
        <xdr:to>
          <xdr:col>5</xdr:col>
          <xdr:colOff>812800</xdr:colOff>
          <xdr:row>37</xdr:row>
          <xdr:rowOff>222250</xdr:rowOff>
        </xdr:to>
        <xdr:sp macro="" textlink="">
          <xdr:nvSpPr>
            <xdr:cNvPr id="5303" name="Check Box 183" hidden="1">
              <a:extLst>
                <a:ext uri="{63B3BB69-23CF-44E3-9099-C40C66FF867C}">
                  <a14:compatExt spid="_x0000_s5303"/>
                </a:ext>
                <a:ext uri="{FF2B5EF4-FFF2-40B4-BE49-F238E27FC236}">
                  <a16:creationId xmlns:a16="http://schemas.microsoft.com/office/drawing/2014/main" id="{00000000-0008-0000-01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[834480] Nota - Beneficios a los empleados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19050</xdr:rowOff>
        </xdr:from>
        <xdr:to>
          <xdr:col>4</xdr:col>
          <xdr:colOff>603250</xdr:colOff>
          <xdr:row>38</xdr:row>
          <xdr:rowOff>241300</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1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[831400] Nota - Subvenciones del gobierno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39</xdr:row>
          <xdr:rowOff>31750</xdr:rowOff>
        </xdr:from>
        <xdr:to>
          <xdr:col>5</xdr:col>
          <xdr:colOff>622300</xdr:colOff>
          <xdr:row>39</xdr:row>
          <xdr:rowOff>241300</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1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[842000] Nota - Efecto de las variaciones en las tasas de cambio de la moneda 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40</xdr:row>
          <xdr:rowOff>38100</xdr:rowOff>
        </xdr:from>
        <xdr:to>
          <xdr:col>5</xdr:col>
          <xdr:colOff>641350</xdr:colOff>
          <xdr:row>40</xdr:row>
          <xdr:rowOff>247650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1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[836200] Notas - Costos por préstamos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31750</xdr:rowOff>
        </xdr:from>
        <xdr:to>
          <xdr:col>4</xdr:col>
          <xdr:colOff>190500</xdr:colOff>
          <xdr:row>41</xdr:row>
          <xdr:rowOff>228600</xdr:rowOff>
        </xdr:to>
        <xdr:sp macro="" textlink="">
          <xdr:nvSpPr>
            <xdr:cNvPr id="5307" name="Check Box 187" hidden="1">
              <a:extLst>
                <a:ext uri="{63B3BB69-23CF-44E3-9099-C40C66FF867C}">
                  <a14:compatExt spid="_x0000_s5307"/>
                </a:ext>
                <a:ext uri="{FF2B5EF4-FFF2-40B4-BE49-F238E27FC236}">
                  <a16:creationId xmlns:a16="http://schemas.microsoft.com/office/drawing/2014/main" id="{00000000-0008-0000-01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[818000] Nota - Partes relacionadas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43</xdr:row>
          <xdr:rowOff>19050</xdr:rowOff>
        </xdr:from>
        <xdr:to>
          <xdr:col>5</xdr:col>
          <xdr:colOff>717550</xdr:colOff>
          <xdr:row>43</xdr:row>
          <xdr:rowOff>209550</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1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[838000] Nota - Ganancias por acción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12700</xdr:rowOff>
        </xdr:from>
        <xdr:to>
          <xdr:col>5</xdr:col>
          <xdr:colOff>609600</xdr:colOff>
          <xdr:row>44</xdr:row>
          <xdr:rowOff>209550</xdr:rowOff>
        </xdr:to>
        <xdr:sp macro="" textlink="">
          <xdr:nvSpPr>
            <xdr:cNvPr id="5309" name="Check Box 189" hidden="1">
              <a:extLst>
                <a:ext uri="{63B3BB69-23CF-44E3-9099-C40C66FF867C}">
                  <a14:compatExt spid="_x0000_s5309"/>
                </a:ext>
                <a:ext uri="{FF2B5EF4-FFF2-40B4-BE49-F238E27FC236}">
                  <a16:creationId xmlns:a16="http://schemas.microsoft.com/office/drawing/2014/main" id="{00000000-0008-0000-01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[832410] Notas - Deterioro del valor de activos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44</xdr:row>
          <xdr:rowOff>247650</xdr:rowOff>
        </xdr:from>
        <xdr:to>
          <xdr:col>5</xdr:col>
          <xdr:colOff>1181100</xdr:colOff>
          <xdr:row>45</xdr:row>
          <xdr:rowOff>260350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1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[827570] Notas - Otras provisiones, pasivos contingentes y activos contingentes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12700</xdr:rowOff>
        </xdr:from>
        <xdr:to>
          <xdr:col>5</xdr:col>
          <xdr:colOff>857250</xdr:colOff>
          <xdr:row>47</xdr:row>
          <xdr:rowOff>12700</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1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[823180] Nota - Activos intangibles distintos de la plusvalía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47</xdr:row>
          <xdr:rowOff>31750</xdr:rowOff>
        </xdr:from>
        <xdr:to>
          <xdr:col>5</xdr:col>
          <xdr:colOff>12700</xdr:colOff>
          <xdr:row>47</xdr:row>
          <xdr:rowOff>222250</xdr:rowOff>
        </xdr:to>
        <xdr:sp macro="" textlink="">
          <xdr:nvSpPr>
            <xdr:cNvPr id="5312" name="Check Box 192" hidden="1">
              <a:extLst>
                <a:ext uri="{63B3BB69-23CF-44E3-9099-C40C66FF867C}">
                  <a14:compatExt spid="_x0000_s5312"/>
                </a:ext>
                <a:ext uri="{FF2B5EF4-FFF2-40B4-BE49-F238E27FC236}">
                  <a16:creationId xmlns:a16="http://schemas.microsoft.com/office/drawing/2014/main" id="{00000000-0008-0000-01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[825100] Notas - Propiedades de inversión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19050</xdr:rowOff>
        </xdr:from>
        <xdr:to>
          <xdr:col>3</xdr:col>
          <xdr:colOff>317500</xdr:colOff>
          <xdr:row>48</xdr:row>
          <xdr:rowOff>241300</xdr:rowOff>
        </xdr:to>
        <xdr:sp macro="" textlink="">
          <xdr:nvSpPr>
            <xdr:cNvPr id="5313" name="Check Box 193" hidden="1">
              <a:extLst>
                <a:ext uri="{63B3BB69-23CF-44E3-9099-C40C66FF867C}">
                  <a14:compatExt spid="_x0000_s5313"/>
                </a:ext>
                <a:ext uri="{FF2B5EF4-FFF2-40B4-BE49-F238E27FC236}">
                  <a16:creationId xmlns:a16="http://schemas.microsoft.com/office/drawing/2014/main" id="{00000000-0008-0000-01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[824180] Nota - Agricultura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49</xdr:row>
          <xdr:rowOff>12700</xdr:rowOff>
        </xdr:from>
        <xdr:to>
          <xdr:col>5</xdr:col>
          <xdr:colOff>742950</xdr:colOff>
          <xdr:row>49</xdr:row>
          <xdr:rowOff>241300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1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[825700] Nota - Participaciones en otras entidades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49</xdr:row>
          <xdr:rowOff>247650</xdr:rowOff>
        </xdr:from>
        <xdr:to>
          <xdr:col>5</xdr:col>
          <xdr:colOff>742950</xdr:colOff>
          <xdr:row>50</xdr:row>
          <xdr:rowOff>241300</xdr:rowOff>
        </xdr:to>
        <xdr:sp macro="" textlink="">
          <xdr:nvSpPr>
            <xdr:cNvPr id="5315" name="Check Box 195" hidden="1">
              <a:extLst>
                <a:ext uri="{63B3BB69-23CF-44E3-9099-C40C66FF867C}">
                  <a14:compatExt spid="_x0000_s5315"/>
                </a:ext>
                <a:ext uri="{FF2B5EF4-FFF2-40B4-BE49-F238E27FC236}">
                  <a16:creationId xmlns:a16="http://schemas.microsoft.com/office/drawing/2014/main" id="{00000000-0008-0000-01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[823000] Nota - Información a revelar sobre medición del valor razonable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51</xdr:row>
          <xdr:rowOff>0</xdr:rowOff>
        </xdr:from>
        <xdr:to>
          <xdr:col>5</xdr:col>
          <xdr:colOff>831850</xdr:colOff>
          <xdr:row>51</xdr:row>
          <xdr:rowOff>203200</xdr:rowOff>
        </xdr:to>
        <xdr:sp macro="" textlink="">
          <xdr:nvSpPr>
            <xdr:cNvPr id="5316" name="Check Box 196" hidden="1">
              <a:extLst>
                <a:ext uri="{63B3BB69-23CF-44E3-9099-C40C66FF867C}">
                  <a14:compatExt spid="_x0000_s5316"/>
                </a:ext>
                <a:ext uri="{FF2B5EF4-FFF2-40B4-BE49-F238E27FC236}">
                  <a16:creationId xmlns:a16="http://schemas.microsoft.com/office/drawing/2014/main" id="{00000000-0008-0000-01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[834120] Nota - Acuerdos de pagos basados en acciones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52</xdr:row>
          <xdr:rowOff>19050</xdr:rowOff>
        </xdr:from>
        <xdr:to>
          <xdr:col>5</xdr:col>
          <xdr:colOff>908050</xdr:colOff>
          <xdr:row>52</xdr:row>
          <xdr:rowOff>241300</xdr:rowOff>
        </xdr:to>
        <xdr:sp macro="" textlink="">
          <xdr:nvSpPr>
            <xdr:cNvPr id="5317" name="Check Box 197" hidden="1">
              <a:extLst>
                <a:ext uri="{63B3BB69-23CF-44E3-9099-C40C66FF867C}">
                  <a14:compatExt spid="_x0000_s5317"/>
                </a:ext>
                <a:ext uri="{FF2B5EF4-FFF2-40B4-BE49-F238E27FC236}">
                  <a16:creationId xmlns:a16="http://schemas.microsoft.com/office/drawing/2014/main" id="{00000000-0008-0000-01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[817000] Nota - Combinaciones de negocios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53</xdr:row>
          <xdr:rowOff>19050</xdr:rowOff>
        </xdr:from>
        <xdr:to>
          <xdr:col>3</xdr:col>
          <xdr:colOff>355600</xdr:colOff>
          <xdr:row>53</xdr:row>
          <xdr:rowOff>241300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1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[817100] Nota - Plusvalía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54</xdr:row>
          <xdr:rowOff>12700</xdr:rowOff>
        </xdr:from>
        <xdr:to>
          <xdr:col>6</xdr:col>
          <xdr:colOff>12700</xdr:colOff>
          <xdr:row>54</xdr:row>
          <xdr:rowOff>241300</xdr:rowOff>
        </xdr:to>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1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[825900] Notas - Activos no corrientes mantenidos para la venta y operaciones 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55</xdr:row>
          <xdr:rowOff>31750</xdr:rowOff>
        </xdr:from>
        <xdr:to>
          <xdr:col>6</xdr:col>
          <xdr:colOff>241300</xdr:colOff>
          <xdr:row>55</xdr:row>
          <xdr:rowOff>209550</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1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[822200] Notas - Exploración y evaluación de recursos minerales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56</xdr:row>
          <xdr:rowOff>12700</xdr:rowOff>
        </xdr:from>
        <xdr:to>
          <xdr:col>5</xdr:col>
          <xdr:colOff>793750</xdr:colOff>
          <xdr:row>56</xdr:row>
          <xdr:rowOff>228600</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1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[871100] Nota - Segmentos de operación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59</xdr:row>
          <xdr:rowOff>19050</xdr:rowOff>
        </xdr:from>
        <xdr:to>
          <xdr:col>5</xdr:col>
          <xdr:colOff>723900</xdr:colOff>
          <xdr:row>59</xdr:row>
          <xdr:rowOff>209550</xdr:rowOff>
        </xdr:to>
        <xdr:sp macro="" textlink="">
          <xdr:nvSpPr>
            <xdr:cNvPr id="5323" name="Check Box 203" hidden="1">
              <a:extLst>
                <a:ext uri="{63B3BB69-23CF-44E3-9099-C40C66FF867C}">
                  <a14:compatExt spid="_x0000_s5323"/>
                </a:ext>
                <a:ext uri="{FF2B5EF4-FFF2-40B4-BE49-F238E27FC236}">
                  <a16:creationId xmlns:a16="http://schemas.microsoft.com/office/drawing/2014/main" id="{00000000-0008-0000-01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[832900] Nota - Acuerdos de concesión de servicios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60</xdr:row>
          <xdr:rowOff>19050</xdr:rowOff>
        </xdr:from>
        <xdr:to>
          <xdr:col>3</xdr:col>
          <xdr:colOff>469900</xdr:colOff>
          <xdr:row>60</xdr:row>
          <xdr:rowOff>241300</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1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[872000] Nota - Medio ambiente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61</xdr:row>
          <xdr:rowOff>19050</xdr:rowOff>
        </xdr:from>
        <xdr:to>
          <xdr:col>4</xdr:col>
          <xdr:colOff>431800</xdr:colOff>
          <xdr:row>61</xdr:row>
          <xdr:rowOff>247650</xdr:rowOff>
        </xdr:to>
        <xdr:sp macro="" textlink="">
          <xdr:nvSpPr>
            <xdr:cNvPr id="5325" name="Check Box 205" hidden="1">
              <a:extLst>
                <a:ext uri="{63B3BB69-23CF-44E3-9099-C40C66FF867C}">
                  <a14:compatExt spid="_x0000_s5325"/>
                </a:ext>
                <a:ext uri="{FF2B5EF4-FFF2-40B4-BE49-F238E27FC236}">
                  <a16:creationId xmlns:a16="http://schemas.microsoft.com/office/drawing/2014/main" id="{00000000-0008-0000-01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[890000] Nota - Otras notas adicionales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62</xdr:row>
          <xdr:rowOff>19050</xdr:rowOff>
        </xdr:from>
        <xdr:to>
          <xdr:col>5</xdr:col>
          <xdr:colOff>965200</xdr:colOff>
          <xdr:row>62</xdr:row>
          <xdr:rowOff>241300</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1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[822400] Nota - Otra información a revelar sobre instrumentos financieros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63</xdr:row>
          <xdr:rowOff>31750</xdr:rowOff>
        </xdr:from>
        <xdr:to>
          <xdr:col>3</xdr:col>
          <xdr:colOff>266700</xdr:colOff>
          <xdr:row>63</xdr:row>
          <xdr:rowOff>247650</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1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[822410] Nota - Derivados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64</xdr:row>
          <xdr:rowOff>12700</xdr:rowOff>
        </xdr:from>
        <xdr:to>
          <xdr:col>5</xdr:col>
          <xdr:colOff>971550</xdr:colOff>
          <xdr:row>64</xdr:row>
          <xdr:rowOff>266700</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1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[822450] Nota - Cuentas comerciales por pagar y otras cuentas por pagar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66</xdr:row>
          <xdr:rowOff>19050</xdr:rowOff>
        </xdr:from>
        <xdr:to>
          <xdr:col>5</xdr:col>
          <xdr:colOff>431800</xdr:colOff>
          <xdr:row>66</xdr:row>
          <xdr:rowOff>228600</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1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[873000] Nota - Riesgos financieros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67</xdr:row>
          <xdr:rowOff>0</xdr:rowOff>
        </xdr:from>
        <xdr:to>
          <xdr:col>5</xdr:col>
          <xdr:colOff>31750</xdr:colOff>
          <xdr:row>67</xdr:row>
          <xdr:rowOff>222250</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1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[874000] Nota - Contingencias y restricciones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68</xdr:row>
          <xdr:rowOff>0</xdr:rowOff>
        </xdr:from>
        <xdr:to>
          <xdr:col>3</xdr:col>
          <xdr:colOff>336550</xdr:colOff>
          <xdr:row>68</xdr:row>
          <xdr:rowOff>222250</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1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[875000] Nota - Sanciones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56</xdr:row>
          <xdr:rowOff>266700</xdr:rowOff>
        </xdr:from>
        <xdr:to>
          <xdr:col>5</xdr:col>
          <xdr:colOff>107950</xdr:colOff>
          <xdr:row>57</xdr:row>
          <xdr:rowOff>247650</xdr:rowOff>
        </xdr:to>
        <xdr:sp macro="" textlink="">
          <xdr:nvSpPr>
            <xdr:cNvPr id="5345" name="Check Box 225" descr="824500&#10;" hidden="1">
              <a:extLst>
                <a:ext uri="{63B3BB69-23CF-44E3-9099-C40C66FF867C}">
                  <a14:compatExt spid="_x0000_s5345"/>
                </a:ext>
                <a:ext uri="{FF2B5EF4-FFF2-40B4-BE49-F238E27FC236}">
                  <a16:creationId xmlns:a16="http://schemas.microsoft.com/office/drawing/2014/main" id="{00000000-0008-0000-01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[831150] Nota - Ingresos provenientes de contratos con clientes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58</xdr:row>
          <xdr:rowOff>19050</xdr:rowOff>
        </xdr:from>
        <xdr:to>
          <xdr:col>5</xdr:col>
          <xdr:colOff>889000</xdr:colOff>
          <xdr:row>59</xdr:row>
          <xdr:rowOff>0</xdr:rowOff>
        </xdr:to>
        <xdr:sp macro="" textlink="">
          <xdr:nvSpPr>
            <xdr:cNvPr id="5346" name="Check Box 226" hidden="1">
              <a:extLst>
                <a:ext uri="{63B3BB69-23CF-44E3-9099-C40C66FF867C}">
                  <a14:compatExt spid="_x0000_s5346"/>
                </a:ext>
                <a:ext uri="{FF2B5EF4-FFF2-40B4-BE49-F238E27FC236}">
                  <a16:creationId xmlns:a16="http://schemas.microsoft.com/office/drawing/2014/main" id="{00000000-0008-0000-01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[832610] Nota -  Arrendamientos  (IFRS 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65</xdr:row>
          <xdr:rowOff>12700</xdr:rowOff>
        </xdr:from>
        <xdr:to>
          <xdr:col>5</xdr:col>
          <xdr:colOff>971550</xdr:colOff>
          <xdr:row>65</xdr:row>
          <xdr:rowOff>266700</xdr:rowOff>
        </xdr:to>
        <xdr:sp macro="" textlink="">
          <xdr:nvSpPr>
            <xdr:cNvPr id="5347" name="Check Box 227" hidden="1">
              <a:extLst>
                <a:ext uri="{63B3BB69-23CF-44E3-9099-C40C66FF867C}">
                  <a14:compatExt spid="_x0000_s5347"/>
                </a:ext>
                <a:ext uri="{FF2B5EF4-FFF2-40B4-BE49-F238E27FC236}">
                  <a16:creationId xmlns:a16="http://schemas.microsoft.com/office/drawing/2014/main" id="{00000000-0008-0000-01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[872500] Nota - Moneda nacional y extranjera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xdr:row>
          <xdr:rowOff>114300</xdr:rowOff>
        </xdr:from>
        <xdr:to>
          <xdr:col>2</xdr:col>
          <xdr:colOff>984250</xdr:colOff>
          <xdr:row>14</xdr:row>
          <xdr:rowOff>57150</xdr:rowOff>
        </xdr:to>
        <xdr:sp macro="" textlink="">
          <xdr:nvSpPr>
            <xdr:cNvPr id="5348" name="Check Box 228" hidden="1">
              <a:extLst>
                <a:ext uri="{63B3BB69-23CF-44E3-9099-C40C66FF867C}">
                  <a14:compatExt spid="_x0000_s5348"/>
                </a:ext>
                <a:ext uri="{FF2B5EF4-FFF2-40B4-BE49-F238E27FC236}">
                  <a16:creationId xmlns:a16="http://schemas.microsoft.com/office/drawing/2014/main" id="{00000000-0008-0000-01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31750</xdr:rowOff>
        </xdr:from>
        <xdr:to>
          <xdr:col>4</xdr:col>
          <xdr:colOff>190500</xdr:colOff>
          <xdr:row>42</xdr:row>
          <xdr:rowOff>228600</xdr:rowOff>
        </xdr:to>
        <xdr:sp macro="" textlink="">
          <xdr:nvSpPr>
            <xdr:cNvPr id="5350" name="Check Box 230" hidden="1">
              <a:extLst>
                <a:ext uri="{63B3BB69-23CF-44E3-9099-C40C66FF867C}">
                  <a14:compatExt spid="_x0000_s5350"/>
                </a:ext>
                <a:ext uri="{FF2B5EF4-FFF2-40B4-BE49-F238E27FC236}">
                  <a16:creationId xmlns:a16="http://schemas.microsoft.com/office/drawing/2014/main" id="{00000000-0008-0000-01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[816000] Nota -  información hiperinflacionaria</a:t>
              </a:r>
            </a:p>
          </xdr:txBody>
        </xdr:sp>
        <xdr:clientData fLock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hyperlink" Target="http://www.cmfchile.cl/XBRL/extensiones/2023/" TargetMode="External"/><Relationship Id="rId6"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3" Type="http://schemas.openxmlformats.org/officeDocument/2006/relationships/hyperlink" Target="http://www.cmfchile.cl/cl/fr/ci/role/ifrs-12_2021-03-24_role-825700c" TargetMode="External"/><Relationship Id="rId18" Type="http://schemas.openxmlformats.org/officeDocument/2006/relationships/hyperlink" Target="http://www.cmfchile.cl/cl/fr/ci/role/ifrs-13_2021-03-24_role-823000a" TargetMode="External"/><Relationship Id="rId26" Type="http://schemas.openxmlformats.org/officeDocument/2006/relationships/hyperlink" Target="http://www.cmfchile.cl/cl/fr/ci/role/cl-cp_2022-01-03_role-822400i" TargetMode="External"/><Relationship Id="rId39" Type="http://schemas.openxmlformats.org/officeDocument/2006/relationships/hyperlink" Target="http://www.cmfchile.cl/cl/fr/ci/role/ias-38_2021-03-24_role-823180b" TargetMode="External"/><Relationship Id="rId21" Type="http://schemas.openxmlformats.org/officeDocument/2006/relationships/hyperlink" Target="http://www.cmfchile.cl/cl/fr/ci/role/ifrs-15_2021-03-24_role-831150b" TargetMode="External"/><Relationship Id="rId34" Type="http://schemas.openxmlformats.org/officeDocument/2006/relationships/hyperlink" Target="http://www.cmfchile.cl/cl/fr/ci/role/ias-12_2021-03-24_role-835110d" TargetMode="External"/><Relationship Id="rId42" Type="http://schemas.openxmlformats.org/officeDocument/2006/relationships/hyperlink" Target="http://www.cmfchile.cl/cl/fr/ci/role/ifrs-3_2021-03-24_role-817000a" TargetMode="External"/><Relationship Id="rId47" Type="http://schemas.openxmlformats.org/officeDocument/2006/relationships/hyperlink" Target="http://www.cmfchile.cl/cl/fr/ci/role/ifrs-8_2021-03-24_role-871100d" TargetMode="External"/><Relationship Id="rId50" Type="http://schemas.openxmlformats.org/officeDocument/2006/relationships/hyperlink" Target="http://www.cmfchile.cl/cl/fr/ci/role/cl-cp_2022-01-03_role-822400a" TargetMode="External"/><Relationship Id="rId7" Type="http://schemas.openxmlformats.org/officeDocument/2006/relationships/hyperlink" Target="http://www.cmfchile.cl/cl/fr/ci/role/ifrs-2_2021-03-24_role-834120c" TargetMode="External"/><Relationship Id="rId2" Type="http://schemas.openxmlformats.org/officeDocument/2006/relationships/hyperlink" Target="http://www.cmfchile.cl/cl/fr/ci/role/ias-1_2021-03-24_role-810000c" TargetMode="External"/><Relationship Id="rId16" Type="http://schemas.openxmlformats.org/officeDocument/2006/relationships/hyperlink" Target="http://www.cmfchile.cl/cl/fr/ci/role/ifrs-12_2021-03-24_role-825700f" TargetMode="External"/><Relationship Id="rId29" Type="http://schemas.openxmlformats.org/officeDocument/2006/relationships/hyperlink" Target="http://www.cmfchile.cl/cl/fr/ci/role/cl-cp_2022-01-03_role-822450a" TargetMode="External"/><Relationship Id="rId11" Type="http://schemas.openxmlformats.org/officeDocument/2006/relationships/hyperlink" Target="http://www.cmfchile.cl/cl/fr/ci/role/ifrs-12_2021-03-24_role-825700a" TargetMode="External"/><Relationship Id="rId24" Type="http://schemas.openxmlformats.org/officeDocument/2006/relationships/hyperlink" Target="http://www.cmfchile.cl/cl/fr/ci/role/ifrs-15_2021-03-24_role-831150h" TargetMode="External"/><Relationship Id="rId32" Type="http://schemas.openxmlformats.org/officeDocument/2006/relationships/hyperlink" Target="http://www.cmfchile.cl/cl/fr/ci/role/ias-1_2021-03-24_role-861200" TargetMode="External"/><Relationship Id="rId37" Type="http://schemas.openxmlformats.org/officeDocument/2006/relationships/hyperlink" Target="http://www.cmfchile.cl/cl/fr/ci/role/ias-36_2021-03-24_role-832410b" TargetMode="External"/><Relationship Id="rId40" Type="http://schemas.openxmlformats.org/officeDocument/2006/relationships/hyperlink" Target="http://www.cmfchile.cl/cl/fr/ci/role/ias-38_2021-03-24_role-823180c" TargetMode="External"/><Relationship Id="rId45" Type="http://schemas.openxmlformats.org/officeDocument/2006/relationships/hyperlink" Target="http://www.cmfchile.cl/cl/fr/ci/role/ifrs-3_2021-03-24_role-817100" TargetMode="External"/><Relationship Id="rId53" Type="http://schemas.openxmlformats.org/officeDocument/2006/relationships/hyperlink" Target="http://www.cmfchile.cl/cl/fr/ci/role/cl-cp_2022-01-03_role-822400j" TargetMode="External"/><Relationship Id="rId5" Type="http://schemas.openxmlformats.org/officeDocument/2006/relationships/hyperlink" Target="http://www.cmfchile.cl/cl/fr/ci/role/ias-41_2021-03-24_role-824180b" TargetMode="External"/><Relationship Id="rId10" Type="http://schemas.openxmlformats.org/officeDocument/2006/relationships/hyperlink" Target="http://www.cmfchile.cl/cl/fr/ci/role/ifrs-12_2021-03-24_role-825700" TargetMode="External"/><Relationship Id="rId19" Type="http://schemas.openxmlformats.org/officeDocument/2006/relationships/hyperlink" Target="http://www.cmfchile.cl/cl/fr/ci/role/ifrs-13_2021-03-24_role-823000b" TargetMode="External"/><Relationship Id="rId31" Type="http://schemas.openxmlformats.org/officeDocument/2006/relationships/hyperlink" Target="http://www.cmfchile.cl/cl/fr/ci/role/cl-cp_2022-01-03_role-872500a" TargetMode="External"/><Relationship Id="rId44" Type="http://schemas.openxmlformats.org/officeDocument/2006/relationships/hyperlink" Target="http://www.cmfchile.cl/cl/fr/ci/role/ifrs-3_2021-03-24_role-817000c" TargetMode="External"/><Relationship Id="rId52" Type="http://schemas.openxmlformats.org/officeDocument/2006/relationships/hyperlink" Target="http://www.cmfchile.cl/cl/fr/ci/role/cl-cp_2022-01-03_role-822400h" TargetMode="External"/><Relationship Id="rId4" Type="http://schemas.openxmlformats.org/officeDocument/2006/relationships/hyperlink" Target="http://www.cmfchile.cl/cl/fr/ci/role/ias-36_2021-03-24_role-832410c" TargetMode="External"/><Relationship Id="rId9" Type="http://schemas.openxmlformats.org/officeDocument/2006/relationships/hyperlink" Target="http://www.cmfchile.cl/cl/fr/ci/role/ifrs-8_2021-03-24_role-871100c" TargetMode="External"/><Relationship Id="rId14" Type="http://schemas.openxmlformats.org/officeDocument/2006/relationships/hyperlink" Target="http://www.cmfchile.cl/cl/fr/ci/role/ifrs-12_2021-03-24_role-825700d" TargetMode="External"/><Relationship Id="rId22" Type="http://schemas.openxmlformats.org/officeDocument/2006/relationships/hyperlink" Target="http://www.cmfchile.cl/cl/fr/ci/role/ifrs-15_2021-03-24_role-831150c" TargetMode="External"/><Relationship Id="rId27" Type="http://schemas.openxmlformats.org/officeDocument/2006/relationships/hyperlink" Target="http://www.cmfchile.cl/cl/fr/ci/role/cl-cp_2022-01-03_role-822400c" TargetMode="External"/><Relationship Id="rId30" Type="http://schemas.openxmlformats.org/officeDocument/2006/relationships/hyperlink" Target="http://www.cmfchile.cl/cl/fr/ci/role/circ-1901_2008-10-30_role-872000" TargetMode="External"/><Relationship Id="rId35" Type="http://schemas.openxmlformats.org/officeDocument/2006/relationships/hyperlink" Target="http://www.cmfchile.cl/cl/fr/ci/role/ias-24_2021-03-24_role-818000b" TargetMode="External"/><Relationship Id="rId43" Type="http://schemas.openxmlformats.org/officeDocument/2006/relationships/hyperlink" Target="http://www.cmfchile.cl/cl/fr/ci/role/ifrs-3_2021-03-24_role-817000b" TargetMode="External"/><Relationship Id="rId48" Type="http://schemas.openxmlformats.org/officeDocument/2006/relationships/hyperlink" Target="http://www.cmfchile.cl/cl/fr/ci/role/ifrs-12_2021-03-24_role-825700g" TargetMode="External"/><Relationship Id="rId8" Type="http://schemas.openxmlformats.org/officeDocument/2006/relationships/hyperlink" Target="http://www.cmfchile.cl/cl/fr/ci/role/ifrs-8_2021-03-24_role-871100b" TargetMode="External"/><Relationship Id="rId51" Type="http://schemas.openxmlformats.org/officeDocument/2006/relationships/hyperlink" Target="http://www.cmfchile.cl/cl/fr/ci/role/cl-cp_2022-01-03_role-822400b" TargetMode="External"/><Relationship Id="rId3" Type="http://schemas.openxmlformats.org/officeDocument/2006/relationships/hyperlink" Target="http://www.cmfchile.cl/cl/fr/ci/role/ias-1_2021-03-24_role-810000d" TargetMode="External"/><Relationship Id="rId12" Type="http://schemas.openxmlformats.org/officeDocument/2006/relationships/hyperlink" Target="http://www.cmfchile.cl/cl/fr/ci/role/ifrs-12_2021-03-24_role-825700b" TargetMode="External"/><Relationship Id="rId17" Type="http://schemas.openxmlformats.org/officeDocument/2006/relationships/hyperlink" Target="http://www.cmfchile.cl/cl/fr/ci/role/ifrs-13_2021-03-24_role-823000" TargetMode="External"/><Relationship Id="rId25" Type="http://schemas.openxmlformats.org/officeDocument/2006/relationships/hyperlink" Target="http://www.cmfchile.cl/cl/fr/ci/role/cl-cp_2022-01-03_role-822400g" TargetMode="External"/><Relationship Id="rId33" Type="http://schemas.openxmlformats.org/officeDocument/2006/relationships/hyperlink" Target="http://www.cmfchile.cl/cl/fr/ci/role/ias-1_2021-03-24_role-861200b" TargetMode="External"/><Relationship Id="rId38" Type="http://schemas.openxmlformats.org/officeDocument/2006/relationships/hyperlink" Target="http://www.cmfchile.cl/cl/fr/ci/role/ias-36_2021-03-24_role-832410d" TargetMode="External"/><Relationship Id="rId46" Type="http://schemas.openxmlformats.org/officeDocument/2006/relationships/hyperlink" Target="http://www.cmfchile.cl/cl/fr/ci/role/ifrs-8_2021-03-24_role-871100a" TargetMode="External"/><Relationship Id="rId20" Type="http://schemas.openxmlformats.org/officeDocument/2006/relationships/hyperlink" Target="http://www.cmfchile.cl/cl/fr/ci/role/ifrs-13_2021-03-24_role-823000f" TargetMode="External"/><Relationship Id="rId41" Type="http://schemas.openxmlformats.org/officeDocument/2006/relationships/hyperlink" Target="http://www.cmfchile.cl/cl/fr/ci/role/ifrs-3_2021-03-24_role-817000" TargetMode="External"/><Relationship Id="rId54" Type="http://schemas.openxmlformats.org/officeDocument/2006/relationships/printerSettings" Target="../printerSettings/printerSettings3.bin"/><Relationship Id="rId1" Type="http://schemas.openxmlformats.org/officeDocument/2006/relationships/hyperlink" Target="http://www.cmfchile.cl/cl/fr/ci/role/ias-1_2021-03-24_role-810000b" TargetMode="External"/><Relationship Id="rId6" Type="http://schemas.openxmlformats.org/officeDocument/2006/relationships/hyperlink" Target="http://www.cmfchile.cl/cl/fr/ci/role/ifrs-2_2021-03-24_role-834120a" TargetMode="External"/><Relationship Id="rId15" Type="http://schemas.openxmlformats.org/officeDocument/2006/relationships/hyperlink" Target="http://www.cmfchile.cl/cl/fr/ci/role/ifrs-12_2021-03-24_role-825700e" TargetMode="External"/><Relationship Id="rId23" Type="http://schemas.openxmlformats.org/officeDocument/2006/relationships/hyperlink" Target="http://www.cmfchile.cl/cl/fr/ci/role/ifrs-15_2021-03-24_role-831150d" TargetMode="External"/><Relationship Id="rId28" Type="http://schemas.openxmlformats.org/officeDocument/2006/relationships/hyperlink" Target="http://www.cmfchile.cl/cl/fr/ci/role/cl-cp_2022-01-03_role-822450" TargetMode="External"/><Relationship Id="rId36" Type="http://schemas.openxmlformats.org/officeDocument/2006/relationships/hyperlink" Target="http://www.cmfchile.cl/cl/fr/ci/role/ias-24_2021-03-24_role-818000c" TargetMode="External"/><Relationship Id="rId49" Type="http://schemas.openxmlformats.org/officeDocument/2006/relationships/hyperlink" Target="http://www.cmfchile.cl/cl/fr/ci/role/ifrs-16_2021-03-24_role-832610a"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www.cmfchile.cl/cl/fr/ci/2022-01-03/cl-ci_ias-1/cl-ci_ias-1_2021-03-24_role-420000.xsd" TargetMode="External"/><Relationship Id="rId21" Type="http://schemas.openxmlformats.org/officeDocument/2006/relationships/hyperlink" Target="http://www.cmfchile.cl/cl/fr/ci/role/ifrs-2_2021-03-24_role-834120c" TargetMode="External"/><Relationship Id="rId42" Type="http://schemas.openxmlformats.org/officeDocument/2006/relationships/hyperlink" Target="http://www.cmfchile.cl/cl/fr/ci/role/ifrs-16_2021-03-24_role-832610a" TargetMode="External"/><Relationship Id="rId63" Type="http://schemas.openxmlformats.org/officeDocument/2006/relationships/hyperlink" Target="http://www.cmfchile.cl/cl/fr/ci/2022-01-03/cl-ci_ias-7_2021-03-24_role-510000" TargetMode="External"/><Relationship Id="rId84" Type="http://schemas.openxmlformats.org/officeDocument/2006/relationships/hyperlink" Target="http://www.cmfchile.cl/cl/fr/ci/2022-01-03/cl-ci_ias-29_2021-03-24_role-816000" TargetMode="External"/><Relationship Id="rId138" Type="http://schemas.openxmlformats.org/officeDocument/2006/relationships/hyperlink" Target="http://www.cmfchile.cl/cl/fr/ci/2022-01-03/cl-ci_ias-23/cl-ci_ias-23_2021-03-24_role-836200.xsd" TargetMode="External"/><Relationship Id="rId159" Type="http://schemas.openxmlformats.org/officeDocument/2006/relationships/hyperlink" Target="http://www.cmfchile.cl/cl/fr/ci/2022-01-03/cl-ci_circ-1901/cl-ci_circ-1901_2008-10-30_role-890000.xsd" TargetMode="External"/><Relationship Id="rId170" Type="http://schemas.openxmlformats.org/officeDocument/2006/relationships/hyperlink" Target="http://www.cmfchile.cl/cl/fr/ci/2022-01-03/" TargetMode="External"/><Relationship Id="rId107" Type="http://schemas.openxmlformats.org/officeDocument/2006/relationships/hyperlink" Target="http://www.cmfchile.cl/cl/fr/ci/2022-01-03/cl-ci_cl-cp_2022-01-03_role-872500" TargetMode="External"/><Relationship Id="rId11" Type="http://schemas.openxmlformats.org/officeDocument/2006/relationships/hyperlink" Target="http://www.cmfchile.cl/cl/fr/ci/role/ias-36_2021-03-24_role-832410d" TargetMode="External"/><Relationship Id="rId32" Type="http://schemas.openxmlformats.org/officeDocument/2006/relationships/hyperlink" Target="http://www.cmfchile.cl/cl/fr/ci/role/ifrs-12_2021-03-24_role-825700f" TargetMode="External"/><Relationship Id="rId53" Type="http://schemas.openxmlformats.org/officeDocument/2006/relationships/hyperlink" Target="http://www.cmfchile.cl/cl/fr/ci/role/cl-cp_2022-01-03_role-872500a" TargetMode="External"/><Relationship Id="rId74" Type="http://schemas.openxmlformats.org/officeDocument/2006/relationships/hyperlink" Target="http://www.cmfchile.cl/cl/fr/ci/2022-01-03/cl-ci_ias-2_2021-03-24_role-826380" TargetMode="External"/><Relationship Id="rId128" Type="http://schemas.openxmlformats.org/officeDocument/2006/relationships/hyperlink" Target="http://www.cmfchile.cl/cl/fr/ci/2022-01-03/cl-ci_ias-1/cl-ci_ias-1_2021-03-24_role-880000.xsd" TargetMode="External"/><Relationship Id="rId149" Type="http://schemas.openxmlformats.org/officeDocument/2006/relationships/hyperlink" Target="http://www.cmfchile.cl/cl/fr/ci/2022-01-03/cl-ci_ifrs-2/cl-ci_ifrs-2_2021-03-24_role-834120.xsd" TargetMode="External"/><Relationship Id="rId5" Type="http://schemas.openxmlformats.org/officeDocument/2006/relationships/hyperlink" Target="http://www.cmfchile.cl/cl/fr/ci/role/ias-1_2021-03-24_role-861200b" TargetMode="External"/><Relationship Id="rId95" Type="http://schemas.openxmlformats.org/officeDocument/2006/relationships/hyperlink" Target="http://www.cmfchile.cl/cl/fr/ci/2022-01-03/cl-ci_ifrs-3_2021-03-24_role-817100" TargetMode="External"/><Relationship Id="rId160" Type="http://schemas.openxmlformats.org/officeDocument/2006/relationships/hyperlink" Target="http://www.cmfchile.cl/cl/fr/ci/2022-01-03/cl-ci_cl-cp/cl-ci_cl-cp_2022-01-03_role-822400.xsd" TargetMode="External"/><Relationship Id="rId22" Type="http://schemas.openxmlformats.org/officeDocument/2006/relationships/hyperlink" Target="http://www.cmfchile.cl/cl/fr/ci/role/ifrs-8_2021-03-24_role-871100a" TargetMode="External"/><Relationship Id="rId43" Type="http://schemas.openxmlformats.org/officeDocument/2006/relationships/hyperlink" Target="http://www.cmfchile.cl/cl/fr/ci/role/cl-cp_2022-01-03_role-822400a" TargetMode="External"/><Relationship Id="rId64" Type="http://schemas.openxmlformats.org/officeDocument/2006/relationships/hyperlink" Target="http://www.cmfchile.cl/cl/fr/ci/2022-01-03/cl-ci_ias-7_2021-03-24_role-520000" TargetMode="External"/><Relationship Id="rId118" Type="http://schemas.openxmlformats.org/officeDocument/2006/relationships/hyperlink" Target="http://www.cmfchile.cl/cl/fr/ci/2022-01-03/cl-ci_ias-7/cl-ci_ias-7_2021-03-24_role-510000.xsd" TargetMode="External"/><Relationship Id="rId139" Type="http://schemas.openxmlformats.org/officeDocument/2006/relationships/hyperlink" Target="http://www.cmfchile.cl/cl/fr/ci/2022-01-03/cl-ci_ias-24/cl-ci_ias-24_2021-03-24_role-818000.xsd" TargetMode="External"/><Relationship Id="rId85" Type="http://schemas.openxmlformats.org/officeDocument/2006/relationships/hyperlink" Target="http://www.cmfchile.cl/cl/fr/ci/2022-01-03/cl-ci_ias-33_2021-03-24_role-838000" TargetMode="External"/><Relationship Id="rId150" Type="http://schemas.openxmlformats.org/officeDocument/2006/relationships/hyperlink" Target="http://www.cmfchile.cl/cl/fr/ci/2022-01-03/cl-ci_ifrs-3/cl-ci_ifrs-3_2021-03-24_role-817000.xsd" TargetMode="External"/><Relationship Id="rId171" Type="http://schemas.openxmlformats.org/officeDocument/2006/relationships/printerSettings" Target="../printerSettings/printerSettings4.bin"/><Relationship Id="rId12" Type="http://schemas.openxmlformats.org/officeDocument/2006/relationships/hyperlink" Target="http://www.cmfchile.cl/cl/fr/ci/role/ias-38_2021-03-24_role-823180b" TargetMode="External"/><Relationship Id="rId33" Type="http://schemas.openxmlformats.org/officeDocument/2006/relationships/hyperlink" Target="http://www.cmfchile.cl/cl/fr/ci/role/ifrs-12_2021-03-24_role-825700g" TargetMode="External"/><Relationship Id="rId108" Type="http://schemas.openxmlformats.org/officeDocument/2006/relationships/hyperlink" Target="http://www.cmfchile.cl/cl/fr/ci/2022-01-03/cl-ci_cl-cp_2022-01-03_role-873000" TargetMode="External"/><Relationship Id="rId129" Type="http://schemas.openxmlformats.org/officeDocument/2006/relationships/hyperlink" Target="http://www.cmfchile.cl/cl/fr/ci/2022-01-03/cl-ci_ias-2/cl-ci_ias-2_2021-03-24_role-826380.xsd" TargetMode="External"/><Relationship Id="rId54" Type="http://schemas.openxmlformats.org/officeDocument/2006/relationships/hyperlink" Target="http://www.cmfchile.cl/cl/fr/ci/2022-01-03/full_ifrs-dim_2021-03-24" TargetMode="External"/><Relationship Id="rId75" Type="http://schemas.openxmlformats.org/officeDocument/2006/relationships/hyperlink" Target="http://www.cmfchile.cl/cl/fr/ci/2022-01-03/cl-ci_ias-7_2021-03-24_role-851100" TargetMode="External"/><Relationship Id="rId96" Type="http://schemas.openxmlformats.org/officeDocument/2006/relationships/hyperlink" Target="http://www.cmfchile.cl/cl/fr/ci/2022-01-03/cl-ci_ifrs-5_2021-03-24_role-825900" TargetMode="External"/><Relationship Id="rId140" Type="http://schemas.openxmlformats.org/officeDocument/2006/relationships/hyperlink" Target="http://www.cmfchile.cl/cl/fr/ci/2022-01-03/cl-ci_ias-29/cl-ci_ias-29_2021-03-24_role-816000.xsd" TargetMode="External"/><Relationship Id="rId161" Type="http://schemas.openxmlformats.org/officeDocument/2006/relationships/hyperlink" Target="http://www.cmfchile.cl/cl/fr/ci/2022-01-03/cl-ci_cl-cp/cl-ci_cl-cp_2022-01-03_role-822410.xsd" TargetMode="External"/><Relationship Id="rId1" Type="http://schemas.openxmlformats.org/officeDocument/2006/relationships/hyperlink" Target="http://www.cmfchile.cl/cl/fr/ci/role/ias-1_2021-03-24_role-810000b" TargetMode="External"/><Relationship Id="rId6" Type="http://schemas.openxmlformats.org/officeDocument/2006/relationships/hyperlink" Target="http://www.cmfchile.cl/cl/fr/ci/role/ias-12_2021-03-24_role-835110d" TargetMode="External"/><Relationship Id="rId23" Type="http://schemas.openxmlformats.org/officeDocument/2006/relationships/hyperlink" Target="http://www.cmfchile.cl/cl/fr/ci/role/ifrs-8_2021-03-24_role-871100b" TargetMode="External"/><Relationship Id="rId28" Type="http://schemas.openxmlformats.org/officeDocument/2006/relationships/hyperlink" Target="http://www.cmfchile.cl/cl/fr/ci/role/ifrs-12_2021-03-24_role-825700b" TargetMode="External"/><Relationship Id="rId49" Type="http://schemas.openxmlformats.org/officeDocument/2006/relationships/hyperlink" Target="http://www.cmfchile.cl/cl/fr/ci/role/cl-cp_2022-01-03_role-822400j" TargetMode="External"/><Relationship Id="rId114" Type="http://schemas.openxmlformats.org/officeDocument/2006/relationships/hyperlink" Target="http://www.cmfchile.cl/cl/fr/ci/2022-01-03/cl-ci_ias-1/cl-ci_ias-1_2021-03-24_role-220000.xsd" TargetMode="External"/><Relationship Id="rId119" Type="http://schemas.openxmlformats.org/officeDocument/2006/relationships/hyperlink" Target="http://www.cmfchile.cl/cl/fr/ci/2022-01-03/cl-ci_ias-7/cl-ci_ias-7_2021-03-24_role-520000.xsd" TargetMode="External"/><Relationship Id="rId44" Type="http://schemas.openxmlformats.org/officeDocument/2006/relationships/hyperlink" Target="http://www.cmfchile.cl/cl/fr/ci/role/cl-cp_2022-01-03_role-822400b" TargetMode="External"/><Relationship Id="rId60" Type="http://schemas.openxmlformats.org/officeDocument/2006/relationships/hyperlink" Target="http://www.cmfchile.cl/cl/fr/ci/2022-01-03/cl-ci_ias-1_2021-03-24_role-310000" TargetMode="External"/><Relationship Id="rId65" Type="http://schemas.openxmlformats.org/officeDocument/2006/relationships/hyperlink" Target="http://www.cmfchile.cl/cl/fr/ci/2022-01-03/cl-ci_ias-1_2021-03-24_role-610000" TargetMode="External"/><Relationship Id="rId81" Type="http://schemas.openxmlformats.org/officeDocument/2006/relationships/hyperlink" Target="http://www.cmfchile.cl/cl/fr/ci/2022-01-03/cl-ci_ias-21_2021-03-24_role-842000" TargetMode="External"/><Relationship Id="rId86" Type="http://schemas.openxmlformats.org/officeDocument/2006/relationships/hyperlink" Target="http://www.cmfchile.cl/cl/fr/ci/2022-01-03/cl-ci_ias-36_2021-03-24_role-832410" TargetMode="External"/><Relationship Id="rId130" Type="http://schemas.openxmlformats.org/officeDocument/2006/relationships/hyperlink" Target="http://www.cmfchile.cl/cl/fr/ci/2022-01-03/cl-ci_ias-7/cl-ci_ias-7_2021-03-24_role-851100.xsd" TargetMode="External"/><Relationship Id="rId135" Type="http://schemas.openxmlformats.org/officeDocument/2006/relationships/hyperlink" Target="http://www.cmfchile.cl/cl/fr/ci/2022-01-03/cl-ci_ias-19/cl-ci_ias-19_2021-03-24_role-834480.xsd" TargetMode="External"/><Relationship Id="rId151" Type="http://schemas.openxmlformats.org/officeDocument/2006/relationships/hyperlink" Target="http://www.cmfchile.cl/cl/fr/ci/2022-01-03/cl-ci_ifrs-3/cl-ci_ifrs-3_2021-03-24_role-817100.xsd" TargetMode="External"/><Relationship Id="rId156" Type="http://schemas.openxmlformats.org/officeDocument/2006/relationships/hyperlink" Target="http://www.cmfchile.cl/cl/fr/ci/2022-01-03/cl-ci_ifrs-16/cl-ci_ifrs-16_2021-03-24_role-832610.xsd" TargetMode="External"/><Relationship Id="rId172" Type="http://schemas.openxmlformats.org/officeDocument/2006/relationships/vmlDrawing" Target="../drawings/vmlDrawing2.vml"/><Relationship Id="rId13" Type="http://schemas.openxmlformats.org/officeDocument/2006/relationships/hyperlink" Target="http://www.cmfchile.cl/cl/fr/ci/role/ias-38_2021-03-24_role-823180c" TargetMode="External"/><Relationship Id="rId18" Type="http://schemas.openxmlformats.org/officeDocument/2006/relationships/hyperlink" Target="http://www.cmfchile.cl/cl/fr/ci/role/ifrs-3_2021-03-24_role-817000c" TargetMode="External"/><Relationship Id="rId39" Type="http://schemas.openxmlformats.org/officeDocument/2006/relationships/hyperlink" Target="http://www.cmfchile.cl/cl/fr/ci/role/ifrs-15_2021-03-24_role-831150c" TargetMode="External"/><Relationship Id="rId109" Type="http://schemas.openxmlformats.org/officeDocument/2006/relationships/hyperlink" Target="http://www.cmfchile.cl/cl/fr/ci/2022-01-03/cl-ci_cl-cp_2022-01-03_role-874000" TargetMode="External"/><Relationship Id="rId34" Type="http://schemas.openxmlformats.org/officeDocument/2006/relationships/hyperlink" Target="http://www.cmfchile.cl/cl/fr/ci/role/ifrs-13_2021-03-24_role-823000" TargetMode="External"/><Relationship Id="rId50" Type="http://schemas.openxmlformats.org/officeDocument/2006/relationships/hyperlink" Target="http://www.cmfchile.cl/cl/fr/ci/role/cl-cp_2022-01-03_role-822450" TargetMode="External"/><Relationship Id="rId55" Type="http://schemas.openxmlformats.org/officeDocument/2006/relationships/hyperlink" Target="http://www.cmfchile.cl/cl/fr/ci/2022-01-03" TargetMode="External"/><Relationship Id="rId76" Type="http://schemas.openxmlformats.org/officeDocument/2006/relationships/hyperlink" Target="http://www.cmfchile.cl/cl/fr/ci/2022-01-03/cl-ci_ias-8_2021-03-24_role-811000" TargetMode="External"/><Relationship Id="rId97" Type="http://schemas.openxmlformats.org/officeDocument/2006/relationships/hyperlink" Target="http://www.cmfchile.cl/cl/fr/ci/2022-01-03/cl-ci_ifrs-6_2021-03-24_role-822200" TargetMode="External"/><Relationship Id="rId104" Type="http://schemas.openxmlformats.org/officeDocument/2006/relationships/hyperlink" Target="http://www.cmfchile.cl/cl/fr/ci/2022-01-03/cl-ci_cl-cp_2022-01-03_role-822400" TargetMode="External"/><Relationship Id="rId120" Type="http://schemas.openxmlformats.org/officeDocument/2006/relationships/hyperlink" Target="http://www.cmfchile.cl/cl/fr/ci/2022-01-03/cl-ci_ias-1/cl-ci_ias-1_2021-03-24_role-610000.xsd" TargetMode="External"/><Relationship Id="rId125" Type="http://schemas.openxmlformats.org/officeDocument/2006/relationships/hyperlink" Target="http://www.cmfchile.cl/cl/fr/ci/2022-01-03/cl-ci_ias-1/cl-ci_ias-1_2021-03-24_role-810000.xsd" TargetMode="External"/><Relationship Id="rId141" Type="http://schemas.openxmlformats.org/officeDocument/2006/relationships/hyperlink" Target="http://www.cmfchile.cl/cl/fr/ci/2022-01-03/cl-ci_ias-33/cl-ci_ias-33_2021-03-24_role-838000.xsd" TargetMode="External"/><Relationship Id="rId146" Type="http://schemas.openxmlformats.org/officeDocument/2006/relationships/hyperlink" Target="http://www.cmfchile.cl/cl/fr/ci/2022-01-03/cl-ci_ias-41/cl-ci_ias-41_2021-03-24_role-824180.xsd" TargetMode="External"/><Relationship Id="rId167" Type="http://schemas.openxmlformats.org/officeDocument/2006/relationships/hyperlink" Target="http://www.cmfchile.cl/cl/fr/ci/2022-01-03/dimensiones/full_ifrs-dim_2021-03-24.xsd" TargetMode="External"/><Relationship Id="rId7" Type="http://schemas.openxmlformats.org/officeDocument/2006/relationships/hyperlink" Target="http://www.cmfchile.cl/cl/fr/ci/role/ias-24_2021-03-24_role-818000b" TargetMode="External"/><Relationship Id="rId71" Type="http://schemas.openxmlformats.org/officeDocument/2006/relationships/hyperlink" Target="http://www.cmfchile.cl/cl/fr/ci/2022-01-03/cl-ci_ias-1_2021-03-24_role-861000" TargetMode="External"/><Relationship Id="rId92" Type="http://schemas.openxmlformats.org/officeDocument/2006/relationships/hyperlink" Target="http://www.cmfchile.cl/cl/fr/ci/2022-01-03/cl-ci_ifrs-13_2021-03-24_role-823000" TargetMode="External"/><Relationship Id="rId162" Type="http://schemas.openxmlformats.org/officeDocument/2006/relationships/hyperlink" Target="http://www.cmfchile.cl/cl/fr/ci/2022-01-03/cl-ci_cl-cp/cl-ci_cl-cp_2022-01-03_role-822450.xsd" TargetMode="External"/><Relationship Id="rId2" Type="http://schemas.openxmlformats.org/officeDocument/2006/relationships/hyperlink" Target="http://www.cmfchile.cl/cl/fr/ci/role/ias-1_2021-03-24_role-810000c" TargetMode="External"/><Relationship Id="rId29" Type="http://schemas.openxmlformats.org/officeDocument/2006/relationships/hyperlink" Target="http://www.cmfchile.cl/cl/fr/ci/role/ifrs-12_2021-03-24_role-825700c" TargetMode="External"/><Relationship Id="rId24" Type="http://schemas.openxmlformats.org/officeDocument/2006/relationships/hyperlink" Target="http://www.cmfchile.cl/cl/fr/ci/role/ifrs-8_2021-03-24_role-871100c" TargetMode="External"/><Relationship Id="rId40" Type="http://schemas.openxmlformats.org/officeDocument/2006/relationships/hyperlink" Target="http://www.cmfchile.cl/cl/fr/ci/role/ifrs-15_2021-03-24_role-831150d" TargetMode="External"/><Relationship Id="rId45" Type="http://schemas.openxmlformats.org/officeDocument/2006/relationships/hyperlink" Target="http://www.cmfchile.cl/cl/fr/ci/role/cl-cp_2022-01-03_role-822400c" TargetMode="External"/><Relationship Id="rId66" Type="http://schemas.openxmlformats.org/officeDocument/2006/relationships/hyperlink" Target="http://www.cmfchile.cl/cl/fr/ci/2022-01-03/cl-ci_ias-1_2021-03-24_role-800100" TargetMode="External"/><Relationship Id="rId87" Type="http://schemas.openxmlformats.org/officeDocument/2006/relationships/hyperlink" Target="http://www.cmfchile.cl/cl/fr/ci/2022-01-03/cl-ci_ias-37_2021-03-24_role-827570" TargetMode="External"/><Relationship Id="rId110" Type="http://schemas.openxmlformats.org/officeDocument/2006/relationships/hyperlink" Target="http://www.cmfchile.cl/cl/fr/ci/2022-01-03/cl-ci_cl-cp_2022-01-03_role-875000" TargetMode="External"/><Relationship Id="rId115" Type="http://schemas.openxmlformats.org/officeDocument/2006/relationships/hyperlink" Target="http://www.cmfchile.cl/cl/fr/ci/2022-01-03/cl-ci_ias-1/cl-ci_ias-1_2022-03-24_role-310000.xsd" TargetMode="External"/><Relationship Id="rId131" Type="http://schemas.openxmlformats.org/officeDocument/2006/relationships/hyperlink" Target="http://www.cmfchile.cl/cl/fr/ci/2022-01-03/cl-ci_ias-8/cl-ci_ias-8_2021-03-24_role-811000.xsd" TargetMode="External"/><Relationship Id="rId136" Type="http://schemas.openxmlformats.org/officeDocument/2006/relationships/hyperlink" Target="http://www.cmfchile.cl/cl/fr/ci/2022-01-03/cl-ci_ias-20/cl-ci_ias-20_2021-03-24_role-831400.xsd" TargetMode="External"/><Relationship Id="rId157" Type="http://schemas.openxmlformats.org/officeDocument/2006/relationships/hyperlink" Target="http://www.cmfchile.cl/cl/fr/ci/2022-01-03/cl-ci_sic-29/cl-ci_sic-29_2021-03-24_role-832900.xsd" TargetMode="External"/><Relationship Id="rId61" Type="http://schemas.openxmlformats.org/officeDocument/2006/relationships/hyperlink" Target="http://www.cmfchile.cl/cl/fr/ci/2022-01-03/cl-ci_ias-1_2021-03-24_role-320000" TargetMode="External"/><Relationship Id="rId82" Type="http://schemas.openxmlformats.org/officeDocument/2006/relationships/hyperlink" Target="http://www.cmfchile.cl/cl/fr/ci/2022-01-03/cl-ci_ias-23_2021-03-24_role-836200" TargetMode="External"/><Relationship Id="rId152" Type="http://schemas.openxmlformats.org/officeDocument/2006/relationships/hyperlink" Target="http://www.cmfchile.cl/cl/fr/ci/2022-01-03/cl-ci_ifrs-5/cl-ci_ifrs-5_2021-03-24_role-825900.xsd" TargetMode="External"/><Relationship Id="rId173" Type="http://schemas.openxmlformats.org/officeDocument/2006/relationships/comments" Target="../comments1.xml"/><Relationship Id="rId19" Type="http://schemas.openxmlformats.org/officeDocument/2006/relationships/hyperlink" Target="http://www.cmfchile.cl/cl/fr/ci/role/ifrs-3_2021-03-24_role-817100" TargetMode="External"/><Relationship Id="rId14" Type="http://schemas.openxmlformats.org/officeDocument/2006/relationships/hyperlink" Target="http://www.cmfchile.cl/cl/fr/ci/role/ias-41_2021-03-24_role-824180b" TargetMode="External"/><Relationship Id="rId30" Type="http://schemas.openxmlformats.org/officeDocument/2006/relationships/hyperlink" Target="http://www.cmfchile.cl/cl/fr/ci/role/ifrs-12_2021-03-24_role-825700d" TargetMode="External"/><Relationship Id="rId35" Type="http://schemas.openxmlformats.org/officeDocument/2006/relationships/hyperlink" Target="http://www.cmfchile.cl/cl/fr/ci/role/ifrs-13_2021-03-24_role-823000a" TargetMode="External"/><Relationship Id="rId56" Type="http://schemas.openxmlformats.org/officeDocument/2006/relationships/hyperlink" Target="http://www.cmfchile.cl/cl/fr/ci/2022-01-03/cl-ci_mc_2021-03-24_role-105000" TargetMode="External"/><Relationship Id="rId77" Type="http://schemas.openxmlformats.org/officeDocument/2006/relationships/hyperlink" Target="http://www.cmfchile.cl/cl/fr/ci/2022-01-03/cl-ci_ias-10_2021-03-24_role-815000" TargetMode="External"/><Relationship Id="rId100" Type="http://schemas.openxmlformats.org/officeDocument/2006/relationships/hyperlink" Target="http://www.cmfchile.cl/cl/fr/ci/2022-01-03/cl-ci_ifrs-16_2021-03-24_role-832610" TargetMode="External"/><Relationship Id="rId105" Type="http://schemas.openxmlformats.org/officeDocument/2006/relationships/hyperlink" Target="http://www.cmfchile.cl/cl/fr/ci/2022-01-03/cl-ci_cl-cp_2022-01-03_role-822410" TargetMode="External"/><Relationship Id="rId126" Type="http://schemas.openxmlformats.org/officeDocument/2006/relationships/hyperlink" Target="http://www.cmfchile.cl/cl/fr/ci/2022-01-03/cl-ci_ias-1/cl-ci_ias-1_2021-03-24_role-861000.xsd" TargetMode="External"/><Relationship Id="rId147" Type="http://schemas.openxmlformats.org/officeDocument/2006/relationships/hyperlink" Target="http://www.cmfchile.cl/cl/fr/ci/2022-01-03/cl-ci_ifrs-12/cl-ci_ifrs-12_2021-03-24_role-825700.xsd" TargetMode="External"/><Relationship Id="rId168" Type="http://schemas.openxmlformats.org/officeDocument/2006/relationships/hyperlink" Target="http://www.cmfchile.cl/cl/fr/ci/2022-01-03/cl-ci_cor_2022-01-03.xsd" TargetMode="External"/><Relationship Id="rId8" Type="http://schemas.openxmlformats.org/officeDocument/2006/relationships/hyperlink" Target="http://www.cmfchile.cl/cl/fr/ci/role/ias-24_2021-03-24_role-818000c" TargetMode="External"/><Relationship Id="rId51" Type="http://schemas.openxmlformats.org/officeDocument/2006/relationships/hyperlink" Target="http://www.cmfchile.cl/cl/fr/ci/role/cl-cp_2022-01-03_role-822450a" TargetMode="External"/><Relationship Id="rId72" Type="http://schemas.openxmlformats.org/officeDocument/2006/relationships/hyperlink" Target="http://www.cmfchile.cl/cl/fr/ci/2022-01-03/cl-ci_ias-1_2021-03-24_role-861200" TargetMode="External"/><Relationship Id="rId93" Type="http://schemas.openxmlformats.org/officeDocument/2006/relationships/hyperlink" Target="http://www.cmfchile.cl/cl/fr/ci/2022-01-03/cl-ci_ifrs-2_2021-03-24_role-834120" TargetMode="External"/><Relationship Id="rId98" Type="http://schemas.openxmlformats.org/officeDocument/2006/relationships/hyperlink" Target="http://www.cmfchile.cl/cl/fr/ci/2022-01-03/cl-ci_ifrs-8_2021-03-24_role-871100" TargetMode="External"/><Relationship Id="rId121" Type="http://schemas.openxmlformats.org/officeDocument/2006/relationships/hyperlink" Target="http://www.cmfchile.cl/cl/fr/ci/2022-01-03/cl-ci_ias-1/cl-ci_ias-1_2021-03-24_role-800100.xsd" TargetMode="External"/><Relationship Id="rId142" Type="http://schemas.openxmlformats.org/officeDocument/2006/relationships/hyperlink" Target="http://www.cmfchile.cl/cl/fr/ci/2022-01-03/cl-ci_ias-36/cl-ci_ias-36_2021-03-24_role-832410.xsd" TargetMode="External"/><Relationship Id="rId163" Type="http://schemas.openxmlformats.org/officeDocument/2006/relationships/hyperlink" Target="http://www.cmfchile.cl/cl/fr/ci/2022-01-03/cl-ci_cl-cp/cl-ci_cl-cp_2022-01-03_role-872500.xsd" TargetMode="External"/><Relationship Id="rId3" Type="http://schemas.openxmlformats.org/officeDocument/2006/relationships/hyperlink" Target="http://www.cmfchile.cl/cl/fr/ci/role/ias-1_2021-03-24_role-810000d" TargetMode="External"/><Relationship Id="rId25" Type="http://schemas.openxmlformats.org/officeDocument/2006/relationships/hyperlink" Target="http://www.cmfchile.cl/cl/fr/ci/role/ifrs-8_2021-03-24_role-871100d" TargetMode="External"/><Relationship Id="rId46" Type="http://schemas.openxmlformats.org/officeDocument/2006/relationships/hyperlink" Target="http://www.cmfchile.cl/cl/fr/ci/role/cl-cp_2022-01-03_role-822400g" TargetMode="External"/><Relationship Id="rId67" Type="http://schemas.openxmlformats.org/officeDocument/2006/relationships/hyperlink" Target="http://www.cmfchile.cl/cl/fr/ci/2022-01-03/cl-ci_ias-1_2021-03-24_role-800200" TargetMode="External"/><Relationship Id="rId116" Type="http://schemas.openxmlformats.org/officeDocument/2006/relationships/hyperlink" Target="http://www.cmfchile.cl/cl/fr/ci/2022-01-03/cl-ci_ias-1/cl-ci_ias-1_2021-03-24_role-320000.xsd" TargetMode="External"/><Relationship Id="rId137" Type="http://schemas.openxmlformats.org/officeDocument/2006/relationships/hyperlink" Target="http://www.cmfchile.cl/cl/fr/ci/2022-01-03/cl-ci_ias-21/cl-ci_ias-21_2021-03-24_role-842000.xsd" TargetMode="External"/><Relationship Id="rId158" Type="http://schemas.openxmlformats.org/officeDocument/2006/relationships/hyperlink" Target="http://www.cmfchile.cl/cl/fr/ci/2022-01-03/cl-ci_circ-1901/cl-ci_circ-1901_2008-10-30_role-872000.xsd" TargetMode="External"/><Relationship Id="rId20" Type="http://schemas.openxmlformats.org/officeDocument/2006/relationships/hyperlink" Target="http://www.cmfchile.cl/cl/fr/ci/role/ifrs-2_2021-03-24_role-834120a" TargetMode="External"/><Relationship Id="rId41" Type="http://schemas.openxmlformats.org/officeDocument/2006/relationships/hyperlink" Target="http://www.cmfchile.cl/cl/fr/ci/role/ifrs-15_2021-03-24_role-831150h" TargetMode="External"/><Relationship Id="rId62" Type="http://schemas.openxmlformats.org/officeDocument/2006/relationships/hyperlink" Target="http://www.cmfchile.cl/cl/fr/ci/2022-01-03/cl-ci_ias-1_2021-03-24_role-420000" TargetMode="External"/><Relationship Id="rId83" Type="http://schemas.openxmlformats.org/officeDocument/2006/relationships/hyperlink" Target="http://www.cmfchile.cl/cl/fr/ci/2022-01-03/cl-ci_ias-24_2021-03-24_role-818000" TargetMode="External"/><Relationship Id="rId88" Type="http://schemas.openxmlformats.org/officeDocument/2006/relationships/hyperlink" Target="http://www.cmfchile.cl/cl/fr/ci/2022-01-03/cl-ci_ias-38_2021-03-24_role-823180" TargetMode="External"/><Relationship Id="rId111" Type="http://schemas.openxmlformats.org/officeDocument/2006/relationships/hyperlink" Target="http://www.cmfchile.cl/cl/fr/ci/2022-01-03/cl-ci_mc/cl-ci_mc_2021-03-24_role-105000.xsd" TargetMode="External"/><Relationship Id="rId132" Type="http://schemas.openxmlformats.org/officeDocument/2006/relationships/hyperlink" Target="http://www.cmfchile.cl/cl/fr/ci/2022-01-03/cl-ci_ias-10/cl-ci_ias-10_2021-03-24_role-815000.xsd" TargetMode="External"/><Relationship Id="rId153" Type="http://schemas.openxmlformats.org/officeDocument/2006/relationships/hyperlink" Target="http://www.cmfchile.cl/cl/fr/ci/2022-01-03/cl-ci_ifrs-6/cl-ci_ifrs-6_2021-03-24_role-822200.xsd" TargetMode="External"/><Relationship Id="rId15" Type="http://schemas.openxmlformats.org/officeDocument/2006/relationships/hyperlink" Target="http://www.cmfchile.cl/cl/fr/ci/role/ifrs-3_2021-03-24_role-817000" TargetMode="External"/><Relationship Id="rId36" Type="http://schemas.openxmlformats.org/officeDocument/2006/relationships/hyperlink" Target="http://www.cmfchile.cl/cl/fr/ci/role/ifrs-13_2021-03-24_role-823000b" TargetMode="External"/><Relationship Id="rId57" Type="http://schemas.openxmlformats.org/officeDocument/2006/relationships/hyperlink" Target="http://www.cmfchile.cl/cl/fr/ci/2022-01-03/cl-ci_ias-1_2021-03-24_role-110000" TargetMode="External"/><Relationship Id="rId106" Type="http://schemas.openxmlformats.org/officeDocument/2006/relationships/hyperlink" Target="http://www.cmfchile.cl/cl/fr/ci/2022-01-03/cl-ci_cl-cp_2022-01-03_role-822450" TargetMode="External"/><Relationship Id="rId127" Type="http://schemas.openxmlformats.org/officeDocument/2006/relationships/hyperlink" Target="http://www.cmfchile.cl/cl/fr/ci/2022-01-03/cl-ci_ias-1/cl-ci_ias-1_2021-03-24_role-861200.xsd" TargetMode="External"/><Relationship Id="rId10" Type="http://schemas.openxmlformats.org/officeDocument/2006/relationships/hyperlink" Target="http://www.cmfchile.cl/cl/fr/ci/role/ias-36_2021-03-24_role-832410c" TargetMode="External"/><Relationship Id="rId31" Type="http://schemas.openxmlformats.org/officeDocument/2006/relationships/hyperlink" Target="http://www.cmfchile.cl/cl/fr/ci/role/ifrs-12_2021-03-24_role-825700e" TargetMode="External"/><Relationship Id="rId52" Type="http://schemas.openxmlformats.org/officeDocument/2006/relationships/hyperlink" Target="http://www.cmfchile.cl/cl/fr/ci/role/circ-1901_2008-10-30_role-872000" TargetMode="External"/><Relationship Id="rId73" Type="http://schemas.openxmlformats.org/officeDocument/2006/relationships/hyperlink" Target="http://www.cmfchile.cl/cl/fr/ci/2022-01-03/cl-ci_ias-1_2021-03-24_role-880000" TargetMode="External"/><Relationship Id="rId78" Type="http://schemas.openxmlformats.org/officeDocument/2006/relationships/hyperlink" Target="http://www.cmfchile.cl/cl/fr/ci/2022-01-03/cl-ci_ias-12_2021-03-24_role-835110" TargetMode="External"/><Relationship Id="rId94" Type="http://schemas.openxmlformats.org/officeDocument/2006/relationships/hyperlink" Target="http://www.cmfchile.cl/cl/fr/ci/2022-01-03/cl-ci_ifrs-3_2021-03-24_role-817000" TargetMode="External"/><Relationship Id="rId99" Type="http://schemas.openxmlformats.org/officeDocument/2006/relationships/hyperlink" Target="http://www.cmfchile.cl/cl/fr/ci/2022-01-03/cl-ci_ifrs-15_2021-03-24_role-831150" TargetMode="External"/><Relationship Id="rId101" Type="http://schemas.openxmlformats.org/officeDocument/2006/relationships/hyperlink" Target="http://www.cmfchile.cl/cl/fr/ci/2022-01-03/cl-ci_sic-29_2021-03-24_role-832900" TargetMode="External"/><Relationship Id="rId122" Type="http://schemas.openxmlformats.org/officeDocument/2006/relationships/hyperlink" Target="http://www.cmfchile.cl/cl/fr/ci/2022-01-03/cl-ci_ias-1/cl-ci_ias-1_2021-03-24_role-800200.xsd" TargetMode="External"/><Relationship Id="rId143" Type="http://schemas.openxmlformats.org/officeDocument/2006/relationships/hyperlink" Target="http://www.cmfchile.cl/cl/fr/ci/2022-01-03/cl-ci_ias-37/cl-ci_ias-37_2021-03-24_role-827570.xsd" TargetMode="External"/><Relationship Id="rId148" Type="http://schemas.openxmlformats.org/officeDocument/2006/relationships/hyperlink" Target="http://www.cmfchile.cl/cl/fr/ci/2022-01-03/cl-ci_ifrs-13/cl-ci_ifrs-13_2021-03-24_role-823000.xsd" TargetMode="External"/><Relationship Id="rId164" Type="http://schemas.openxmlformats.org/officeDocument/2006/relationships/hyperlink" Target="http://www.cmfchile.cl/cl/fr/ci/2022-01-03/cl-ci_cl-cp/cl-ci_cl-cp_2022-01-03_role-873000.xsd" TargetMode="External"/><Relationship Id="rId169" Type="http://schemas.openxmlformats.org/officeDocument/2006/relationships/hyperlink" Target="http://www.cmfchile.cl/cl/fr/ci/2022-01-03/cl-ci_ias-19_2021-03-24_role-834480" TargetMode="External"/><Relationship Id="rId4" Type="http://schemas.openxmlformats.org/officeDocument/2006/relationships/hyperlink" Target="http://www.cmfchile.cl/cl/fr/ci/role/ias-1_2021-03-24_role-861200" TargetMode="External"/><Relationship Id="rId9" Type="http://schemas.openxmlformats.org/officeDocument/2006/relationships/hyperlink" Target="http://www.cmfchile.cl/cl/fr/ci/role/ias-36_2021-03-24_role-832410b" TargetMode="External"/><Relationship Id="rId26" Type="http://schemas.openxmlformats.org/officeDocument/2006/relationships/hyperlink" Target="http://www.cmfchile.cl/cl/fr/ci/role/ifrs-12_2021-03-24_role-825700" TargetMode="External"/><Relationship Id="rId47" Type="http://schemas.openxmlformats.org/officeDocument/2006/relationships/hyperlink" Target="http://www.cmfchile.cl/cl/fr/ci/role/cl-cp_2022-01-03_role-822400h" TargetMode="External"/><Relationship Id="rId68" Type="http://schemas.openxmlformats.org/officeDocument/2006/relationships/hyperlink" Target="http://www.cmfchile.cl/cl/fr/ci/2022-01-03/cl-ci_ias-1_2021-03-24_role-800500" TargetMode="External"/><Relationship Id="rId89" Type="http://schemas.openxmlformats.org/officeDocument/2006/relationships/hyperlink" Target="http://www.cmfchile.cl/cl/fr/ci/2022-01-03/cl-ci_ias-40_2021-03-24_role-825100" TargetMode="External"/><Relationship Id="rId112" Type="http://schemas.openxmlformats.org/officeDocument/2006/relationships/hyperlink" Target="http://www.cmfchile.cl/cl/fr/ci/2022-01-03/cl-ci_ias-1/cl-ci_ias-1_2021-03-24_role-110000.xsd" TargetMode="External"/><Relationship Id="rId133" Type="http://schemas.openxmlformats.org/officeDocument/2006/relationships/hyperlink" Target="http://www.cmfchile.cl/cl/fr/ci/2022-01-03/cl-ci_ias-12/cl-ci_ias-12_2021-03-24_role-835110.xsd" TargetMode="External"/><Relationship Id="rId154" Type="http://schemas.openxmlformats.org/officeDocument/2006/relationships/hyperlink" Target="http://www.cmfchile.cl/cl/fr/ci/2022-01-03/cl-ci_ifrs-8/cl-ci_ifrs-8_2021-03-24_role-871100.xsd" TargetMode="External"/><Relationship Id="rId16" Type="http://schemas.openxmlformats.org/officeDocument/2006/relationships/hyperlink" Target="http://www.cmfchile.cl/cl/fr/ci/role/ifrs-3_2021-03-24_role-817000a" TargetMode="External"/><Relationship Id="rId37" Type="http://schemas.openxmlformats.org/officeDocument/2006/relationships/hyperlink" Target="http://www.cmfchile.cl/cl/fr/ci/role/ifrs-13_2021-03-24_role-823000f" TargetMode="External"/><Relationship Id="rId58" Type="http://schemas.openxmlformats.org/officeDocument/2006/relationships/hyperlink" Target="http://www.cmfchile.cl/cl/fr/ci/2022-01-03/cl-ci_ias-1_2021-03-24_role-210000" TargetMode="External"/><Relationship Id="rId79" Type="http://schemas.openxmlformats.org/officeDocument/2006/relationships/hyperlink" Target="http://www.cmfchile.cl/cl/fr/ci/2022-01-03/cl-ci_ias-16_2021-03-24_role-822100" TargetMode="External"/><Relationship Id="rId102" Type="http://schemas.openxmlformats.org/officeDocument/2006/relationships/hyperlink" Target="http://www.cmfchile.cl/cl/fr/ci/2022-01-03/cl-ci_circ-1901_2008-10-30_role-872000" TargetMode="External"/><Relationship Id="rId123" Type="http://schemas.openxmlformats.org/officeDocument/2006/relationships/hyperlink" Target="http://www.cmfchile.cl/cl/fr/ci/2022-01-03/cl-ci_ias-1/cl-ci_ias-1_2021-03-24_role-800500.xsd" TargetMode="External"/><Relationship Id="rId144" Type="http://schemas.openxmlformats.org/officeDocument/2006/relationships/hyperlink" Target="http://www.cmfchile.cl/cl/fr/ci/2022-01-03/cl-ci_ias-38/cl-ci_ias-38_2021-03-24_role-823180.xsd" TargetMode="External"/><Relationship Id="rId90" Type="http://schemas.openxmlformats.org/officeDocument/2006/relationships/hyperlink" Target="http://www.cmfchile.cl/cl/fr/ci/2022-01-03/cl-ci_ias-41_2021-03-24_role-824180" TargetMode="External"/><Relationship Id="rId165" Type="http://schemas.openxmlformats.org/officeDocument/2006/relationships/hyperlink" Target="http://www.cmfchile.cl/cl/fr/ci/2022-01-03/cl-ci_cl-cp/cl-ci_cl-cp_2022-01-03_role-874000.xsd" TargetMode="External"/><Relationship Id="rId27" Type="http://schemas.openxmlformats.org/officeDocument/2006/relationships/hyperlink" Target="http://www.cmfchile.cl/cl/fr/ci/role/ifrs-12_2021-03-24_role-825700a" TargetMode="External"/><Relationship Id="rId48" Type="http://schemas.openxmlformats.org/officeDocument/2006/relationships/hyperlink" Target="http://www.cmfchile.cl/cl/fr/ci/role/cl-cp_2022-01-03_role-822400i" TargetMode="External"/><Relationship Id="rId69" Type="http://schemas.openxmlformats.org/officeDocument/2006/relationships/hyperlink" Target="http://www.cmfchile.cl/cl/fr/ci/2022-01-03/cl-ci_ias-1_2021-03-24_role-800600" TargetMode="External"/><Relationship Id="rId113" Type="http://schemas.openxmlformats.org/officeDocument/2006/relationships/hyperlink" Target="http://www.cmfchile.cl/cl/fr/ci/2022-01-03/cl-ci_ias-1/cl-ci_ias-1_2021-03-24_role-210000.xsd" TargetMode="External"/><Relationship Id="rId134" Type="http://schemas.openxmlformats.org/officeDocument/2006/relationships/hyperlink" Target="http://www.cmfchile.cl/cl/fr/ci/2022-01-03/cl-ci_ias-16/cl-ci_ias-16_2021-03-24_role-822100.xsd" TargetMode="External"/><Relationship Id="rId80" Type="http://schemas.openxmlformats.org/officeDocument/2006/relationships/hyperlink" Target="http://www.cmfchile.cl/cl/fr/ci/2022-01-03/cl-ci_ias-20_2021-03-24_role-831400" TargetMode="External"/><Relationship Id="rId155" Type="http://schemas.openxmlformats.org/officeDocument/2006/relationships/hyperlink" Target="http://www.cmfchile.cl/cl/fr/ci/2022-01-03/cl-ci_ifrs-15/cl-ci_ifrs-15_2021-03-24_role-831150.xsd" TargetMode="External"/><Relationship Id="rId17" Type="http://schemas.openxmlformats.org/officeDocument/2006/relationships/hyperlink" Target="http://www.cmfchile.cl/cl/fr/ci/role/ifrs-3_2021-03-24_role-817000b" TargetMode="External"/><Relationship Id="rId38" Type="http://schemas.openxmlformats.org/officeDocument/2006/relationships/hyperlink" Target="http://www.cmfchile.cl/cl/fr/ci/role/ifrs-15_2021-03-24_role-831150b" TargetMode="External"/><Relationship Id="rId59" Type="http://schemas.openxmlformats.org/officeDocument/2006/relationships/hyperlink" Target="http://www.cmfchile.cl/cl/fr/ci/2022-01-03/cl-ci_ias-1_2021-03-24_role-220000" TargetMode="External"/><Relationship Id="rId103" Type="http://schemas.openxmlformats.org/officeDocument/2006/relationships/hyperlink" Target="http://www.cmfchile.cl/cl/fr/ci/2022-01-03/cl-ci_circ-1901_2008-10-30_role-890000" TargetMode="External"/><Relationship Id="rId124" Type="http://schemas.openxmlformats.org/officeDocument/2006/relationships/hyperlink" Target="http://www.cmfchile.cl/cl/fr/ci/2022-01-03/cl-ci_ias-1/cl-ci_ias-1_2021-03-24_role-800600.xsd" TargetMode="External"/><Relationship Id="rId70" Type="http://schemas.openxmlformats.org/officeDocument/2006/relationships/hyperlink" Target="http://www.cmfchile.cl/cl/fr/ci/2022-01-03/cl-ci_ias-1_2021-03-24_role-810000" TargetMode="External"/><Relationship Id="rId91" Type="http://schemas.openxmlformats.org/officeDocument/2006/relationships/hyperlink" Target="http://www.cmfchile.cl/cl/fr/ci/2022-01-03/cl-ci_ifrs-12_2021-03-24_role-825700" TargetMode="External"/><Relationship Id="rId145" Type="http://schemas.openxmlformats.org/officeDocument/2006/relationships/hyperlink" Target="http://www.cmfchile.cl/cl/fr/ci/2022-01-03/cl-ci_ias-40/cl-ci_ias-40_2021-03-24_role-825100.xsd" TargetMode="External"/><Relationship Id="rId166" Type="http://schemas.openxmlformats.org/officeDocument/2006/relationships/hyperlink" Target="http://www.cmfchile.cl/cl/fr/ci/2022-01-03/cl-ci_cl-cp/cl-ci_cl-cp_2022-01-03_role-875000.xs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86"/>
  <sheetViews>
    <sheetView topLeftCell="A39" workbookViewId="0"/>
  </sheetViews>
  <sheetFormatPr baseColWidth="10" defaultRowHeight="14.5" x14ac:dyDescent="0.35"/>
  <cols>
    <col min="1" max="1" width="15.453125" customWidth="1"/>
    <col min="2" max="2" width="156.453125" customWidth="1"/>
  </cols>
  <sheetData>
    <row r="1" spans="1:2" ht="15.5" x14ac:dyDescent="0.35">
      <c r="A1" s="10"/>
      <c r="B1" s="82" t="s">
        <v>406</v>
      </c>
    </row>
    <row r="2" spans="1:2" ht="15.5" x14ac:dyDescent="0.35">
      <c r="A2" s="10"/>
      <c r="B2" s="82" t="s">
        <v>408</v>
      </c>
    </row>
    <row r="3" spans="1:2" x14ac:dyDescent="0.35">
      <c r="A3" s="10"/>
      <c r="B3" s="10"/>
    </row>
    <row r="4" spans="1:2" x14ac:dyDescent="0.35">
      <c r="A4" s="10"/>
      <c r="B4" s="6" t="s">
        <v>41</v>
      </c>
    </row>
    <row r="5" spans="1:2" x14ac:dyDescent="0.35">
      <c r="A5" s="10"/>
      <c r="B5" s="12"/>
    </row>
    <row r="6" spans="1:2" x14ac:dyDescent="0.35">
      <c r="A6" s="10"/>
      <c r="B6" s="83" t="s">
        <v>407</v>
      </c>
    </row>
    <row r="7" spans="1:2" x14ac:dyDescent="0.35">
      <c r="A7" s="10"/>
      <c r="B7" s="12"/>
    </row>
    <row r="8" spans="1:2" x14ac:dyDescent="0.35">
      <c r="A8" s="10"/>
      <c r="B8" s="6" t="s">
        <v>62</v>
      </c>
    </row>
    <row r="9" spans="1:2" x14ac:dyDescent="0.35">
      <c r="A9" s="12">
        <v>1</v>
      </c>
      <c r="B9" s="10" t="s">
        <v>269</v>
      </c>
    </row>
    <row r="10" spans="1:2" x14ac:dyDescent="0.35">
      <c r="A10" s="11">
        <v>2</v>
      </c>
      <c r="B10" s="10" t="s">
        <v>268</v>
      </c>
    </row>
    <row r="11" spans="1:2" x14ac:dyDescent="0.35">
      <c r="A11" s="11"/>
      <c r="B11" s="10"/>
    </row>
    <row r="12" spans="1:2" x14ac:dyDescent="0.35">
      <c r="A12" s="11"/>
      <c r="B12" s="10"/>
    </row>
    <row r="13" spans="1:2" x14ac:dyDescent="0.35">
      <c r="A13" s="10"/>
      <c r="B13" s="6" t="s">
        <v>73</v>
      </c>
    </row>
    <row r="14" spans="1:2" ht="41.25" customHeight="1" x14ac:dyDescent="0.35">
      <c r="A14" s="11">
        <v>1</v>
      </c>
      <c r="B14" s="83" t="s">
        <v>405</v>
      </c>
    </row>
    <row r="15" spans="1:2" x14ac:dyDescent="0.35">
      <c r="A15" s="11">
        <v>2</v>
      </c>
      <c r="B15" s="10" t="s">
        <v>74</v>
      </c>
    </row>
    <row r="16" spans="1:2" x14ac:dyDescent="0.35">
      <c r="A16" s="11">
        <v>3</v>
      </c>
      <c r="B16" s="83" t="s">
        <v>210</v>
      </c>
    </row>
    <row r="17" spans="1:2" x14ac:dyDescent="0.35">
      <c r="A17" s="11">
        <v>4</v>
      </c>
      <c r="B17" s="10" t="s">
        <v>75</v>
      </c>
    </row>
    <row r="18" spans="1:2" ht="89" x14ac:dyDescent="0.35">
      <c r="A18" s="11">
        <v>5</v>
      </c>
      <c r="B18" s="83" t="s">
        <v>211</v>
      </c>
    </row>
    <row r="19" spans="1:2" x14ac:dyDescent="0.35">
      <c r="A19" s="11">
        <v>6</v>
      </c>
      <c r="B19" s="83" t="s">
        <v>212</v>
      </c>
    </row>
    <row r="20" spans="1:2" x14ac:dyDescent="0.35">
      <c r="A20" s="11">
        <v>7</v>
      </c>
      <c r="B20" s="10" t="s">
        <v>76</v>
      </c>
    </row>
    <row r="21" spans="1:2" x14ac:dyDescent="0.35">
      <c r="A21" s="12">
        <v>8</v>
      </c>
      <c r="B21" s="10" t="s">
        <v>80</v>
      </c>
    </row>
    <row r="22" spans="1:2" x14ac:dyDescent="0.35">
      <c r="A22" s="10"/>
      <c r="B22" s="10"/>
    </row>
    <row r="23" spans="1:2" ht="28" x14ac:dyDescent="0.55000000000000004">
      <c r="A23" s="10" t="s">
        <v>198</v>
      </c>
      <c r="B23" s="80"/>
    </row>
    <row r="24" spans="1:2" ht="27.5" x14ac:dyDescent="0.55000000000000004">
      <c r="A24" s="10"/>
      <c r="B24" s="80"/>
    </row>
    <row r="25" spans="1:2" ht="27.5" x14ac:dyDescent="0.55000000000000004">
      <c r="A25" s="10"/>
      <c r="B25" s="80"/>
    </row>
    <row r="26" spans="1:2" ht="27.5" x14ac:dyDescent="0.55000000000000004">
      <c r="A26" s="10"/>
      <c r="B26" s="80"/>
    </row>
    <row r="27" spans="1:2" ht="27.5" x14ac:dyDescent="0.55000000000000004">
      <c r="A27" s="10"/>
      <c r="B27" s="80"/>
    </row>
    <row r="28" spans="1:2" ht="27.5" x14ac:dyDescent="0.55000000000000004">
      <c r="A28" s="10"/>
      <c r="B28" s="80"/>
    </row>
    <row r="29" spans="1:2" ht="27.5" x14ac:dyDescent="0.55000000000000004">
      <c r="A29" s="10"/>
      <c r="B29" s="80"/>
    </row>
    <row r="30" spans="1:2" ht="27.5" x14ac:dyDescent="0.55000000000000004">
      <c r="A30" s="10"/>
      <c r="B30" s="80"/>
    </row>
    <row r="31" spans="1:2" ht="27.5" x14ac:dyDescent="0.55000000000000004">
      <c r="A31" s="10"/>
      <c r="B31" s="80"/>
    </row>
    <row r="32" spans="1:2" ht="27.5" x14ac:dyDescent="0.55000000000000004">
      <c r="A32" s="10"/>
      <c r="B32" s="80"/>
    </row>
    <row r="33" spans="1:2" ht="27.5" x14ac:dyDescent="0.55000000000000004">
      <c r="A33" s="10"/>
      <c r="B33" s="80"/>
    </row>
    <row r="34" spans="1:2" ht="27.5" x14ac:dyDescent="0.55000000000000004">
      <c r="A34" s="10"/>
      <c r="B34" s="80"/>
    </row>
    <row r="35" spans="1:2" ht="27.5" x14ac:dyDescent="0.55000000000000004">
      <c r="A35" s="10"/>
      <c r="B35" s="80"/>
    </row>
    <row r="36" spans="1:2" ht="27.5" x14ac:dyDescent="0.55000000000000004">
      <c r="A36" s="10"/>
      <c r="B36" s="80"/>
    </row>
    <row r="37" spans="1:2" ht="27.5" x14ac:dyDescent="0.55000000000000004">
      <c r="A37" s="10"/>
      <c r="B37" s="80"/>
    </row>
    <row r="38" spans="1:2" ht="27.5" x14ac:dyDescent="0.55000000000000004">
      <c r="A38" s="10"/>
      <c r="B38" s="80"/>
    </row>
    <row r="39" spans="1:2" ht="27.5" x14ac:dyDescent="0.55000000000000004">
      <c r="A39" s="10"/>
      <c r="B39" s="80"/>
    </row>
    <row r="40" spans="1:2" ht="27.5" x14ac:dyDescent="0.55000000000000004">
      <c r="A40" s="10"/>
      <c r="B40" s="80"/>
    </row>
    <row r="41" spans="1:2" ht="27.5" x14ac:dyDescent="0.55000000000000004">
      <c r="A41" s="10"/>
      <c r="B41" s="80"/>
    </row>
    <row r="42" spans="1:2" ht="27.5" x14ac:dyDescent="0.55000000000000004">
      <c r="A42" s="10"/>
      <c r="B42" s="80"/>
    </row>
    <row r="43" spans="1:2" ht="27.5" x14ac:dyDescent="0.55000000000000004">
      <c r="A43" s="10"/>
      <c r="B43" s="80"/>
    </row>
    <row r="44" spans="1:2" ht="27.5" x14ac:dyDescent="0.55000000000000004">
      <c r="A44" s="10"/>
      <c r="B44" s="80"/>
    </row>
    <row r="45" spans="1:2" ht="36.75" customHeight="1" x14ac:dyDescent="0.55000000000000004">
      <c r="A45" s="10" t="s">
        <v>265</v>
      </c>
      <c r="B45" s="80"/>
    </row>
    <row r="46" spans="1:2" ht="27.5" x14ac:dyDescent="0.55000000000000004">
      <c r="A46" s="10"/>
      <c r="B46" s="80"/>
    </row>
    <row r="47" spans="1:2" ht="27.5" x14ac:dyDescent="0.55000000000000004">
      <c r="A47" s="10"/>
      <c r="B47" s="80"/>
    </row>
    <row r="48" spans="1:2" ht="27.5" x14ac:dyDescent="0.55000000000000004">
      <c r="A48" s="10"/>
      <c r="B48" s="80"/>
    </row>
    <row r="49" spans="1:2" ht="27.5" x14ac:dyDescent="0.55000000000000004">
      <c r="A49" s="10"/>
      <c r="B49" s="80"/>
    </row>
    <row r="50" spans="1:2" ht="27.5" x14ac:dyDescent="0.55000000000000004">
      <c r="A50" s="10"/>
      <c r="B50" s="80"/>
    </row>
    <row r="51" spans="1:2" ht="27.5" x14ac:dyDescent="0.55000000000000004">
      <c r="A51" s="10"/>
      <c r="B51" s="80"/>
    </row>
    <row r="52" spans="1:2" ht="27.5" x14ac:dyDescent="0.55000000000000004">
      <c r="A52" s="10"/>
      <c r="B52" s="80"/>
    </row>
    <row r="53" spans="1:2" ht="27.5" x14ac:dyDescent="0.55000000000000004">
      <c r="A53" s="10"/>
      <c r="B53" s="80"/>
    </row>
    <row r="54" spans="1:2" ht="27.5" x14ac:dyDescent="0.55000000000000004">
      <c r="A54" s="10"/>
      <c r="B54" s="80"/>
    </row>
    <row r="55" spans="1:2" ht="27.5" x14ac:dyDescent="0.55000000000000004">
      <c r="A55" s="10"/>
      <c r="B55" s="80"/>
    </row>
    <row r="56" spans="1:2" ht="27.5" x14ac:dyDescent="0.55000000000000004">
      <c r="A56" s="10"/>
      <c r="B56" s="80"/>
    </row>
    <row r="57" spans="1:2" x14ac:dyDescent="0.35">
      <c r="A57" s="10"/>
      <c r="B57" s="10"/>
    </row>
    <row r="58" spans="1:2" x14ac:dyDescent="0.35">
      <c r="A58" s="10"/>
      <c r="B58" s="10"/>
    </row>
    <row r="59" spans="1:2" x14ac:dyDescent="0.35">
      <c r="A59" s="10"/>
      <c r="B59" s="6" t="s">
        <v>64</v>
      </c>
    </row>
    <row r="60" spans="1:2" x14ac:dyDescent="0.35">
      <c r="A60" s="12">
        <v>1</v>
      </c>
      <c r="B60" s="10" t="s">
        <v>66</v>
      </c>
    </row>
    <row r="61" spans="1:2" x14ac:dyDescent="0.35">
      <c r="A61" s="12">
        <v>2</v>
      </c>
      <c r="B61" s="10" t="s">
        <v>65</v>
      </c>
    </row>
    <row r="62" spans="1:2" x14ac:dyDescent="0.35">
      <c r="A62" s="12">
        <v>3</v>
      </c>
      <c r="B62" s="10" t="s">
        <v>71</v>
      </c>
    </row>
    <row r="63" spans="1:2" ht="63.5" x14ac:dyDescent="0.35">
      <c r="A63" s="11">
        <v>4</v>
      </c>
      <c r="B63" s="10" t="s">
        <v>72</v>
      </c>
    </row>
    <row r="64" spans="1:2" x14ac:dyDescent="0.35">
      <c r="A64" s="12">
        <v>5</v>
      </c>
      <c r="B64" s="10" t="s">
        <v>67</v>
      </c>
    </row>
    <row r="65" spans="1:3" x14ac:dyDescent="0.35">
      <c r="A65" s="12">
        <v>6</v>
      </c>
      <c r="B65" s="10" t="s">
        <v>68</v>
      </c>
    </row>
    <row r="66" spans="1:3" x14ac:dyDescent="0.35">
      <c r="A66" s="12">
        <v>7</v>
      </c>
      <c r="B66" s="10" t="s">
        <v>69</v>
      </c>
    </row>
    <row r="67" spans="1:3" x14ac:dyDescent="0.35">
      <c r="A67" s="12">
        <v>8</v>
      </c>
      <c r="B67" s="10" t="s">
        <v>70</v>
      </c>
    </row>
    <row r="68" spans="1:3" x14ac:dyDescent="0.35">
      <c r="A68" s="12"/>
      <c r="B68" s="10" t="s">
        <v>78</v>
      </c>
    </row>
    <row r="69" spans="1:3" x14ac:dyDescent="0.35">
      <c r="A69" s="81"/>
      <c r="B69" s="29" t="s">
        <v>266</v>
      </c>
    </row>
    <row r="70" spans="1:3" x14ac:dyDescent="0.35">
      <c r="A70" s="81"/>
      <c r="B70" s="29" t="s">
        <v>267</v>
      </c>
    </row>
    <row r="71" spans="1:3" x14ac:dyDescent="0.35">
      <c r="A71" s="10"/>
      <c r="B71" s="10"/>
    </row>
    <row r="72" spans="1:3" x14ac:dyDescent="0.35">
      <c r="A72" s="10"/>
      <c r="B72" s="10"/>
    </row>
    <row r="73" spans="1:3" ht="88.5" x14ac:dyDescent="0.35">
      <c r="A73" s="10"/>
      <c r="B73" s="10" t="s">
        <v>410</v>
      </c>
    </row>
    <row r="74" spans="1:3" x14ac:dyDescent="0.35">
      <c r="A74" s="10"/>
      <c r="B74" s="10"/>
      <c r="C74" s="10"/>
    </row>
    <row r="75" spans="1:3" x14ac:dyDescent="0.35">
      <c r="A75" s="10"/>
      <c r="B75" s="10"/>
    </row>
    <row r="76" spans="1:3" x14ac:dyDescent="0.35">
      <c r="A76" s="10"/>
    </row>
    <row r="77" spans="1:3" x14ac:dyDescent="0.35">
      <c r="A77" s="10"/>
    </row>
    <row r="78" spans="1:3" x14ac:dyDescent="0.35">
      <c r="A78" s="10"/>
      <c r="B78" s="10"/>
    </row>
    <row r="79" spans="1:3" x14ac:dyDescent="0.35">
      <c r="A79" s="10"/>
      <c r="B79" s="10"/>
    </row>
    <row r="80" spans="1:3" x14ac:dyDescent="0.35">
      <c r="A80" s="10"/>
      <c r="B80" s="10"/>
    </row>
    <row r="81" spans="1:2" x14ac:dyDescent="0.35">
      <c r="A81" s="10"/>
      <c r="B81" s="10"/>
    </row>
    <row r="82" spans="1:2" x14ac:dyDescent="0.35">
      <c r="A82" s="10"/>
      <c r="B82" s="10"/>
    </row>
    <row r="83" spans="1:2" x14ac:dyDescent="0.35">
      <c r="A83" s="10"/>
      <c r="B83" s="10"/>
    </row>
    <row r="84" spans="1:2" x14ac:dyDescent="0.35">
      <c r="A84" s="10"/>
      <c r="B84" s="10"/>
    </row>
    <row r="85" spans="1:2" x14ac:dyDescent="0.35">
      <c r="A85" s="10"/>
      <c r="B85" s="10"/>
    </row>
    <row r="86" spans="1:2" x14ac:dyDescent="0.35">
      <c r="A86" s="10"/>
      <c r="B86" s="1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pageSetUpPr fitToPage="1"/>
  </sheetPr>
  <dimension ref="A1:G69"/>
  <sheetViews>
    <sheetView topLeftCell="A39" zoomScale="106" zoomScaleNormal="106" workbookViewId="0">
      <selection activeCell="C72" sqref="C72"/>
    </sheetView>
  </sheetViews>
  <sheetFormatPr baseColWidth="10" defaultColWidth="11.453125" defaultRowHeight="12.5" x14ac:dyDescent="0.25"/>
  <cols>
    <col min="1" max="1" width="20.26953125" style="21" customWidth="1"/>
    <col min="2" max="2" width="48.1796875" style="14" customWidth="1"/>
    <col min="3" max="3" width="20.81640625" style="14" customWidth="1"/>
    <col min="4" max="4" width="15.7265625" style="14" customWidth="1"/>
    <col min="5" max="5" width="11.453125" style="14"/>
    <col min="6" max="6" width="17.81640625" style="14" customWidth="1"/>
    <col min="7" max="7" width="12.7265625" style="14" bestFit="1" customWidth="1"/>
    <col min="8" max="8" width="11.7265625" style="14" customWidth="1"/>
    <col min="9" max="9" width="61.26953125" style="14" customWidth="1"/>
    <col min="10" max="10" width="42" style="14" customWidth="1"/>
    <col min="11" max="16384" width="11.453125" style="14"/>
  </cols>
  <sheetData>
    <row r="1" spans="1:5" ht="14.5" x14ac:dyDescent="0.35">
      <c r="A1" s="6"/>
      <c r="B1"/>
    </row>
    <row r="2" spans="1:5" ht="13" x14ac:dyDescent="0.25">
      <c r="A2" s="6" t="s">
        <v>43</v>
      </c>
      <c r="B2" s="24"/>
    </row>
    <row r="3" spans="1:5" ht="13" x14ac:dyDescent="0.25">
      <c r="A3" s="6" t="s">
        <v>44</v>
      </c>
      <c r="B3" s="27"/>
      <c r="E3" s="15" t="str">
        <f>SUBSTITUTE(SUBSTITUTE(SUBSTITUTE(SUBSTITUTE(SUBSTITUTE(SUBSTITUTE(SUBSTITUTE(SUBSTITUTE(C3,"$",""),"&amp;",""),"'",""),"(",""),")",""),"*",""),"+",""),",","")</f>
        <v/>
      </c>
    </row>
    <row r="4" spans="1:5" ht="13" x14ac:dyDescent="0.25">
      <c r="A4" s="6" t="s">
        <v>45</v>
      </c>
      <c r="B4" s="13"/>
      <c r="C4" s="14" t="s">
        <v>348</v>
      </c>
      <c r="E4" s="15"/>
    </row>
    <row r="5" spans="1:5" ht="14.5" x14ac:dyDescent="0.35">
      <c r="A5" s="6" t="s">
        <v>46</v>
      </c>
      <c r="B5" s="96" t="s">
        <v>394</v>
      </c>
    </row>
    <row r="6" spans="1:5" ht="13" x14ac:dyDescent="0.25">
      <c r="A6" s="6" t="s">
        <v>47</v>
      </c>
      <c r="B6" s="9"/>
    </row>
    <row r="7" spans="1:5" ht="13" x14ac:dyDescent="0.25">
      <c r="A7" s="6" t="s">
        <v>63</v>
      </c>
      <c r="B7" s="30"/>
      <c r="C7" s="14" t="s">
        <v>409</v>
      </c>
    </row>
    <row r="8" spans="1:5" x14ac:dyDescent="0.25">
      <c r="A8" s="16"/>
    </row>
    <row r="9" spans="1:5" ht="13" x14ac:dyDescent="0.3">
      <c r="A9" s="101" t="s">
        <v>48</v>
      </c>
      <c r="B9" s="101"/>
      <c r="C9" s="17"/>
    </row>
    <row r="10" spans="1:5" x14ac:dyDescent="0.25">
      <c r="A10" s="18" t="str">
        <f>IF(C10="Clasificado","210000","220000")</f>
        <v>210000</v>
      </c>
      <c r="B10" s="7" t="s">
        <v>49</v>
      </c>
      <c r="C10" s="25" t="s">
        <v>347</v>
      </c>
    </row>
    <row r="11" spans="1:5" x14ac:dyDescent="0.25">
      <c r="A11" s="18" t="str">
        <f>IF(C11="Por Función","310000","320000")</f>
        <v>310000</v>
      </c>
      <c r="B11" s="19" t="s">
        <v>50</v>
      </c>
      <c r="C11" s="25" t="s">
        <v>350</v>
      </c>
    </row>
    <row r="12" spans="1:5" x14ac:dyDescent="0.25">
      <c r="A12" s="18">
        <f>420000</f>
        <v>420000</v>
      </c>
      <c r="B12" s="19" t="s">
        <v>51</v>
      </c>
      <c r="C12" s="85" t="s">
        <v>52</v>
      </c>
    </row>
    <row r="13" spans="1:5" x14ac:dyDescent="0.25">
      <c r="A13" s="18">
        <v>510000</v>
      </c>
      <c r="B13" s="20" t="s">
        <v>77</v>
      </c>
      <c r="C13" s="85" t="s">
        <v>52</v>
      </c>
    </row>
    <row r="14" spans="1:5" ht="15" customHeight="1" x14ac:dyDescent="0.25">
      <c r="A14" s="18">
        <v>520000</v>
      </c>
      <c r="B14" s="20" t="s">
        <v>270</v>
      </c>
      <c r="C14" s="85"/>
      <c r="D14" s="77" t="b">
        <v>0</v>
      </c>
    </row>
    <row r="15" spans="1:5" x14ac:dyDescent="0.25">
      <c r="A15" s="18">
        <f>610000</f>
        <v>610000</v>
      </c>
      <c r="B15" s="20" t="s">
        <v>53</v>
      </c>
      <c r="C15" s="85" t="s">
        <v>52</v>
      </c>
    </row>
    <row r="16" spans="1:5" x14ac:dyDescent="0.25">
      <c r="C16" s="22"/>
    </row>
    <row r="18" spans="1:7" x14ac:dyDescent="0.25">
      <c r="C18" s="22"/>
    </row>
    <row r="19" spans="1:7" ht="13" x14ac:dyDescent="0.3">
      <c r="A19" s="99" t="s">
        <v>54</v>
      </c>
      <c r="B19" s="99"/>
      <c r="C19" s="22"/>
      <c r="D19" s="22"/>
    </row>
    <row r="20" spans="1:7" x14ac:dyDescent="0.25">
      <c r="A20" s="18">
        <v>110000</v>
      </c>
      <c r="B20" s="20" t="s">
        <v>209</v>
      </c>
      <c r="C20" s="26" t="s">
        <v>52</v>
      </c>
      <c r="D20" s="26"/>
    </row>
    <row r="21" spans="1:7" x14ac:dyDescent="0.25">
      <c r="A21" s="18">
        <v>105000</v>
      </c>
      <c r="B21" s="20" t="s">
        <v>213</v>
      </c>
      <c r="C21" s="26" t="s">
        <v>52</v>
      </c>
      <c r="D21" s="22"/>
    </row>
    <row r="23" spans="1:7" ht="13.5" thickBot="1" x14ac:dyDescent="0.35">
      <c r="A23" s="99" t="s">
        <v>55</v>
      </c>
      <c r="B23" s="100"/>
    </row>
    <row r="24" spans="1:7" ht="21.75" customHeight="1" x14ac:dyDescent="0.25">
      <c r="B24" s="37" t="s">
        <v>81</v>
      </c>
      <c r="C24" s="38"/>
      <c r="D24" s="38"/>
      <c r="E24" s="38"/>
      <c r="F24" s="39"/>
      <c r="G24" s="77" t="b">
        <v>0</v>
      </c>
    </row>
    <row r="25" spans="1:7" ht="21.75" customHeight="1" x14ac:dyDescent="0.25">
      <c r="B25" s="40" t="s">
        <v>81</v>
      </c>
      <c r="C25" s="41"/>
      <c r="D25" s="41"/>
      <c r="E25" s="41"/>
      <c r="F25" s="42"/>
      <c r="G25" s="77" t="b">
        <v>0</v>
      </c>
    </row>
    <row r="26" spans="1:7" ht="21.75" customHeight="1" x14ac:dyDescent="0.25">
      <c r="B26" s="43" t="s">
        <v>81</v>
      </c>
      <c r="C26" s="44"/>
      <c r="D26" s="44"/>
      <c r="E26" s="44"/>
      <c r="F26" s="45"/>
      <c r="G26" s="77" t="b">
        <v>0</v>
      </c>
    </row>
    <row r="27" spans="1:7" ht="21.75" customHeight="1" x14ac:dyDescent="0.25">
      <c r="B27" s="40" t="s">
        <v>81</v>
      </c>
      <c r="C27" s="41"/>
      <c r="D27" s="41"/>
      <c r="E27" s="41"/>
      <c r="F27" s="42"/>
      <c r="G27" s="77" t="b">
        <v>0</v>
      </c>
    </row>
    <row r="28" spans="1:7" ht="21.75" customHeight="1" x14ac:dyDescent="0.25">
      <c r="B28" s="43" t="s">
        <v>81</v>
      </c>
      <c r="C28" s="44"/>
      <c r="D28" s="44"/>
      <c r="E28" s="44"/>
      <c r="F28" s="45"/>
      <c r="G28" s="77" t="b">
        <v>0</v>
      </c>
    </row>
    <row r="29" spans="1:7" ht="21.75" customHeight="1" x14ac:dyDescent="0.25">
      <c r="B29" s="40" t="s">
        <v>81</v>
      </c>
      <c r="C29" s="41"/>
      <c r="D29" s="41"/>
      <c r="E29" s="41"/>
      <c r="F29" s="42"/>
      <c r="G29" s="77" t="b">
        <v>0</v>
      </c>
    </row>
    <row r="30" spans="1:7" ht="21.75" customHeight="1" x14ac:dyDescent="0.25">
      <c r="B30" s="43" t="s">
        <v>81</v>
      </c>
      <c r="C30" s="44"/>
      <c r="D30" s="44"/>
      <c r="E30" s="44"/>
      <c r="F30" s="45"/>
      <c r="G30" s="77" t="b">
        <v>0</v>
      </c>
    </row>
    <row r="31" spans="1:7" ht="21.75" customHeight="1" thickBot="1" x14ac:dyDescent="0.3">
      <c r="B31" s="46" t="s">
        <v>81</v>
      </c>
      <c r="C31" s="47"/>
      <c r="D31" s="47"/>
      <c r="E31" s="47"/>
      <c r="F31" s="48"/>
      <c r="G31" s="77" t="b">
        <v>0</v>
      </c>
    </row>
    <row r="32" spans="1:7" ht="21.75" customHeight="1" thickBot="1" x14ac:dyDescent="0.3">
      <c r="B32" s="49" t="s">
        <v>82</v>
      </c>
      <c r="C32" s="50"/>
      <c r="D32" s="50"/>
      <c r="E32" s="50"/>
      <c r="F32" s="51"/>
      <c r="G32" s="77" t="b">
        <v>0</v>
      </c>
    </row>
    <row r="33" spans="1:7" ht="21.75" customHeight="1" thickBot="1" x14ac:dyDescent="0.3">
      <c r="B33" s="52" t="s">
        <v>83</v>
      </c>
      <c r="C33" s="53"/>
      <c r="D33" s="53"/>
      <c r="E33" s="53"/>
      <c r="F33" s="54"/>
      <c r="G33" s="77" t="b">
        <v>0</v>
      </c>
    </row>
    <row r="34" spans="1:7" ht="21.75" customHeight="1" thickBot="1" x14ac:dyDescent="0.3">
      <c r="B34" s="49" t="s">
        <v>107</v>
      </c>
      <c r="C34" s="50"/>
      <c r="D34" s="50"/>
      <c r="E34" s="50"/>
      <c r="F34" s="51"/>
      <c r="G34" s="77" t="b">
        <v>0</v>
      </c>
    </row>
    <row r="35" spans="1:7" ht="21.75" customHeight="1" thickBot="1" x14ac:dyDescent="0.3">
      <c r="B35" s="52" t="s">
        <v>108</v>
      </c>
      <c r="C35" s="53"/>
      <c r="D35" s="53"/>
      <c r="E35" s="53"/>
      <c r="F35" s="54"/>
      <c r="G35" s="77" t="b">
        <v>0</v>
      </c>
    </row>
    <row r="36" spans="1:7" ht="21.75" customHeight="1" thickBot="1" x14ac:dyDescent="0.3">
      <c r="B36" s="52" t="s">
        <v>84</v>
      </c>
      <c r="C36" s="53"/>
      <c r="D36" s="53"/>
      <c r="E36" s="53"/>
      <c r="F36" s="54"/>
      <c r="G36" s="77" t="b">
        <v>0</v>
      </c>
    </row>
    <row r="37" spans="1:7" ht="21.75" customHeight="1" thickBot="1" x14ac:dyDescent="0.3">
      <c r="B37" s="49" t="s">
        <v>85</v>
      </c>
      <c r="C37" s="50"/>
      <c r="D37" s="50"/>
      <c r="E37" s="50"/>
      <c r="F37" s="51"/>
      <c r="G37" s="77" t="b">
        <v>0</v>
      </c>
    </row>
    <row r="38" spans="1:7" ht="21.75" customHeight="1" thickBot="1" x14ac:dyDescent="0.3">
      <c r="B38" s="52" t="s">
        <v>86</v>
      </c>
      <c r="C38" s="53"/>
      <c r="D38" s="53"/>
      <c r="E38" s="53"/>
      <c r="F38" s="54"/>
      <c r="G38" s="77" t="b">
        <v>0</v>
      </c>
    </row>
    <row r="39" spans="1:7" ht="21.75" customHeight="1" thickBot="1" x14ac:dyDescent="0.3">
      <c r="B39" s="49" t="s">
        <v>87</v>
      </c>
      <c r="C39" s="50"/>
      <c r="D39" s="50"/>
      <c r="E39" s="50"/>
      <c r="F39" s="51"/>
      <c r="G39" s="77" t="b">
        <v>0</v>
      </c>
    </row>
    <row r="40" spans="1:7" ht="21.75" customHeight="1" thickBot="1" x14ac:dyDescent="0.3">
      <c r="B40" s="52" t="s">
        <v>88</v>
      </c>
      <c r="C40" s="53"/>
      <c r="D40" s="53"/>
      <c r="E40" s="53"/>
      <c r="F40" s="54"/>
      <c r="G40" s="77" t="b">
        <v>0</v>
      </c>
    </row>
    <row r="41" spans="1:7" ht="21.75" customHeight="1" thickBot="1" x14ac:dyDescent="0.3">
      <c r="B41" s="49" t="s">
        <v>89</v>
      </c>
      <c r="C41" s="50"/>
      <c r="D41" s="50"/>
      <c r="E41" s="50"/>
      <c r="F41" s="51"/>
      <c r="G41" s="77" t="b">
        <v>0</v>
      </c>
    </row>
    <row r="42" spans="1:7" ht="21.75" customHeight="1" thickBot="1" x14ac:dyDescent="0.3">
      <c r="A42" s="14"/>
      <c r="B42" s="52" t="s">
        <v>90</v>
      </c>
      <c r="C42" s="53"/>
      <c r="D42" s="53"/>
      <c r="E42" s="53"/>
      <c r="F42" s="54"/>
      <c r="G42" s="77" t="b">
        <v>0</v>
      </c>
    </row>
    <row r="43" spans="1:7" ht="21.75" customHeight="1" thickBot="1" x14ac:dyDescent="0.3">
      <c r="A43" s="14"/>
      <c r="B43" s="49" t="s">
        <v>283</v>
      </c>
      <c r="C43" s="50"/>
      <c r="D43" s="50"/>
      <c r="E43" s="50"/>
      <c r="F43" s="51"/>
      <c r="G43" s="77" t="b">
        <v>0</v>
      </c>
    </row>
    <row r="44" spans="1:7" ht="21.75" customHeight="1" thickBot="1" x14ac:dyDescent="0.3">
      <c r="B44" s="52" t="s">
        <v>91</v>
      </c>
      <c r="C44" s="53"/>
      <c r="D44" s="53"/>
      <c r="E44" s="53"/>
      <c r="F44" s="54"/>
      <c r="G44" s="77" t="b">
        <v>0</v>
      </c>
    </row>
    <row r="45" spans="1:7" ht="21.75" customHeight="1" thickBot="1" x14ac:dyDescent="0.3">
      <c r="B45" s="49" t="s">
        <v>92</v>
      </c>
      <c r="C45" s="50"/>
      <c r="D45" s="50"/>
      <c r="E45" s="50"/>
      <c r="F45" s="51"/>
      <c r="G45" s="77" t="b">
        <v>0</v>
      </c>
    </row>
    <row r="46" spans="1:7" ht="21.75" customHeight="1" thickBot="1" x14ac:dyDescent="0.3">
      <c r="B46" s="52" t="s">
        <v>93</v>
      </c>
      <c r="C46" s="53"/>
      <c r="D46" s="53"/>
      <c r="E46" s="53"/>
      <c r="F46" s="54"/>
      <c r="G46" s="77" t="b">
        <v>0</v>
      </c>
    </row>
    <row r="47" spans="1:7" ht="21.75" customHeight="1" thickBot="1" x14ac:dyDescent="0.3">
      <c r="B47" s="49" t="s">
        <v>94</v>
      </c>
      <c r="C47" s="50"/>
      <c r="D47" s="50"/>
      <c r="E47" s="50"/>
      <c r="F47" s="51"/>
      <c r="G47" s="77" t="b">
        <v>0</v>
      </c>
    </row>
    <row r="48" spans="1:7" ht="21.75" customHeight="1" thickBot="1" x14ac:dyDescent="0.3">
      <c r="B48" s="52" t="s">
        <v>95</v>
      </c>
      <c r="C48" s="53"/>
      <c r="D48" s="53"/>
      <c r="E48" s="53"/>
      <c r="F48" s="54"/>
      <c r="G48" s="77" t="b">
        <v>0</v>
      </c>
    </row>
    <row r="49" spans="2:7" ht="21.75" customHeight="1" thickBot="1" x14ac:dyDescent="0.3">
      <c r="B49" s="49" t="s">
        <v>96</v>
      </c>
      <c r="C49" s="50"/>
      <c r="D49" s="50"/>
      <c r="E49" s="50"/>
      <c r="F49" s="51"/>
      <c r="G49" s="77" t="b">
        <v>0</v>
      </c>
    </row>
    <row r="50" spans="2:7" ht="21.75" customHeight="1" thickBot="1" x14ac:dyDescent="0.3">
      <c r="B50" s="52" t="s">
        <v>97</v>
      </c>
      <c r="C50" s="53"/>
      <c r="D50" s="53"/>
      <c r="E50" s="53"/>
      <c r="F50" s="54"/>
      <c r="G50" s="77" t="b">
        <v>0</v>
      </c>
    </row>
    <row r="51" spans="2:7" ht="21.75" customHeight="1" thickBot="1" x14ac:dyDescent="0.3">
      <c r="B51" s="49" t="s">
        <v>98</v>
      </c>
      <c r="C51" s="50"/>
      <c r="D51" s="50"/>
      <c r="E51" s="50"/>
      <c r="F51" s="51"/>
      <c r="G51" s="77" t="b">
        <v>0</v>
      </c>
    </row>
    <row r="52" spans="2:7" ht="21.75" customHeight="1" thickBot="1" x14ac:dyDescent="0.3">
      <c r="B52" s="52" t="s">
        <v>99</v>
      </c>
      <c r="C52" s="53"/>
      <c r="D52" s="53"/>
      <c r="E52" s="53"/>
      <c r="F52" s="54"/>
      <c r="G52" s="77" t="b">
        <v>0</v>
      </c>
    </row>
    <row r="53" spans="2:7" ht="21.75" customHeight="1" thickBot="1" x14ac:dyDescent="0.3">
      <c r="B53" s="49" t="s">
        <v>100</v>
      </c>
      <c r="C53" s="50"/>
      <c r="D53" s="50"/>
      <c r="E53" s="50"/>
      <c r="F53" s="51"/>
      <c r="G53" s="77" t="b">
        <v>0</v>
      </c>
    </row>
    <row r="54" spans="2:7" ht="21.75" customHeight="1" thickBot="1" x14ac:dyDescent="0.3">
      <c r="B54" s="52" t="s">
        <v>100</v>
      </c>
      <c r="C54" s="53"/>
      <c r="D54" s="53"/>
      <c r="E54" s="53"/>
      <c r="F54" s="54"/>
      <c r="G54" s="77" t="b">
        <v>0</v>
      </c>
    </row>
    <row r="55" spans="2:7" ht="21.75" customHeight="1" thickBot="1" x14ac:dyDescent="0.3">
      <c r="B55" s="49" t="s">
        <v>101</v>
      </c>
      <c r="C55" s="50"/>
      <c r="D55" s="50"/>
      <c r="E55" s="50"/>
      <c r="F55" s="51"/>
      <c r="G55" s="77" t="b">
        <v>0</v>
      </c>
    </row>
    <row r="56" spans="2:7" ht="21.75" customHeight="1" thickBot="1" x14ac:dyDescent="0.3">
      <c r="B56" s="52" t="s">
        <v>102</v>
      </c>
      <c r="C56" s="53"/>
      <c r="D56" s="53"/>
      <c r="E56" s="53"/>
      <c r="F56" s="54"/>
      <c r="G56" s="77" t="b">
        <v>0</v>
      </c>
    </row>
    <row r="57" spans="2:7" ht="21.75" customHeight="1" thickBot="1" x14ac:dyDescent="0.3">
      <c r="B57" s="49" t="s">
        <v>103</v>
      </c>
      <c r="C57" s="50"/>
      <c r="D57" s="50"/>
      <c r="E57" s="50"/>
      <c r="F57" s="51"/>
      <c r="G57" s="77" t="b">
        <v>0</v>
      </c>
    </row>
    <row r="58" spans="2:7" ht="21.75" customHeight="1" thickBot="1" x14ac:dyDescent="0.3">
      <c r="B58" s="52" t="s">
        <v>197</v>
      </c>
      <c r="C58" s="53"/>
      <c r="D58" s="53"/>
      <c r="E58" s="53"/>
      <c r="F58" s="54"/>
      <c r="G58" s="77" t="b">
        <v>0</v>
      </c>
    </row>
    <row r="59" spans="2:7" ht="21.75" customHeight="1" thickBot="1" x14ac:dyDescent="0.3">
      <c r="B59" s="49" t="s">
        <v>199</v>
      </c>
      <c r="C59" s="50"/>
      <c r="D59" s="50"/>
      <c r="E59" s="50"/>
      <c r="F59" s="51"/>
      <c r="G59" s="77" t="b">
        <v>0</v>
      </c>
    </row>
    <row r="60" spans="2:7" ht="21.75" customHeight="1" thickBot="1" x14ac:dyDescent="0.3">
      <c r="B60" s="52" t="s">
        <v>104</v>
      </c>
      <c r="C60" s="53"/>
      <c r="D60" s="53"/>
      <c r="E60" s="53"/>
      <c r="F60" s="54"/>
      <c r="G60" s="77" t="b">
        <v>0</v>
      </c>
    </row>
    <row r="61" spans="2:7" ht="21.75" customHeight="1" x14ac:dyDescent="0.25">
      <c r="B61" s="37" t="s">
        <v>105</v>
      </c>
      <c r="C61" s="38"/>
      <c r="D61" s="38"/>
      <c r="E61" s="38"/>
      <c r="F61" s="39"/>
      <c r="G61" s="77" t="b">
        <v>0</v>
      </c>
    </row>
    <row r="62" spans="2:7" ht="21.75" customHeight="1" thickBot="1" x14ac:dyDescent="0.3">
      <c r="B62" s="46" t="s">
        <v>105</v>
      </c>
      <c r="C62" s="47"/>
      <c r="D62" s="47"/>
      <c r="E62" s="47"/>
      <c r="F62" s="48"/>
      <c r="G62" s="77" t="b">
        <v>0</v>
      </c>
    </row>
    <row r="63" spans="2:7" ht="21.75" customHeight="1" x14ac:dyDescent="0.25">
      <c r="B63" s="37" t="s">
        <v>106</v>
      </c>
      <c r="C63" s="38"/>
      <c r="D63" s="38"/>
      <c r="E63" s="38"/>
      <c r="F63" s="39"/>
      <c r="G63" s="77" t="b">
        <v>0</v>
      </c>
    </row>
    <row r="64" spans="2:7" ht="21.75" customHeight="1" x14ac:dyDescent="0.25">
      <c r="B64" s="40" t="s">
        <v>106</v>
      </c>
      <c r="C64" s="41"/>
      <c r="D64" s="41"/>
      <c r="E64" s="41"/>
      <c r="F64" s="42"/>
      <c r="G64" s="77" t="b">
        <v>0</v>
      </c>
    </row>
    <row r="65" spans="2:7" ht="21.75" customHeight="1" x14ac:dyDescent="0.25">
      <c r="B65" s="43" t="s">
        <v>106</v>
      </c>
      <c r="C65" s="44"/>
      <c r="D65" s="44"/>
      <c r="E65" s="44"/>
      <c r="F65" s="45"/>
      <c r="G65" s="77" t="b">
        <v>0</v>
      </c>
    </row>
    <row r="66" spans="2:7" ht="21.75" customHeight="1" x14ac:dyDescent="0.25">
      <c r="B66" s="43" t="s">
        <v>106</v>
      </c>
      <c r="C66" s="44"/>
      <c r="D66" s="44"/>
      <c r="E66" s="44"/>
      <c r="F66" s="45"/>
      <c r="G66" s="77" t="b">
        <v>0</v>
      </c>
    </row>
    <row r="67" spans="2:7" ht="21.75" customHeight="1" x14ac:dyDescent="0.25">
      <c r="B67" s="40" t="s">
        <v>106</v>
      </c>
      <c r="C67" s="41"/>
      <c r="D67" s="41"/>
      <c r="E67" s="41"/>
      <c r="F67" s="42"/>
      <c r="G67" s="77" t="b">
        <v>0</v>
      </c>
    </row>
    <row r="68" spans="2:7" ht="25.5" customHeight="1" x14ac:dyDescent="0.25">
      <c r="B68" s="43" t="s">
        <v>106</v>
      </c>
      <c r="C68" s="44"/>
      <c r="D68" s="44"/>
      <c r="E68" s="44"/>
      <c r="F68" s="45"/>
      <c r="G68" s="77" t="b">
        <v>0</v>
      </c>
    </row>
    <row r="69" spans="2:7" ht="27.75" customHeight="1" thickBot="1" x14ac:dyDescent="0.3">
      <c r="B69" s="46" t="s">
        <v>106</v>
      </c>
      <c r="C69" s="47"/>
      <c r="D69" s="47"/>
      <c r="E69" s="47"/>
      <c r="F69" s="48"/>
      <c r="G69" s="77" t="b">
        <v>0</v>
      </c>
    </row>
  </sheetData>
  <protectedRanges>
    <protectedRange sqref="B2:B4 B6:B7 C10:C11" name="Rango1"/>
  </protectedRanges>
  <dataConsolidate/>
  <mergeCells count="3">
    <mergeCell ref="A23:B23"/>
    <mergeCell ref="A9:B9"/>
    <mergeCell ref="A19:B19"/>
  </mergeCells>
  <phoneticPr fontId="9" type="noConversion"/>
  <dataValidations count="5">
    <dataValidation type="list" showInputMessage="1" showErrorMessage="1" sqref="C11" xr:uid="{00000000-0002-0000-0100-000000000000}">
      <formula1>"Por Función,Por Naturaleza"</formula1>
    </dataValidation>
    <dataValidation type="list" showInputMessage="1" showErrorMessage="1" sqref="C10" xr:uid="{00000000-0002-0000-0100-000001000000}">
      <formula1>"Clasificado,Por Liquidez"</formula1>
    </dataValidation>
    <dataValidation type="list" allowBlank="1" showInputMessage="1" showErrorMessage="1" sqref="B6" xr:uid="{00000000-0002-0000-0100-000002000000}">
      <formula1>"Consolidado,Individual"</formula1>
    </dataValidation>
    <dataValidation type="list" operator="equal" allowBlank="1" showInputMessage="1" showErrorMessage="1" sqref="B2" xr:uid="{00000000-0002-0000-0100-000003000000}">
      <formula1>"2023-03,2023-06,2023-09,2023-12"</formula1>
    </dataValidation>
    <dataValidation type="whole" showInputMessage="1" showErrorMessage="1" sqref="B4" xr:uid="{00000000-0002-0000-0100-000004000000}">
      <formula1>1</formula1>
      <formula2>99999999</formula2>
    </dataValidation>
  </dataValidations>
  <hyperlinks>
    <hyperlink ref="B5" r:id="rId1" xr:uid="{58688F18-7322-489F-91A9-5918DE2E51D3}"/>
  </hyperlinks>
  <pageMargins left="0.7" right="0.7" top="0.75" bottom="0.75" header="0.3" footer="0.3"/>
  <pageSetup paperSize="9" scale="6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286" r:id="rId5" name="Check Box 166">
              <controlPr locked="0" defaultSize="0" autoFill="0" autoLine="0" autoPict="0">
                <anchor moveWithCells="1">
                  <from>
                    <xdr:col>2</xdr:col>
                    <xdr:colOff>146050</xdr:colOff>
                    <xdr:row>23</xdr:row>
                    <xdr:rowOff>38100</xdr:rowOff>
                  </from>
                  <to>
                    <xdr:col>5</xdr:col>
                    <xdr:colOff>165100</xdr:colOff>
                    <xdr:row>23</xdr:row>
                    <xdr:rowOff>209550</xdr:rowOff>
                  </to>
                </anchor>
              </controlPr>
            </control>
          </mc:Choice>
        </mc:AlternateContent>
        <mc:AlternateContent xmlns:mc="http://schemas.openxmlformats.org/markup-compatibility/2006">
          <mc:Choice Requires="x14">
            <control shapeId="5287" r:id="rId6" name="Check Box 167">
              <controlPr locked="0" defaultSize="0" autoFill="0" autoLine="0" autoPict="0">
                <anchor moveWithCells="1">
                  <from>
                    <xdr:col>2</xdr:col>
                    <xdr:colOff>146050</xdr:colOff>
                    <xdr:row>24</xdr:row>
                    <xdr:rowOff>19050</xdr:rowOff>
                  </from>
                  <to>
                    <xdr:col>5</xdr:col>
                    <xdr:colOff>355600</xdr:colOff>
                    <xdr:row>24</xdr:row>
                    <xdr:rowOff>228600</xdr:rowOff>
                  </to>
                </anchor>
              </controlPr>
            </control>
          </mc:Choice>
        </mc:AlternateContent>
        <mc:AlternateContent xmlns:mc="http://schemas.openxmlformats.org/markup-compatibility/2006">
          <mc:Choice Requires="x14">
            <control shapeId="5288" r:id="rId7" name="Check Box 168">
              <controlPr locked="0" defaultSize="0" autoFill="0" autoLine="0" autoPict="0">
                <anchor moveWithCells="1">
                  <from>
                    <xdr:col>2</xdr:col>
                    <xdr:colOff>152400</xdr:colOff>
                    <xdr:row>24</xdr:row>
                    <xdr:rowOff>266700</xdr:rowOff>
                  </from>
                  <to>
                    <xdr:col>5</xdr:col>
                    <xdr:colOff>533400</xdr:colOff>
                    <xdr:row>25</xdr:row>
                    <xdr:rowOff>209550</xdr:rowOff>
                  </to>
                </anchor>
              </controlPr>
            </control>
          </mc:Choice>
        </mc:AlternateContent>
        <mc:AlternateContent xmlns:mc="http://schemas.openxmlformats.org/markup-compatibility/2006">
          <mc:Choice Requires="x14">
            <control shapeId="5289" r:id="rId8" name="Check Box 169">
              <controlPr locked="0" defaultSize="0" autoFill="0" autoLine="0" autoPict="0">
                <anchor moveWithCells="1">
                  <from>
                    <xdr:col>2</xdr:col>
                    <xdr:colOff>152400</xdr:colOff>
                    <xdr:row>26</xdr:row>
                    <xdr:rowOff>19050</xdr:rowOff>
                  </from>
                  <to>
                    <xdr:col>5</xdr:col>
                    <xdr:colOff>609600</xdr:colOff>
                    <xdr:row>26</xdr:row>
                    <xdr:rowOff>209550</xdr:rowOff>
                  </to>
                </anchor>
              </controlPr>
            </control>
          </mc:Choice>
        </mc:AlternateContent>
        <mc:AlternateContent xmlns:mc="http://schemas.openxmlformats.org/markup-compatibility/2006">
          <mc:Choice Requires="x14">
            <control shapeId="5290" r:id="rId9" name="Check Box 170">
              <controlPr locked="0" defaultSize="0" autoFill="0" autoLine="0" autoPict="0">
                <anchor moveWithCells="1">
                  <from>
                    <xdr:col>2</xdr:col>
                    <xdr:colOff>152400</xdr:colOff>
                    <xdr:row>27</xdr:row>
                    <xdr:rowOff>0</xdr:rowOff>
                  </from>
                  <to>
                    <xdr:col>5</xdr:col>
                    <xdr:colOff>1003300</xdr:colOff>
                    <xdr:row>27</xdr:row>
                    <xdr:rowOff>222250</xdr:rowOff>
                  </to>
                </anchor>
              </controlPr>
            </control>
          </mc:Choice>
        </mc:AlternateContent>
        <mc:AlternateContent xmlns:mc="http://schemas.openxmlformats.org/markup-compatibility/2006">
          <mc:Choice Requires="x14">
            <control shapeId="5291" r:id="rId10" name="Check Box 171">
              <controlPr locked="0" defaultSize="0" autoFill="0" autoLine="0" autoPict="0">
                <anchor moveWithCells="1">
                  <from>
                    <xdr:col>2</xdr:col>
                    <xdr:colOff>152400</xdr:colOff>
                    <xdr:row>28</xdr:row>
                    <xdr:rowOff>12700</xdr:rowOff>
                  </from>
                  <to>
                    <xdr:col>5</xdr:col>
                    <xdr:colOff>889000</xdr:colOff>
                    <xdr:row>28</xdr:row>
                    <xdr:rowOff>190500</xdr:rowOff>
                  </to>
                </anchor>
              </controlPr>
            </control>
          </mc:Choice>
        </mc:AlternateContent>
        <mc:AlternateContent xmlns:mc="http://schemas.openxmlformats.org/markup-compatibility/2006">
          <mc:Choice Requires="x14">
            <control shapeId="5292" r:id="rId11" name="Check Box 172">
              <controlPr locked="0" defaultSize="0" autoFill="0" autoLine="0" autoPict="0">
                <anchor moveWithCells="1">
                  <from>
                    <xdr:col>2</xdr:col>
                    <xdr:colOff>152400</xdr:colOff>
                    <xdr:row>29</xdr:row>
                    <xdr:rowOff>19050</xdr:rowOff>
                  </from>
                  <to>
                    <xdr:col>5</xdr:col>
                    <xdr:colOff>857250</xdr:colOff>
                    <xdr:row>29</xdr:row>
                    <xdr:rowOff>222250</xdr:rowOff>
                  </to>
                </anchor>
              </controlPr>
            </control>
          </mc:Choice>
        </mc:AlternateContent>
        <mc:AlternateContent xmlns:mc="http://schemas.openxmlformats.org/markup-compatibility/2006">
          <mc:Choice Requires="x14">
            <control shapeId="5293" r:id="rId12" name="Check Box 173">
              <controlPr locked="0" defaultSize="0" autoFill="0" autoLine="0" autoPict="0">
                <anchor moveWithCells="1">
                  <from>
                    <xdr:col>2</xdr:col>
                    <xdr:colOff>152400</xdr:colOff>
                    <xdr:row>30</xdr:row>
                    <xdr:rowOff>31750</xdr:rowOff>
                  </from>
                  <to>
                    <xdr:col>5</xdr:col>
                    <xdr:colOff>69850</xdr:colOff>
                    <xdr:row>30</xdr:row>
                    <xdr:rowOff>247650</xdr:rowOff>
                  </to>
                </anchor>
              </controlPr>
            </control>
          </mc:Choice>
        </mc:AlternateContent>
        <mc:AlternateContent xmlns:mc="http://schemas.openxmlformats.org/markup-compatibility/2006">
          <mc:Choice Requires="x14">
            <control shapeId="5294" r:id="rId13" name="Check Box 174">
              <controlPr locked="0" defaultSize="0" autoFill="0" autoLine="0" autoPict="0">
                <anchor moveWithCells="1">
                  <from>
                    <xdr:col>2</xdr:col>
                    <xdr:colOff>165100</xdr:colOff>
                    <xdr:row>31</xdr:row>
                    <xdr:rowOff>19050</xdr:rowOff>
                  </from>
                  <to>
                    <xdr:col>5</xdr:col>
                    <xdr:colOff>698500</xdr:colOff>
                    <xdr:row>31</xdr:row>
                    <xdr:rowOff>247650</xdr:rowOff>
                  </to>
                </anchor>
              </controlPr>
            </control>
          </mc:Choice>
        </mc:AlternateContent>
        <mc:AlternateContent xmlns:mc="http://schemas.openxmlformats.org/markup-compatibility/2006">
          <mc:Choice Requires="x14">
            <control shapeId="5295" r:id="rId14" name="Check Box 175">
              <controlPr locked="0" defaultSize="0" autoFill="0" autoLine="0" autoPict="0">
                <anchor moveWithCells="1">
                  <from>
                    <xdr:col>2</xdr:col>
                    <xdr:colOff>165100</xdr:colOff>
                    <xdr:row>32</xdr:row>
                    <xdr:rowOff>12700</xdr:rowOff>
                  </from>
                  <to>
                    <xdr:col>5</xdr:col>
                    <xdr:colOff>133350</xdr:colOff>
                    <xdr:row>32</xdr:row>
                    <xdr:rowOff>190500</xdr:rowOff>
                  </to>
                </anchor>
              </controlPr>
            </control>
          </mc:Choice>
        </mc:AlternateContent>
        <mc:AlternateContent xmlns:mc="http://schemas.openxmlformats.org/markup-compatibility/2006">
          <mc:Choice Requires="x14">
            <control shapeId="5296" r:id="rId15" name="Check Box 176">
              <controlPr locked="0" defaultSize="0" autoFill="0" autoLine="0" autoPict="0">
                <anchor moveWithCells="1">
                  <from>
                    <xdr:col>2</xdr:col>
                    <xdr:colOff>165100</xdr:colOff>
                    <xdr:row>33</xdr:row>
                    <xdr:rowOff>0</xdr:rowOff>
                  </from>
                  <to>
                    <xdr:col>5</xdr:col>
                    <xdr:colOff>933450</xdr:colOff>
                    <xdr:row>33</xdr:row>
                    <xdr:rowOff>228600</xdr:rowOff>
                  </to>
                </anchor>
              </controlPr>
            </control>
          </mc:Choice>
        </mc:AlternateContent>
        <mc:AlternateContent xmlns:mc="http://schemas.openxmlformats.org/markup-compatibility/2006">
          <mc:Choice Requires="x14">
            <control shapeId="5297" r:id="rId16" name="Check Box 177">
              <controlPr locked="0" defaultSize="0" autoFill="0" autoLine="0" autoPict="0">
                <anchor moveWithCells="1">
                  <from>
                    <xdr:col>2</xdr:col>
                    <xdr:colOff>165100</xdr:colOff>
                    <xdr:row>34</xdr:row>
                    <xdr:rowOff>0</xdr:rowOff>
                  </from>
                  <to>
                    <xdr:col>6</xdr:col>
                    <xdr:colOff>38100</xdr:colOff>
                    <xdr:row>34</xdr:row>
                    <xdr:rowOff>222250</xdr:rowOff>
                  </to>
                </anchor>
              </controlPr>
            </control>
          </mc:Choice>
        </mc:AlternateContent>
        <mc:AlternateContent xmlns:mc="http://schemas.openxmlformats.org/markup-compatibility/2006">
          <mc:Choice Requires="x14">
            <control shapeId="5299" r:id="rId17" name="Check Box 179">
              <controlPr locked="0" defaultSize="0" autoFill="0" autoLine="0" autoPict="0">
                <anchor moveWithCells="1">
                  <from>
                    <xdr:col>2</xdr:col>
                    <xdr:colOff>171450</xdr:colOff>
                    <xdr:row>35</xdr:row>
                    <xdr:rowOff>12700</xdr:rowOff>
                  </from>
                  <to>
                    <xdr:col>5</xdr:col>
                    <xdr:colOff>895350</xdr:colOff>
                    <xdr:row>35</xdr:row>
                    <xdr:rowOff>209550</xdr:rowOff>
                  </to>
                </anchor>
              </controlPr>
            </control>
          </mc:Choice>
        </mc:AlternateContent>
        <mc:AlternateContent xmlns:mc="http://schemas.openxmlformats.org/markup-compatibility/2006">
          <mc:Choice Requires="x14">
            <control shapeId="5300" r:id="rId18" name="Check Box 180">
              <controlPr locked="0" defaultSize="0" autoFill="0" autoLine="0" autoPict="0">
                <anchor moveWithCells="1">
                  <from>
                    <xdr:col>2</xdr:col>
                    <xdr:colOff>171450</xdr:colOff>
                    <xdr:row>36</xdr:row>
                    <xdr:rowOff>31750</xdr:rowOff>
                  </from>
                  <to>
                    <xdr:col>5</xdr:col>
                    <xdr:colOff>1143000</xdr:colOff>
                    <xdr:row>36</xdr:row>
                    <xdr:rowOff>222250</xdr:rowOff>
                  </to>
                </anchor>
              </controlPr>
            </control>
          </mc:Choice>
        </mc:AlternateContent>
        <mc:AlternateContent xmlns:mc="http://schemas.openxmlformats.org/markup-compatibility/2006">
          <mc:Choice Requires="x14">
            <control shapeId="5303" r:id="rId19" name="Check Box 183">
              <controlPr locked="0" defaultSize="0" autoFill="0" autoLine="0" autoPict="0">
                <anchor moveWithCells="1">
                  <from>
                    <xdr:col>2</xdr:col>
                    <xdr:colOff>184150</xdr:colOff>
                    <xdr:row>37</xdr:row>
                    <xdr:rowOff>12700</xdr:rowOff>
                  </from>
                  <to>
                    <xdr:col>5</xdr:col>
                    <xdr:colOff>812800</xdr:colOff>
                    <xdr:row>37</xdr:row>
                    <xdr:rowOff>222250</xdr:rowOff>
                  </to>
                </anchor>
              </controlPr>
            </control>
          </mc:Choice>
        </mc:AlternateContent>
        <mc:AlternateContent xmlns:mc="http://schemas.openxmlformats.org/markup-compatibility/2006">
          <mc:Choice Requires="x14">
            <control shapeId="5304" r:id="rId20" name="Check Box 184">
              <controlPr locked="0" defaultSize="0" autoFill="0" autoLine="0" autoPict="0">
                <anchor moveWithCells="1">
                  <from>
                    <xdr:col>2</xdr:col>
                    <xdr:colOff>190500</xdr:colOff>
                    <xdr:row>38</xdr:row>
                    <xdr:rowOff>19050</xdr:rowOff>
                  </from>
                  <to>
                    <xdr:col>4</xdr:col>
                    <xdr:colOff>603250</xdr:colOff>
                    <xdr:row>38</xdr:row>
                    <xdr:rowOff>241300</xdr:rowOff>
                  </to>
                </anchor>
              </controlPr>
            </control>
          </mc:Choice>
        </mc:AlternateContent>
        <mc:AlternateContent xmlns:mc="http://schemas.openxmlformats.org/markup-compatibility/2006">
          <mc:Choice Requires="x14">
            <control shapeId="5305" r:id="rId21" name="Check Box 185">
              <controlPr locked="0" defaultSize="0" autoFill="0" autoLine="0" autoPict="0">
                <anchor moveWithCells="1">
                  <from>
                    <xdr:col>2</xdr:col>
                    <xdr:colOff>184150</xdr:colOff>
                    <xdr:row>39</xdr:row>
                    <xdr:rowOff>31750</xdr:rowOff>
                  </from>
                  <to>
                    <xdr:col>5</xdr:col>
                    <xdr:colOff>622300</xdr:colOff>
                    <xdr:row>39</xdr:row>
                    <xdr:rowOff>241300</xdr:rowOff>
                  </to>
                </anchor>
              </controlPr>
            </control>
          </mc:Choice>
        </mc:AlternateContent>
        <mc:AlternateContent xmlns:mc="http://schemas.openxmlformats.org/markup-compatibility/2006">
          <mc:Choice Requires="x14">
            <control shapeId="5306" r:id="rId22" name="Check Box 186">
              <controlPr locked="0" defaultSize="0" autoFill="0" autoLine="0" autoPict="0">
                <anchor moveWithCells="1">
                  <from>
                    <xdr:col>2</xdr:col>
                    <xdr:colOff>184150</xdr:colOff>
                    <xdr:row>40</xdr:row>
                    <xdr:rowOff>38100</xdr:rowOff>
                  </from>
                  <to>
                    <xdr:col>5</xdr:col>
                    <xdr:colOff>641350</xdr:colOff>
                    <xdr:row>40</xdr:row>
                    <xdr:rowOff>247650</xdr:rowOff>
                  </to>
                </anchor>
              </controlPr>
            </control>
          </mc:Choice>
        </mc:AlternateContent>
        <mc:AlternateContent xmlns:mc="http://schemas.openxmlformats.org/markup-compatibility/2006">
          <mc:Choice Requires="x14">
            <control shapeId="5307" r:id="rId23" name="Check Box 187">
              <controlPr locked="0" defaultSize="0" autoFill="0" autoLine="0" autoPict="0">
                <anchor moveWithCells="1">
                  <from>
                    <xdr:col>2</xdr:col>
                    <xdr:colOff>190500</xdr:colOff>
                    <xdr:row>41</xdr:row>
                    <xdr:rowOff>31750</xdr:rowOff>
                  </from>
                  <to>
                    <xdr:col>4</xdr:col>
                    <xdr:colOff>190500</xdr:colOff>
                    <xdr:row>41</xdr:row>
                    <xdr:rowOff>228600</xdr:rowOff>
                  </to>
                </anchor>
              </controlPr>
            </control>
          </mc:Choice>
        </mc:AlternateContent>
        <mc:AlternateContent xmlns:mc="http://schemas.openxmlformats.org/markup-compatibility/2006">
          <mc:Choice Requires="x14">
            <control shapeId="5308" r:id="rId24" name="Check Box 188">
              <controlPr locked="0" defaultSize="0" autoFill="0" autoLine="0" autoPict="0">
                <anchor moveWithCells="1">
                  <from>
                    <xdr:col>2</xdr:col>
                    <xdr:colOff>203200</xdr:colOff>
                    <xdr:row>43</xdr:row>
                    <xdr:rowOff>19050</xdr:rowOff>
                  </from>
                  <to>
                    <xdr:col>5</xdr:col>
                    <xdr:colOff>717550</xdr:colOff>
                    <xdr:row>43</xdr:row>
                    <xdr:rowOff>209550</xdr:rowOff>
                  </to>
                </anchor>
              </controlPr>
            </control>
          </mc:Choice>
        </mc:AlternateContent>
        <mc:AlternateContent xmlns:mc="http://schemas.openxmlformats.org/markup-compatibility/2006">
          <mc:Choice Requires="x14">
            <control shapeId="5309" r:id="rId25" name="Check Box 189">
              <controlPr locked="0" defaultSize="0" autoFill="0" autoLine="0" autoPict="0">
                <anchor moveWithCells="1">
                  <from>
                    <xdr:col>2</xdr:col>
                    <xdr:colOff>190500</xdr:colOff>
                    <xdr:row>44</xdr:row>
                    <xdr:rowOff>12700</xdr:rowOff>
                  </from>
                  <to>
                    <xdr:col>5</xdr:col>
                    <xdr:colOff>609600</xdr:colOff>
                    <xdr:row>44</xdr:row>
                    <xdr:rowOff>209550</xdr:rowOff>
                  </to>
                </anchor>
              </controlPr>
            </control>
          </mc:Choice>
        </mc:AlternateContent>
        <mc:AlternateContent xmlns:mc="http://schemas.openxmlformats.org/markup-compatibility/2006">
          <mc:Choice Requires="x14">
            <control shapeId="5310" r:id="rId26" name="Check Box 190">
              <controlPr locked="0" defaultSize="0" autoFill="0" autoLine="0" autoPict="0">
                <anchor moveWithCells="1">
                  <from>
                    <xdr:col>2</xdr:col>
                    <xdr:colOff>203200</xdr:colOff>
                    <xdr:row>44</xdr:row>
                    <xdr:rowOff>247650</xdr:rowOff>
                  </from>
                  <to>
                    <xdr:col>5</xdr:col>
                    <xdr:colOff>1181100</xdr:colOff>
                    <xdr:row>45</xdr:row>
                    <xdr:rowOff>260350</xdr:rowOff>
                  </to>
                </anchor>
              </controlPr>
            </control>
          </mc:Choice>
        </mc:AlternateContent>
        <mc:AlternateContent xmlns:mc="http://schemas.openxmlformats.org/markup-compatibility/2006">
          <mc:Choice Requires="x14">
            <control shapeId="5311" r:id="rId27" name="Check Box 191">
              <controlPr locked="0" defaultSize="0" autoFill="0" autoLine="0" autoPict="0">
                <anchor moveWithCells="1">
                  <from>
                    <xdr:col>2</xdr:col>
                    <xdr:colOff>190500</xdr:colOff>
                    <xdr:row>46</xdr:row>
                    <xdr:rowOff>12700</xdr:rowOff>
                  </from>
                  <to>
                    <xdr:col>5</xdr:col>
                    <xdr:colOff>857250</xdr:colOff>
                    <xdr:row>47</xdr:row>
                    <xdr:rowOff>12700</xdr:rowOff>
                  </to>
                </anchor>
              </controlPr>
            </control>
          </mc:Choice>
        </mc:AlternateContent>
        <mc:AlternateContent xmlns:mc="http://schemas.openxmlformats.org/markup-compatibility/2006">
          <mc:Choice Requires="x14">
            <control shapeId="5312" r:id="rId28" name="Check Box 192">
              <controlPr locked="0" defaultSize="0" autoFill="0" autoLine="0" autoPict="0">
                <anchor moveWithCells="1">
                  <from>
                    <xdr:col>2</xdr:col>
                    <xdr:colOff>203200</xdr:colOff>
                    <xdr:row>47</xdr:row>
                    <xdr:rowOff>31750</xdr:rowOff>
                  </from>
                  <to>
                    <xdr:col>5</xdr:col>
                    <xdr:colOff>12700</xdr:colOff>
                    <xdr:row>47</xdr:row>
                    <xdr:rowOff>222250</xdr:rowOff>
                  </to>
                </anchor>
              </controlPr>
            </control>
          </mc:Choice>
        </mc:AlternateContent>
        <mc:AlternateContent xmlns:mc="http://schemas.openxmlformats.org/markup-compatibility/2006">
          <mc:Choice Requires="x14">
            <control shapeId="5313" r:id="rId29" name="Check Box 193">
              <controlPr locked="0" defaultSize="0" autoFill="0" autoLine="0" autoPict="0">
                <anchor moveWithCells="1">
                  <from>
                    <xdr:col>2</xdr:col>
                    <xdr:colOff>190500</xdr:colOff>
                    <xdr:row>48</xdr:row>
                    <xdr:rowOff>19050</xdr:rowOff>
                  </from>
                  <to>
                    <xdr:col>3</xdr:col>
                    <xdr:colOff>317500</xdr:colOff>
                    <xdr:row>48</xdr:row>
                    <xdr:rowOff>241300</xdr:rowOff>
                  </to>
                </anchor>
              </controlPr>
            </control>
          </mc:Choice>
        </mc:AlternateContent>
        <mc:AlternateContent xmlns:mc="http://schemas.openxmlformats.org/markup-compatibility/2006">
          <mc:Choice Requires="x14">
            <control shapeId="5314" r:id="rId30" name="Check Box 194">
              <controlPr locked="0" defaultSize="0" autoFill="0" autoLine="0" autoPict="0">
                <anchor moveWithCells="1">
                  <from>
                    <xdr:col>2</xdr:col>
                    <xdr:colOff>203200</xdr:colOff>
                    <xdr:row>49</xdr:row>
                    <xdr:rowOff>12700</xdr:rowOff>
                  </from>
                  <to>
                    <xdr:col>5</xdr:col>
                    <xdr:colOff>742950</xdr:colOff>
                    <xdr:row>49</xdr:row>
                    <xdr:rowOff>241300</xdr:rowOff>
                  </to>
                </anchor>
              </controlPr>
            </control>
          </mc:Choice>
        </mc:AlternateContent>
        <mc:AlternateContent xmlns:mc="http://schemas.openxmlformats.org/markup-compatibility/2006">
          <mc:Choice Requires="x14">
            <control shapeId="5315" r:id="rId31" name="Check Box 195">
              <controlPr locked="0" defaultSize="0" autoFill="0" autoLine="0" autoPict="0">
                <anchor moveWithCells="1">
                  <from>
                    <xdr:col>2</xdr:col>
                    <xdr:colOff>203200</xdr:colOff>
                    <xdr:row>49</xdr:row>
                    <xdr:rowOff>247650</xdr:rowOff>
                  </from>
                  <to>
                    <xdr:col>5</xdr:col>
                    <xdr:colOff>742950</xdr:colOff>
                    <xdr:row>50</xdr:row>
                    <xdr:rowOff>241300</xdr:rowOff>
                  </to>
                </anchor>
              </controlPr>
            </control>
          </mc:Choice>
        </mc:AlternateContent>
        <mc:AlternateContent xmlns:mc="http://schemas.openxmlformats.org/markup-compatibility/2006">
          <mc:Choice Requires="x14">
            <control shapeId="5316" r:id="rId32" name="Check Box 196">
              <controlPr locked="0" defaultSize="0" autoFill="0" autoLine="0" autoPict="0">
                <anchor moveWithCells="1">
                  <from>
                    <xdr:col>2</xdr:col>
                    <xdr:colOff>203200</xdr:colOff>
                    <xdr:row>51</xdr:row>
                    <xdr:rowOff>0</xdr:rowOff>
                  </from>
                  <to>
                    <xdr:col>5</xdr:col>
                    <xdr:colOff>831850</xdr:colOff>
                    <xdr:row>51</xdr:row>
                    <xdr:rowOff>203200</xdr:rowOff>
                  </to>
                </anchor>
              </controlPr>
            </control>
          </mc:Choice>
        </mc:AlternateContent>
        <mc:AlternateContent xmlns:mc="http://schemas.openxmlformats.org/markup-compatibility/2006">
          <mc:Choice Requires="x14">
            <control shapeId="5317" r:id="rId33" name="Check Box 197">
              <controlPr locked="0" defaultSize="0" autoFill="0" autoLine="0" autoPict="0">
                <anchor moveWithCells="1">
                  <from>
                    <xdr:col>2</xdr:col>
                    <xdr:colOff>203200</xdr:colOff>
                    <xdr:row>52</xdr:row>
                    <xdr:rowOff>19050</xdr:rowOff>
                  </from>
                  <to>
                    <xdr:col>5</xdr:col>
                    <xdr:colOff>908050</xdr:colOff>
                    <xdr:row>52</xdr:row>
                    <xdr:rowOff>241300</xdr:rowOff>
                  </to>
                </anchor>
              </controlPr>
            </control>
          </mc:Choice>
        </mc:AlternateContent>
        <mc:AlternateContent xmlns:mc="http://schemas.openxmlformats.org/markup-compatibility/2006">
          <mc:Choice Requires="x14">
            <control shapeId="5318" r:id="rId34" name="Check Box 198">
              <controlPr locked="0" defaultSize="0" autoFill="0" autoLine="0" autoPict="0">
                <anchor moveWithCells="1">
                  <from>
                    <xdr:col>2</xdr:col>
                    <xdr:colOff>203200</xdr:colOff>
                    <xdr:row>53</xdr:row>
                    <xdr:rowOff>19050</xdr:rowOff>
                  </from>
                  <to>
                    <xdr:col>3</xdr:col>
                    <xdr:colOff>355600</xdr:colOff>
                    <xdr:row>53</xdr:row>
                    <xdr:rowOff>241300</xdr:rowOff>
                  </to>
                </anchor>
              </controlPr>
            </control>
          </mc:Choice>
        </mc:AlternateContent>
        <mc:AlternateContent xmlns:mc="http://schemas.openxmlformats.org/markup-compatibility/2006">
          <mc:Choice Requires="x14">
            <control shapeId="5319" r:id="rId35" name="Check Box 199">
              <controlPr locked="0" defaultSize="0" autoFill="0" autoLine="0" autoPict="0">
                <anchor moveWithCells="1">
                  <from>
                    <xdr:col>2</xdr:col>
                    <xdr:colOff>209550</xdr:colOff>
                    <xdr:row>54</xdr:row>
                    <xdr:rowOff>12700</xdr:rowOff>
                  </from>
                  <to>
                    <xdr:col>6</xdr:col>
                    <xdr:colOff>12700</xdr:colOff>
                    <xdr:row>54</xdr:row>
                    <xdr:rowOff>241300</xdr:rowOff>
                  </to>
                </anchor>
              </controlPr>
            </control>
          </mc:Choice>
        </mc:AlternateContent>
        <mc:AlternateContent xmlns:mc="http://schemas.openxmlformats.org/markup-compatibility/2006">
          <mc:Choice Requires="x14">
            <control shapeId="5320" r:id="rId36" name="Check Box 200">
              <controlPr locked="0" defaultSize="0" autoFill="0" autoLine="0" autoPict="0">
                <anchor moveWithCells="1">
                  <from>
                    <xdr:col>2</xdr:col>
                    <xdr:colOff>209550</xdr:colOff>
                    <xdr:row>55</xdr:row>
                    <xdr:rowOff>31750</xdr:rowOff>
                  </from>
                  <to>
                    <xdr:col>6</xdr:col>
                    <xdr:colOff>241300</xdr:colOff>
                    <xdr:row>55</xdr:row>
                    <xdr:rowOff>209550</xdr:rowOff>
                  </to>
                </anchor>
              </controlPr>
            </control>
          </mc:Choice>
        </mc:AlternateContent>
        <mc:AlternateContent xmlns:mc="http://schemas.openxmlformats.org/markup-compatibility/2006">
          <mc:Choice Requires="x14">
            <control shapeId="5321" r:id="rId37" name="Check Box 201">
              <controlPr locked="0" defaultSize="0" autoFill="0" autoLine="0" autoPict="0">
                <anchor moveWithCells="1">
                  <from>
                    <xdr:col>2</xdr:col>
                    <xdr:colOff>209550</xdr:colOff>
                    <xdr:row>56</xdr:row>
                    <xdr:rowOff>12700</xdr:rowOff>
                  </from>
                  <to>
                    <xdr:col>5</xdr:col>
                    <xdr:colOff>793750</xdr:colOff>
                    <xdr:row>56</xdr:row>
                    <xdr:rowOff>228600</xdr:rowOff>
                  </to>
                </anchor>
              </controlPr>
            </control>
          </mc:Choice>
        </mc:AlternateContent>
        <mc:AlternateContent xmlns:mc="http://schemas.openxmlformats.org/markup-compatibility/2006">
          <mc:Choice Requires="x14">
            <control shapeId="5323" r:id="rId38" name="Check Box 203">
              <controlPr locked="0" defaultSize="0" autoFill="0" autoLine="0" autoPict="0">
                <anchor moveWithCells="1">
                  <from>
                    <xdr:col>2</xdr:col>
                    <xdr:colOff>209550</xdr:colOff>
                    <xdr:row>59</xdr:row>
                    <xdr:rowOff>19050</xdr:rowOff>
                  </from>
                  <to>
                    <xdr:col>5</xdr:col>
                    <xdr:colOff>723900</xdr:colOff>
                    <xdr:row>59</xdr:row>
                    <xdr:rowOff>209550</xdr:rowOff>
                  </to>
                </anchor>
              </controlPr>
            </control>
          </mc:Choice>
        </mc:AlternateContent>
        <mc:AlternateContent xmlns:mc="http://schemas.openxmlformats.org/markup-compatibility/2006">
          <mc:Choice Requires="x14">
            <control shapeId="5324" r:id="rId39" name="Check Box 204">
              <controlPr locked="0" defaultSize="0" autoFill="0" autoLine="0" autoPict="0">
                <anchor moveWithCells="1">
                  <from>
                    <xdr:col>2</xdr:col>
                    <xdr:colOff>222250</xdr:colOff>
                    <xdr:row>60</xdr:row>
                    <xdr:rowOff>19050</xdr:rowOff>
                  </from>
                  <to>
                    <xdr:col>3</xdr:col>
                    <xdr:colOff>469900</xdr:colOff>
                    <xdr:row>60</xdr:row>
                    <xdr:rowOff>241300</xdr:rowOff>
                  </to>
                </anchor>
              </controlPr>
            </control>
          </mc:Choice>
        </mc:AlternateContent>
        <mc:AlternateContent xmlns:mc="http://schemas.openxmlformats.org/markup-compatibility/2006">
          <mc:Choice Requires="x14">
            <control shapeId="5325" r:id="rId40" name="Check Box 205">
              <controlPr locked="0" defaultSize="0" autoFill="0" autoLine="0" autoPict="0">
                <anchor moveWithCells="1">
                  <from>
                    <xdr:col>2</xdr:col>
                    <xdr:colOff>222250</xdr:colOff>
                    <xdr:row>61</xdr:row>
                    <xdr:rowOff>19050</xdr:rowOff>
                  </from>
                  <to>
                    <xdr:col>4</xdr:col>
                    <xdr:colOff>431800</xdr:colOff>
                    <xdr:row>61</xdr:row>
                    <xdr:rowOff>247650</xdr:rowOff>
                  </to>
                </anchor>
              </controlPr>
            </control>
          </mc:Choice>
        </mc:AlternateContent>
        <mc:AlternateContent xmlns:mc="http://schemas.openxmlformats.org/markup-compatibility/2006">
          <mc:Choice Requires="x14">
            <control shapeId="5326" r:id="rId41" name="Check Box 206">
              <controlPr locked="0" defaultSize="0" autoFill="0" autoLine="0" autoPict="0">
                <anchor moveWithCells="1">
                  <from>
                    <xdr:col>2</xdr:col>
                    <xdr:colOff>222250</xdr:colOff>
                    <xdr:row>62</xdr:row>
                    <xdr:rowOff>19050</xdr:rowOff>
                  </from>
                  <to>
                    <xdr:col>5</xdr:col>
                    <xdr:colOff>965200</xdr:colOff>
                    <xdr:row>62</xdr:row>
                    <xdr:rowOff>241300</xdr:rowOff>
                  </to>
                </anchor>
              </controlPr>
            </control>
          </mc:Choice>
        </mc:AlternateContent>
        <mc:AlternateContent xmlns:mc="http://schemas.openxmlformats.org/markup-compatibility/2006">
          <mc:Choice Requires="x14">
            <control shapeId="5327" r:id="rId42" name="Check Box 207">
              <controlPr locked="0" defaultSize="0" autoFill="0" autoLine="0" autoPict="0">
                <anchor moveWithCells="1">
                  <from>
                    <xdr:col>2</xdr:col>
                    <xdr:colOff>222250</xdr:colOff>
                    <xdr:row>63</xdr:row>
                    <xdr:rowOff>31750</xdr:rowOff>
                  </from>
                  <to>
                    <xdr:col>3</xdr:col>
                    <xdr:colOff>266700</xdr:colOff>
                    <xdr:row>63</xdr:row>
                    <xdr:rowOff>247650</xdr:rowOff>
                  </to>
                </anchor>
              </controlPr>
            </control>
          </mc:Choice>
        </mc:AlternateContent>
        <mc:AlternateContent xmlns:mc="http://schemas.openxmlformats.org/markup-compatibility/2006">
          <mc:Choice Requires="x14">
            <control shapeId="5328" r:id="rId43" name="Check Box 208">
              <controlPr locked="0" defaultSize="0" autoFill="0" autoLine="0" autoPict="0">
                <anchor moveWithCells="1">
                  <from>
                    <xdr:col>2</xdr:col>
                    <xdr:colOff>222250</xdr:colOff>
                    <xdr:row>64</xdr:row>
                    <xdr:rowOff>12700</xdr:rowOff>
                  </from>
                  <to>
                    <xdr:col>5</xdr:col>
                    <xdr:colOff>971550</xdr:colOff>
                    <xdr:row>64</xdr:row>
                    <xdr:rowOff>266700</xdr:rowOff>
                  </to>
                </anchor>
              </controlPr>
            </control>
          </mc:Choice>
        </mc:AlternateContent>
        <mc:AlternateContent xmlns:mc="http://schemas.openxmlformats.org/markup-compatibility/2006">
          <mc:Choice Requires="x14">
            <control shapeId="5329" r:id="rId44" name="Check Box 209">
              <controlPr locked="0" defaultSize="0" autoFill="0" autoLine="0" autoPict="0">
                <anchor moveWithCells="1">
                  <from>
                    <xdr:col>2</xdr:col>
                    <xdr:colOff>222250</xdr:colOff>
                    <xdr:row>66</xdr:row>
                    <xdr:rowOff>19050</xdr:rowOff>
                  </from>
                  <to>
                    <xdr:col>5</xdr:col>
                    <xdr:colOff>431800</xdr:colOff>
                    <xdr:row>66</xdr:row>
                    <xdr:rowOff>228600</xdr:rowOff>
                  </to>
                </anchor>
              </controlPr>
            </control>
          </mc:Choice>
        </mc:AlternateContent>
        <mc:AlternateContent xmlns:mc="http://schemas.openxmlformats.org/markup-compatibility/2006">
          <mc:Choice Requires="x14">
            <control shapeId="5330" r:id="rId45" name="Check Box 210">
              <controlPr locked="0" defaultSize="0" autoFill="0" autoLine="0" autoPict="0">
                <anchor moveWithCells="1">
                  <from>
                    <xdr:col>2</xdr:col>
                    <xdr:colOff>228600</xdr:colOff>
                    <xdr:row>67</xdr:row>
                    <xdr:rowOff>0</xdr:rowOff>
                  </from>
                  <to>
                    <xdr:col>5</xdr:col>
                    <xdr:colOff>31750</xdr:colOff>
                    <xdr:row>67</xdr:row>
                    <xdr:rowOff>222250</xdr:rowOff>
                  </to>
                </anchor>
              </controlPr>
            </control>
          </mc:Choice>
        </mc:AlternateContent>
        <mc:AlternateContent xmlns:mc="http://schemas.openxmlformats.org/markup-compatibility/2006">
          <mc:Choice Requires="x14">
            <control shapeId="5331" r:id="rId46" name="Check Box 211">
              <controlPr locked="0" defaultSize="0" autoFill="0" autoLine="0" autoPict="0">
                <anchor moveWithCells="1">
                  <from>
                    <xdr:col>2</xdr:col>
                    <xdr:colOff>228600</xdr:colOff>
                    <xdr:row>68</xdr:row>
                    <xdr:rowOff>0</xdr:rowOff>
                  </from>
                  <to>
                    <xdr:col>3</xdr:col>
                    <xdr:colOff>336550</xdr:colOff>
                    <xdr:row>68</xdr:row>
                    <xdr:rowOff>222250</xdr:rowOff>
                  </to>
                </anchor>
              </controlPr>
            </control>
          </mc:Choice>
        </mc:AlternateContent>
        <mc:AlternateContent xmlns:mc="http://schemas.openxmlformats.org/markup-compatibility/2006">
          <mc:Choice Requires="x14">
            <control shapeId="5345" r:id="rId47" name="Check Box 225">
              <controlPr locked="0" defaultSize="0" autoFill="0" autoLine="0" autoPict="0" altText="824500_x000a_">
                <anchor moveWithCells="1">
                  <from>
                    <xdr:col>2</xdr:col>
                    <xdr:colOff>222250</xdr:colOff>
                    <xdr:row>56</xdr:row>
                    <xdr:rowOff>266700</xdr:rowOff>
                  </from>
                  <to>
                    <xdr:col>5</xdr:col>
                    <xdr:colOff>107950</xdr:colOff>
                    <xdr:row>57</xdr:row>
                    <xdr:rowOff>247650</xdr:rowOff>
                  </to>
                </anchor>
              </controlPr>
            </control>
          </mc:Choice>
        </mc:AlternateContent>
        <mc:AlternateContent xmlns:mc="http://schemas.openxmlformats.org/markup-compatibility/2006">
          <mc:Choice Requires="x14">
            <control shapeId="5346" r:id="rId48" name="Check Box 226">
              <controlPr locked="0" defaultSize="0" autoFill="0" autoLine="0" autoPict="0">
                <anchor moveWithCells="1">
                  <from>
                    <xdr:col>2</xdr:col>
                    <xdr:colOff>209550</xdr:colOff>
                    <xdr:row>58</xdr:row>
                    <xdr:rowOff>19050</xdr:rowOff>
                  </from>
                  <to>
                    <xdr:col>5</xdr:col>
                    <xdr:colOff>889000</xdr:colOff>
                    <xdr:row>59</xdr:row>
                    <xdr:rowOff>0</xdr:rowOff>
                  </to>
                </anchor>
              </controlPr>
            </control>
          </mc:Choice>
        </mc:AlternateContent>
        <mc:AlternateContent xmlns:mc="http://schemas.openxmlformats.org/markup-compatibility/2006">
          <mc:Choice Requires="x14">
            <control shapeId="5347" r:id="rId49" name="Check Box 227">
              <controlPr locked="0" defaultSize="0" autoFill="0" autoLine="0" autoPict="0">
                <anchor moveWithCells="1">
                  <from>
                    <xdr:col>2</xdr:col>
                    <xdr:colOff>222250</xdr:colOff>
                    <xdr:row>65</xdr:row>
                    <xdr:rowOff>12700</xdr:rowOff>
                  </from>
                  <to>
                    <xdr:col>5</xdr:col>
                    <xdr:colOff>971550</xdr:colOff>
                    <xdr:row>65</xdr:row>
                    <xdr:rowOff>266700</xdr:rowOff>
                  </to>
                </anchor>
              </controlPr>
            </control>
          </mc:Choice>
        </mc:AlternateContent>
        <mc:AlternateContent xmlns:mc="http://schemas.openxmlformats.org/markup-compatibility/2006">
          <mc:Choice Requires="x14">
            <control shapeId="5348" r:id="rId50" name="Check Box 228">
              <controlPr locked="0" defaultSize="0" autoFill="0" autoLine="0" autoPict="0">
                <anchor moveWithCells="1">
                  <from>
                    <xdr:col>2</xdr:col>
                    <xdr:colOff>622300</xdr:colOff>
                    <xdr:row>12</xdr:row>
                    <xdr:rowOff>114300</xdr:rowOff>
                  </from>
                  <to>
                    <xdr:col>2</xdr:col>
                    <xdr:colOff>984250</xdr:colOff>
                    <xdr:row>14</xdr:row>
                    <xdr:rowOff>57150</xdr:rowOff>
                  </to>
                </anchor>
              </controlPr>
            </control>
          </mc:Choice>
        </mc:AlternateContent>
        <mc:AlternateContent xmlns:mc="http://schemas.openxmlformats.org/markup-compatibility/2006">
          <mc:Choice Requires="x14">
            <control shapeId="5350" r:id="rId51" name="Check Box 230">
              <controlPr locked="0" defaultSize="0" autoFill="0" autoLine="0" autoPict="0">
                <anchor moveWithCells="1">
                  <from>
                    <xdr:col>2</xdr:col>
                    <xdr:colOff>190500</xdr:colOff>
                    <xdr:row>42</xdr:row>
                    <xdr:rowOff>31750</xdr:rowOff>
                  </from>
                  <to>
                    <xdr:col>4</xdr:col>
                    <xdr:colOff>190500</xdr:colOff>
                    <xdr:row>42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G201"/>
  <sheetViews>
    <sheetView tabSelected="1" topLeftCell="A87" zoomScale="110" zoomScaleNormal="110" workbookViewId="0">
      <selection activeCell="D99" sqref="D99"/>
    </sheetView>
  </sheetViews>
  <sheetFormatPr baseColWidth="10" defaultColWidth="11.453125" defaultRowHeight="11.5" x14ac:dyDescent="0.35"/>
  <cols>
    <col min="1" max="1" width="6.453125" style="8" customWidth="1"/>
    <col min="2" max="2" width="11.7265625" style="8" bestFit="1" customWidth="1"/>
    <col min="3" max="3" width="8" style="8" customWidth="1"/>
    <col min="4" max="4" width="104.453125" style="8" customWidth="1"/>
    <col min="5" max="5" width="7.453125" style="8" customWidth="1"/>
    <col min="6" max="6" width="73" style="8" customWidth="1"/>
    <col min="7" max="7" width="65" style="8" customWidth="1"/>
    <col min="8" max="16384" width="11.453125" style="8"/>
  </cols>
  <sheetData>
    <row r="1" spans="1:7" ht="14.5" x14ac:dyDescent="0.35">
      <c r="B1"/>
      <c r="C1"/>
      <c r="D1" s="8" t="s">
        <v>37</v>
      </c>
      <c r="E1"/>
      <c r="F1" s="33" t="s">
        <v>208</v>
      </c>
      <c r="G1" s="33"/>
    </row>
    <row r="4" spans="1:7" ht="14.5" x14ac:dyDescent="0.35">
      <c r="A4" s="8">
        <v>1</v>
      </c>
      <c r="B4" s="31"/>
      <c r="C4" s="31" t="s">
        <v>39</v>
      </c>
      <c r="D4" s="32" t="s">
        <v>330</v>
      </c>
      <c r="E4" s="31" t="s">
        <v>39</v>
      </c>
      <c r="F4" s="31" t="s">
        <v>40</v>
      </c>
      <c r="G4" s="73"/>
    </row>
    <row r="5" spans="1:7" ht="14.5" x14ac:dyDescent="0.35">
      <c r="B5" s="34">
        <v>1</v>
      </c>
      <c r="C5" s="35" t="s">
        <v>109</v>
      </c>
      <c r="D5" s="35" t="s">
        <v>331</v>
      </c>
      <c r="E5" s="35" t="s">
        <v>109</v>
      </c>
      <c r="F5" s="34" t="s">
        <v>135</v>
      </c>
      <c r="G5" s="90" t="s">
        <v>352</v>
      </c>
    </row>
    <row r="6" spans="1:7" ht="14.5" x14ac:dyDescent="0.35">
      <c r="B6" s="23" t="s">
        <v>19</v>
      </c>
      <c r="C6" s="23" t="s">
        <v>19</v>
      </c>
      <c r="D6" s="23"/>
      <c r="E6" s="23" t="s">
        <v>19</v>
      </c>
      <c r="F6" s="34"/>
      <c r="G6" s="73"/>
    </row>
    <row r="7" spans="1:7" x14ac:dyDescent="0.35">
      <c r="A7" s="8">
        <v>2</v>
      </c>
      <c r="B7" s="31"/>
      <c r="C7" s="31" t="s">
        <v>39</v>
      </c>
      <c r="D7" s="32" t="s">
        <v>332</v>
      </c>
      <c r="E7" s="31" t="s">
        <v>39</v>
      </c>
      <c r="F7" s="31" t="s">
        <v>40</v>
      </c>
      <c r="G7" s="74"/>
    </row>
    <row r="8" spans="1:7" ht="14.5" x14ac:dyDescent="0.35">
      <c r="B8" s="34">
        <v>1</v>
      </c>
      <c r="C8" s="35" t="s">
        <v>109</v>
      </c>
      <c r="D8" s="35" t="s">
        <v>136</v>
      </c>
      <c r="E8" s="35" t="s">
        <v>109</v>
      </c>
      <c r="F8" s="34" t="s">
        <v>137</v>
      </c>
      <c r="G8" s="90" t="s">
        <v>353</v>
      </c>
    </row>
    <row r="9" spans="1:7" ht="14.5" x14ac:dyDescent="0.35">
      <c r="B9" s="23" t="s">
        <v>19</v>
      </c>
      <c r="C9" s="23" t="s">
        <v>19</v>
      </c>
      <c r="D9" s="23"/>
      <c r="E9" s="23" t="s">
        <v>19</v>
      </c>
      <c r="F9" s="23"/>
      <c r="G9" s="73"/>
    </row>
    <row r="10" spans="1:7" ht="14.5" x14ac:dyDescent="0.35">
      <c r="A10" s="8">
        <v>3</v>
      </c>
      <c r="B10" s="31"/>
      <c r="C10" s="31" t="s">
        <v>39</v>
      </c>
      <c r="D10" s="32" t="s">
        <v>333</v>
      </c>
      <c r="E10" s="31" t="s">
        <v>39</v>
      </c>
      <c r="F10" s="31" t="s">
        <v>40</v>
      </c>
      <c r="G10" s="73"/>
    </row>
    <row r="11" spans="1:7" ht="14.5" x14ac:dyDescent="0.35">
      <c r="B11" s="34">
        <v>1</v>
      </c>
      <c r="C11" s="35" t="s">
        <v>109</v>
      </c>
      <c r="D11" s="35" t="s">
        <v>138</v>
      </c>
      <c r="E11" s="35" t="s">
        <v>109</v>
      </c>
      <c r="F11" s="34" t="s">
        <v>139</v>
      </c>
      <c r="G11" s="90" t="s">
        <v>354</v>
      </c>
    </row>
    <row r="12" spans="1:7" ht="14.5" x14ac:dyDescent="0.35">
      <c r="B12" s="23" t="s">
        <v>19</v>
      </c>
      <c r="C12" s="23" t="s">
        <v>19</v>
      </c>
      <c r="D12" s="23"/>
      <c r="E12" s="23" t="s">
        <v>19</v>
      </c>
      <c r="F12" s="34"/>
      <c r="G12" s="73"/>
    </row>
    <row r="13" spans="1:7" ht="14.5" x14ac:dyDescent="0.35">
      <c r="A13" s="8">
        <v>4</v>
      </c>
      <c r="B13" s="31"/>
      <c r="C13" s="31" t="s">
        <v>39</v>
      </c>
      <c r="D13" s="32" t="s">
        <v>221</v>
      </c>
      <c r="E13" s="31" t="s">
        <v>39</v>
      </c>
      <c r="F13" s="31" t="s">
        <v>40</v>
      </c>
      <c r="G13" s="73"/>
    </row>
    <row r="14" spans="1:7" ht="14.5" x14ac:dyDescent="0.35">
      <c r="B14" s="34">
        <v>1</v>
      </c>
      <c r="C14" s="35" t="s">
        <v>109</v>
      </c>
      <c r="D14" s="35" t="s">
        <v>140</v>
      </c>
      <c r="E14" s="35" t="s">
        <v>109</v>
      </c>
      <c r="F14" s="34" t="s">
        <v>141</v>
      </c>
      <c r="G14" s="90" t="s">
        <v>355</v>
      </c>
    </row>
    <row r="15" spans="1:7" ht="14.5" x14ac:dyDescent="0.35">
      <c r="B15" s="23" t="s">
        <v>19</v>
      </c>
      <c r="C15" s="23" t="s">
        <v>19</v>
      </c>
      <c r="D15" s="23"/>
      <c r="E15" s="23" t="s">
        <v>19</v>
      </c>
      <c r="F15" s="34"/>
      <c r="G15" s="73"/>
    </row>
    <row r="16" spans="1:7" ht="14.5" x14ac:dyDescent="0.35">
      <c r="A16" s="8">
        <v>5</v>
      </c>
      <c r="B16" s="31"/>
      <c r="C16" s="31" t="s">
        <v>39</v>
      </c>
      <c r="D16" s="32" t="s">
        <v>220</v>
      </c>
      <c r="E16" s="31" t="s">
        <v>39</v>
      </c>
      <c r="F16" s="31" t="s">
        <v>40</v>
      </c>
      <c r="G16" s="73"/>
    </row>
    <row r="17" spans="1:7" ht="14.5" x14ac:dyDescent="0.35">
      <c r="B17" s="34">
        <v>1</v>
      </c>
      <c r="C17" s="35" t="s">
        <v>187</v>
      </c>
      <c r="D17" s="35" t="s">
        <v>203</v>
      </c>
      <c r="E17" s="35" t="s">
        <v>187</v>
      </c>
      <c r="F17" s="34" t="s">
        <v>201</v>
      </c>
      <c r="G17" s="90" t="s">
        <v>356</v>
      </c>
    </row>
    <row r="18" spans="1:7" ht="14.5" x14ac:dyDescent="0.35">
      <c r="B18" s="34"/>
      <c r="C18" s="35" t="s">
        <v>187</v>
      </c>
      <c r="D18" s="35" t="s">
        <v>204</v>
      </c>
      <c r="E18" s="35" t="s">
        <v>187</v>
      </c>
      <c r="F18" s="34" t="s">
        <v>202</v>
      </c>
    </row>
    <row r="19" spans="1:7" x14ac:dyDescent="0.35">
      <c r="B19" s="23" t="s">
        <v>19</v>
      </c>
      <c r="C19" s="23" t="s">
        <v>19</v>
      </c>
      <c r="D19" s="23"/>
      <c r="E19" s="23" t="s">
        <v>19</v>
      </c>
      <c r="F19" s="34"/>
    </row>
    <row r="20" spans="1:7" ht="14.5" x14ac:dyDescent="0.35">
      <c r="A20" s="8">
        <v>6</v>
      </c>
      <c r="B20" s="31"/>
      <c r="C20" s="31" t="s">
        <v>39</v>
      </c>
      <c r="D20" s="32" t="s">
        <v>222</v>
      </c>
      <c r="E20" s="31" t="s">
        <v>39</v>
      </c>
      <c r="F20" s="31" t="s">
        <v>40</v>
      </c>
      <c r="G20" s="73"/>
    </row>
    <row r="21" spans="1:7" ht="14.5" x14ac:dyDescent="0.35">
      <c r="B21" s="34">
        <v>1</v>
      </c>
      <c r="C21" s="35" t="s">
        <v>109</v>
      </c>
      <c r="D21" s="35" t="s">
        <v>142</v>
      </c>
      <c r="E21" s="35" t="s">
        <v>109</v>
      </c>
      <c r="F21" s="34" t="s">
        <v>143</v>
      </c>
      <c r="G21" s="90" t="s">
        <v>357</v>
      </c>
    </row>
    <row r="22" spans="1:7" ht="14.5" x14ac:dyDescent="0.35">
      <c r="B22"/>
      <c r="C22" s="35" t="s">
        <v>109</v>
      </c>
      <c r="D22" s="35" t="s">
        <v>144</v>
      </c>
      <c r="E22" s="35" t="s">
        <v>109</v>
      </c>
      <c r="F22" s="34" t="s">
        <v>145</v>
      </c>
      <c r="G22" s="73"/>
    </row>
    <row r="23" spans="1:7" ht="14.5" x14ac:dyDescent="0.35">
      <c r="B23"/>
      <c r="C23" s="35" t="s">
        <v>109</v>
      </c>
      <c r="D23" s="35" t="s">
        <v>146</v>
      </c>
      <c r="E23" s="35" t="s">
        <v>109</v>
      </c>
      <c r="F23" s="34" t="s">
        <v>147</v>
      </c>
      <c r="G23" s="73"/>
    </row>
    <row r="24" spans="1:7" ht="14.5" x14ac:dyDescent="0.35">
      <c r="B24" s="23" t="s">
        <v>19</v>
      </c>
      <c r="C24" s="23" t="s">
        <v>19</v>
      </c>
      <c r="D24" s="23"/>
      <c r="E24" s="23" t="s">
        <v>19</v>
      </c>
      <c r="F24" s="34"/>
      <c r="G24" s="73"/>
    </row>
    <row r="25" spans="1:7" ht="14.5" x14ac:dyDescent="0.35">
      <c r="A25" s="8">
        <v>7</v>
      </c>
      <c r="B25" s="31"/>
      <c r="C25" s="31" t="s">
        <v>39</v>
      </c>
      <c r="D25" s="32" t="s">
        <v>223</v>
      </c>
      <c r="E25" s="31" t="s">
        <v>39</v>
      </c>
      <c r="F25" s="31" t="s">
        <v>40</v>
      </c>
      <c r="G25" s="73"/>
    </row>
    <row r="26" spans="1:7" ht="14.5" x14ac:dyDescent="0.35">
      <c r="B26" s="34">
        <v>1</v>
      </c>
      <c r="C26" s="35" t="s">
        <v>109</v>
      </c>
      <c r="D26" s="35" t="s">
        <v>148</v>
      </c>
      <c r="E26" s="35" t="s">
        <v>109</v>
      </c>
      <c r="F26" s="34" t="s">
        <v>149</v>
      </c>
      <c r="G26" s="90" t="s">
        <v>358</v>
      </c>
    </row>
    <row r="27" spans="1:7" ht="14.5" x14ac:dyDescent="0.35">
      <c r="B27" s="35"/>
      <c r="C27" s="35" t="s">
        <v>109</v>
      </c>
      <c r="D27" s="35" t="s">
        <v>271</v>
      </c>
      <c r="E27" s="35" t="s">
        <v>109</v>
      </c>
      <c r="F27" s="34" t="s">
        <v>150</v>
      </c>
      <c r="G27" s="73"/>
    </row>
    <row r="28" spans="1:7" ht="14.5" x14ac:dyDescent="0.35">
      <c r="B28" s="35"/>
      <c r="C28" s="35" t="s">
        <v>109</v>
      </c>
      <c r="D28" s="35" t="s">
        <v>110</v>
      </c>
      <c r="E28" s="35" t="s">
        <v>109</v>
      </c>
      <c r="F28" s="34" t="s">
        <v>111</v>
      </c>
      <c r="G28" s="73"/>
    </row>
    <row r="29" spans="1:7" ht="14.5" x14ac:dyDescent="0.35">
      <c r="B29" s="35"/>
      <c r="C29" s="35" t="s">
        <v>109</v>
      </c>
      <c r="D29" s="35" t="s">
        <v>116</v>
      </c>
      <c r="E29" s="35" t="s">
        <v>109</v>
      </c>
      <c r="F29" s="34" t="s">
        <v>117</v>
      </c>
      <c r="G29" s="73"/>
    </row>
    <row r="30" spans="1:7" ht="14.5" x14ac:dyDescent="0.35">
      <c r="B30" s="35"/>
      <c r="C30" s="35" t="s">
        <v>109</v>
      </c>
      <c r="D30" s="35" t="s">
        <v>151</v>
      </c>
      <c r="E30" s="35" t="s">
        <v>109</v>
      </c>
      <c r="F30" s="34" t="s">
        <v>152</v>
      </c>
    </row>
    <row r="31" spans="1:7" ht="14.5" x14ac:dyDescent="0.35">
      <c r="B31" s="35"/>
      <c r="C31" s="35" t="s">
        <v>109</v>
      </c>
      <c r="D31" s="35" t="s">
        <v>153</v>
      </c>
      <c r="E31" s="35" t="s">
        <v>109</v>
      </c>
      <c r="F31" s="34" t="s">
        <v>154</v>
      </c>
      <c r="G31" s="73"/>
    </row>
    <row r="32" spans="1:7" ht="14.5" x14ac:dyDescent="0.35">
      <c r="B32" s="35"/>
      <c r="C32" s="35" t="s">
        <v>109</v>
      </c>
      <c r="D32" s="35" t="s">
        <v>155</v>
      </c>
      <c r="E32" s="35" t="s">
        <v>109</v>
      </c>
      <c r="F32" s="34" t="s">
        <v>156</v>
      </c>
      <c r="G32" s="75"/>
    </row>
    <row r="33" spans="1:7" x14ac:dyDescent="0.35">
      <c r="B33" s="23" t="s">
        <v>19</v>
      </c>
      <c r="C33" s="23" t="s">
        <v>19</v>
      </c>
      <c r="D33" s="23"/>
      <c r="E33" s="23" t="s">
        <v>19</v>
      </c>
      <c r="F33" s="34"/>
      <c r="G33" s="75"/>
    </row>
    <row r="34" spans="1:7" ht="14.5" x14ac:dyDescent="0.35">
      <c r="A34" s="8">
        <v>8</v>
      </c>
      <c r="B34" s="31"/>
      <c r="C34" s="31" t="s">
        <v>39</v>
      </c>
      <c r="D34" s="32" t="s">
        <v>224</v>
      </c>
      <c r="E34" s="31" t="s">
        <v>39</v>
      </c>
      <c r="F34" s="31" t="s">
        <v>40</v>
      </c>
      <c r="G34" s="73"/>
    </row>
    <row r="35" spans="1:7" ht="14.5" x14ac:dyDescent="0.35">
      <c r="B35" s="34">
        <v>1</v>
      </c>
      <c r="C35" s="35" t="s">
        <v>109</v>
      </c>
      <c r="D35" s="35" t="s">
        <v>205</v>
      </c>
      <c r="E35" s="35" t="s">
        <v>109</v>
      </c>
      <c r="F35" s="34" t="s">
        <v>207</v>
      </c>
      <c r="G35" s="90" t="s">
        <v>359</v>
      </c>
    </row>
    <row r="36" spans="1:7" ht="14.5" x14ac:dyDescent="0.35">
      <c r="B36" s="23" t="s">
        <v>19</v>
      </c>
      <c r="C36" s="23" t="s">
        <v>19</v>
      </c>
      <c r="D36" s="23"/>
      <c r="E36" s="23" t="s">
        <v>19</v>
      </c>
      <c r="F36" s="34"/>
      <c r="G36" s="73"/>
    </row>
    <row r="37" spans="1:7" ht="34.5" x14ac:dyDescent="0.35">
      <c r="A37" s="8">
        <v>10</v>
      </c>
      <c r="B37" s="31"/>
      <c r="C37" s="31" t="s">
        <v>39</v>
      </c>
      <c r="D37" s="36" t="s">
        <v>225</v>
      </c>
      <c r="E37" s="31" t="s">
        <v>39</v>
      </c>
      <c r="F37" s="31" t="s">
        <v>40</v>
      </c>
      <c r="G37" s="73"/>
    </row>
    <row r="38" spans="1:7" ht="14.5" x14ac:dyDescent="0.35">
      <c r="B38" s="34">
        <v>1</v>
      </c>
      <c r="C38" s="35" t="s">
        <v>109</v>
      </c>
      <c r="D38" s="35" t="s">
        <v>157</v>
      </c>
      <c r="E38" s="35" t="s">
        <v>109</v>
      </c>
      <c r="F38" s="34" t="s">
        <v>158</v>
      </c>
      <c r="G38" s="90" t="s">
        <v>360</v>
      </c>
    </row>
    <row r="39" spans="1:7" ht="14.5" x14ac:dyDescent="0.35">
      <c r="B39" s="86"/>
      <c r="C39" s="35" t="s">
        <v>109</v>
      </c>
      <c r="D39" s="35" t="s">
        <v>272</v>
      </c>
      <c r="E39" s="35" t="s">
        <v>109</v>
      </c>
      <c r="F39" s="34" t="s">
        <v>273</v>
      </c>
      <c r="G39" s="73"/>
    </row>
    <row r="40" spans="1:7" ht="14.5" x14ac:dyDescent="0.35">
      <c r="B40" s="23" t="s">
        <v>19</v>
      </c>
      <c r="C40" s="23" t="s">
        <v>19</v>
      </c>
      <c r="D40" s="23"/>
      <c r="E40" s="23" t="s">
        <v>19</v>
      </c>
      <c r="F40" s="34"/>
      <c r="G40" s="73"/>
    </row>
    <row r="41" spans="1:7" ht="23" x14ac:dyDescent="0.35">
      <c r="A41" s="8">
        <v>11</v>
      </c>
      <c r="B41" s="31"/>
      <c r="C41" s="31" t="s">
        <v>39</v>
      </c>
      <c r="D41" s="36" t="s">
        <v>226</v>
      </c>
      <c r="E41" s="31" t="s">
        <v>39</v>
      </c>
      <c r="F41" s="31" t="s">
        <v>40</v>
      </c>
      <c r="G41" s="73"/>
    </row>
    <row r="42" spans="1:7" ht="14.5" x14ac:dyDescent="0.35">
      <c r="B42" s="34">
        <v>1</v>
      </c>
      <c r="C42" s="35" t="s">
        <v>109</v>
      </c>
      <c r="D42" s="35" t="s">
        <v>159</v>
      </c>
      <c r="E42" s="35" t="s">
        <v>109</v>
      </c>
      <c r="F42" s="34" t="s">
        <v>160</v>
      </c>
      <c r="G42" s="90" t="s">
        <v>361</v>
      </c>
    </row>
    <row r="43" spans="1:7" ht="14.5" x14ac:dyDescent="0.35">
      <c r="B43" s="23" t="s">
        <v>19</v>
      </c>
      <c r="C43" s="23" t="s">
        <v>19</v>
      </c>
      <c r="D43" s="23"/>
      <c r="E43" s="23" t="s">
        <v>19</v>
      </c>
      <c r="F43" s="23"/>
      <c r="G43" s="73"/>
    </row>
    <row r="44" spans="1:7" ht="14.5" x14ac:dyDescent="0.35">
      <c r="A44" s="8">
        <v>12</v>
      </c>
      <c r="B44" s="31"/>
      <c r="C44" s="31" t="s">
        <v>39</v>
      </c>
      <c r="D44" s="32" t="s">
        <v>227</v>
      </c>
      <c r="E44" s="31" t="s">
        <v>39</v>
      </c>
      <c r="F44" s="31" t="s">
        <v>40</v>
      </c>
      <c r="G44" s="73"/>
    </row>
    <row r="45" spans="1:7" ht="14.5" x14ac:dyDescent="0.35">
      <c r="B45" s="34">
        <v>1</v>
      </c>
      <c r="C45" s="35" t="s">
        <v>109</v>
      </c>
      <c r="D45" s="35" t="s">
        <v>157</v>
      </c>
      <c r="E45" s="35" t="s">
        <v>109</v>
      </c>
      <c r="F45" s="34" t="s">
        <v>158</v>
      </c>
      <c r="G45" s="90" t="s">
        <v>362</v>
      </c>
    </row>
    <row r="46" spans="1:7" ht="14.5" x14ac:dyDescent="0.35">
      <c r="B46" s="87"/>
      <c r="C46" s="35" t="s">
        <v>109</v>
      </c>
      <c r="D46" s="35" t="s">
        <v>161</v>
      </c>
      <c r="E46" s="35" t="s">
        <v>109</v>
      </c>
      <c r="F46" s="34" t="s">
        <v>162</v>
      </c>
      <c r="G46" s="76"/>
    </row>
    <row r="47" spans="1:7" ht="14.5" x14ac:dyDescent="0.35">
      <c r="B47" s="23" t="s">
        <v>19</v>
      </c>
      <c r="C47" s="23" t="s">
        <v>19</v>
      </c>
      <c r="D47" s="23"/>
      <c r="E47" s="23" t="s">
        <v>19</v>
      </c>
      <c r="F47" s="34"/>
      <c r="G47" s="73"/>
    </row>
    <row r="48" spans="1:7" ht="14.5" x14ac:dyDescent="0.35">
      <c r="A48" s="8">
        <v>13</v>
      </c>
      <c r="B48" s="31"/>
      <c r="C48" s="31" t="s">
        <v>39</v>
      </c>
      <c r="D48" s="32" t="s">
        <v>228</v>
      </c>
      <c r="E48" s="31" t="s">
        <v>39</v>
      </c>
      <c r="F48" s="31" t="s">
        <v>40</v>
      </c>
      <c r="G48" s="73"/>
    </row>
    <row r="49" spans="1:7" ht="14.5" x14ac:dyDescent="0.35">
      <c r="B49" s="34">
        <v>1</v>
      </c>
      <c r="C49" s="35" t="s">
        <v>109</v>
      </c>
      <c r="D49" s="35" t="s">
        <v>163</v>
      </c>
      <c r="E49" s="35" t="s">
        <v>109</v>
      </c>
      <c r="F49" s="34" t="s">
        <v>164</v>
      </c>
      <c r="G49" s="90" t="s">
        <v>363</v>
      </c>
    </row>
    <row r="50" spans="1:7" ht="14.5" x14ac:dyDescent="0.35">
      <c r="B50" s="23" t="s">
        <v>19</v>
      </c>
      <c r="C50" s="23" t="s">
        <v>19</v>
      </c>
      <c r="D50" s="23"/>
      <c r="E50" s="23" t="s">
        <v>19</v>
      </c>
      <c r="F50" s="34"/>
      <c r="G50" s="73"/>
    </row>
    <row r="51" spans="1:7" ht="14.5" x14ac:dyDescent="0.35">
      <c r="A51" s="8">
        <v>14</v>
      </c>
      <c r="B51" s="31"/>
      <c r="C51" s="31" t="s">
        <v>39</v>
      </c>
      <c r="D51" s="32" t="s">
        <v>229</v>
      </c>
      <c r="E51" s="31" t="s">
        <v>39</v>
      </c>
      <c r="F51" s="31" t="s">
        <v>40</v>
      </c>
      <c r="G51" s="73"/>
    </row>
    <row r="52" spans="1:7" ht="14.5" x14ac:dyDescent="0.35">
      <c r="B52" s="34">
        <v>1</v>
      </c>
      <c r="C52" s="35" t="s">
        <v>109</v>
      </c>
      <c r="D52" s="35" t="s">
        <v>165</v>
      </c>
      <c r="E52" s="35" t="s">
        <v>109</v>
      </c>
      <c r="F52" s="34" t="s">
        <v>166</v>
      </c>
      <c r="G52" s="90" t="s">
        <v>364</v>
      </c>
    </row>
    <row r="53" spans="1:7" ht="14.5" x14ac:dyDescent="0.35">
      <c r="B53" s="23" t="s">
        <v>19</v>
      </c>
      <c r="C53" s="23" t="s">
        <v>19</v>
      </c>
      <c r="D53" s="23"/>
      <c r="E53" s="23" t="s">
        <v>19</v>
      </c>
      <c r="F53" s="34"/>
      <c r="G53" s="73"/>
    </row>
    <row r="54" spans="1:7" ht="14.5" x14ac:dyDescent="0.35">
      <c r="A54" s="8">
        <v>15</v>
      </c>
      <c r="B54" s="31"/>
      <c r="C54" s="31" t="s">
        <v>39</v>
      </c>
      <c r="D54" s="32" t="s">
        <v>230</v>
      </c>
      <c r="E54" s="31" t="s">
        <v>39</v>
      </c>
      <c r="F54" s="31" t="s">
        <v>40</v>
      </c>
      <c r="G54" s="73"/>
    </row>
    <row r="55" spans="1:7" ht="14.5" x14ac:dyDescent="0.35">
      <c r="B55" s="34">
        <v>1</v>
      </c>
      <c r="C55" s="35" t="s">
        <v>109</v>
      </c>
      <c r="D55" s="35" t="s">
        <v>219</v>
      </c>
      <c r="E55" s="35" t="s">
        <v>109</v>
      </c>
      <c r="F55" s="34" t="s">
        <v>218</v>
      </c>
      <c r="G55" s="90" t="s">
        <v>365</v>
      </c>
    </row>
    <row r="56" spans="1:7" ht="14.5" x14ac:dyDescent="0.35">
      <c r="B56" s="23" t="s">
        <v>19</v>
      </c>
      <c r="C56" s="23" t="s">
        <v>19</v>
      </c>
      <c r="D56" s="23"/>
      <c r="E56" s="23" t="s">
        <v>19</v>
      </c>
      <c r="F56" s="34"/>
      <c r="G56" s="73"/>
    </row>
    <row r="57" spans="1:7" ht="14.5" x14ac:dyDescent="0.35">
      <c r="A57" s="8">
        <v>16</v>
      </c>
      <c r="B57" s="31"/>
      <c r="C57" s="31" t="s">
        <v>39</v>
      </c>
      <c r="D57" s="32" t="s">
        <v>231</v>
      </c>
      <c r="E57" s="31" t="s">
        <v>39</v>
      </c>
      <c r="F57" s="31" t="s">
        <v>40</v>
      </c>
      <c r="G57" s="73"/>
    </row>
    <row r="58" spans="1:7" ht="14.5" x14ac:dyDescent="0.35">
      <c r="B58" s="34">
        <v>1</v>
      </c>
      <c r="C58" s="35" t="s">
        <v>109</v>
      </c>
      <c r="D58" s="35" t="s">
        <v>167</v>
      </c>
      <c r="E58" s="35" t="s">
        <v>109</v>
      </c>
      <c r="F58" s="34" t="s">
        <v>168</v>
      </c>
      <c r="G58" s="90" t="s">
        <v>366</v>
      </c>
    </row>
    <row r="59" spans="1:7" ht="14.5" x14ac:dyDescent="0.35">
      <c r="B59" s="23" t="s">
        <v>19</v>
      </c>
      <c r="C59" s="23" t="s">
        <v>19</v>
      </c>
      <c r="D59" s="23"/>
      <c r="E59" s="23" t="s">
        <v>19</v>
      </c>
      <c r="F59" s="34"/>
      <c r="G59" s="73"/>
    </row>
    <row r="60" spans="1:7" ht="14.5" x14ac:dyDescent="0.35">
      <c r="A60" s="8">
        <v>17</v>
      </c>
      <c r="B60" s="31"/>
      <c r="C60" s="31" t="s">
        <v>39</v>
      </c>
      <c r="D60" s="32" t="s">
        <v>232</v>
      </c>
      <c r="E60" s="31" t="s">
        <v>39</v>
      </c>
      <c r="F60" s="31" t="s">
        <v>40</v>
      </c>
      <c r="G60" s="73"/>
    </row>
    <row r="61" spans="1:7" ht="14.5" x14ac:dyDescent="0.35">
      <c r="B61" s="34">
        <v>1</v>
      </c>
      <c r="C61" s="35" t="s">
        <v>109</v>
      </c>
      <c r="D61" s="35" t="s">
        <v>167</v>
      </c>
      <c r="E61" s="35" t="s">
        <v>109</v>
      </c>
      <c r="F61" s="34" t="s">
        <v>168</v>
      </c>
      <c r="G61" s="90" t="s">
        <v>367</v>
      </c>
    </row>
    <row r="62" spans="1:7" ht="14.5" x14ac:dyDescent="0.35">
      <c r="B62" s="23" t="s">
        <v>19</v>
      </c>
      <c r="C62" s="23" t="s">
        <v>19</v>
      </c>
      <c r="D62" s="23"/>
      <c r="E62" s="23" t="s">
        <v>19</v>
      </c>
      <c r="F62" s="34"/>
      <c r="G62" s="73"/>
    </row>
    <row r="63" spans="1:7" ht="14.5" x14ac:dyDescent="0.35">
      <c r="A63" s="8">
        <v>18</v>
      </c>
      <c r="B63" s="31"/>
      <c r="C63" s="31" t="s">
        <v>39</v>
      </c>
      <c r="D63" s="32" t="s">
        <v>233</v>
      </c>
      <c r="E63" s="31" t="s">
        <v>39</v>
      </c>
      <c r="F63" s="31" t="s">
        <v>40</v>
      </c>
      <c r="G63" s="73"/>
    </row>
    <row r="64" spans="1:7" ht="14.5" x14ac:dyDescent="0.35">
      <c r="B64" s="34">
        <v>1</v>
      </c>
      <c r="C64" s="35" t="s">
        <v>109</v>
      </c>
      <c r="D64" s="35" t="s">
        <v>167</v>
      </c>
      <c r="E64" s="35" t="s">
        <v>109</v>
      </c>
      <c r="F64" s="34" t="s">
        <v>168</v>
      </c>
      <c r="G64" s="90" t="s">
        <v>368</v>
      </c>
    </row>
    <row r="65" spans="1:7" ht="14.5" x14ac:dyDescent="0.35">
      <c r="B65" s="23" t="s">
        <v>19</v>
      </c>
      <c r="C65" s="23" t="s">
        <v>19</v>
      </c>
      <c r="D65" s="23"/>
      <c r="E65" s="23" t="s">
        <v>19</v>
      </c>
      <c r="F65" s="34"/>
      <c r="G65" s="73"/>
    </row>
    <row r="66" spans="1:7" ht="14.5" x14ac:dyDescent="0.35">
      <c r="A66" s="8">
        <v>19</v>
      </c>
      <c r="B66" s="31"/>
      <c r="C66" s="31" t="s">
        <v>39</v>
      </c>
      <c r="D66" s="32" t="s">
        <v>234</v>
      </c>
      <c r="E66" s="31" t="s">
        <v>39</v>
      </c>
      <c r="F66" s="31" t="s">
        <v>40</v>
      </c>
      <c r="G66" s="73"/>
    </row>
    <row r="67" spans="1:7" ht="14.5" x14ac:dyDescent="0.35">
      <c r="B67" s="34">
        <v>1</v>
      </c>
      <c r="C67" s="35" t="s">
        <v>109</v>
      </c>
      <c r="D67" s="35" t="s">
        <v>167</v>
      </c>
      <c r="E67" s="35" t="s">
        <v>109</v>
      </c>
      <c r="F67" s="34" t="s">
        <v>168</v>
      </c>
      <c r="G67" s="90" t="s">
        <v>369</v>
      </c>
    </row>
    <row r="68" spans="1:7" ht="14.5" x14ac:dyDescent="0.35">
      <c r="B68" s="23" t="s">
        <v>19</v>
      </c>
      <c r="C68" s="23" t="s">
        <v>19</v>
      </c>
      <c r="D68" s="23"/>
      <c r="E68" s="23" t="s">
        <v>19</v>
      </c>
      <c r="F68" s="34"/>
      <c r="G68" s="73"/>
    </row>
    <row r="69" spans="1:7" ht="14.5" x14ac:dyDescent="0.35">
      <c r="A69" s="8">
        <v>20</v>
      </c>
      <c r="B69" s="31"/>
      <c r="C69" s="31" t="s">
        <v>39</v>
      </c>
      <c r="D69" s="32" t="s">
        <v>235</v>
      </c>
      <c r="E69" s="31" t="s">
        <v>39</v>
      </c>
      <c r="F69" s="31" t="s">
        <v>40</v>
      </c>
      <c r="G69" s="73"/>
    </row>
    <row r="70" spans="1:7" ht="14.5" x14ac:dyDescent="0.35">
      <c r="B70" s="34">
        <v>1</v>
      </c>
      <c r="C70" s="35" t="s">
        <v>109</v>
      </c>
      <c r="D70" s="35" t="s">
        <v>167</v>
      </c>
      <c r="E70" s="35" t="s">
        <v>109</v>
      </c>
      <c r="F70" s="34" t="s">
        <v>168</v>
      </c>
      <c r="G70" s="90" t="s">
        <v>370</v>
      </c>
    </row>
    <row r="71" spans="1:7" ht="14.5" x14ac:dyDescent="0.35">
      <c r="B71" s="23" t="s">
        <v>19</v>
      </c>
      <c r="C71" s="23" t="s">
        <v>19</v>
      </c>
      <c r="D71" s="23"/>
      <c r="E71" s="23" t="s">
        <v>19</v>
      </c>
      <c r="F71" s="34"/>
      <c r="G71" s="73"/>
    </row>
    <row r="72" spans="1:7" ht="14.5" x14ac:dyDescent="0.35">
      <c r="A72" s="8">
        <v>21</v>
      </c>
      <c r="B72" s="31"/>
      <c r="C72" s="31" t="s">
        <v>39</v>
      </c>
      <c r="D72" s="32" t="s">
        <v>236</v>
      </c>
      <c r="E72" s="31" t="s">
        <v>39</v>
      </c>
      <c r="F72" s="31" t="s">
        <v>40</v>
      </c>
      <c r="G72" s="73"/>
    </row>
    <row r="73" spans="1:7" ht="14.5" x14ac:dyDescent="0.35">
      <c r="B73" s="34">
        <v>1</v>
      </c>
      <c r="C73" s="35" t="s">
        <v>109</v>
      </c>
      <c r="D73" s="35" t="s">
        <v>169</v>
      </c>
      <c r="E73" s="35" t="s">
        <v>109</v>
      </c>
      <c r="F73" s="34" t="s">
        <v>170</v>
      </c>
      <c r="G73" s="90" t="s">
        <v>371</v>
      </c>
    </row>
    <row r="74" spans="1:7" ht="14.5" x14ac:dyDescent="0.35">
      <c r="B74" s="23" t="s">
        <v>19</v>
      </c>
      <c r="C74" s="23" t="s">
        <v>19</v>
      </c>
      <c r="D74" s="23"/>
      <c r="E74" s="23" t="s">
        <v>19</v>
      </c>
      <c r="F74" s="34"/>
      <c r="G74" s="73"/>
    </row>
    <row r="75" spans="1:7" ht="14.5" x14ac:dyDescent="0.35">
      <c r="A75" s="8">
        <v>22</v>
      </c>
      <c r="B75" s="31"/>
      <c r="C75" s="31" t="s">
        <v>39</v>
      </c>
      <c r="D75" s="32" t="s">
        <v>351</v>
      </c>
      <c r="E75" s="31" t="s">
        <v>39</v>
      </c>
      <c r="F75" s="31" t="s">
        <v>40</v>
      </c>
      <c r="G75" s="73"/>
    </row>
    <row r="76" spans="1:7" ht="14.5" x14ac:dyDescent="0.35">
      <c r="B76" s="34">
        <v>1</v>
      </c>
      <c r="C76" s="35" t="s">
        <v>109</v>
      </c>
      <c r="D76" s="35" t="s">
        <v>274</v>
      </c>
      <c r="E76" s="35" t="s">
        <v>109</v>
      </c>
      <c r="F76" s="34" t="s">
        <v>171</v>
      </c>
      <c r="G76" s="90" t="s">
        <v>372</v>
      </c>
    </row>
    <row r="77" spans="1:7" ht="14.5" x14ac:dyDescent="0.35">
      <c r="B77" s="23" t="s">
        <v>19</v>
      </c>
      <c r="C77" s="23" t="s">
        <v>19</v>
      </c>
      <c r="D77" s="23"/>
      <c r="E77" s="23" t="s">
        <v>19</v>
      </c>
      <c r="F77" s="34"/>
      <c r="G77" s="73"/>
    </row>
    <row r="78" spans="1:7" ht="14.5" x14ac:dyDescent="0.35">
      <c r="A78" s="8">
        <v>23</v>
      </c>
      <c r="B78" s="31"/>
      <c r="C78" s="31" t="s">
        <v>39</v>
      </c>
      <c r="D78" s="32" t="s">
        <v>237</v>
      </c>
      <c r="E78" s="31" t="s">
        <v>39</v>
      </c>
      <c r="F78" s="31" t="s">
        <v>40</v>
      </c>
      <c r="G78" s="73"/>
    </row>
    <row r="79" spans="1:7" ht="14.5" x14ac:dyDescent="0.35">
      <c r="B79" s="34">
        <v>1</v>
      </c>
      <c r="C79" s="35" t="s">
        <v>109</v>
      </c>
      <c r="D79" s="35" t="s">
        <v>161</v>
      </c>
      <c r="E79" s="35" t="s">
        <v>109</v>
      </c>
      <c r="F79" s="34" t="s">
        <v>162</v>
      </c>
      <c r="G79" s="90" t="s">
        <v>373</v>
      </c>
    </row>
    <row r="80" spans="1:7" ht="14.5" x14ac:dyDescent="0.35">
      <c r="B80" s="23" t="s">
        <v>19</v>
      </c>
      <c r="C80" s="23" t="s">
        <v>19</v>
      </c>
      <c r="D80" s="23"/>
      <c r="E80" s="23" t="s">
        <v>19</v>
      </c>
      <c r="F80" s="35"/>
      <c r="G80" s="73"/>
    </row>
    <row r="81" spans="1:7" ht="14.5" x14ac:dyDescent="0.35">
      <c r="A81" s="8">
        <v>24</v>
      </c>
      <c r="B81" s="31"/>
      <c r="C81" s="31" t="s">
        <v>39</v>
      </c>
      <c r="D81" s="32" t="s">
        <v>238</v>
      </c>
      <c r="E81" s="31" t="s">
        <v>39</v>
      </c>
      <c r="F81" s="31" t="s">
        <v>40</v>
      </c>
      <c r="G81" s="73"/>
    </row>
    <row r="82" spans="1:7" ht="14.5" x14ac:dyDescent="0.35">
      <c r="B82" s="34">
        <v>1</v>
      </c>
      <c r="C82" s="35" t="s">
        <v>109</v>
      </c>
      <c r="D82" s="35" t="s">
        <v>172</v>
      </c>
      <c r="E82" s="35" t="s">
        <v>109</v>
      </c>
      <c r="F82" s="34" t="s">
        <v>173</v>
      </c>
      <c r="G82" s="90" t="s">
        <v>374</v>
      </c>
    </row>
    <row r="83" spans="1:7" ht="14.5" x14ac:dyDescent="0.35">
      <c r="B83" s="23" t="s">
        <v>19</v>
      </c>
      <c r="C83" s="23" t="s">
        <v>19</v>
      </c>
      <c r="D83" s="23"/>
      <c r="E83" s="23" t="s">
        <v>19</v>
      </c>
      <c r="F83" s="35"/>
      <c r="G83" s="73"/>
    </row>
    <row r="84" spans="1:7" ht="14.5" x14ac:dyDescent="0.35">
      <c r="A84" s="8">
        <v>25</v>
      </c>
      <c r="B84" s="31"/>
      <c r="C84" s="31" t="s">
        <v>39</v>
      </c>
      <c r="D84" s="32" t="s">
        <v>239</v>
      </c>
      <c r="E84" s="31" t="s">
        <v>39</v>
      </c>
      <c r="F84" s="31" t="s">
        <v>40</v>
      </c>
      <c r="G84" s="73"/>
    </row>
    <row r="85" spans="1:7" ht="14.5" x14ac:dyDescent="0.35">
      <c r="B85" s="34">
        <v>1</v>
      </c>
      <c r="C85" s="35" t="s">
        <v>109</v>
      </c>
      <c r="D85" s="35" t="s">
        <v>174</v>
      </c>
      <c r="E85" s="35" t="s">
        <v>109</v>
      </c>
      <c r="F85" s="34" t="s">
        <v>175</v>
      </c>
      <c r="G85" s="90" t="s">
        <v>375</v>
      </c>
    </row>
    <row r="86" spans="1:7" ht="14.5" x14ac:dyDescent="0.35">
      <c r="B86" s="23" t="s">
        <v>19</v>
      </c>
      <c r="C86" s="23" t="s">
        <v>19</v>
      </c>
      <c r="D86" s="23"/>
      <c r="E86" s="23" t="s">
        <v>19</v>
      </c>
      <c r="F86" s="35"/>
      <c r="G86" s="73"/>
    </row>
    <row r="87" spans="1:7" ht="14.5" x14ac:dyDescent="0.35">
      <c r="A87" s="8">
        <v>26</v>
      </c>
      <c r="B87" s="31"/>
      <c r="C87" s="31" t="s">
        <v>39</v>
      </c>
      <c r="D87" s="32" t="s">
        <v>240</v>
      </c>
      <c r="E87" s="31" t="s">
        <v>39</v>
      </c>
      <c r="F87" s="31" t="s">
        <v>40</v>
      </c>
      <c r="G87" s="73"/>
    </row>
    <row r="88" spans="1:7" ht="14.5" x14ac:dyDescent="0.35">
      <c r="B88" s="34">
        <v>1</v>
      </c>
      <c r="C88" s="35" t="s">
        <v>109</v>
      </c>
      <c r="D88" s="35" t="s">
        <v>276</v>
      </c>
      <c r="E88" s="35" t="s">
        <v>109</v>
      </c>
      <c r="F88" s="34" t="s">
        <v>176</v>
      </c>
      <c r="G88" s="90" t="s">
        <v>376</v>
      </c>
    </row>
    <row r="89" spans="1:7" ht="14.5" x14ac:dyDescent="0.35">
      <c r="B89" s="34"/>
      <c r="C89" s="35" t="s">
        <v>109</v>
      </c>
      <c r="D89" s="35" t="s">
        <v>177</v>
      </c>
      <c r="E89" s="35" t="s">
        <v>109</v>
      </c>
      <c r="F89" s="34" t="s">
        <v>178</v>
      </c>
      <c r="G89" s="73"/>
    </row>
    <row r="90" spans="1:7" ht="14.5" x14ac:dyDescent="0.35">
      <c r="B90" s="23" t="s">
        <v>19</v>
      </c>
      <c r="C90" s="23" t="s">
        <v>19</v>
      </c>
      <c r="D90" s="23"/>
      <c r="E90" s="23" t="s">
        <v>19</v>
      </c>
      <c r="F90" s="34"/>
      <c r="G90" s="73"/>
    </row>
    <row r="91" spans="1:7" ht="14.5" x14ac:dyDescent="0.35">
      <c r="A91" s="8">
        <v>27</v>
      </c>
      <c r="B91" s="31"/>
      <c r="C91" s="31" t="s">
        <v>39</v>
      </c>
      <c r="D91" s="32" t="s">
        <v>241</v>
      </c>
      <c r="E91" s="31" t="s">
        <v>39</v>
      </c>
      <c r="F91" s="31" t="s">
        <v>40</v>
      </c>
      <c r="G91" s="73"/>
    </row>
    <row r="92" spans="1:7" ht="14.5" x14ac:dyDescent="0.35">
      <c r="B92" s="34">
        <v>1</v>
      </c>
      <c r="C92" s="35" t="s">
        <v>109</v>
      </c>
      <c r="D92" s="35" t="s">
        <v>110</v>
      </c>
      <c r="E92" s="35" t="s">
        <v>109</v>
      </c>
      <c r="F92" s="34" t="s">
        <v>111</v>
      </c>
      <c r="G92" s="90" t="s">
        <v>377</v>
      </c>
    </row>
    <row r="93" spans="1:7" ht="14.5" x14ac:dyDescent="0.35">
      <c r="B93"/>
      <c r="C93" s="35" t="s">
        <v>109</v>
      </c>
      <c r="D93" s="35" t="s">
        <v>112</v>
      </c>
      <c r="E93" s="35" t="s">
        <v>109</v>
      </c>
      <c r="F93" s="34" t="s">
        <v>113</v>
      </c>
      <c r="G93" s="73"/>
    </row>
    <row r="94" spans="1:7" ht="14.5" x14ac:dyDescent="0.35">
      <c r="B94" s="23" t="s">
        <v>19</v>
      </c>
      <c r="C94" s="23" t="s">
        <v>19</v>
      </c>
      <c r="D94" s="23"/>
      <c r="E94" s="23" t="s">
        <v>19</v>
      </c>
      <c r="F94" s="34"/>
      <c r="G94" s="73"/>
    </row>
    <row r="95" spans="1:7" ht="14.5" x14ac:dyDescent="0.35">
      <c r="A95" s="8">
        <v>28</v>
      </c>
      <c r="B95" s="31"/>
      <c r="C95" s="31" t="s">
        <v>39</v>
      </c>
      <c r="D95" s="32" t="s">
        <v>242</v>
      </c>
      <c r="E95" s="31" t="s">
        <v>39</v>
      </c>
      <c r="F95" s="31" t="s">
        <v>40</v>
      </c>
      <c r="G95" s="73"/>
    </row>
    <row r="96" spans="1:7" ht="14.5" x14ac:dyDescent="0.35">
      <c r="B96" s="34">
        <v>1</v>
      </c>
      <c r="C96" s="35" t="s">
        <v>109</v>
      </c>
      <c r="D96" s="35" t="s">
        <v>114</v>
      </c>
      <c r="E96" s="35" t="s">
        <v>109</v>
      </c>
      <c r="F96" s="34" t="s">
        <v>115</v>
      </c>
      <c r="G96" s="90" t="s">
        <v>378</v>
      </c>
    </row>
    <row r="97" spans="1:7" x14ac:dyDescent="0.35">
      <c r="B97" s="23" t="s">
        <v>19</v>
      </c>
      <c r="C97" s="23" t="s">
        <v>19</v>
      </c>
      <c r="D97" s="23"/>
      <c r="E97" s="23" t="s">
        <v>19</v>
      </c>
      <c r="F97" s="34"/>
      <c r="G97" s="75"/>
    </row>
    <row r="98" spans="1:7" ht="14.5" x14ac:dyDescent="0.35">
      <c r="A98" s="8">
        <v>29</v>
      </c>
      <c r="B98" s="31"/>
      <c r="C98" s="31" t="s">
        <v>39</v>
      </c>
      <c r="D98" s="32" t="s">
        <v>243</v>
      </c>
      <c r="E98" s="31" t="s">
        <v>39</v>
      </c>
      <c r="F98" s="31" t="s">
        <v>40</v>
      </c>
      <c r="G98" s="73"/>
    </row>
    <row r="99" spans="1:7" ht="14.5" x14ac:dyDescent="0.35">
      <c r="B99" s="34">
        <v>1</v>
      </c>
      <c r="C99" s="35" t="s">
        <v>109</v>
      </c>
      <c r="D99" s="35" t="s">
        <v>116</v>
      </c>
      <c r="E99" s="35" t="s">
        <v>109</v>
      </c>
      <c r="F99" s="34" t="s">
        <v>117</v>
      </c>
      <c r="G99" s="90" t="s">
        <v>379</v>
      </c>
    </row>
    <row r="100" spans="1:7" ht="14.5" x14ac:dyDescent="0.35">
      <c r="B100" s="23" t="s">
        <v>19</v>
      </c>
      <c r="C100" s="23" t="s">
        <v>19</v>
      </c>
      <c r="D100" s="23"/>
      <c r="E100" s="23" t="s">
        <v>19</v>
      </c>
      <c r="F100" s="34"/>
      <c r="G100" s="73"/>
    </row>
    <row r="101" spans="1:7" ht="14.5" x14ac:dyDescent="0.35">
      <c r="A101" s="8">
        <v>30</v>
      </c>
      <c r="B101" s="31"/>
      <c r="C101" s="31" t="s">
        <v>39</v>
      </c>
      <c r="D101" s="32" t="s">
        <v>244</v>
      </c>
      <c r="E101" s="31" t="s">
        <v>39</v>
      </c>
      <c r="F101" s="31" t="s">
        <v>40</v>
      </c>
      <c r="G101" s="73"/>
    </row>
    <row r="102" spans="1:7" ht="14.5" x14ac:dyDescent="0.35">
      <c r="B102" s="34">
        <v>1</v>
      </c>
      <c r="C102" s="35" t="s">
        <v>109</v>
      </c>
      <c r="D102" s="35" t="s">
        <v>118</v>
      </c>
      <c r="E102" s="35" t="s">
        <v>109</v>
      </c>
      <c r="F102" s="34" t="s">
        <v>119</v>
      </c>
      <c r="G102" s="90" t="s">
        <v>380</v>
      </c>
    </row>
    <row r="103" spans="1:7" ht="14.5" x14ac:dyDescent="0.35">
      <c r="B103" s="23" t="s">
        <v>19</v>
      </c>
      <c r="C103" s="23" t="s">
        <v>19</v>
      </c>
      <c r="D103" s="23"/>
      <c r="E103" s="23" t="s">
        <v>19</v>
      </c>
      <c r="F103" s="34"/>
      <c r="G103" s="73"/>
    </row>
    <row r="104" spans="1:7" ht="14.5" x14ac:dyDescent="0.35">
      <c r="A104" s="8">
        <v>31</v>
      </c>
      <c r="B104" s="31"/>
      <c r="C104" s="31" t="s">
        <v>39</v>
      </c>
      <c r="D104" s="32" t="s">
        <v>245</v>
      </c>
      <c r="E104" s="31" t="s">
        <v>39</v>
      </c>
      <c r="F104" s="31" t="s">
        <v>40</v>
      </c>
      <c r="G104" s="73"/>
    </row>
    <row r="105" spans="1:7" ht="14.5" x14ac:dyDescent="0.35">
      <c r="B105" s="34">
        <v>1</v>
      </c>
      <c r="C105" s="35" t="s">
        <v>109</v>
      </c>
      <c r="D105" s="35" t="s">
        <v>120</v>
      </c>
      <c r="E105" s="35" t="s">
        <v>109</v>
      </c>
      <c r="F105" s="34" t="s">
        <v>121</v>
      </c>
      <c r="G105" s="90" t="s">
        <v>381</v>
      </c>
    </row>
    <row r="106" spans="1:7" ht="14.5" x14ac:dyDescent="0.35">
      <c r="B106" s="23" t="s">
        <v>19</v>
      </c>
      <c r="C106" s="23" t="s">
        <v>19</v>
      </c>
      <c r="D106" s="23"/>
      <c r="E106" s="23" t="s">
        <v>19</v>
      </c>
      <c r="F106" s="34"/>
      <c r="G106" s="73"/>
    </row>
    <row r="107" spans="1:7" ht="14.5" x14ac:dyDescent="0.35">
      <c r="A107" s="8">
        <v>32</v>
      </c>
      <c r="B107" s="31"/>
      <c r="C107" s="31" t="s">
        <v>39</v>
      </c>
      <c r="D107" s="32" t="s">
        <v>246</v>
      </c>
      <c r="E107" s="31" t="s">
        <v>39</v>
      </c>
      <c r="F107" s="31" t="s">
        <v>40</v>
      </c>
      <c r="G107" s="73"/>
    </row>
    <row r="108" spans="1:7" ht="14.5" x14ac:dyDescent="0.35">
      <c r="B108" s="34">
        <v>1</v>
      </c>
      <c r="C108" s="35" t="s">
        <v>109</v>
      </c>
      <c r="D108" s="88" t="s">
        <v>277</v>
      </c>
      <c r="E108" s="35" t="s">
        <v>109</v>
      </c>
      <c r="F108" s="34" t="s">
        <v>122</v>
      </c>
      <c r="G108" s="90" t="s">
        <v>382</v>
      </c>
    </row>
    <row r="109" spans="1:7" ht="14.5" x14ac:dyDescent="0.35">
      <c r="B109" s="34"/>
      <c r="C109" s="35" t="s">
        <v>109</v>
      </c>
      <c r="D109" s="35" t="s">
        <v>123</v>
      </c>
      <c r="E109" s="35" t="s">
        <v>109</v>
      </c>
      <c r="F109" s="34" t="s">
        <v>124</v>
      </c>
      <c r="G109" s="76"/>
    </row>
    <row r="110" spans="1:7" ht="14.5" x14ac:dyDescent="0.35">
      <c r="B110"/>
      <c r="C110" s="35" t="s">
        <v>109</v>
      </c>
      <c r="D110" s="35" t="s">
        <v>125</v>
      </c>
      <c r="E110" s="35" t="s">
        <v>109</v>
      </c>
      <c r="F110" s="34" t="s">
        <v>126</v>
      </c>
      <c r="G110" s="73"/>
    </row>
    <row r="111" spans="1:7" ht="14.5" x14ac:dyDescent="0.35">
      <c r="B111"/>
      <c r="C111" s="35" t="s">
        <v>109</v>
      </c>
      <c r="D111" s="35" t="s">
        <v>127</v>
      </c>
      <c r="E111" s="35" t="s">
        <v>109</v>
      </c>
      <c r="F111" s="34" t="s">
        <v>128</v>
      </c>
      <c r="G111" s="73"/>
    </row>
    <row r="112" spans="1:7" ht="14.5" x14ac:dyDescent="0.35">
      <c r="B112" s="23" t="s">
        <v>19</v>
      </c>
      <c r="C112" s="23" t="s">
        <v>19</v>
      </c>
      <c r="D112" s="23"/>
      <c r="E112" s="23" t="s">
        <v>19</v>
      </c>
      <c r="F112" s="34"/>
      <c r="G112" s="73"/>
    </row>
    <row r="113" spans="1:7" ht="14.5" x14ac:dyDescent="0.35">
      <c r="A113" s="8">
        <v>33</v>
      </c>
      <c r="B113" s="31"/>
      <c r="C113" s="31" t="s">
        <v>39</v>
      </c>
      <c r="D113" s="32" t="s">
        <v>247</v>
      </c>
      <c r="E113" s="31" t="s">
        <v>39</v>
      </c>
      <c r="F113" s="31" t="s">
        <v>40</v>
      </c>
      <c r="G113" s="73"/>
    </row>
    <row r="114" spans="1:7" ht="14.5" x14ac:dyDescent="0.35">
      <c r="B114" s="34">
        <v>1</v>
      </c>
      <c r="C114" s="35" t="s">
        <v>109</v>
      </c>
      <c r="D114" s="35" t="s">
        <v>129</v>
      </c>
      <c r="E114" s="35" t="s">
        <v>109</v>
      </c>
      <c r="F114" s="34" t="s">
        <v>130</v>
      </c>
      <c r="G114" s="90" t="s">
        <v>383</v>
      </c>
    </row>
    <row r="115" spans="1:7" ht="14.5" x14ac:dyDescent="0.35">
      <c r="B115"/>
      <c r="C115" s="35" t="s">
        <v>109</v>
      </c>
      <c r="D115" s="35" t="s">
        <v>131</v>
      </c>
      <c r="E115" s="35" t="s">
        <v>109</v>
      </c>
      <c r="F115" s="34" t="s">
        <v>132</v>
      </c>
      <c r="G115" s="73"/>
    </row>
    <row r="116" spans="1:7" ht="14.5" x14ac:dyDescent="0.35">
      <c r="B116" s="23" t="s">
        <v>19</v>
      </c>
      <c r="C116" s="23" t="s">
        <v>19</v>
      </c>
      <c r="D116" s="23"/>
      <c r="E116" s="23" t="s">
        <v>19</v>
      </c>
      <c r="F116" s="34"/>
      <c r="G116" s="73"/>
    </row>
    <row r="117" spans="1:7" ht="14.5" x14ac:dyDescent="0.35">
      <c r="A117" s="8">
        <v>34</v>
      </c>
      <c r="B117" s="31"/>
      <c r="C117" s="31" t="s">
        <v>39</v>
      </c>
      <c r="D117" s="32" t="s">
        <v>248</v>
      </c>
      <c r="E117" s="31" t="s">
        <v>39</v>
      </c>
      <c r="F117" s="31" t="s">
        <v>40</v>
      </c>
      <c r="G117" s="73"/>
    </row>
    <row r="118" spans="1:7" ht="14.5" x14ac:dyDescent="0.35">
      <c r="B118" s="34">
        <v>1</v>
      </c>
      <c r="C118" s="35" t="s">
        <v>109</v>
      </c>
      <c r="D118" s="35" t="s">
        <v>133</v>
      </c>
      <c r="E118" s="35" t="s">
        <v>109</v>
      </c>
      <c r="F118" s="34" t="s">
        <v>134</v>
      </c>
      <c r="G118" s="90" t="s">
        <v>384</v>
      </c>
    </row>
    <row r="119" spans="1:7" ht="14.5" x14ac:dyDescent="0.35">
      <c r="B119" s="23" t="s">
        <v>19</v>
      </c>
      <c r="C119" s="23" t="s">
        <v>19</v>
      </c>
      <c r="D119" s="23"/>
      <c r="E119" s="23" t="s">
        <v>19</v>
      </c>
      <c r="F119" s="34"/>
      <c r="G119" s="73"/>
    </row>
    <row r="120" spans="1:7" ht="14.5" x14ac:dyDescent="0.35">
      <c r="A120" s="8">
        <v>35</v>
      </c>
      <c r="B120" s="31"/>
      <c r="C120" s="31" t="s">
        <v>39</v>
      </c>
      <c r="D120" s="32" t="s">
        <v>249</v>
      </c>
      <c r="E120" s="31" t="s">
        <v>39</v>
      </c>
      <c r="F120" s="31" t="s">
        <v>40</v>
      </c>
      <c r="G120" s="73"/>
    </row>
    <row r="121" spans="1:7" ht="14.5" x14ac:dyDescent="0.35">
      <c r="B121" s="34">
        <v>1</v>
      </c>
      <c r="C121" s="35" t="s">
        <v>109</v>
      </c>
      <c r="D121" s="35" t="s">
        <v>179</v>
      </c>
      <c r="E121" s="35" t="s">
        <v>109</v>
      </c>
      <c r="F121" s="34" t="s">
        <v>180</v>
      </c>
      <c r="G121" s="90" t="s">
        <v>385</v>
      </c>
    </row>
    <row r="122" spans="1:7" ht="14.5" x14ac:dyDescent="0.35">
      <c r="B122" s="23" t="s">
        <v>19</v>
      </c>
      <c r="C122" s="23" t="s">
        <v>19</v>
      </c>
      <c r="D122" s="23"/>
      <c r="E122" s="23" t="s">
        <v>19</v>
      </c>
      <c r="F122" s="34"/>
      <c r="G122" s="73"/>
    </row>
    <row r="123" spans="1:7" ht="14.5" x14ac:dyDescent="0.35">
      <c r="A123" s="8">
        <v>36</v>
      </c>
      <c r="B123" s="31"/>
      <c r="C123" s="31" t="s">
        <v>39</v>
      </c>
      <c r="D123" s="32" t="s">
        <v>250</v>
      </c>
      <c r="E123" s="31" t="s">
        <v>39</v>
      </c>
      <c r="F123" s="31" t="s">
        <v>40</v>
      </c>
      <c r="G123" s="73"/>
    </row>
    <row r="124" spans="1:7" ht="14.5" x14ac:dyDescent="0.35">
      <c r="B124" s="34">
        <v>1</v>
      </c>
      <c r="C124" s="35" t="s">
        <v>109</v>
      </c>
      <c r="D124" s="35" t="s">
        <v>181</v>
      </c>
      <c r="E124" s="35" t="s">
        <v>109</v>
      </c>
      <c r="F124" s="34" t="s">
        <v>182</v>
      </c>
      <c r="G124" s="90" t="s">
        <v>386</v>
      </c>
    </row>
    <row r="125" spans="1:7" ht="14.5" x14ac:dyDescent="0.35">
      <c r="B125" s="23" t="s">
        <v>19</v>
      </c>
      <c r="C125" s="23" t="s">
        <v>19</v>
      </c>
      <c r="D125"/>
      <c r="E125" s="23" t="s">
        <v>19</v>
      </c>
      <c r="F125"/>
      <c r="G125" s="73"/>
    </row>
    <row r="126" spans="1:7" ht="14.5" x14ac:dyDescent="0.35">
      <c r="A126" s="8">
        <v>37</v>
      </c>
      <c r="B126" s="31"/>
      <c r="C126" s="31" t="s">
        <v>39</v>
      </c>
      <c r="D126" s="32" t="s">
        <v>251</v>
      </c>
      <c r="E126" s="31" t="s">
        <v>39</v>
      </c>
      <c r="F126" s="31" t="s">
        <v>40</v>
      </c>
      <c r="G126" s="73"/>
    </row>
    <row r="127" spans="1:7" ht="14.5" x14ac:dyDescent="0.35">
      <c r="B127" s="34">
        <v>1</v>
      </c>
      <c r="C127" s="35" t="s">
        <v>109</v>
      </c>
      <c r="D127" s="35" t="s">
        <v>183</v>
      </c>
      <c r="E127" s="35" t="s">
        <v>109</v>
      </c>
      <c r="F127" s="34" t="s">
        <v>184</v>
      </c>
      <c r="G127" s="90" t="s">
        <v>387</v>
      </c>
    </row>
    <row r="128" spans="1:7" ht="14.5" x14ac:dyDescent="0.35">
      <c r="B128" s="23" t="s">
        <v>19</v>
      </c>
      <c r="C128" s="23" t="s">
        <v>19</v>
      </c>
      <c r="D128"/>
      <c r="E128" s="23" t="s">
        <v>19</v>
      </c>
      <c r="F128"/>
      <c r="G128" s="73"/>
    </row>
    <row r="129" spans="1:7" ht="14.5" x14ac:dyDescent="0.35">
      <c r="A129" s="8">
        <v>38</v>
      </c>
      <c r="B129" s="31"/>
      <c r="C129" s="31" t="s">
        <v>39</v>
      </c>
      <c r="D129" s="32" t="s">
        <v>252</v>
      </c>
      <c r="E129" s="31" t="s">
        <v>39</v>
      </c>
      <c r="F129" s="31" t="s">
        <v>40</v>
      </c>
      <c r="G129" s="73"/>
    </row>
    <row r="130" spans="1:7" ht="14.5" x14ac:dyDescent="0.35">
      <c r="B130" s="34">
        <v>1</v>
      </c>
      <c r="C130" s="35" t="s">
        <v>109</v>
      </c>
      <c r="D130" s="35" t="s">
        <v>185</v>
      </c>
      <c r="E130" s="35" t="s">
        <v>109</v>
      </c>
      <c r="F130" s="34" t="s">
        <v>186</v>
      </c>
      <c r="G130" s="90" t="s">
        <v>388</v>
      </c>
    </row>
    <row r="131" spans="1:7" ht="14.5" x14ac:dyDescent="0.35">
      <c r="B131" s="23" t="s">
        <v>19</v>
      </c>
      <c r="C131" s="23" t="s">
        <v>19</v>
      </c>
      <c r="D131"/>
      <c r="E131" s="23" t="s">
        <v>19</v>
      </c>
      <c r="F131"/>
      <c r="G131" s="73"/>
    </row>
    <row r="132" spans="1:7" ht="14.5" x14ac:dyDescent="0.35">
      <c r="A132" s="8">
        <v>39</v>
      </c>
      <c r="B132" s="31"/>
      <c r="C132" s="31" t="s">
        <v>39</v>
      </c>
      <c r="D132" s="32" t="s">
        <v>334</v>
      </c>
      <c r="E132" s="31" t="s">
        <v>39</v>
      </c>
      <c r="F132" s="31" t="s">
        <v>40</v>
      </c>
      <c r="G132" s="73"/>
    </row>
    <row r="133" spans="1:7" ht="14.5" x14ac:dyDescent="0.35">
      <c r="B133" s="34">
        <v>1</v>
      </c>
      <c r="C133" s="35" t="s">
        <v>109</v>
      </c>
      <c r="D133" s="35" t="s">
        <v>172</v>
      </c>
      <c r="E133" s="35" t="s">
        <v>109</v>
      </c>
      <c r="F133" s="34" t="s">
        <v>173</v>
      </c>
      <c r="G133" s="90" t="s">
        <v>389</v>
      </c>
    </row>
    <row r="134" spans="1:7" ht="14.5" x14ac:dyDescent="0.35">
      <c r="B134" s="34"/>
      <c r="C134" s="35" t="s">
        <v>109</v>
      </c>
      <c r="D134" s="35" t="s">
        <v>258</v>
      </c>
      <c r="E134" s="35" t="s">
        <v>109</v>
      </c>
      <c r="F134" s="34" t="s">
        <v>259</v>
      </c>
      <c r="G134" s="73"/>
    </row>
    <row r="135" spans="1:7" ht="14.5" x14ac:dyDescent="0.35">
      <c r="B135" s="23" t="s">
        <v>19</v>
      </c>
      <c r="C135" s="23" t="s">
        <v>19</v>
      </c>
      <c r="D135"/>
      <c r="E135" s="23" t="s">
        <v>19</v>
      </c>
      <c r="F135"/>
      <c r="G135" s="73"/>
    </row>
    <row r="136" spans="1:7" ht="14.5" x14ac:dyDescent="0.35">
      <c r="A136" s="8">
        <v>40</v>
      </c>
      <c r="B136" s="31"/>
      <c r="C136" s="31" t="s">
        <v>39</v>
      </c>
      <c r="D136" s="32" t="s">
        <v>335</v>
      </c>
      <c r="E136" s="31" t="s">
        <v>39</v>
      </c>
      <c r="F136" s="31" t="s">
        <v>40</v>
      </c>
      <c r="G136" s="73"/>
    </row>
    <row r="137" spans="1:7" ht="14.5" x14ac:dyDescent="0.35">
      <c r="B137" s="34">
        <v>1</v>
      </c>
      <c r="C137" s="35" t="s">
        <v>109</v>
      </c>
      <c r="D137" s="35" t="s">
        <v>256</v>
      </c>
      <c r="E137" s="35" t="s">
        <v>109</v>
      </c>
      <c r="F137" s="34" t="s">
        <v>257</v>
      </c>
      <c r="G137" s="90" t="s">
        <v>390</v>
      </c>
    </row>
    <row r="138" spans="1:7" ht="14.5" x14ac:dyDescent="0.35">
      <c r="B138" s="34"/>
      <c r="C138" s="35" t="s">
        <v>109</v>
      </c>
      <c r="D138" s="35" t="s">
        <v>258</v>
      </c>
      <c r="E138" s="35" t="s">
        <v>109</v>
      </c>
      <c r="F138" s="34" t="s">
        <v>259</v>
      </c>
      <c r="G138" s="73"/>
    </row>
    <row r="139" spans="1:7" ht="14.5" x14ac:dyDescent="0.35">
      <c r="B139" s="23" t="s">
        <v>19</v>
      </c>
      <c r="C139" s="23" t="s">
        <v>19</v>
      </c>
      <c r="D139"/>
      <c r="E139" s="23" t="s">
        <v>19</v>
      </c>
      <c r="F139"/>
      <c r="G139" s="73"/>
    </row>
    <row r="140" spans="1:7" ht="14.5" x14ac:dyDescent="0.35">
      <c r="A140" s="8">
        <v>41</v>
      </c>
      <c r="B140" s="31"/>
      <c r="C140" s="31" t="s">
        <v>39</v>
      </c>
      <c r="D140" s="32" t="s">
        <v>336</v>
      </c>
      <c r="E140" s="31" t="s">
        <v>39</v>
      </c>
      <c r="F140" s="31" t="s">
        <v>40</v>
      </c>
      <c r="G140" s="73"/>
    </row>
    <row r="141" spans="1:7" ht="14.5" x14ac:dyDescent="0.35">
      <c r="B141" s="34">
        <v>1</v>
      </c>
      <c r="C141" s="35" t="s">
        <v>109</v>
      </c>
      <c r="D141" s="35" t="s">
        <v>275</v>
      </c>
      <c r="E141" s="35" t="s">
        <v>109</v>
      </c>
      <c r="F141" s="34" t="s">
        <v>260</v>
      </c>
      <c r="G141" s="90" t="s">
        <v>391</v>
      </c>
    </row>
    <row r="142" spans="1:7" ht="14.5" x14ac:dyDescent="0.35">
      <c r="B142" s="34"/>
      <c r="C142" s="35" t="s">
        <v>109</v>
      </c>
      <c r="D142" s="35" t="s">
        <v>258</v>
      </c>
      <c r="E142" s="35" t="s">
        <v>109</v>
      </c>
      <c r="F142" s="34" t="s">
        <v>259</v>
      </c>
      <c r="G142" s="73"/>
    </row>
    <row r="143" spans="1:7" ht="14.5" x14ac:dyDescent="0.35">
      <c r="B143" s="23" t="s">
        <v>19</v>
      </c>
      <c r="C143" s="23" t="s">
        <v>19</v>
      </c>
      <c r="D143"/>
      <c r="E143" s="23" t="s">
        <v>19</v>
      </c>
      <c r="F143"/>
      <c r="G143" s="73"/>
    </row>
    <row r="144" spans="1:7" ht="14.5" x14ac:dyDescent="0.35">
      <c r="A144" s="8">
        <v>42</v>
      </c>
      <c r="B144" s="31"/>
      <c r="C144" s="31" t="s">
        <v>39</v>
      </c>
      <c r="D144" s="32" t="s">
        <v>337</v>
      </c>
      <c r="E144" s="31" t="s">
        <v>39</v>
      </c>
      <c r="F144" s="31" t="s">
        <v>40</v>
      </c>
      <c r="G144" s="73"/>
    </row>
    <row r="145" spans="1:7" ht="14.5" x14ac:dyDescent="0.35">
      <c r="B145" s="34">
        <v>1</v>
      </c>
      <c r="C145" s="35" t="s">
        <v>109</v>
      </c>
      <c r="D145" s="35" t="s">
        <v>261</v>
      </c>
      <c r="E145" s="35" t="s">
        <v>109</v>
      </c>
      <c r="F145" s="34" t="s">
        <v>262</v>
      </c>
      <c r="G145" s="90" t="s">
        <v>392</v>
      </c>
    </row>
    <row r="146" spans="1:7" ht="14.5" x14ac:dyDescent="0.35">
      <c r="B146" s="23" t="s">
        <v>19</v>
      </c>
      <c r="C146" s="23" t="s">
        <v>19</v>
      </c>
      <c r="D146"/>
      <c r="E146" s="23" t="s">
        <v>19</v>
      </c>
      <c r="F146"/>
      <c r="G146" s="73"/>
    </row>
    <row r="147" spans="1:7" ht="14.5" x14ac:dyDescent="0.35">
      <c r="A147" s="8">
        <v>43</v>
      </c>
      <c r="B147" s="31"/>
      <c r="C147" s="31" t="s">
        <v>39</v>
      </c>
      <c r="D147" s="32" t="s">
        <v>278</v>
      </c>
      <c r="E147" s="31" t="s">
        <v>39</v>
      </c>
      <c r="F147" s="31" t="s">
        <v>40</v>
      </c>
      <c r="G147" s="73"/>
    </row>
    <row r="148" spans="1:7" ht="14.5" x14ac:dyDescent="0.35">
      <c r="B148" s="34">
        <v>1</v>
      </c>
      <c r="C148" s="35" t="s">
        <v>187</v>
      </c>
      <c r="D148" s="35" t="s">
        <v>279</v>
      </c>
      <c r="E148" s="35" t="s">
        <v>187</v>
      </c>
      <c r="F148" s="89" t="s">
        <v>190</v>
      </c>
      <c r="G148" s="90" t="s">
        <v>393</v>
      </c>
    </row>
    <row r="149" spans="1:7" ht="14.5" x14ac:dyDescent="0.35">
      <c r="B149" s="23" t="s">
        <v>19</v>
      </c>
      <c r="C149" s="23" t="s">
        <v>19</v>
      </c>
      <c r="D149"/>
      <c r="E149" s="23" t="s">
        <v>19</v>
      </c>
      <c r="F149"/>
      <c r="G149" s="73"/>
    </row>
    <row r="150" spans="1:7" ht="14.5" x14ac:dyDescent="0.35">
      <c r="A150" s="8">
        <v>44</v>
      </c>
      <c r="B150" s="31"/>
      <c r="C150" s="31" t="s">
        <v>39</v>
      </c>
      <c r="D150" s="32" t="s">
        <v>338</v>
      </c>
      <c r="E150" s="31" t="s">
        <v>39</v>
      </c>
      <c r="F150" s="31" t="s">
        <v>40</v>
      </c>
      <c r="G150" s="73"/>
    </row>
    <row r="151" spans="1:7" ht="14.5" x14ac:dyDescent="0.35">
      <c r="B151" s="34">
        <v>1</v>
      </c>
      <c r="C151" s="35" t="s">
        <v>187</v>
      </c>
      <c r="D151" s="35" t="s">
        <v>188</v>
      </c>
      <c r="E151" s="35" t="s">
        <v>187</v>
      </c>
      <c r="F151" s="34" t="s">
        <v>189</v>
      </c>
      <c r="G151" s="90" t="s">
        <v>395</v>
      </c>
    </row>
    <row r="152" spans="1:7" ht="14.5" x14ac:dyDescent="0.35">
      <c r="B152" s="23" t="s">
        <v>19</v>
      </c>
      <c r="C152" s="23" t="s">
        <v>19</v>
      </c>
      <c r="D152"/>
      <c r="E152" s="23" t="s">
        <v>19</v>
      </c>
      <c r="F152"/>
      <c r="G152" s="73"/>
    </row>
    <row r="153" spans="1:7" ht="14.5" x14ac:dyDescent="0.35">
      <c r="A153" s="8">
        <v>45</v>
      </c>
      <c r="B153" s="31"/>
      <c r="C153" s="31" t="s">
        <v>39</v>
      </c>
      <c r="D153" s="32" t="s">
        <v>280</v>
      </c>
      <c r="E153" s="31" t="s">
        <v>39</v>
      </c>
      <c r="F153" s="31" t="s">
        <v>40</v>
      </c>
      <c r="G153" s="73"/>
    </row>
    <row r="154" spans="1:7" ht="14.5" x14ac:dyDescent="0.35">
      <c r="B154" s="34">
        <v>1</v>
      </c>
      <c r="C154" s="35" t="s">
        <v>187</v>
      </c>
      <c r="D154" s="35" t="s">
        <v>191</v>
      </c>
      <c r="E154" s="35" t="s">
        <v>187</v>
      </c>
      <c r="F154" s="34" t="s">
        <v>192</v>
      </c>
      <c r="G154" s="90" t="s">
        <v>396</v>
      </c>
    </row>
    <row r="155" spans="1:7" ht="14.5" x14ac:dyDescent="0.35">
      <c r="B155" s="23" t="s">
        <v>19</v>
      </c>
      <c r="C155" s="23" t="s">
        <v>19</v>
      </c>
      <c r="D155"/>
      <c r="E155" s="23" t="s">
        <v>19</v>
      </c>
      <c r="F155"/>
      <c r="G155" s="73"/>
    </row>
    <row r="156" spans="1:7" ht="14.5" x14ac:dyDescent="0.35">
      <c r="A156" s="94" t="s">
        <v>343</v>
      </c>
      <c r="B156" s="31"/>
      <c r="C156" s="31" t="s">
        <v>39</v>
      </c>
      <c r="D156" s="32" t="s">
        <v>344</v>
      </c>
      <c r="E156" s="31" t="s">
        <v>39</v>
      </c>
      <c r="F156" s="31" t="s">
        <v>40</v>
      </c>
      <c r="G156" s="73"/>
    </row>
    <row r="157" spans="1:7" ht="14.5" x14ac:dyDescent="0.35">
      <c r="B157" s="34">
        <v>1</v>
      </c>
      <c r="C157" s="35" t="s">
        <v>187</v>
      </c>
      <c r="D157" s="35" t="s">
        <v>346</v>
      </c>
      <c r="E157" s="35" t="s">
        <v>187</v>
      </c>
      <c r="F157" s="34" t="s">
        <v>345</v>
      </c>
      <c r="G157" s="90" t="s">
        <v>397</v>
      </c>
    </row>
    <row r="158" spans="1:7" ht="14.5" x14ac:dyDescent="0.35">
      <c r="B158" s="23" t="s">
        <v>19</v>
      </c>
      <c r="C158" s="23" t="s">
        <v>19</v>
      </c>
      <c r="D158"/>
      <c r="E158" s="23" t="s">
        <v>19</v>
      </c>
      <c r="F158"/>
      <c r="G158" s="73"/>
    </row>
    <row r="159" spans="1:7" ht="14.5" x14ac:dyDescent="0.35">
      <c r="A159" s="8">
        <v>47</v>
      </c>
      <c r="B159" s="31"/>
      <c r="C159" s="31" t="s">
        <v>39</v>
      </c>
      <c r="D159" s="32" t="s">
        <v>339</v>
      </c>
      <c r="E159" s="31" t="s">
        <v>39</v>
      </c>
      <c r="F159" s="31" t="s">
        <v>40</v>
      </c>
      <c r="G159" s="73"/>
    </row>
    <row r="160" spans="1:7" ht="14.5" x14ac:dyDescent="0.35">
      <c r="B160" s="34">
        <v>1</v>
      </c>
      <c r="C160" s="35" t="s">
        <v>187</v>
      </c>
      <c r="D160" s="35" t="s">
        <v>193</v>
      </c>
      <c r="E160" s="35" t="s">
        <v>187</v>
      </c>
      <c r="F160" s="34" t="s">
        <v>194</v>
      </c>
      <c r="G160" s="90" t="s">
        <v>398</v>
      </c>
    </row>
    <row r="161" spans="1:7" ht="14.5" x14ac:dyDescent="0.35">
      <c r="B161" s="23" t="s">
        <v>19</v>
      </c>
      <c r="C161" s="23" t="s">
        <v>19</v>
      </c>
      <c r="D161"/>
      <c r="E161" s="23" t="s">
        <v>19</v>
      </c>
      <c r="F161"/>
      <c r="G161" s="73"/>
    </row>
    <row r="162" spans="1:7" ht="14.5" x14ac:dyDescent="0.35">
      <c r="A162" s="8">
        <v>48</v>
      </c>
      <c r="B162" s="31"/>
      <c r="C162" s="31" t="s">
        <v>39</v>
      </c>
      <c r="D162" s="32" t="s">
        <v>340</v>
      </c>
      <c r="E162" s="31" t="s">
        <v>39</v>
      </c>
      <c r="F162" s="31" t="s">
        <v>40</v>
      </c>
      <c r="G162" s="73"/>
    </row>
    <row r="163" spans="1:7" ht="14.5" x14ac:dyDescent="0.35">
      <c r="B163" s="34">
        <v>1</v>
      </c>
      <c r="C163" s="35" t="s">
        <v>187</v>
      </c>
      <c r="D163" s="35" t="s">
        <v>281</v>
      </c>
      <c r="E163" s="35" t="s">
        <v>109</v>
      </c>
      <c r="F163" s="34" t="s">
        <v>282</v>
      </c>
      <c r="G163" s="90" t="s">
        <v>399</v>
      </c>
    </row>
    <row r="164" spans="1:7" ht="14.5" x14ac:dyDescent="0.35">
      <c r="B164" s="23" t="s">
        <v>19</v>
      </c>
      <c r="C164" s="23" t="s">
        <v>19</v>
      </c>
      <c r="D164"/>
      <c r="E164" s="23" t="s">
        <v>19</v>
      </c>
      <c r="F164"/>
      <c r="G164" s="73"/>
    </row>
    <row r="165" spans="1:7" ht="14.5" x14ac:dyDescent="0.35">
      <c r="A165" s="8">
        <v>49</v>
      </c>
      <c r="B165" s="31"/>
      <c r="C165" s="31" t="s">
        <v>39</v>
      </c>
      <c r="D165" s="32" t="s">
        <v>341</v>
      </c>
      <c r="E165" s="31" t="s">
        <v>39</v>
      </c>
      <c r="F165" s="31" t="s">
        <v>40</v>
      </c>
      <c r="G165" s="73"/>
    </row>
    <row r="166" spans="1:7" ht="14.5" x14ac:dyDescent="0.35">
      <c r="B166" s="34">
        <v>1</v>
      </c>
      <c r="C166" s="35" t="s">
        <v>187</v>
      </c>
      <c r="D166" s="35" t="s">
        <v>281</v>
      </c>
      <c r="E166" s="35" t="s">
        <v>109</v>
      </c>
      <c r="F166" s="34" t="s">
        <v>282</v>
      </c>
      <c r="G166" s="90" t="s">
        <v>400</v>
      </c>
    </row>
    <row r="167" spans="1:7" ht="14.5" x14ac:dyDescent="0.35">
      <c r="B167" s="23" t="s">
        <v>19</v>
      </c>
      <c r="C167" s="23" t="s">
        <v>19</v>
      </c>
      <c r="D167"/>
      <c r="E167" s="23" t="s">
        <v>19</v>
      </c>
      <c r="F167"/>
      <c r="G167" s="73"/>
    </row>
    <row r="168" spans="1:7" ht="14.5" x14ac:dyDescent="0.35">
      <c r="A168" s="8">
        <v>50</v>
      </c>
      <c r="B168" s="31"/>
      <c r="C168" s="31" t="s">
        <v>39</v>
      </c>
      <c r="D168" s="32" t="s">
        <v>342</v>
      </c>
      <c r="E168" s="31" t="s">
        <v>39</v>
      </c>
      <c r="F168" s="31" t="s">
        <v>40</v>
      </c>
      <c r="G168" s="73"/>
    </row>
    <row r="169" spans="1:7" ht="14.5" x14ac:dyDescent="0.35">
      <c r="B169" s="34">
        <v>1</v>
      </c>
      <c r="C169" s="35" t="s">
        <v>187</v>
      </c>
      <c r="D169" s="35" t="s">
        <v>281</v>
      </c>
      <c r="E169" s="35" t="s">
        <v>109</v>
      </c>
      <c r="F169" s="34" t="s">
        <v>282</v>
      </c>
      <c r="G169" s="90" t="s">
        <v>401</v>
      </c>
    </row>
    <row r="170" spans="1:7" ht="14.5" x14ac:dyDescent="0.35">
      <c r="B170" s="23" t="s">
        <v>19</v>
      </c>
      <c r="C170" s="23" t="s">
        <v>19</v>
      </c>
      <c r="D170"/>
      <c r="E170" s="23" t="s">
        <v>19</v>
      </c>
      <c r="F170"/>
      <c r="G170" s="73"/>
    </row>
    <row r="171" spans="1:7" ht="14.5" x14ac:dyDescent="0.35">
      <c r="A171" s="8">
        <v>51</v>
      </c>
      <c r="B171" s="31"/>
      <c r="C171" s="31" t="s">
        <v>39</v>
      </c>
      <c r="D171" s="32" t="s">
        <v>253</v>
      </c>
      <c r="E171" s="31" t="s">
        <v>39</v>
      </c>
      <c r="F171" s="31" t="s">
        <v>40</v>
      </c>
      <c r="G171" s="73"/>
    </row>
    <row r="172" spans="1:7" ht="14.5" x14ac:dyDescent="0.35">
      <c r="B172" s="34">
        <v>1</v>
      </c>
      <c r="C172" s="35" t="s">
        <v>187</v>
      </c>
      <c r="D172" s="35" t="s">
        <v>216</v>
      </c>
      <c r="E172" s="35" t="s">
        <v>187</v>
      </c>
      <c r="F172" s="34" t="s">
        <v>215</v>
      </c>
      <c r="G172" s="90" t="s">
        <v>402</v>
      </c>
    </row>
    <row r="173" spans="1:7" ht="14.5" x14ac:dyDescent="0.35">
      <c r="B173" s="23" t="s">
        <v>19</v>
      </c>
      <c r="C173" s="23" t="s">
        <v>19</v>
      </c>
      <c r="D173"/>
      <c r="E173" s="23" t="s">
        <v>19</v>
      </c>
      <c r="F173"/>
      <c r="G173" s="73"/>
    </row>
    <row r="174" spans="1:7" ht="14.5" x14ac:dyDescent="0.35">
      <c r="A174" s="8">
        <v>52</v>
      </c>
      <c r="B174" s="31"/>
      <c r="C174" s="31" t="s">
        <v>39</v>
      </c>
      <c r="D174" s="32" t="s">
        <v>254</v>
      </c>
      <c r="E174" s="31" t="s">
        <v>39</v>
      </c>
      <c r="F174" s="31" t="s">
        <v>40</v>
      </c>
      <c r="G174" s="73"/>
    </row>
    <row r="175" spans="1:7" ht="14.5" x14ac:dyDescent="0.35">
      <c r="B175" s="34">
        <v>1</v>
      </c>
      <c r="C175" s="35" t="s">
        <v>187</v>
      </c>
      <c r="D175" s="35" t="s">
        <v>216</v>
      </c>
      <c r="E175" s="35" t="s">
        <v>187</v>
      </c>
      <c r="F175" s="34" t="s">
        <v>217</v>
      </c>
      <c r="G175" s="90" t="s">
        <v>403</v>
      </c>
    </row>
    <row r="176" spans="1:7" ht="14.5" x14ac:dyDescent="0.35">
      <c r="B176" s="23" t="s">
        <v>19</v>
      </c>
      <c r="C176" s="23" t="s">
        <v>19</v>
      </c>
      <c r="D176"/>
      <c r="E176" s="23" t="s">
        <v>19</v>
      </c>
      <c r="F176"/>
      <c r="G176" s="73"/>
    </row>
    <row r="177" spans="1:7" ht="14.5" x14ac:dyDescent="0.35">
      <c r="A177" s="8">
        <v>53</v>
      </c>
      <c r="B177" s="31"/>
      <c r="C177" s="31" t="s">
        <v>39</v>
      </c>
      <c r="D177" s="32" t="s">
        <v>255</v>
      </c>
      <c r="E177" s="31" t="s">
        <v>39</v>
      </c>
      <c r="F177" s="31" t="s">
        <v>40</v>
      </c>
      <c r="G177" s="73"/>
    </row>
    <row r="178" spans="1:7" ht="14.5" x14ac:dyDescent="0.35">
      <c r="B178" s="34">
        <v>1</v>
      </c>
      <c r="C178" s="35" t="s">
        <v>187</v>
      </c>
      <c r="D178" s="35" t="s">
        <v>195</v>
      </c>
      <c r="E178" s="35" t="s">
        <v>187</v>
      </c>
      <c r="F178" s="34" t="s">
        <v>196</v>
      </c>
      <c r="G178" s="90" t="s">
        <v>206</v>
      </c>
    </row>
    <row r="179" spans="1:7" ht="14.5" x14ac:dyDescent="0.35">
      <c r="B179" s="23" t="s">
        <v>19</v>
      </c>
      <c r="C179" s="23" t="s">
        <v>19</v>
      </c>
      <c r="D179"/>
      <c r="E179" s="23" t="s">
        <v>19</v>
      </c>
      <c r="F179"/>
      <c r="G179" s="73"/>
    </row>
    <row r="180" spans="1:7" ht="14.5" x14ac:dyDescent="0.35">
      <c r="A180" s="8">
        <v>54</v>
      </c>
      <c r="B180" s="31"/>
      <c r="C180" s="31" t="s">
        <v>39</v>
      </c>
      <c r="D180" s="32" t="s">
        <v>349</v>
      </c>
      <c r="E180" s="31" t="s">
        <v>39</v>
      </c>
      <c r="F180" s="31" t="s">
        <v>40</v>
      </c>
      <c r="G180" s="73"/>
    </row>
    <row r="181" spans="1:7" ht="14.5" x14ac:dyDescent="0.35">
      <c r="B181" s="34">
        <v>1</v>
      </c>
      <c r="C181" s="35" t="s">
        <v>187</v>
      </c>
      <c r="D181" s="35" t="s">
        <v>263</v>
      </c>
      <c r="E181" s="35" t="s">
        <v>187</v>
      </c>
      <c r="F181" s="34" t="s">
        <v>264</v>
      </c>
      <c r="G181" s="90" t="s">
        <v>404</v>
      </c>
    </row>
    <row r="182" spans="1:7" ht="14.5" x14ac:dyDescent="0.35">
      <c r="B182" s="23" t="s">
        <v>19</v>
      </c>
      <c r="C182" s="23" t="s">
        <v>19</v>
      </c>
      <c r="D182"/>
      <c r="E182" s="23" t="s">
        <v>19</v>
      </c>
      <c r="F182"/>
      <c r="G182" s="73"/>
    </row>
    <row r="200" spans="2:7" ht="14.5" x14ac:dyDescent="0.35">
      <c r="B200"/>
      <c r="C200"/>
      <c r="D200"/>
      <c r="E200"/>
      <c r="F200"/>
      <c r="G200"/>
    </row>
    <row r="201" spans="2:7" x14ac:dyDescent="0.35">
      <c r="B201" s="23"/>
      <c r="C201" s="23"/>
      <c r="D201" s="23"/>
      <c r="E201" s="23"/>
      <c r="F201" s="23"/>
      <c r="G201" s="23"/>
    </row>
  </sheetData>
  <sheetProtection formatCells="0" formatColumns="0" formatRows="0" insertRows="0" deleteRows="0"/>
  <hyperlinks>
    <hyperlink ref="G5" r:id="rId1" display="http://www.cmfchile.cl/cl/fr/ci/role/ias-1_2021-03-24_role-810000b" xr:uid="{00000000-0004-0000-0200-000000000000}"/>
    <hyperlink ref="G8" r:id="rId2" display="http://www.cmfchile.cl/cl/fr/ci/role/ias-1_2021-03-24_role-810000c" xr:uid="{00000000-0004-0000-0200-000001000000}"/>
    <hyperlink ref="G11" r:id="rId3" display="http://www.cmfchile.cl/cl/fr/ci/role/ias-1_2021-03-24_role-810000d" xr:uid="{00000000-0004-0000-0200-000002000000}"/>
    <hyperlink ref="G42" r:id="rId4" display="http://www.cmfchile.cl/cl/fr/ci/role/ias-36_2021-03-24_role-832410c" xr:uid="{00000000-0004-0000-0200-000003000000}"/>
    <hyperlink ref="G55" r:id="rId5" display="http://www.cmfchile.cl/cl/fr/ci/role/ias-41_2021-03-24_role-824180b" xr:uid="{00000000-0004-0000-0200-000004000000}"/>
    <hyperlink ref="G73" r:id="rId6" display="http://www.cmfchile.cl/cl/fr/ci/role/ifrs-2_2021-03-24_role-834120a" xr:uid="{00000000-0004-0000-0200-000005000000}"/>
    <hyperlink ref="G76" r:id="rId7" display="http://www.cmfchile.cl/cl/fr/ci/role/ifrs-2_2021-03-24_role-834120c" xr:uid="{00000000-0004-0000-0200-000006000000}"/>
    <hyperlink ref="G82" r:id="rId8" display="http://www.cmfchile.cl/cl/fr/ci/role/ifrs-8_2021-03-24_role-871100b" xr:uid="{00000000-0004-0000-0200-000007000000}"/>
    <hyperlink ref="G85" r:id="rId9" display="http://www.cmfchile.cl/cl/fr/ci/role/ifrs-8_2021-03-24_role-871100c" xr:uid="{00000000-0004-0000-0200-000008000000}"/>
    <hyperlink ref="G92" r:id="rId10" display="http://www.cmfchile.cl/cl/fr/ci/role/ifrs-12_2021-03-24_role-825700" xr:uid="{00000000-0004-0000-0200-000009000000}"/>
    <hyperlink ref="G96" r:id="rId11" display="http://www.cmfchile.cl/cl/fr/ci/role/ifrs-12_2021-03-24_role-825700a" xr:uid="{00000000-0004-0000-0200-00000A000000}"/>
    <hyperlink ref="G99" r:id="rId12" display="http://www.cmfchile.cl/cl/fr/ci/role/ifrs-12_2021-03-24_role-825700b" xr:uid="{00000000-0004-0000-0200-00000B000000}"/>
    <hyperlink ref="G102" r:id="rId13" display="http://www.cmfchile.cl/cl/fr/ci/role/ifrs-12_2021-03-24_role-825700c" xr:uid="{00000000-0004-0000-0200-00000C000000}"/>
    <hyperlink ref="G105" r:id="rId14" display="http://www.cmfchile.cl/cl/fr/ci/role/ifrs-12_2021-03-24_role-825700d" xr:uid="{00000000-0004-0000-0200-00000D000000}"/>
    <hyperlink ref="G108" r:id="rId15" display="http://www.cmfchile.cl/cl/fr/ci/role/ifrs-12_2021-03-24_role-825700e" xr:uid="{00000000-0004-0000-0200-00000E000000}"/>
    <hyperlink ref="G114" r:id="rId16" display="http://www.cmfchile.cl/cl/fr/ci/role/ifrs-12_2021-03-24_role-825700f" xr:uid="{00000000-0004-0000-0200-00000F000000}"/>
    <hyperlink ref="G121" r:id="rId17" display="http://www.cmfchile.cl/cl/fr/ci/role/ifrs-13_2021-03-24_role-823000" xr:uid="{00000000-0004-0000-0200-000010000000}"/>
    <hyperlink ref="G124" r:id="rId18" display="http://www.cmfchile.cl/cl/fr/ci/role/ifrs-13_2021-03-24_role-823000a" xr:uid="{00000000-0004-0000-0200-000011000000}"/>
    <hyperlink ref="G127" r:id="rId19" display="http://www.cmfchile.cl/cl/fr/ci/role/ifrs-13_2021-03-24_role-823000b" xr:uid="{00000000-0004-0000-0200-000012000000}"/>
    <hyperlink ref="G130" r:id="rId20" display="http://www.cmfchile.cl/cl/fr/ci/role/ifrs-13_2021-03-24_role-823000f" xr:uid="{00000000-0004-0000-0200-000013000000}"/>
    <hyperlink ref="G133" r:id="rId21" display="http://www.cmfchile.cl/cl/fr/ci/role/ifrs-15_2021-03-24_role-831150b" xr:uid="{00000000-0004-0000-0200-000014000000}"/>
    <hyperlink ref="G137" r:id="rId22" display="http://www.cmfchile.cl/cl/fr/ci/role/ifrs-15_2021-03-24_role-831150c" xr:uid="{00000000-0004-0000-0200-000015000000}"/>
    <hyperlink ref="G141" r:id="rId23" display="http://www.cmfchile.cl/cl/fr/ci/role/ifrs-15_2021-03-24_role-831150d" xr:uid="{00000000-0004-0000-0200-000016000000}"/>
    <hyperlink ref="G145" r:id="rId24" display="http://www.cmfchile.cl/cl/fr/ci/role/ifrs-15_2021-03-24_role-831150h" xr:uid="{00000000-0004-0000-0200-000017000000}"/>
    <hyperlink ref="G160" r:id="rId25" display="http://www.cmfchile.cl/cl/fr/ci/role/cl-cp_2022-01-03_role-822400g" xr:uid="{00000000-0004-0000-0200-000018000000}"/>
    <hyperlink ref="G166" r:id="rId26" display="http://www.cmfchile.cl/cl/fr/ci/role/cl-cp_2022-01-03_role-822400i" xr:uid="{00000000-0004-0000-0200-000019000000}"/>
    <hyperlink ref="G157" r:id="rId27" display="http://www.cmfchile.cl/cl/fr/ci/role/cl-cp_2022-01-03_role-822400c" xr:uid="{00000000-0004-0000-0200-00001A000000}"/>
    <hyperlink ref="G172" r:id="rId28" display="http://www.cmfchile.cl/cl/fr/ci/role/cl-cp_2022-01-03_role-822450" xr:uid="{00000000-0004-0000-0200-00001B000000}"/>
    <hyperlink ref="G175" r:id="rId29" display="http://www.cmfchile.cl/cl/fr/ci/role/cl-cp_2022-01-03_role-822450a" xr:uid="{00000000-0004-0000-0200-00001C000000}"/>
    <hyperlink ref="G178" r:id="rId30" xr:uid="{00000000-0004-0000-0200-00001D000000}"/>
    <hyperlink ref="G181" r:id="rId31" display="http://www.cmfchile.cl/cl/fr/ci/role/cl-cp_2022-01-03_role-872500a" xr:uid="{00000000-0004-0000-0200-00001E000000}"/>
    <hyperlink ref="G14" r:id="rId32" display="http://www.cmfchile.cl/cl/fr/ci/role/ias-1_2021-03-24_role-861200" xr:uid="{00000000-0004-0000-0200-00001F000000}"/>
    <hyperlink ref="G17" r:id="rId33" display="http://www.cmfchile.cl/cl/fr/ci/role/ias-1_2021-03-24_role-861200b" xr:uid="{00000000-0004-0000-0200-000020000000}"/>
    <hyperlink ref="G21" r:id="rId34" display="http://www.cmfchile.cl/cl/fr/ci/role/ias-12_2021-03-24_role-835110d" xr:uid="{00000000-0004-0000-0200-000021000000}"/>
    <hyperlink ref="G26" r:id="rId35" display="http://www.cmfchile.cl/cl/fr/ci/role/ias-24_2021-03-24_role-818000b" xr:uid="{00000000-0004-0000-0200-000022000000}"/>
    <hyperlink ref="G35" r:id="rId36" display="http://www.cmfchile.cl/cl/fr/ci/role/ias-24_2021-03-24_role-818000c" xr:uid="{00000000-0004-0000-0200-000023000000}"/>
    <hyperlink ref="G38" r:id="rId37" display="http://www.cmfchile.cl/cl/fr/ci/role/ias-36_2021-03-24_role-832410b" xr:uid="{00000000-0004-0000-0200-000024000000}"/>
    <hyperlink ref="G45" r:id="rId38" display="http://www.cmfchile.cl/cl/fr/ci/role/ias-36_2021-03-24_role-832410d" xr:uid="{00000000-0004-0000-0200-000025000000}"/>
    <hyperlink ref="G49" r:id="rId39" display="http://www.cmfchile.cl/cl/fr/ci/role/ias-38_2021-03-24_role-823180b" xr:uid="{00000000-0004-0000-0200-000026000000}"/>
    <hyperlink ref="G52" r:id="rId40" display="http://www.cmfchile.cl/cl/fr/ci/role/ias-38_2021-03-24_role-823180c" xr:uid="{00000000-0004-0000-0200-000027000000}"/>
    <hyperlink ref="G58" r:id="rId41" display="http://www.cmfchile.cl/cl/fr/ci/role/ifrs-3_2021-03-24_role-817000" xr:uid="{00000000-0004-0000-0200-000028000000}"/>
    <hyperlink ref="G61" r:id="rId42" display="http://www.cmfchile.cl/cl/fr/ci/role/ifrs-3_2021-03-24_role-817000a" xr:uid="{00000000-0004-0000-0200-000029000000}"/>
    <hyperlink ref="G64" r:id="rId43" display="http://www.cmfchile.cl/cl/fr/ci/role/ifrs-3_2021-03-24_role-817000b" xr:uid="{00000000-0004-0000-0200-00002A000000}"/>
    <hyperlink ref="G67" r:id="rId44" display="http://www.cmfchile.cl/cl/fr/ci/role/ifrs-3_2021-03-24_role-817000c" xr:uid="{00000000-0004-0000-0200-00002B000000}"/>
    <hyperlink ref="G70" r:id="rId45" display="http://www.cmfchile.cl/cl/fr/ci/role/ifrs-3_2021-03-24_role-817100" xr:uid="{00000000-0004-0000-0200-00002C000000}"/>
    <hyperlink ref="G79" r:id="rId46" display="http://www.cmfchile.cl/cl/fr/ci/role/ifrs-8_2021-03-24_role-871100a" xr:uid="{00000000-0004-0000-0200-00002D000000}"/>
    <hyperlink ref="G88" r:id="rId47" display="http://www.cmfchile.cl/cl/fr/ci/role/ifrs-8_2021-03-24_role-871100d" xr:uid="{00000000-0004-0000-0200-00002E000000}"/>
    <hyperlink ref="G118" r:id="rId48" display="http://www.cmfchile.cl/cl/fr/ci/role/ifrs-12_2021-03-24_role-825700g" xr:uid="{00000000-0004-0000-0200-00002F000000}"/>
    <hyperlink ref="G148" r:id="rId49" display="http://www.cmfchile.cl/cl/fr/ci/role/ifrs-16_2021-03-24_role-832610a" xr:uid="{00000000-0004-0000-0200-000030000000}"/>
    <hyperlink ref="G151" r:id="rId50" display="http://www.cmfchile.cl/cl/fr/ci/role/cl-cp_2022-01-03_role-822400a" xr:uid="{00000000-0004-0000-0200-000031000000}"/>
    <hyperlink ref="G154" r:id="rId51" display="http://www.cmfchile.cl/cl/fr/ci/role/cl-cp_2022-01-03_role-822400b" xr:uid="{00000000-0004-0000-0200-000032000000}"/>
    <hyperlink ref="G163" r:id="rId52" display="http://www.cmfchile.cl/cl/fr/ci/role/cl-cp_2022-01-03_role-822400h" xr:uid="{00000000-0004-0000-0200-000033000000}"/>
    <hyperlink ref="G169" r:id="rId53" display="http://www.cmfchile.cl/cl/fr/ci/role/cl-cp_2022-01-03_role-822400j" xr:uid="{00000000-0004-0000-0200-000034000000}"/>
  </hyperlinks>
  <pageMargins left="0.75" right="0.75" top="1" bottom="1" header="0" footer="0"/>
  <pageSetup paperSize="9" scale="52" fitToHeight="2" orientation="portrait" r:id="rId5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I579"/>
  <sheetViews>
    <sheetView topLeftCell="A262" zoomScale="90" zoomScaleNormal="90" workbookViewId="0">
      <selection activeCell="E275" sqref="E275"/>
    </sheetView>
  </sheetViews>
  <sheetFormatPr baseColWidth="10" defaultRowHeight="14.5" x14ac:dyDescent="0.35"/>
  <cols>
    <col min="2" max="2" width="4.453125" bestFit="1" customWidth="1"/>
    <col min="3" max="3" width="7" bestFit="1" customWidth="1"/>
    <col min="4" max="4" width="83.7265625" customWidth="1"/>
    <col min="5" max="5" width="7" bestFit="1" customWidth="1"/>
    <col min="6" max="6" width="30.7265625" customWidth="1"/>
    <col min="7" max="7" width="45.1796875" customWidth="1"/>
  </cols>
  <sheetData>
    <row r="3" spans="1:9" x14ac:dyDescent="0.35">
      <c r="A3">
        <v>3</v>
      </c>
      <c r="B3">
        <f ca="1">INDIRECT("Dimensiones!B"&amp;$A3)</f>
        <v>0</v>
      </c>
      <c r="C3">
        <f ca="1">INDIRECT("Dimensiones!C"&amp;$A3)</f>
        <v>0</v>
      </c>
      <c r="D3">
        <f ca="1">INDIRECT("Dimensiones!D"&amp;$A3)</f>
        <v>0</v>
      </c>
      <c r="E3">
        <f ca="1">INDIRECT("Dimensiones!E"&amp;$A3)</f>
        <v>0</v>
      </c>
      <c r="F3">
        <f ca="1">INDIRECT("Dimensiones!F"&amp;$A3)</f>
        <v>0</v>
      </c>
      <c r="G3">
        <f ca="1">INDIRECT("Dimensiones!G"&amp;$A3)</f>
        <v>0</v>
      </c>
      <c r="H3" s="28" t="str">
        <f ca="1">IF(C3="tx",MATCH($F3,DimensionesWork!$F$3:$F$500,0)+2,"")</f>
        <v/>
      </c>
      <c r="I3" s="28" t="str">
        <f ca="1">IF(ROW(H3)=H3,"tx","")</f>
        <v/>
      </c>
    </row>
    <row r="4" spans="1:9" x14ac:dyDescent="0.35">
      <c r="A4">
        <v>4</v>
      </c>
      <c r="B4">
        <f t="shared" ref="B4:B67" ca="1" si="0">INDIRECT("Dimensiones!B"&amp;$A4)</f>
        <v>0</v>
      </c>
      <c r="C4" t="str">
        <f t="shared" ref="C4:C67" ca="1" si="1">INDIRECT("Dimensiones!C"&amp;$A4)</f>
        <v>prefijo</v>
      </c>
      <c r="D4" t="str">
        <f t="shared" ref="D4:D67" ca="1" si="2">INDIRECT("Dimensiones!D"&amp;$A4)</f>
        <v>ias-1 [810000b] Nota - Información a revelar sobre reclasificación o cambios en presentación</v>
      </c>
      <c r="E4" t="str">
        <f t="shared" ref="E4:E67" ca="1" si="3">INDIRECT("Dimensiones!E"&amp;$A4)</f>
        <v>prefijo</v>
      </c>
      <c r="F4" t="str">
        <f t="shared" ref="F4:F67" ca="1" si="4">INDIRECT("Dimensiones!F"&amp;$A4)</f>
        <v>identificador (name)</v>
      </c>
      <c r="G4">
        <f t="shared" ref="G4:G67" ca="1" si="5">INDIRECT("Dimensiones!G"&amp;$A4)</f>
        <v>0</v>
      </c>
      <c r="H4" s="28" t="str">
        <f ca="1">IF(C4="tx",MATCH($F4,DimensionesWork!$F$3:$F$500,0)+2,"")</f>
        <v/>
      </c>
      <c r="I4" s="28" t="str">
        <f t="shared" ref="I4:I67" ca="1" si="6">IF(ROW(H4)=H4,"tx","")</f>
        <v/>
      </c>
    </row>
    <row r="5" spans="1:9" x14ac:dyDescent="0.35">
      <c r="A5">
        <v>5</v>
      </c>
      <c r="B5">
        <f t="shared" ca="1" si="0"/>
        <v>1</v>
      </c>
      <c r="C5" t="str">
        <f t="shared" ca="1" si="1"/>
        <v>ifrs-full</v>
      </c>
      <c r="D5" t="str">
        <f t="shared" ca="1" si="2"/>
        <v>Items reclasificados [miembro]</v>
      </c>
      <c r="E5" t="str">
        <f t="shared" ca="1" si="3"/>
        <v>ifrs-full</v>
      </c>
      <c r="F5" t="str">
        <f t="shared" ca="1" si="4"/>
        <v>ReclassifiedItemsMember</v>
      </c>
      <c r="G5" t="str">
        <f t="shared" ca="1" si="5"/>
        <v>http://www.cmfchile.cl/cl/fr/ci/role/ias-1_2022-03-24_role-810000b</v>
      </c>
      <c r="H5" s="28" t="str">
        <f ca="1">IF(C5="tx",MATCH($F5,DimensionesWork!$F$3:$F$500,0)+2,"")</f>
        <v/>
      </c>
      <c r="I5" s="28" t="str">
        <f t="shared" ca="1" si="6"/>
        <v/>
      </c>
    </row>
    <row r="6" spans="1:9" x14ac:dyDescent="0.35">
      <c r="A6">
        <v>6</v>
      </c>
      <c r="B6" t="str">
        <f t="shared" ca="1" si="0"/>
        <v>end</v>
      </c>
      <c r="C6" t="str">
        <f t="shared" ca="1" si="1"/>
        <v>end</v>
      </c>
      <c r="D6">
        <f t="shared" ca="1" si="2"/>
        <v>0</v>
      </c>
      <c r="E6" t="str">
        <f t="shared" ca="1" si="3"/>
        <v>end</v>
      </c>
      <c r="F6">
        <f t="shared" ca="1" si="4"/>
        <v>0</v>
      </c>
      <c r="G6">
        <f t="shared" ca="1" si="5"/>
        <v>0</v>
      </c>
      <c r="H6" s="28" t="str">
        <f ca="1">IF(C6="tx",MATCH($F6,DimensionesWork!$F$3:$F$500,0)+2,"")</f>
        <v/>
      </c>
      <c r="I6" s="28" t="str">
        <f t="shared" ca="1" si="6"/>
        <v/>
      </c>
    </row>
    <row r="7" spans="1:9" x14ac:dyDescent="0.35">
      <c r="A7">
        <v>7</v>
      </c>
      <c r="B7">
        <f t="shared" ca="1" si="0"/>
        <v>0</v>
      </c>
      <c r="C7" t="str">
        <f t="shared" ca="1" si="1"/>
        <v>prefijo</v>
      </c>
      <c r="D7" t="str">
        <f t="shared" ca="1" si="2"/>
        <v>ias-1 [810000c] Nota - Información a revelar sobre activos y pasivos con riesgo significativo de ocasionar ajustes materiales</v>
      </c>
      <c r="E7" t="str">
        <f t="shared" ca="1" si="3"/>
        <v>prefijo</v>
      </c>
      <c r="F7" t="str">
        <f t="shared" ca="1" si="4"/>
        <v>identificador (name)</v>
      </c>
      <c r="G7">
        <f t="shared" ca="1" si="5"/>
        <v>0</v>
      </c>
      <c r="H7" s="28" t="str">
        <f ca="1">IF(C7="tx",MATCH($F7,DimensionesWork!$F$3:$F$500,0)+2,"")</f>
        <v/>
      </c>
      <c r="I7" s="28" t="str">
        <f t="shared" ca="1" si="6"/>
        <v/>
      </c>
    </row>
    <row r="8" spans="1:9" x14ac:dyDescent="0.35">
      <c r="A8">
        <v>8</v>
      </c>
      <c r="B8">
        <f t="shared" ca="1" si="0"/>
        <v>1</v>
      </c>
      <c r="C8" t="str">
        <f t="shared" ca="1" si="1"/>
        <v>ifrs-full</v>
      </c>
      <c r="D8" t="str">
        <f t="shared" ca="1" si="2"/>
        <v>Activos y pasivos [miembro]</v>
      </c>
      <c r="E8" t="str">
        <f t="shared" ca="1" si="3"/>
        <v>ifrs-full</v>
      </c>
      <c r="F8" t="str">
        <f t="shared" ca="1" si="4"/>
        <v>AssetsAndLiabilitiesMember</v>
      </c>
      <c r="G8" t="str">
        <f t="shared" ca="1" si="5"/>
        <v>http://www.cmfchile.cl/cl/fr/ci/role/ias-1_2022-03-24_role-810000c</v>
      </c>
      <c r="H8" s="28" t="str">
        <f ca="1">IF(C8="tx",MATCH($F8,DimensionesWork!$F$3:$F$500,0)+2,"")</f>
        <v/>
      </c>
      <c r="I8" s="28" t="str">
        <f t="shared" ca="1" si="6"/>
        <v/>
      </c>
    </row>
    <row r="9" spans="1:9" x14ac:dyDescent="0.35">
      <c r="A9">
        <v>9</v>
      </c>
      <c r="B9" t="str">
        <f t="shared" ca="1" si="0"/>
        <v>end</v>
      </c>
      <c r="C9" t="str">
        <f t="shared" ca="1" si="1"/>
        <v>end</v>
      </c>
      <c r="D9">
        <f t="shared" ca="1" si="2"/>
        <v>0</v>
      </c>
      <c r="E9" t="str">
        <f t="shared" ca="1" si="3"/>
        <v>end</v>
      </c>
      <c r="F9">
        <f t="shared" ca="1" si="4"/>
        <v>0</v>
      </c>
      <c r="G9">
        <f t="shared" ca="1" si="5"/>
        <v>0</v>
      </c>
      <c r="H9" s="28" t="str">
        <f ca="1">IF(C9="tx",MATCH($F9,DimensionesWork!$F$3:$F$500,0)+2,"")</f>
        <v/>
      </c>
      <c r="I9" s="28" t="str">
        <f t="shared" ca="1" si="6"/>
        <v/>
      </c>
    </row>
    <row r="10" spans="1:9" x14ac:dyDescent="0.35">
      <c r="A10">
        <v>10</v>
      </c>
      <c r="B10">
        <f t="shared" ca="1" si="0"/>
        <v>0</v>
      </c>
      <c r="C10" t="str">
        <f t="shared" ca="1" si="1"/>
        <v>prefijo</v>
      </c>
      <c r="D10" t="str">
        <f t="shared" ca="1" si="2"/>
        <v>ias-1 [810000d] Nota - Información a revelar sobre objetivos, políticas y procesos para la gestión del capital</v>
      </c>
      <c r="E10" t="str">
        <f t="shared" ca="1" si="3"/>
        <v>prefijo</v>
      </c>
      <c r="F10" t="str">
        <f t="shared" ca="1" si="4"/>
        <v>identificador (name)</v>
      </c>
      <c r="G10">
        <f t="shared" ca="1" si="5"/>
        <v>0</v>
      </c>
      <c r="H10" s="28" t="str">
        <f ca="1">IF(C10="tx",MATCH($F10,DimensionesWork!$F$3:$F$500,0)+2,"")</f>
        <v/>
      </c>
      <c r="I10" s="28" t="str">
        <f t="shared" ca="1" si="6"/>
        <v/>
      </c>
    </row>
    <row r="11" spans="1:9" x14ac:dyDescent="0.35">
      <c r="A11">
        <v>11</v>
      </c>
      <c r="B11">
        <f t="shared" ca="1" si="0"/>
        <v>1</v>
      </c>
      <c r="C11" t="str">
        <f t="shared" ca="1" si="1"/>
        <v>ifrs-full</v>
      </c>
      <c r="D11" t="str">
        <f t="shared" ca="1" si="2"/>
        <v>Requerimientos de capital [miembro]</v>
      </c>
      <c r="E11" t="str">
        <f t="shared" ca="1" si="3"/>
        <v>ifrs-full</v>
      </c>
      <c r="F11" t="str">
        <f t="shared" ca="1" si="4"/>
        <v>CapitalRequirementsMember</v>
      </c>
      <c r="G11" t="str">
        <f t="shared" ca="1" si="5"/>
        <v>http://www.cmfchile.cl/cl/fr/ci/role/ias-1_2022-03-24_role-810000d</v>
      </c>
      <c r="H11" s="28" t="str">
        <f ca="1">IF(C11="tx",MATCH($F11,DimensionesWork!$F$3:$F$500,0)+2,"")</f>
        <v/>
      </c>
      <c r="I11" s="28" t="str">
        <f t="shared" ca="1" si="6"/>
        <v/>
      </c>
    </row>
    <row r="12" spans="1:9" x14ac:dyDescent="0.35">
      <c r="A12">
        <v>12</v>
      </c>
      <c r="B12" t="str">
        <f t="shared" ca="1" si="0"/>
        <v>end</v>
      </c>
      <c r="C12" t="str">
        <f t="shared" ca="1" si="1"/>
        <v>end</v>
      </c>
      <c r="D12">
        <f t="shared" ca="1" si="2"/>
        <v>0</v>
      </c>
      <c r="E12" t="str">
        <f t="shared" ca="1" si="3"/>
        <v>end</v>
      </c>
      <c r="F12">
        <f t="shared" ca="1" si="4"/>
        <v>0</v>
      </c>
      <c r="G12">
        <f t="shared" ca="1" si="5"/>
        <v>0</v>
      </c>
      <c r="H12" s="28" t="str">
        <f ca="1">IF(C12="tx",MATCH($F12,DimensionesWork!$F$3:$F$500,0)+2,"")</f>
        <v/>
      </c>
      <c r="I12" s="28" t="str">
        <f t="shared" ca="1" si="6"/>
        <v/>
      </c>
    </row>
    <row r="13" spans="1:9" x14ac:dyDescent="0.35">
      <c r="A13">
        <v>13</v>
      </c>
      <c r="B13">
        <f t="shared" ca="1" si="0"/>
        <v>0</v>
      </c>
      <c r="C13" t="str">
        <f t="shared" ca="1" si="1"/>
        <v>prefijo</v>
      </c>
      <c r="D13" t="str">
        <f t="shared" ca="1" si="2"/>
        <v>ias-1 [861200] Nota - Capital en acciones, reservas y otras participaciones en el patrimonio</v>
      </c>
      <c r="E13" t="str">
        <f t="shared" ca="1" si="3"/>
        <v>prefijo</v>
      </c>
      <c r="F13" t="str">
        <f t="shared" ca="1" si="4"/>
        <v>identificador (name)</v>
      </c>
      <c r="G13">
        <f t="shared" ca="1" si="5"/>
        <v>0</v>
      </c>
      <c r="H13" s="28" t="str">
        <f ca="1">IF(C13="tx",MATCH($F13,DimensionesWork!$F$3:$F$500,0)+2,"")</f>
        <v/>
      </c>
      <c r="I13" s="28" t="str">
        <f t="shared" ca="1" si="6"/>
        <v/>
      </c>
    </row>
    <row r="14" spans="1:9" x14ac:dyDescent="0.35">
      <c r="A14">
        <v>14</v>
      </c>
      <c r="B14">
        <f t="shared" ca="1" si="0"/>
        <v>1</v>
      </c>
      <c r="C14" t="str">
        <f t="shared" ca="1" si="1"/>
        <v>ifrs-full</v>
      </c>
      <c r="D14" t="str">
        <f t="shared" ca="1" si="2"/>
        <v>Acciones preferentes [miembro]</v>
      </c>
      <c r="E14" t="str">
        <f t="shared" ca="1" si="3"/>
        <v>ifrs-full</v>
      </c>
      <c r="F14" t="str">
        <f t="shared" ca="1" si="4"/>
        <v>PreferenceSharesMember</v>
      </c>
      <c r="G14" t="str">
        <f t="shared" ca="1" si="5"/>
        <v>http://www.cmfchile.cl/cl/fr/ci/role/ias-1_2022-03-24_role-861200</v>
      </c>
      <c r="H14" s="28" t="str">
        <f ca="1">IF(C14="tx",MATCH($F14,DimensionesWork!$F$3:$F$500,0)+2,"")</f>
        <v/>
      </c>
      <c r="I14" s="28" t="str">
        <f t="shared" ca="1" si="6"/>
        <v/>
      </c>
    </row>
    <row r="15" spans="1:9" x14ac:dyDescent="0.35">
      <c r="A15">
        <v>15</v>
      </c>
      <c r="B15" t="str">
        <f t="shared" ca="1" si="0"/>
        <v>end</v>
      </c>
      <c r="C15" t="str">
        <f t="shared" ca="1" si="1"/>
        <v>end</v>
      </c>
      <c r="D15">
        <f t="shared" ca="1" si="2"/>
        <v>0</v>
      </c>
      <c r="E15" t="str">
        <f t="shared" ca="1" si="3"/>
        <v>end</v>
      </c>
      <c r="F15">
        <f t="shared" ca="1" si="4"/>
        <v>0</v>
      </c>
      <c r="G15">
        <f t="shared" ca="1" si="5"/>
        <v>0</v>
      </c>
      <c r="H15" s="28" t="str">
        <f ca="1">IF(C15="tx",MATCH($F15,DimensionesWork!$F$3:$F$500,0)+2,"")</f>
        <v/>
      </c>
      <c r="I15" s="28" t="str">
        <f t="shared" ca="1" si="6"/>
        <v/>
      </c>
    </row>
    <row r="16" spans="1:9" x14ac:dyDescent="0.35">
      <c r="A16">
        <v>16</v>
      </c>
      <c r="B16">
        <f t="shared" ca="1" si="0"/>
        <v>0</v>
      </c>
      <c r="C16" t="str">
        <f t="shared" ca="1" si="1"/>
        <v>prefijo</v>
      </c>
      <c r="D16" t="str">
        <f t="shared" ca="1" si="2"/>
        <v>ias-1 [861200b] Nota - Información adicional sobre dividendos</v>
      </c>
      <c r="E16" t="str">
        <f t="shared" ca="1" si="3"/>
        <v>prefijo</v>
      </c>
      <c r="F16" t="str">
        <f t="shared" ca="1" si="4"/>
        <v>identificador (name)</v>
      </c>
      <c r="G16">
        <f t="shared" ca="1" si="5"/>
        <v>0</v>
      </c>
      <c r="H16" s="28" t="str">
        <f ca="1">IF(C16="tx",MATCH($F16,DimensionesWork!$F$3:$F$500,0)+2,"")</f>
        <v/>
      </c>
      <c r="I16" s="28" t="str">
        <f t="shared" ca="1" si="6"/>
        <v/>
      </c>
    </row>
    <row r="17" spans="1:9" x14ac:dyDescent="0.35">
      <c r="A17">
        <v>17</v>
      </c>
      <c r="B17">
        <f t="shared" ca="1" si="0"/>
        <v>1</v>
      </c>
      <c r="C17" t="str">
        <f t="shared" ca="1" si="1"/>
        <v>cl-ci</v>
      </c>
      <c r="D17" t="str">
        <f t="shared" ca="1" si="2"/>
        <v>Dividendos periodo actual [miembro]</v>
      </c>
      <c r="E17" t="str">
        <f t="shared" ca="1" si="3"/>
        <v>cl-ci</v>
      </c>
      <c r="F17" t="str">
        <f t="shared" ca="1" si="4"/>
        <v>DividendosPeriodoActualMiembro</v>
      </c>
      <c r="G17" t="str">
        <f t="shared" ca="1" si="5"/>
        <v>http://www.cmfchile.cl/cl/fr/ci/role/ias-1_2022-03-24_role-861200b</v>
      </c>
      <c r="H17" s="28" t="str">
        <f ca="1">IF(C17="tx",MATCH($F17,DimensionesWork!$F$3:$F$500,0)+2,"")</f>
        <v/>
      </c>
      <c r="I17" s="28" t="str">
        <f t="shared" ca="1" si="6"/>
        <v/>
      </c>
    </row>
    <row r="18" spans="1:9" x14ac:dyDescent="0.35">
      <c r="A18">
        <v>18</v>
      </c>
      <c r="B18">
        <f t="shared" ca="1" si="0"/>
        <v>0</v>
      </c>
      <c r="C18" t="str">
        <f t="shared" ca="1" si="1"/>
        <v>cl-ci</v>
      </c>
      <c r="D18" t="str">
        <f t="shared" ca="1" si="2"/>
        <v>Dividendos periodo anterior [miembro]</v>
      </c>
      <c r="E18" t="str">
        <f t="shared" ca="1" si="3"/>
        <v>cl-ci</v>
      </c>
      <c r="F18" t="str">
        <f t="shared" ca="1" si="4"/>
        <v>DividendosPeriodoAnteriorMiembro</v>
      </c>
      <c r="G18">
        <f t="shared" ca="1" si="5"/>
        <v>0</v>
      </c>
      <c r="H18" s="28" t="str">
        <f ca="1">IF(C18="tx",MATCH($F18,DimensionesWork!$F$3:$F$500,0)+2,"")</f>
        <v/>
      </c>
      <c r="I18" s="28" t="str">
        <f t="shared" ca="1" si="6"/>
        <v/>
      </c>
    </row>
    <row r="19" spans="1:9" x14ac:dyDescent="0.35">
      <c r="A19">
        <v>19</v>
      </c>
      <c r="B19" t="str">
        <f t="shared" ca="1" si="0"/>
        <v>end</v>
      </c>
      <c r="C19" t="str">
        <f t="shared" ca="1" si="1"/>
        <v>end</v>
      </c>
      <c r="D19">
        <f t="shared" ca="1" si="2"/>
        <v>0</v>
      </c>
      <c r="E19" t="str">
        <f t="shared" ca="1" si="3"/>
        <v>end</v>
      </c>
      <c r="F19">
        <f t="shared" ca="1" si="4"/>
        <v>0</v>
      </c>
      <c r="G19">
        <f t="shared" ca="1" si="5"/>
        <v>0</v>
      </c>
      <c r="H19" s="28" t="str">
        <f ca="1">IF(C19="tx",MATCH($F19,DimensionesWork!$F$3:$F$500,0)+2,"")</f>
        <v/>
      </c>
      <c r="I19" s="28" t="str">
        <f t="shared" ca="1" si="6"/>
        <v/>
      </c>
    </row>
    <row r="20" spans="1:9" x14ac:dyDescent="0.35">
      <c r="A20">
        <v>20</v>
      </c>
      <c r="B20">
        <f t="shared" ca="1" si="0"/>
        <v>0</v>
      </c>
      <c r="C20" t="str">
        <f t="shared" ca="1" si="1"/>
        <v>prefijo</v>
      </c>
      <c r="D20" t="str">
        <f t="shared" ca="1" si="2"/>
        <v>ias-12 [835110d] Nota - Información a revelar sobre diferencias temporarias, pérdidas y créditos fiscales no utilizados</v>
      </c>
      <c r="E20" t="str">
        <f t="shared" ca="1" si="3"/>
        <v>prefijo</v>
      </c>
      <c r="F20" t="str">
        <f t="shared" ca="1" si="4"/>
        <v>identificador (name)</v>
      </c>
      <c r="G20">
        <f t="shared" ca="1" si="5"/>
        <v>0</v>
      </c>
      <c r="H20" s="28" t="str">
        <f ca="1">IF(C20="tx",MATCH($F20,DimensionesWork!$F$3:$F$500,0)+2,"")</f>
        <v/>
      </c>
      <c r="I20" s="28" t="str">
        <f t="shared" ca="1" si="6"/>
        <v/>
      </c>
    </row>
    <row r="21" spans="1:9" x14ac:dyDescent="0.35">
      <c r="A21">
        <v>21</v>
      </c>
      <c r="B21">
        <f t="shared" ca="1" si="0"/>
        <v>1</v>
      </c>
      <c r="C21" t="str">
        <f t="shared" ca="1" si="1"/>
        <v>ifrs-full</v>
      </c>
      <c r="D21" t="str">
        <f t="shared" ca="1" si="2"/>
        <v>Diferencias temporarias [miembro]</v>
      </c>
      <c r="E21" t="str">
        <f t="shared" ca="1" si="3"/>
        <v>ifrs-full</v>
      </c>
      <c r="F21" t="str">
        <f t="shared" ca="1" si="4"/>
        <v>TemporaryDifferenceMember</v>
      </c>
      <c r="G21" t="str">
        <f t="shared" ca="1" si="5"/>
        <v>http://www.cmfchile.cl/cl/fr/ci/role/ias-12_2022-03-24_role-835110d</v>
      </c>
      <c r="H21" s="28" t="str">
        <f ca="1">IF(C21="tx",MATCH($F21,DimensionesWork!$F$3:$F$500,0)+2,"")</f>
        <v/>
      </c>
      <c r="I21" s="28" t="str">
        <f t="shared" ca="1" si="6"/>
        <v/>
      </c>
    </row>
    <row r="22" spans="1:9" x14ac:dyDescent="0.35">
      <c r="A22">
        <v>22</v>
      </c>
      <c r="B22">
        <f t="shared" ca="1" si="0"/>
        <v>0</v>
      </c>
      <c r="C22" t="str">
        <f t="shared" ca="1" si="1"/>
        <v>ifrs-full</v>
      </c>
      <c r="D22" t="str">
        <f t="shared" ca="1" si="2"/>
        <v>Pérdidas fiscales no utilizadas [miembro]</v>
      </c>
      <c r="E22" t="str">
        <f t="shared" ca="1" si="3"/>
        <v>ifrs-full</v>
      </c>
      <c r="F22" t="str">
        <f t="shared" ca="1" si="4"/>
        <v>UnusedTaxLossesMember</v>
      </c>
      <c r="G22">
        <f t="shared" ca="1" si="5"/>
        <v>0</v>
      </c>
      <c r="H22" s="28" t="str">
        <f ca="1">IF(C22="tx",MATCH($F22,DimensionesWork!$F$3:$F$500,0)+2,"")</f>
        <v/>
      </c>
      <c r="I22" s="28" t="str">
        <f t="shared" ca="1" si="6"/>
        <v/>
      </c>
    </row>
    <row r="23" spans="1:9" x14ac:dyDescent="0.35">
      <c r="A23">
        <v>23</v>
      </c>
      <c r="B23">
        <f t="shared" ca="1" si="0"/>
        <v>0</v>
      </c>
      <c r="C23" t="str">
        <f t="shared" ca="1" si="1"/>
        <v>ifrs-full</v>
      </c>
      <c r="D23" t="str">
        <f t="shared" ca="1" si="2"/>
        <v>Créditos fiscales no utilizados [miembro]</v>
      </c>
      <c r="E23" t="str">
        <f t="shared" ca="1" si="3"/>
        <v>ifrs-full</v>
      </c>
      <c r="F23" t="str">
        <f t="shared" ca="1" si="4"/>
        <v>UnusedTaxCreditsMember</v>
      </c>
      <c r="G23">
        <f t="shared" ca="1" si="5"/>
        <v>0</v>
      </c>
      <c r="H23" s="28" t="str">
        <f ca="1">IF(C23="tx",MATCH($F23,DimensionesWork!$F$3:$F$500,0)+2,"")</f>
        <v/>
      </c>
      <c r="I23" s="28" t="str">
        <f t="shared" ca="1" si="6"/>
        <v/>
      </c>
    </row>
    <row r="24" spans="1:9" x14ac:dyDescent="0.35">
      <c r="A24">
        <v>24</v>
      </c>
      <c r="B24" t="str">
        <f t="shared" ca="1" si="0"/>
        <v>end</v>
      </c>
      <c r="C24" t="str">
        <f t="shared" ca="1" si="1"/>
        <v>end</v>
      </c>
      <c r="D24">
        <f t="shared" ca="1" si="2"/>
        <v>0</v>
      </c>
      <c r="E24" t="str">
        <f t="shared" ca="1" si="3"/>
        <v>end</v>
      </c>
      <c r="F24">
        <f t="shared" ca="1" si="4"/>
        <v>0</v>
      </c>
      <c r="G24">
        <f t="shared" ca="1" si="5"/>
        <v>0</v>
      </c>
      <c r="H24" s="28" t="str">
        <f ca="1">IF(C24="tx",MATCH($F24,DimensionesWork!$F$3:$F$500,0)+2,"")</f>
        <v/>
      </c>
      <c r="I24" s="28" t="str">
        <f t="shared" ca="1" si="6"/>
        <v/>
      </c>
    </row>
    <row r="25" spans="1:9" x14ac:dyDescent="0.35">
      <c r="A25">
        <v>25</v>
      </c>
      <c r="B25">
        <f t="shared" ca="1" si="0"/>
        <v>0</v>
      </c>
      <c r="C25" t="str">
        <f t="shared" ca="1" si="1"/>
        <v>prefijo</v>
      </c>
      <c r="D25" t="str">
        <f t="shared" ca="1" si="2"/>
        <v>ias-24 [818000b] Nota - Transacciones entre partes relacionadas</v>
      </c>
      <c r="E25" t="str">
        <f t="shared" ca="1" si="3"/>
        <v>prefijo</v>
      </c>
      <c r="F25" t="str">
        <f t="shared" ca="1" si="4"/>
        <v>identificador (name)</v>
      </c>
      <c r="G25">
        <f t="shared" ca="1" si="5"/>
        <v>0</v>
      </c>
      <c r="H25" s="28" t="str">
        <f ca="1">IF(C25="tx",MATCH($F25,DimensionesWork!$F$3:$F$500,0)+2,"")</f>
        <v/>
      </c>
      <c r="I25" s="28" t="str">
        <f t="shared" ca="1" si="6"/>
        <v/>
      </c>
    </row>
    <row r="26" spans="1:9" x14ac:dyDescent="0.35">
      <c r="A26">
        <v>26</v>
      </c>
      <c r="B26">
        <f t="shared" ca="1" si="0"/>
        <v>1</v>
      </c>
      <c r="C26" t="str">
        <f t="shared" ca="1" si="1"/>
        <v>ifrs-full</v>
      </c>
      <c r="D26" t="str">
        <f t="shared" ca="1" si="2"/>
        <v>Controladora [miembro]</v>
      </c>
      <c r="E26" t="str">
        <f t="shared" ca="1" si="3"/>
        <v>ifrs-full</v>
      </c>
      <c r="F26" t="str">
        <f t="shared" ca="1" si="4"/>
        <v>ParentMember</v>
      </c>
      <c r="G26" t="str">
        <f t="shared" ca="1" si="5"/>
        <v>http://www.cmfchile.cl/cl/fr/ci/role/ias-24_2022-03-24_role-818000b</v>
      </c>
      <c r="H26" s="28" t="str">
        <f ca="1">IF(C26="tx",MATCH($F26,DimensionesWork!$F$3:$F$500,0)+2,"")</f>
        <v/>
      </c>
      <c r="I26" s="28" t="str">
        <f t="shared" ca="1" si="6"/>
        <v/>
      </c>
    </row>
    <row r="27" spans="1:9" x14ac:dyDescent="0.35">
      <c r="A27">
        <v>27</v>
      </c>
      <c r="B27">
        <f t="shared" ca="1" si="0"/>
        <v>0</v>
      </c>
      <c r="C27" t="str">
        <f t="shared" ca="1" si="1"/>
        <v>ifrs-full</v>
      </c>
      <c r="D27" t="str">
        <f t="shared" ca="1" si="2"/>
        <v>Entidades con control conjunto o influencia significativa sobre la entidad [miembro]</v>
      </c>
      <c r="E27" t="str">
        <f t="shared" ca="1" si="3"/>
        <v>ifrs-full</v>
      </c>
      <c r="F27" t="str">
        <f t="shared" ca="1" si="4"/>
        <v>JointControlOrSignificantInfluenceMember</v>
      </c>
      <c r="G27">
        <f t="shared" ca="1" si="5"/>
        <v>0</v>
      </c>
      <c r="H27" s="28" t="str">
        <f ca="1">IF(C27="tx",MATCH($F27,DimensionesWork!$F$3:$F$500,0)+2,"")</f>
        <v/>
      </c>
      <c r="I27" s="28" t="str">
        <f t="shared" ca="1" si="6"/>
        <v/>
      </c>
    </row>
    <row r="28" spans="1:9" x14ac:dyDescent="0.35">
      <c r="A28">
        <v>28</v>
      </c>
      <c r="B28">
        <f t="shared" ca="1" si="0"/>
        <v>0</v>
      </c>
      <c r="C28" t="str">
        <f t="shared" ca="1" si="1"/>
        <v>ifrs-full</v>
      </c>
      <c r="D28" t="str">
        <f t="shared" ca="1" si="2"/>
        <v>Subsidiarias [miembro]</v>
      </c>
      <c r="E28" t="str">
        <f t="shared" ca="1" si="3"/>
        <v>ifrs-full</v>
      </c>
      <c r="F28" t="str">
        <f t="shared" ca="1" si="4"/>
        <v>SubsidiariesMember</v>
      </c>
      <c r="G28">
        <f t="shared" ca="1" si="5"/>
        <v>0</v>
      </c>
      <c r="H28" s="28" t="str">
        <f ca="1">IF(C28="tx",MATCH($F28,DimensionesWork!$F$3:$F$500,0)+2,"")</f>
        <v/>
      </c>
      <c r="I28" s="28" t="str">
        <f t="shared" ca="1" si="6"/>
        <v/>
      </c>
    </row>
    <row r="29" spans="1:9" x14ac:dyDescent="0.35">
      <c r="A29">
        <v>29</v>
      </c>
      <c r="B29">
        <f t="shared" ca="1" si="0"/>
        <v>0</v>
      </c>
      <c r="C29" t="str">
        <f t="shared" ca="1" si="1"/>
        <v>ifrs-full</v>
      </c>
      <c r="D29" t="str">
        <f t="shared" ca="1" si="2"/>
        <v>Asociadas [miembro]</v>
      </c>
      <c r="E29" t="str">
        <f t="shared" ca="1" si="3"/>
        <v>ifrs-full</v>
      </c>
      <c r="F29" t="str">
        <f t="shared" ca="1" si="4"/>
        <v>AssociatesMember</v>
      </c>
      <c r="G29">
        <f t="shared" ca="1" si="5"/>
        <v>0</v>
      </c>
      <c r="H29" s="28" t="str">
        <f ca="1">IF(C29="tx",MATCH($F29,DimensionesWork!$F$3:$F$500,0)+2,"")</f>
        <v/>
      </c>
      <c r="I29" s="28" t="str">
        <f t="shared" ca="1" si="6"/>
        <v/>
      </c>
    </row>
    <row r="30" spans="1:9" x14ac:dyDescent="0.35">
      <c r="A30">
        <v>30</v>
      </c>
      <c r="B30">
        <f t="shared" ca="1" si="0"/>
        <v>0</v>
      </c>
      <c r="C30" t="str">
        <f t="shared" ca="1" si="1"/>
        <v>ifrs-full</v>
      </c>
      <c r="D30" t="str">
        <f t="shared" ca="1" si="2"/>
        <v>Negocios conjuntos en los que la entidad es partícipe [miembro]</v>
      </c>
      <c r="E30" t="str">
        <f t="shared" ca="1" si="3"/>
        <v>ifrs-full</v>
      </c>
      <c r="F30" t="str">
        <f t="shared" ca="1" si="4"/>
        <v>JointVenturesWhereEntityIsVenturerMember</v>
      </c>
      <c r="G30">
        <f t="shared" ca="1" si="5"/>
        <v>0</v>
      </c>
      <c r="H30" s="28" t="str">
        <f ca="1">IF(C30="tx",MATCH($F30,DimensionesWork!$F$3:$F$500,0)+2,"")</f>
        <v/>
      </c>
      <c r="I30" s="28" t="str">
        <f t="shared" ca="1" si="6"/>
        <v/>
      </c>
    </row>
    <row r="31" spans="1:9" x14ac:dyDescent="0.35">
      <c r="A31">
        <v>31</v>
      </c>
      <c r="B31">
        <f t="shared" ca="1" si="0"/>
        <v>0</v>
      </c>
      <c r="C31" t="str">
        <f t="shared" ca="1" si="1"/>
        <v>ifrs-full</v>
      </c>
      <c r="D31" t="str">
        <f t="shared" ca="1" si="2"/>
        <v>Personal clave de la gerencia de la entidad o de la controladora [miembro]</v>
      </c>
      <c r="E31" t="str">
        <f t="shared" ca="1" si="3"/>
        <v>ifrs-full</v>
      </c>
      <c r="F31" t="str">
        <f t="shared" ca="1" si="4"/>
        <v>KeyManagementPersonnelOfEntityOrParentMember</v>
      </c>
      <c r="G31">
        <f t="shared" ca="1" si="5"/>
        <v>0</v>
      </c>
      <c r="H31" s="28" t="str">
        <f ca="1">IF(C31="tx",MATCH($F31,DimensionesWork!$F$3:$F$500,0)+2,"")</f>
        <v/>
      </c>
      <c r="I31" s="28" t="str">
        <f t="shared" ca="1" si="6"/>
        <v/>
      </c>
    </row>
    <row r="32" spans="1:9" x14ac:dyDescent="0.35">
      <c r="A32">
        <v>32</v>
      </c>
      <c r="B32">
        <f t="shared" ca="1" si="0"/>
        <v>0</v>
      </c>
      <c r="C32" t="str">
        <f t="shared" ca="1" si="1"/>
        <v>ifrs-full</v>
      </c>
      <c r="D32" t="str">
        <f t="shared" ca="1" si="2"/>
        <v>Otras partes relacionadas [miembro]</v>
      </c>
      <c r="E32" t="str">
        <f t="shared" ca="1" si="3"/>
        <v>ifrs-full</v>
      </c>
      <c r="F32" t="str">
        <f t="shared" ca="1" si="4"/>
        <v>OtherRelatedPartiesMember</v>
      </c>
      <c r="G32">
        <f t="shared" ca="1" si="5"/>
        <v>0</v>
      </c>
      <c r="H32" s="28" t="str">
        <f ca="1">IF(C32="tx",MATCH($F32,DimensionesWork!$F$3:$F$500,0)+2,"")</f>
        <v/>
      </c>
      <c r="I32" s="28" t="str">
        <f t="shared" ca="1" si="6"/>
        <v/>
      </c>
    </row>
    <row r="33" spans="1:9" x14ac:dyDescent="0.35">
      <c r="A33">
        <v>33</v>
      </c>
      <c r="B33" t="str">
        <f t="shared" ca="1" si="0"/>
        <v>end</v>
      </c>
      <c r="C33" t="str">
        <f t="shared" ca="1" si="1"/>
        <v>end</v>
      </c>
      <c r="D33">
        <f t="shared" ca="1" si="2"/>
        <v>0</v>
      </c>
      <c r="E33" t="str">
        <f t="shared" ca="1" si="3"/>
        <v>end</v>
      </c>
      <c r="F33">
        <f t="shared" ca="1" si="4"/>
        <v>0</v>
      </c>
      <c r="G33">
        <f t="shared" ca="1" si="5"/>
        <v>0</v>
      </c>
      <c r="H33" s="28" t="str">
        <f ca="1">IF(C33="tx",MATCH($F33,DimensionesWork!$F$3:$F$500,0)+2,"")</f>
        <v/>
      </c>
      <c r="I33" s="28" t="str">
        <f t="shared" ca="1" si="6"/>
        <v/>
      </c>
    </row>
    <row r="34" spans="1:9" x14ac:dyDescent="0.35">
      <c r="A34">
        <v>34</v>
      </c>
      <c r="B34">
        <f t="shared" ca="1" si="0"/>
        <v>0</v>
      </c>
      <c r="C34" t="str">
        <f t="shared" ca="1" si="1"/>
        <v>prefijo</v>
      </c>
      <c r="D34" t="str">
        <f t="shared" ca="1" si="2"/>
        <v>ias-24 [818000c] Nota - Provisión de servicios de personal que se presten por una entidad de gestión separada</v>
      </c>
      <c r="E34" t="str">
        <f t="shared" ca="1" si="3"/>
        <v>prefijo</v>
      </c>
      <c r="F34" t="str">
        <f t="shared" ca="1" si="4"/>
        <v>identificador (name)</v>
      </c>
      <c r="G34">
        <f t="shared" ca="1" si="5"/>
        <v>0</v>
      </c>
      <c r="H34" s="28" t="str">
        <f ca="1">IF(C34="tx",MATCH($F34,DimensionesWork!$F$3:$F$500,0)+2,"")</f>
        <v/>
      </c>
      <c r="I34" s="28" t="str">
        <f t="shared" ca="1" si="6"/>
        <v/>
      </c>
    </row>
    <row r="35" spans="1:9" x14ac:dyDescent="0.35">
      <c r="A35">
        <v>35</v>
      </c>
      <c r="B35">
        <f t="shared" ca="1" si="0"/>
        <v>1</v>
      </c>
      <c r="C35" t="str">
        <f t="shared" ca="1" si="1"/>
        <v>ifrs-full</v>
      </c>
      <c r="D35" t="str">
        <f t="shared" ca="1" si="2"/>
        <v>Entidades de gestión separadas [miembro]</v>
      </c>
      <c r="E35" t="str">
        <f t="shared" ca="1" si="3"/>
        <v>ifrs-full</v>
      </c>
      <c r="F35" t="str">
        <f t="shared" ca="1" si="4"/>
        <v>SeparateManagementEntitiesMember</v>
      </c>
      <c r="G35" t="str">
        <f t="shared" ca="1" si="5"/>
        <v>http://www.cmfchile.cl/cl/fr/ci/role/ias-24_2022-03-24_role-818000c</v>
      </c>
      <c r="H35" s="28" t="str">
        <f ca="1">IF(C35="tx",MATCH($F35,DimensionesWork!$F$3:$F$500,0)+2,"")</f>
        <v/>
      </c>
      <c r="I35" s="28" t="str">
        <f t="shared" ca="1" si="6"/>
        <v/>
      </c>
    </row>
    <row r="36" spans="1:9" x14ac:dyDescent="0.35">
      <c r="A36">
        <v>36</v>
      </c>
      <c r="B36" t="str">
        <f t="shared" ca="1" si="0"/>
        <v>end</v>
      </c>
      <c r="C36" t="str">
        <f t="shared" ca="1" si="1"/>
        <v>end</v>
      </c>
      <c r="D36">
        <f t="shared" ca="1" si="2"/>
        <v>0</v>
      </c>
      <c r="E36" t="str">
        <f t="shared" ca="1" si="3"/>
        <v>end</v>
      </c>
      <c r="F36">
        <f t="shared" ca="1" si="4"/>
        <v>0</v>
      </c>
      <c r="G36">
        <f t="shared" ca="1" si="5"/>
        <v>0</v>
      </c>
      <c r="H36" s="28" t="str">
        <f ca="1">IF(C36="tx",MATCH($F36,DimensionesWork!$F$3:$F$500,0)+2,"")</f>
        <v/>
      </c>
      <c r="I36" s="28" t="str">
        <f t="shared" ca="1" si="6"/>
        <v/>
      </c>
    </row>
    <row r="37" spans="1:9" x14ac:dyDescent="0.35">
      <c r="A37">
        <v>37</v>
      </c>
      <c r="B37">
        <f t="shared" ca="1" si="0"/>
        <v>0</v>
      </c>
      <c r="C37" t="str">
        <f t="shared" ca="1" si="1"/>
        <v>prefijo</v>
      </c>
      <c r="D37" t="str">
        <f t="shared" ca="1" si="2"/>
        <v xml:space="preserve">ias-36 [832410b] Notas - Información a revelar sobre pérdidas por deterioro reconocidas o revertidas para activos individuales o unidades generadoras de efectivo
</v>
      </c>
      <c r="E37" t="str">
        <f t="shared" ca="1" si="3"/>
        <v>prefijo</v>
      </c>
      <c r="F37" t="str">
        <f t="shared" ca="1" si="4"/>
        <v>identificador (name)</v>
      </c>
      <c r="G37">
        <f t="shared" ca="1" si="5"/>
        <v>0</v>
      </c>
      <c r="H37" s="28" t="str">
        <f ca="1">IF(C37="tx",MATCH($F37,DimensionesWork!$F$3:$F$500,0)+2,"")</f>
        <v/>
      </c>
      <c r="I37" s="28" t="str">
        <f t="shared" ca="1" si="6"/>
        <v/>
      </c>
    </row>
    <row r="38" spans="1:9" x14ac:dyDescent="0.35">
      <c r="A38">
        <v>38</v>
      </c>
      <c r="B38">
        <f t="shared" ca="1" si="0"/>
        <v>1</v>
      </c>
      <c r="C38" t="str">
        <f t="shared" ca="1" si="1"/>
        <v>ifrs-full</v>
      </c>
      <c r="D38" t="str">
        <f t="shared" ca="1" si="2"/>
        <v>Activos individuales o unidades generadoras de efectivo [miembro]</v>
      </c>
      <c r="E38" t="str">
        <f t="shared" ca="1" si="3"/>
        <v>ifrs-full</v>
      </c>
      <c r="F38" t="str">
        <f t="shared" ca="1" si="4"/>
        <v>IndividualAssetsOrCashgeneratingUnitsMember</v>
      </c>
      <c r="G38" t="str">
        <f t="shared" ca="1" si="5"/>
        <v>http://www.cmfchile.cl/cl/fr/ci/role/ias-36_2022-03-24_role-832410b</v>
      </c>
      <c r="H38" s="28" t="str">
        <f ca="1">IF(C38="tx",MATCH($F38,DimensionesWork!$F$3:$F$500,0)+2,"")</f>
        <v/>
      </c>
      <c r="I38" s="28" t="str">
        <f t="shared" ca="1" si="6"/>
        <v/>
      </c>
    </row>
    <row r="39" spans="1:9" x14ac:dyDescent="0.35">
      <c r="A39">
        <v>39</v>
      </c>
      <c r="B39">
        <f t="shared" ca="1" si="0"/>
        <v>0</v>
      </c>
      <c r="C39" t="str">
        <f t="shared" ca="1" si="1"/>
        <v>ifrs-full</v>
      </c>
      <c r="D39" t="str">
        <f t="shared" ca="1" si="2"/>
        <v>Total de la entidad por activos individuales o unidades generadoras de efectivo [miembro]</v>
      </c>
      <c r="E39" t="str">
        <f t="shared" ca="1" si="3"/>
        <v>ifrs-full</v>
      </c>
      <c r="F39" t="str">
        <f t="shared" ca="1" si="4"/>
        <v>EntitysTotalForIndividualAssetsOrCashgeneratingUnitsMember</v>
      </c>
      <c r="G39">
        <f t="shared" ca="1" si="5"/>
        <v>0</v>
      </c>
      <c r="H39" s="28" t="str">
        <f ca="1">IF(C39="tx",MATCH($F39,DimensionesWork!$F$3:$F$500,0)+2,"")</f>
        <v/>
      </c>
      <c r="I39" s="28" t="str">
        <f t="shared" ca="1" si="6"/>
        <v/>
      </c>
    </row>
    <row r="40" spans="1:9" x14ac:dyDescent="0.35">
      <c r="A40">
        <v>40</v>
      </c>
      <c r="B40" t="str">
        <f t="shared" ca="1" si="0"/>
        <v>end</v>
      </c>
      <c r="C40" t="str">
        <f t="shared" ca="1" si="1"/>
        <v>end</v>
      </c>
      <c r="D40">
        <f t="shared" ca="1" si="2"/>
        <v>0</v>
      </c>
      <c r="E40" t="str">
        <f t="shared" ca="1" si="3"/>
        <v>end</v>
      </c>
      <c r="F40">
        <f t="shared" ca="1" si="4"/>
        <v>0</v>
      </c>
      <c r="G40">
        <f t="shared" ca="1" si="5"/>
        <v>0</v>
      </c>
      <c r="H40" s="28" t="str">
        <f ca="1">IF(C40="tx",MATCH($F40,DimensionesWork!$F$3:$F$500,0)+2,"")</f>
        <v/>
      </c>
      <c r="I40" s="28" t="str">
        <f t="shared" ca="1" si="6"/>
        <v/>
      </c>
    </row>
    <row r="41" spans="1:9" x14ac:dyDescent="0.35">
      <c r="A41">
        <v>41</v>
      </c>
      <c r="B41">
        <f t="shared" ca="1" si="0"/>
        <v>0</v>
      </c>
      <c r="C41" t="str">
        <f t="shared" ca="1" si="1"/>
        <v>prefijo</v>
      </c>
      <c r="D41" t="str">
        <f t="shared" ca="1" si="2"/>
        <v xml:space="preserve">ias-36 [832410c] Notas - Información a revelar sobre las unidades generadoras de efectivo 
</v>
      </c>
      <c r="E41" t="str">
        <f t="shared" ca="1" si="3"/>
        <v>prefijo</v>
      </c>
      <c r="F41" t="str">
        <f t="shared" ca="1" si="4"/>
        <v>identificador (name)</v>
      </c>
      <c r="G41">
        <f t="shared" ca="1" si="5"/>
        <v>0</v>
      </c>
      <c r="H41" s="28" t="str">
        <f ca="1">IF(C41="tx",MATCH($F41,DimensionesWork!$F$3:$F$500,0)+2,"")</f>
        <v/>
      </c>
      <c r="I41" s="28" t="str">
        <f t="shared" ca="1" si="6"/>
        <v/>
      </c>
    </row>
    <row r="42" spans="1:9" x14ac:dyDescent="0.35">
      <c r="A42">
        <v>42</v>
      </c>
      <c r="B42">
        <f t="shared" ca="1" si="0"/>
        <v>1</v>
      </c>
      <c r="C42" t="str">
        <f t="shared" ca="1" si="1"/>
        <v>ifrs-full</v>
      </c>
      <c r="D42" t="str">
        <f t="shared" ca="1" si="2"/>
        <v>Unidades generadoras de efectivo [miembro]</v>
      </c>
      <c r="E42" t="str">
        <f t="shared" ca="1" si="3"/>
        <v>ifrs-full</v>
      </c>
      <c r="F42" t="str">
        <f t="shared" ca="1" si="4"/>
        <v>IndividualAssetsOrCashgeneratingUnitsWithSignificantAmountOfGoodwillOrIntangibleAssetsWithIndefiniteUsefulLivesMember</v>
      </c>
      <c r="G42" t="str">
        <f t="shared" ca="1" si="5"/>
        <v>http://www.cmfchile.cl/cl/fr/ci/role/ias-36_2022-03-24_role-832410c</v>
      </c>
      <c r="H42" s="28" t="str">
        <f ca="1">IF(C42="tx",MATCH($F42,DimensionesWork!$F$3:$F$500,0)+2,"")</f>
        <v/>
      </c>
      <c r="I42" s="28" t="str">
        <f t="shared" ca="1" si="6"/>
        <v/>
      </c>
    </row>
    <row r="43" spans="1:9" x14ac:dyDescent="0.35">
      <c r="A43">
        <v>43</v>
      </c>
      <c r="B43" t="str">
        <f t="shared" ca="1" si="0"/>
        <v>end</v>
      </c>
      <c r="C43" t="str">
        <f t="shared" ca="1" si="1"/>
        <v>end</v>
      </c>
      <c r="D43">
        <f t="shared" ca="1" si="2"/>
        <v>0</v>
      </c>
      <c r="E43" t="str">
        <f t="shared" ca="1" si="3"/>
        <v>end</v>
      </c>
      <c r="F43">
        <f t="shared" ca="1" si="4"/>
        <v>0</v>
      </c>
      <c r="G43">
        <f t="shared" ca="1" si="5"/>
        <v>0</v>
      </c>
      <c r="H43" s="28" t="str">
        <f ca="1">IF(C43="tx",MATCH($F43,DimensionesWork!$F$3:$F$500,0)+2,"")</f>
        <v/>
      </c>
      <c r="I43" s="28" t="str">
        <f t="shared" ca="1" si="6"/>
        <v/>
      </c>
    </row>
    <row r="44" spans="1:9" x14ac:dyDescent="0.35">
      <c r="A44">
        <v>44</v>
      </c>
      <c r="B44">
        <f t="shared" ca="1" si="0"/>
        <v>0</v>
      </c>
      <c r="C44" t="str">
        <f t="shared" ca="1" si="1"/>
        <v>prefijo</v>
      </c>
      <c r="D44" t="str">
        <f t="shared" ca="1" si="2"/>
        <v>ias-36 [832410d] Notas - Información a revelar sobre pérdidas por deterioro de valor reconocidas o revertidas</v>
      </c>
      <c r="E44" t="str">
        <f t="shared" ca="1" si="3"/>
        <v>prefijo</v>
      </c>
      <c r="F44" t="str">
        <f t="shared" ca="1" si="4"/>
        <v>identificador (name)</v>
      </c>
      <c r="G44">
        <f t="shared" ca="1" si="5"/>
        <v>0</v>
      </c>
      <c r="H44" s="28" t="str">
        <f ca="1">IF(C44="tx",MATCH($F44,DimensionesWork!$F$3:$F$500,0)+2,"")</f>
        <v/>
      </c>
      <c r="I44" s="28" t="str">
        <f t="shared" ca="1" si="6"/>
        <v/>
      </c>
    </row>
    <row r="45" spans="1:9" x14ac:dyDescent="0.35">
      <c r="A45">
        <v>45</v>
      </c>
      <c r="B45">
        <f t="shared" ca="1" si="0"/>
        <v>1</v>
      </c>
      <c r="C45" t="str">
        <f t="shared" ca="1" si="1"/>
        <v>ifrs-full</v>
      </c>
      <c r="D45" t="str">
        <f t="shared" ca="1" si="2"/>
        <v>Activos individuales o unidades generadoras de efectivo [miembro]</v>
      </c>
      <c r="E45" t="str">
        <f t="shared" ca="1" si="3"/>
        <v>ifrs-full</v>
      </c>
      <c r="F45" t="str">
        <f t="shared" ca="1" si="4"/>
        <v>IndividualAssetsOrCashgeneratingUnitsMember</v>
      </c>
      <c r="G45" t="str">
        <f t="shared" ca="1" si="5"/>
        <v>http://www.cmfchile.cl/cl/fr/ci/role/ias-36_2022-03-24_role-832410d</v>
      </c>
      <c r="H45" s="28" t="str">
        <f ca="1">IF(C45="tx",MATCH($F45,DimensionesWork!$F$3:$F$500,0)+2,"")</f>
        <v/>
      </c>
      <c r="I45" s="28" t="str">
        <f t="shared" ca="1" si="6"/>
        <v/>
      </c>
    </row>
    <row r="46" spans="1:9" x14ac:dyDescent="0.35">
      <c r="A46">
        <v>46</v>
      </c>
      <c r="B46">
        <f t="shared" ca="1" si="0"/>
        <v>0</v>
      </c>
      <c r="C46" t="str">
        <f t="shared" ca="1" si="1"/>
        <v>ifrs-full</v>
      </c>
      <c r="D46" t="str">
        <f t="shared" ca="1" si="2"/>
        <v>Segmentos sobre los que debe informarse [miembro]</v>
      </c>
      <c r="E46" t="str">
        <f t="shared" ca="1" si="3"/>
        <v>ifrs-full</v>
      </c>
      <c r="F46" t="str">
        <f t="shared" ca="1" si="4"/>
        <v>ReportableSegmentsMember</v>
      </c>
      <c r="G46">
        <f t="shared" ca="1" si="5"/>
        <v>0</v>
      </c>
      <c r="H46" s="28" t="str">
        <f ca="1">IF(C46="tx",MATCH($F46,DimensionesWork!$F$3:$F$500,0)+2,"")</f>
        <v/>
      </c>
      <c r="I46" s="28" t="str">
        <f t="shared" ca="1" si="6"/>
        <v/>
      </c>
    </row>
    <row r="47" spans="1:9" x14ac:dyDescent="0.35">
      <c r="A47">
        <v>47</v>
      </c>
      <c r="B47" t="str">
        <f t="shared" ca="1" si="0"/>
        <v>end</v>
      </c>
      <c r="C47" t="str">
        <f t="shared" ca="1" si="1"/>
        <v>end</v>
      </c>
      <c r="D47">
        <f t="shared" ca="1" si="2"/>
        <v>0</v>
      </c>
      <c r="E47" t="str">
        <f t="shared" ca="1" si="3"/>
        <v>end</v>
      </c>
      <c r="F47">
        <f t="shared" ca="1" si="4"/>
        <v>0</v>
      </c>
      <c r="G47">
        <f t="shared" ca="1" si="5"/>
        <v>0</v>
      </c>
      <c r="H47" s="28" t="str">
        <f ca="1">IF(C47="tx",MATCH($F47,DimensionesWork!$F$3:$F$500,0)+2,"")</f>
        <v/>
      </c>
      <c r="I47" s="28" t="str">
        <f t="shared" ca="1" si="6"/>
        <v/>
      </c>
    </row>
    <row r="48" spans="1:9" x14ac:dyDescent="0.35">
      <c r="A48">
        <v>48</v>
      </c>
      <c r="B48">
        <f t="shared" ca="1" si="0"/>
        <v>0</v>
      </c>
      <c r="C48" t="str">
        <f t="shared" ca="1" si="1"/>
        <v>prefijo</v>
      </c>
      <c r="D48" t="str">
        <f t="shared" ca="1" si="2"/>
        <v>ias-38 [823180b] Nota - Activos intangibles distintos de la plusvalía</v>
      </c>
      <c r="E48" t="str">
        <f t="shared" ca="1" si="3"/>
        <v>prefijo</v>
      </c>
      <c r="F48" t="str">
        <f t="shared" ca="1" si="4"/>
        <v>identificador (name)</v>
      </c>
      <c r="G48">
        <f t="shared" ca="1" si="5"/>
        <v>0</v>
      </c>
      <c r="H48" s="28" t="str">
        <f ca="1">IF(C48="tx",MATCH($F48,DimensionesWork!$F$3:$F$500,0)+2,"")</f>
        <v/>
      </c>
      <c r="I48" s="28" t="str">
        <f t="shared" ca="1" si="6"/>
        <v/>
      </c>
    </row>
    <row r="49" spans="1:9" x14ac:dyDescent="0.35">
      <c r="A49">
        <v>49</v>
      </c>
      <c r="B49">
        <f t="shared" ca="1" si="0"/>
        <v>1</v>
      </c>
      <c r="C49" t="str">
        <f t="shared" ca="1" si="1"/>
        <v>ifrs-full</v>
      </c>
      <c r="D49" t="str">
        <f t="shared" ca="1" si="2"/>
        <v>Activos intangibles con vidas útiles indefinidas [miembro]</v>
      </c>
      <c r="E49" t="str">
        <f t="shared" ca="1" si="3"/>
        <v>ifrs-full</v>
      </c>
      <c r="F49" t="str">
        <f t="shared" ca="1" si="4"/>
        <v>IntangibleAssetsWithIndefiniteUsefulLifeMember</v>
      </c>
      <c r="G49" t="str">
        <f t="shared" ca="1" si="5"/>
        <v>http://www.cmfchile.cl/cl/fr/ci/role/ias-38_2022-03-24_role-823180b</v>
      </c>
      <c r="H49" s="28" t="str">
        <f ca="1">IF(C49="tx",MATCH($F49,DimensionesWork!$F$3:$F$500,0)+2,"")</f>
        <v/>
      </c>
      <c r="I49" s="28" t="str">
        <f t="shared" ca="1" si="6"/>
        <v/>
      </c>
    </row>
    <row r="50" spans="1:9" x14ac:dyDescent="0.35">
      <c r="A50">
        <v>50</v>
      </c>
      <c r="B50" t="str">
        <f t="shared" ca="1" si="0"/>
        <v>end</v>
      </c>
      <c r="C50" t="str">
        <f t="shared" ca="1" si="1"/>
        <v>end</v>
      </c>
      <c r="D50">
        <f t="shared" ca="1" si="2"/>
        <v>0</v>
      </c>
      <c r="E50" t="str">
        <f t="shared" ca="1" si="3"/>
        <v>end</v>
      </c>
      <c r="F50">
        <f t="shared" ca="1" si="4"/>
        <v>0</v>
      </c>
      <c r="G50">
        <f t="shared" ca="1" si="5"/>
        <v>0</v>
      </c>
      <c r="H50" s="28" t="str">
        <f ca="1">IF(C50="tx",MATCH($F50,DimensionesWork!$F$3:$F$500,0)+2,"")</f>
        <v/>
      </c>
      <c r="I50" s="28" t="str">
        <f t="shared" ca="1" si="6"/>
        <v/>
      </c>
    </row>
    <row r="51" spans="1:9" x14ac:dyDescent="0.35">
      <c r="A51">
        <v>51</v>
      </c>
      <c r="B51">
        <f t="shared" ca="1" si="0"/>
        <v>0</v>
      </c>
      <c r="C51" t="str">
        <f t="shared" ca="1" si="1"/>
        <v>prefijo</v>
      </c>
      <c r="D51" t="str">
        <f t="shared" ca="1" si="2"/>
        <v>ias-38 [823180c] Nota - Activos intangibles distintos de la plusvalía</v>
      </c>
      <c r="E51" t="str">
        <f t="shared" ca="1" si="3"/>
        <v>prefijo</v>
      </c>
      <c r="F51" t="str">
        <f t="shared" ca="1" si="4"/>
        <v>identificador (name)</v>
      </c>
      <c r="G51">
        <f t="shared" ca="1" si="5"/>
        <v>0</v>
      </c>
      <c r="H51" s="28" t="str">
        <f ca="1">IF(C51="tx",MATCH($F51,DimensionesWork!$F$3:$F$500,0)+2,"")</f>
        <v/>
      </c>
      <c r="I51" s="28" t="str">
        <f t="shared" ca="1" si="6"/>
        <v/>
      </c>
    </row>
    <row r="52" spans="1:9" x14ac:dyDescent="0.35">
      <c r="A52">
        <v>52</v>
      </c>
      <c r="B52">
        <f t="shared" ca="1" si="0"/>
        <v>1</v>
      </c>
      <c r="C52" t="str">
        <f t="shared" ca="1" si="1"/>
        <v>ifrs-full</v>
      </c>
      <c r="D52" t="str">
        <f t="shared" ca="1" si="2"/>
        <v>Activos intangibles significativos para la entidad [miembro]</v>
      </c>
      <c r="E52" t="str">
        <f t="shared" ca="1" si="3"/>
        <v>ifrs-full</v>
      </c>
      <c r="F52" t="str">
        <f t="shared" ca="1" si="4"/>
        <v>IntangibleAssetsMaterialToEntityMember</v>
      </c>
      <c r="G52" t="str">
        <f t="shared" ca="1" si="5"/>
        <v>http://www.cmfchile.cl/cl/fr/ci/role/ias-38_2022-03-24_role-823180c</v>
      </c>
      <c r="H52" s="28" t="str">
        <f ca="1">IF(C52="tx",MATCH($F52,DimensionesWork!$F$3:$F$500,0)+2,"")</f>
        <v/>
      </c>
      <c r="I52" s="28" t="str">
        <f t="shared" ca="1" si="6"/>
        <v/>
      </c>
    </row>
    <row r="53" spans="1:9" x14ac:dyDescent="0.35">
      <c r="A53">
        <v>53</v>
      </c>
      <c r="B53" t="str">
        <f t="shared" ca="1" si="0"/>
        <v>end</v>
      </c>
      <c r="C53" t="str">
        <f t="shared" ca="1" si="1"/>
        <v>end</v>
      </c>
      <c r="D53">
        <f t="shared" ca="1" si="2"/>
        <v>0</v>
      </c>
      <c r="E53" t="str">
        <f t="shared" ca="1" si="3"/>
        <v>end</v>
      </c>
      <c r="F53">
        <f t="shared" ca="1" si="4"/>
        <v>0</v>
      </c>
      <c r="G53">
        <f t="shared" ca="1" si="5"/>
        <v>0</v>
      </c>
      <c r="H53" s="28" t="str">
        <f ca="1">IF(C53="tx",MATCH($F53,DimensionesWork!$F$3:$F$500,0)+2,"")</f>
        <v/>
      </c>
      <c r="I53" s="28" t="str">
        <f t="shared" ca="1" si="6"/>
        <v/>
      </c>
    </row>
    <row r="54" spans="1:9" x14ac:dyDescent="0.35">
      <c r="A54">
        <v>54</v>
      </c>
      <c r="B54">
        <f t="shared" ca="1" si="0"/>
        <v>0</v>
      </c>
      <c r="C54" t="str">
        <f t="shared" ca="1" si="1"/>
        <v>prefijo</v>
      </c>
      <c r="D54" t="str">
        <f t="shared" ca="1" si="2"/>
        <v>ias-41 [824180b] Nota - Agricultura</v>
      </c>
      <c r="E54" t="str">
        <f t="shared" ca="1" si="3"/>
        <v>prefijo</v>
      </c>
      <c r="F54" t="str">
        <f t="shared" ca="1" si="4"/>
        <v>identificador (name)</v>
      </c>
      <c r="G54">
        <f t="shared" ca="1" si="5"/>
        <v>0</v>
      </c>
      <c r="H54" s="28" t="str">
        <f ca="1">IF(C54="tx",MATCH($F54,DimensionesWork!$F$3:$F$500,0)+2,"")</f>
        <v/>
      </c>
      <c r="I54" s="28" t="str">
        <f t="shared" ca="1" si="6"/>
        <v/>
      </c>
    </row>
    <row r="55" spans="1:9" x14ac:dyDescent="0.35">
      <c r="A55">
        <v>55</v>
      </c>
      <c r="B55">
        <f t="shared" ca="1" si="0"/>
        <v>1</v>
      </c>
      <c r="C55" t="str">
        <f t="shared" ca="1" si="1"/>
        <v>ifrs-full</v>
      </c>
      <c r="D55" t="str">
        <f t="shared" ca="1" si="2"/>
        <v>Producto agrícola, grupo [miembro]</v>
      </c>
      <c r="E55" t="str">
        <f t="shared" ca="1" si="3"/>
        <v>ifrs-full</v>
      </c>
      <c r="F55" t="str">
        <f t="shared" ca="1" si="4"/>
        <v>AgriculturalProduceGroupMember</v>
      </c>
      <c r="G55" t="str">
        <f t="shared" ca="1" si="5"/>
        <v>http://www.cmfchile.cl/cl/fr/ci/role/ias-41_2022-03-24_role-824180b</v>
      </c>
      <c r="H55" s="28" t="str">
        <f ca="1">IF(C55="tx",MATCH($F55,DimensionesWork!$F$3:$F$500,0)+2,"")</f>
        <v/>
      </c>
      <c r="I55" s="28" t="str">
        <f t="shared" ca="1" si="6"/>
        <v/>
      </c>
    </row>
    <row r="56" spans="1:9" x14ac:dyDescent="0.35">
      <c r="A56">
        <v>56</v>
      </c>
      <c r="B56" t="str">
        <f t="shared" ca="1" si="0"/>
        <v>end</v>
      </c>
      <c r="C56" t="str">
        <f t="shared" ca="1" si="1"/>
        <v>end</v>
      </c>
      <c r="D56">
        <f t="shared" ca="1" si="2"/>
        <v>0</v>
      </c>
      <c r="E56" t="str">
        <f t="shared" ca="1" si="3"/>
        <v>end</v>
      </c>
      <c r="F56">
        <f t="shared" ca="1" si="4"/>
        <v>0</v>
      </c>
      <c r="G56">
        <f t="shared" ca="1" si="5"/>
        <v>0</v>
      </c>
      <c r="H56" s="28" t="str">
        <f ca="1">IF(C56="tx",MATCH($F56,DimensionesWork!$F$3:$F$500,0)+2,"")</f>
        <v/>
      </c>
      <c r="I56" s="28" t="str">
        <f t="shared" ca="1" si="6"/>
        <v/>
      </c>
    </row>
    <row r="57" spans="1:9" x14ac:dyDescent="0.35">
      <c r="A57">
        <v>57</v>
      </c>
      <c r="B57">
        <f t="shared" ca="1" si="0"/>
        <v>0</v>
      </c>
      <c r="C57" t="str">
        <f t="shared" ca="1" si="1"/>
        <v>prefijo</v>
      </c>
      <c r="D57" t="str">
        <f t="shared" ca="1" si="2"/>
        <v>ifrs_3 [817000] Nota - Combinaciones de negocios</v>
      </c>
      <c r="E57" t="str">
        <f t="shared" ca="1" si="3"/>
        <v>prefijo</v>
      </c>
      <c r="F57" t="str">
        <f t="shared" ca="1" si="4"/>
        <v>identificador (name)</v>
      </c>
      <c r="G57">
        <f t="shared" ca="1" si="5"/>
        <v>0</v>
      </c>
      <c r="H57" s="28" t="str">
        <f ca="1">IF(C57="tx",MATCH($F57,DimensionesWork!$F$3:$F$500,0)+2,"")</f>
        <v/>
      </c>
      <c r="I57" s="28" t="str">
        <f t="shared" ca="1" si="6"/>
        <v/>
      </c>
    </row>
    <row r="58" spans="1:9" x14ac:dyDescent="0.35">
      <c r="A58">
        <v>58</v>
      </c>
      <c r="B58">
        <f t="shared" ca="1" si="0"/>
        <v>1</v>
      </c>
      <c r="C58" t="str">
        <f t="shared" ca="1" si="1"/>
        <v>ifrs-full</v>
      </c>
      <c r="D58" t="str">
        <f t="shared" ca="1" si="2"/>
        <v>Combinaciones de negocios [miembro]</v>
      </c>
      <c r="E58" t="str">
        <f t="shared" ca="1" si="3"/>
        <v>ifrs-full</v>
      </c>
      <c r="F58" t="str">
        <f t="shared" ca="1" si="4"/>
        <v>BusinessCombinationsMember</v>
      </c>
      <c r="G58" t="str">
        <f t="shared" ca="1" si="5"/>
        <v>http://www.cmfchile.cl/cl/fr/ci/role/ifrs-3_2022-03-24_role-817000</v>
      </c>
      <c r="H58" s="28" t="str">
        <f ca="1">IF(C58="tx",MATCH($F58,DimensionesWork!$F$3:$F$500,0)+2,"")</f>
        <v/>
      </c>
      <c r="I58" s="28" t="str">
        <f t="shared" ca="1" si="6"/>
        <v/>
      </c>
    </row>
    <row r="59" spans="1:9" x14ac:dyDescent="0.35">
      <c r="A59">
        <v>59</v>
      </c>
      <c r="B59" t="str">
        <f t="shared" ca="1" si="0"/>
        <v>end</v>
      </c>
      <c r="C59" t="str">
        <f t="shared" ca="1" si="1"/>
        <v>end</v>
      </c>
      <c r="D59">
        <f t="shared" ca="1" si="2"/>
        <v>0</v>
      </c>
      <c r="E59" t="str">
        <f t="shared" ca="1" si="3"/>
        <v>end</v>
      </c>
      <c r="F59">
        <f t="shared" ca="1" si="4"/>
        <v>0</v>
      </c>
      <c r="G59">
        <f t="shared" ca="1" si="5"/>
        <v>0</v>
      </c>
      <c r="H59" s="28" t="str">
        <f ca="1">IF(C59="tx",MATCH($F59,DimensionesWork!$F$3:$F$500,0)+2,"")</f>
        <v/>
      </c>
      <c r="I59" s="28" t="str">
        <f t="shared" ca="1" si="6"/>
        <v/>
      </c>
    </row>
    <row r="60" spans="1:9" x14ac:dyDescent="0.35">
      <c r="A60">
        <v>60</v>
      </c>
      <c r="B60">
        <f t="shared" ca="1" si="0"/>
        <v>0</v>
      </c>
      <c r="C60" t="str">
        <f t="shared" ca="1" si="1"/>
        <v>prefijo</v>
      </c>
      <c r="D60" t="str">
        <f t="shared" ca="1" si="2"/>
        <v>ifrs_3 [817000a] Nota - Combinaciones de negocios</v>
      </c>
      <c r="E60" t="str">
        <f t="shared" ca="1" si="3"/>
        <v>prefijo</v>
      </c>
      <c r="F60" t="str">
        <f t="shared" ca="1" si="4"/>
        <v>identificador (name)</v>
      </c>
      <c r="G60">
        <f t="shared" ca="1" si="5"/>
        <v>0</v>
      </c>
      <c r="H60" s="28" t="str">
        <f ca="1">IF(C60="tx",MATCH($F60,DimensionesWork!$F$3:$F$500,0)+2,"")</f>
        <v/>
      </c>
      <c r="I60" s="28" t="str">
        <f t="shared" ca="1" si="6"/>
        <v/>
      </c>
    </row>
    <row r="61" spans="1:9" x14ac:dyDescent="0.35">
      <c r="A61">
        <v>61</v>
      </c>
      <c r="B61">
        <f t="shared" ca="1" si="0"/>
        <v>1</v>
      </c>
      <c r="C61" t="str">
        <f t="shared" ca="1" si="1"/>
        <v>ifrs-full</v>
      </c>
      <c r="D61" t="str">
        <f t="shared" ca="1" si="2"/>
        <v>Combinaciones de negocios [miembro]</v>
      </c>
      <c r="E61" t="str">
        <f t="shared" ca="1" si="3"/>
        <v>ifrs-full</v>
      </c>
      <c r="F61" t="str">
        <f t="shared" ca="1" si="4"/>
        <v>BusinessCombinationsMember</v>
      </c>
      <c r="G61" t="str">
        <f t="shared" ca="1" si="5"/>
        <v>http://www.cmfchile.cl/cl/fr/ci/role/ifrs-3_2022-03-24_role-817000a</v>
      </c>
      <c r="H61" s="28" t="str">
        <f ca="1">IF(C61="tx",MATCH($F61,DimensionesWork!$F$3:$F$500,0)+2,"")</f>
        <v/>
      </c>
      <c r="I61" s="28" t="str">
        <f t="shared" ca="1" si="6"/>
        <v/>
      </c>
    </row>
    <row r="62" spans="1:9" x14ac:dyDescent="0.35">
      <c r="A62">
        <v>62</v>
      </c>
      <c r="B62" t="str">
        <f t="shared" ca="1" si="0"/>
        <v>end</v>
      </c>
      <c r="C62" t="str">
        <f t="shared" ca="1" si="1"/>
        <v>end</v>
      </c>
      <c r="D62">
        <f t="shared" ca="1" si="2"/>
        <v>0</v>
      </c>
      <c r="E62" t="str">
        <f t="shared" ca="1" si="3"/>
        <v>end</v>
      </c>
      <c r="F62">
        <f t="shared" ca="1" si="4"/>
        <v>0</v>
      </c>
      <c r="G62">
        <f t="shared" ca="1" si="5"/>
        <v>0</v>
      </c>
      <c r="H62" s="28" t="str">
        <f ca="1">IF(C62="tx",MATCH($F62,DimensionesWork!$F$3:$F$500,0)+2,"")</f>
        <v/>
      </c>
      <c r="I62" s="28" t="str">
        <f t="shared" ca="1" si="6"/>
        <v/>
      </c>
    </row>
    <row r="63" spans="1:9" x14ac:dyDescent="0.35">
      <c r="A63">
        <v>63</v>
      </c>
      <c r="B63">
        <f t="shared" ca="1" si="0"/>
        <v>0</v>
      </c>
      <c r="C63" t="str">
        <f t="shared" ca="1" si="1"/>
        <v>prefijo</v>
      </c>
      <c r="D63" t="str">
        <f t="shared" ca="1" si="2"/>
        <v>ifrs_3 [817000b] Nota - Combinaciones de negocios</v>
      </c>
      <c r="E63" t="str">
        <f t="shared" ca="1" si="3"/>
        <v>prefijo</v>
      </c>
      <c r="F63" t="str">
        <f t="shared" ca="1" si="4"/>
        <v>identificador (name)</v>
      </c>
      <c r="G63">
        <f t="shared" ca="1" si="5"/>
        <v>0</v>
      </c>
      <c r="H63" s="28" t="str">
        <f ca="1">IF(C63="tx",MATCH($F63,DimensionesWork!$F$3:$F$500,0)+2,"")</f>
        <v/>
      </c>
      <c r="I63" s="28" t="str">
        <f t="shared" ca="1" si="6"/>
        <v/>
      </c>
    </row>
    <row r="64" spans="1:9" x14ac:dyDescent="0.35">
      <c r="A64">
        <v>64</v>
      </c>
      <c r="B64">
        <f t="shared" ca="1" si="0"/>
        <v>1</v>
      </c>
      <c r="C64" t="str">
        <f t="shared" ca="1" si="1"/>
        <v>ifrs-full</v>
      </c>
      <c r="D64" t="str">
        <f t="shared" ca="1" si="2"/>
        <v>Combinaciones de negocios [miembro]</v>
      </c>
      <c r="E64" t="str">
        <f t="shared" ca="1" si="3"/>
        <v>ifrs-full</v>
      </c>
      <c r="F64" t="str">
        <f t="shared" ca="1" si="4"/>
        <v>BusinessCombinationsMember</v>
      </c>
      <c r="G64" t="str">
        <f t="shared" ca="1" si="5"/>
        <v>http://www.cmfchile.cl/cl/fr/ci/role/ifrs-3_2022-03-24_role-817000b</v>
      </c>
      <c r="H64" s="28" t="str">
        <f ca="1">IF(C64="tx",MATCH($F64,DimensionesWork!$F$3:$F$500,0)+2,"")</f>
        <v/>
      </c>
      <c r="I64" s="28" t="str">
        <f t="shared" ca="1" si="6"/>
        <v/>
      </c>
    </row>
    <row r="65" spans="1:9" x14ac:dyDescent="0.35">
      <c r="A65">
        <v>65</v>
      </c>
      <c r="B65" t="str">
        <f t="shared" ca="1" si="0"/>
        <v>end</v>
      </c>
      <c r="C65" t="str">
        <f t="shared" ca="1" si="1"/>
        <v>end</v>
      </c>
      <c r="D65">
        <f t="shared" ca="1" si="2"/>
        <v>0</v>
      </c>
      <c r="E65" t="str">
        <f t="shared" ca="1" si="3"/>
        <v>end</v>
      </c>
      <c r="F65">
        <f t="shared" ca="1" si="4"/>
        <v>0</v>
      </c>
      <c r="G65">
        <f t="shared" ca="1" si="5"/>
        <v>0</v>
      </c>
      <c r="H65" s="28" t="str">
        <f ca="1">IF(C65="tx",MATCH($F65,DimensionesWork!$F$3:$F$500,0)+2,"")</f>
        <v/>
      </c>
      <c r="I65" s="28" t="str">
        <f t="shared" ca="1" si="6"/>
        <v/>
      </c>
    </row>
    <row r="66" spans="1:9" x14ac:dyDescent="0.35">
      <c r="A66">
        <v>66</v>
      </c>
      <c r="B66">
        <f t="shared" ca="1" si="0"/>
        <v>0</v>
      </c>
      <c r="C66" t="str">
        <f t="shared" ca="1" si="1"/>
        <v>prefijo</v>
      </c>
      <c r="D66" t="str">
        <f t="shared" ca="1" si="2"/>
        <v>ifrs_3 [817000c] Nota - Combinaciones de negocios</v>
      </c>
      <c r="E66" t="str">
        <f t="shared" ca="1" si="3"/>
        <v>prefijo</v>
      </c>
      <c r="F66" t="str">
        <f t="shared" ca="1" si="4"/>
        <v>identificador (name)</v>
      </c>
      <c r="G66">
        <f t="shared" ca="1" si="5"/>
        <v>0</v>
      </c>
      <c r="H66" s="28" t="str">
        <f ca="1">IF(C66="tx",MATCH($F66,DimensionesWork!$F$3:$F$500,0)+2,"")</f>
        <v/>
      </c>
      <c r="I66" s="28" t="str">
        <f t="shared" ca="1" si="6"/>
        <v/>
      </c>
    </row>
    <row r="67" spans="1:9" x14ac:dyDescent="0.35">
      <c r="A67">
        <v>67</v>
      </c>
      <c r="B67">
        <f t="shared" ca="1" si="0"/>
        <v>1</v>
      </c>
      <c r="C67" t="str">
        <f t="shared" ca="1" si="1"/>
        <v>ifrs-full</v>
      </c>
      <c r="D67" t="str">
        <f t="shared" ca="1" si="2"/>
        <v>Combinaciones de negocios [miembro]</v>
      </c>
      <c r="E67" t="str">
        <f t="shared" ca="1" si="3"/>
        <v>ifrs-full</v>
      </c>
      <c r="F67" t="str">
        <f t="shared" ca="1" si="4"/>
        <v>BusinessCombinationsMember</v>
      </c>
      <c r="G67" t="str">
        <f t="shared" ca="1" si="5"/>
        <v>http://www.cmfchile.cl/cl/fr/ci/role/ifrs-3_2022-03-24_role-817000c</v>
      </c>
      <c r="H67" s="28" t="str">
        <f ca="1">IF(C67="tx",MATCH($F67,DimensionesWork!$F$3:$F$500,0)+2,"")</f>
        <v/>
      </c>
      <c r="I67" s="28" t="str">
        <f t="shared" ca="1" si="6"/>
        <v/>
      </c>
    </row>
    <row r="68" spans="1:9" x14ac:dyDescent="0.35">
      <c r="A68">
        <v>68</v>
      </c>
      <c r="B68" t="str">
        <f t="shared" ref="B68:B131" ca="1" si="7">INDIRECT("Dimensiones!B"&amp;$A68)</f>
        <v>end</v>
      </c>
      <c r="C68" t="str">
        <f t="shared" ref="C68:C131" ca="1" si="8">INDIRECT("Dimensiones!C"&amp;$A68)</f>
        <v>end</v>
      </c>
      <c r="D68">
        <f t="shared" ref="D68:D131" ca="1" si="9">INDIRECT("Dimensiones!D"&amp;$A68)</f>
        <v>0</v>
      </c>
      <c r="E68" t="str">
        <f t="shared" ref="E68:E131" ca="1" si="10">INDIRECT("Dimensiones!E"&amp;$A68)</f>
        <v>end</v>
      </c>
      <c r="F68">
        <f t="shared" ref="F68:F131" ca="1" si="11">INDIRECT("Dimensiones!F"&amp;$A68)</f>
        <v>0</v>
      </c>
      <c r="G68">
        <f t="shared" ref="G68:G131" ca="1" si="12">INDIRECT("Dimensiones!G"&amp;$A68)</f>
        <v>0</v>
      </c>
      <c r="H68" s="28" t="str">
        <f ca="1">IF(C68="tx",MATCH($F68,DimensionesWork!$F$3:$F$500,0)+2,"")</f>
        <v/>
      </c>
      <c r="I68" s="28" t="str">
        <f t="shared" ref="I68:I131" ca="1" si="13">IF(ROW(H68)=H68,"tx","")</f>
        <v/>
      </c>
    </row>
    <row r="69" spans="1:9" x14ac:dyDescent="0.35">
      <c r="A69">
        <v>69</v>
      </c>
      <c r="B69">
        <f t="shared" ca="1" si="7"/>
        <v>0</v>
      </c>
      <c r="C69" t="str">
        <f t="shared" ca="1" si="8"/>
        <v>prefijo</v>
      </c>
      <c r="D69" t="str">
        <f t="shared" ca="1" si="9"/>
        <v>ifrs-3 [817100] Nota - Plusvalía</v>
      </c>
      <c r="E69" t="str">
        <f t="shared" ca="1" si="10"/>
        <v>prefijo</v>
      </c>
      <c r="F69" t="str">
        <f t="shared" ca="1" si="11"/>
        <v>identificador (name)</v>
      </c>
      <c r="G69">
        <f t="shared" ca="1" si="12"/>
        <v>0</v>
      </c>
      <c r="H69" s="28" t="str">
        <f ca="1">IF(C69="tx",MATCH($F69,DimensionesWork!$F$3:$F$500,0)+2,"")</f>
        <v/>
      </c>
      <c r="I69" s="28" t="str">
        <f t="shared" ca="1" si="13"/>
        <v/>
      </c>
    </row>
    <row r="70" spans="1:9" x14ac:dyDescent="0.35">
      <c r="A70">
        <v>70</v>
      </c>
      <c r="B70">
        <f t="shared" ca="1" si="7"/>
        <v>1</v>
      </c>
      <c r="C70" t="str">
        <f t="shared" ca="1" si="8"/>
        <v>ifrs-full</v>
      </c>
      <c r="D70" t="str">
        <f t="shared" ca="1" si="9"/>
        <v>Combinaciones de negocios [miembro]</v>
      </c>
      <c r="E70" t="str">
        <f t="shared" ca="1" si="10"/>
        <v>ifrs-full</v>
      </c>
      <c r="F70" t="str">
        <f t="shared" ca="1" si="11"/>
        <v>BusinessCombinationsMember</v>
      </c>
      <c r="G70" t="str">
        <f t="shared" ca="1" si="12"/>
        <v>http://www.cmfchile.cl/cl/fr/ci/role/ifrs-3_2022-03-24_role-817100</v>
      </c>
      <c r="H70" s="28" t="str">
        <f ca="1">IF(C70="tx",MATCH($F70,DimensionesWork!$F$3:$F$500,0)+2,"")</f>
        <v/>
      </c>
      <c r="I70" s="28" t="str">
        <f t="shared" ca="1" si="13"/>
        <v/>
      </c>
    </row>
    <row r="71" spans="1:9" x14ac:dyDescent="0.35">
      <c r="A71">
        <v>71</v>
      </c>
      <c r="B71" t="str">
        <f t="shared" ca="1" si="7"/>
        <v>end</v>
      </c>
      <c r="C71" t="str">
        <f t="shared" ca="1" si="8"/>
        <v>end</v>
      </c>
      <c r="D71">
        <f t="shared" ca="1" si="9"/>
        <v>0</v>
      </c>
      <c r="E71" t="str">
        <f t="shared" ca="1" si="10"/>
        <v>end</v>
      </c>
      <c r="F71">
        <f t="shared" ca="1" si="11"/>
        <v>0</v>
      </c>
      <c r="G71">
        <f t="shared" ca="1" si="12"/>
        <v>0</v>
      </c>
      <c r="H71" s="28" t="str">
        <f ca="1">IF(C71="tx",MATCH($F71,DimensionesWork!$F$3:$F$500,0)+2,"")</f>
        <v/>
      </c>
      <c r="I71" s="28" t="str">
        <f t="shared" ca="1" si="13"/>
        <v/>
      </c>
    </row>
    <row r="72" spans="1:9" x14ac:dyDescent="0.35">
      <c r="A72">
        <v>72</v>
      </c>
      <c r="B72">
        <f t="shared" ca="1" si="7"/>
        <v>0</v>
      </c>
      <c r="C72" t="str">
        <f t="shared" ca="1" si="8"/>
        <v>prefijo</v>
      </c>
      <c r="D72" t="str">
        <f t="shared" ca="1" si="9"/>
        <v>ifrs-2 [834120a] Nota - Información a revelar sobre los términos y condiciones del acuerdo de pago basado en acciones [sinopsis]</v>
      </c>
      <c r="E72" t="str">
        <f t="shared" ca="1" si="10"/>
        <v>prefijo</v>
      </c>
      <c r="F72" t="str">
        <f t="shared" ca="1" si="11"/>
        <v>identificador (name)</v>
      </c>
      <c r="G72">
        <f t="shared" ca="1" si="12"/>
        <v>0</v>
      </c>
      <c r="H72" s="28" t="str">
        <f ca="1">IF(C72="tx",MATCH($F72,DimensionesWork!$F$3:$F$500,0)+2,"")</f>
        <v/>
      </c>
      <c r="I72" s="28" t="str">
        <f t="shared" ca="1" si="13"/>
        <v/>
      </c>
    </row>
    <row r="73" spans="1:9" x14ac:dyDescent="0.35">
      <c r="A73">
        <v>73</v>
      </c>
      <c r="B73">
        <f t="shared" ca="1" si="7"/>
        <v>1</v>
      </c>
      <c r="C73" t="str">
        <f t="shared" ca="1" si="8"/>
        <v>ifrs-full</v>
      </c>
      <c r="D73" t="str">
        <f t="shared" ca="1" si="9"/>
        <v>Acuerdos de pagos basados en acciones [miembro]</v>
      </c>
      <c r="E73" t="str">
        <f t="shared" ca="1" si="10"/>
        <v>ifrs-full</v>
      </c>
      <c r="F73" t="str">
        <f t="shared" ca="1" si="11"/>
        <v>SharebasedPaymentArrangementsMember</v>
      </c>
      <c r="G73" t="str">
        <f t="shared" ca="1" si="12"/>
        <v>http://www.cmfchile.cl/cl/fr/ci/role/ifrs-2_2022-03-24_role-834120a</v>
      </c>
      <c r="H73" s="28" t="str">
        <f ca="1">IF(C73="tx",MATCH($F73,DimensionesWork!$F$3:$F$500,0)+2,"")</f>
        <v/>
      </c>
      <c r="I73" s="28" t="str">
        <f t="shared" ca="1" si="13"/>
        <v/>
      </c>
    </row>
    <row r="74" spans="1:9" x14ac:dyDescent="0.35">
      <c r="A74">
        <v>74</v>
      </c>
      <c r="B74" t="str">
        <f t="shared" ca="1" si="7"/>
        <v>end</v>
      </c>
      <c r="C74" t="str">
        <f t="shared" ca="1" si="8"/>
        <v>end</v>
      </c>
      <c r="D74">
        <f t="shared" ca="1" si="9"/>
        <v>0</v>
      </c>
      <c r="E74" t="str">
        <f t="shared" ca="1" si="10"/>
        <v>end</v>
      </c>
      <c r="F74">
        <f t="shared" ca="1" si="11"/>
        <v>0</v>
      </c>
      <c r="G74">
        <f t="shared" ca="1" si="12"/>
        <v>0</v>
      </c>
      <c r="H74" s="28" t="str">
        <f ca="1">IF(C74="tx",MATCH($F74,DimensionesWork!$F$3:$F$500,0)+2,"")</f>
        <v/>
      </c>
      <c r="I74" s="28" t="str">
        <f t="shared" ca="1" si="13"/>
        <v/>
      </c>
    </row>
    <row r="75" spans="1:9" x14ac:dyDescent="0.35">
      <c r="A75">
        <v>75</v>
      </c>
      <c r="B75">
        <f t="shared" ca="1" si="7"/>
        <v>0</v>
      </c>
      <c r="C75" t="str">
        <f t="shared" ca="1" si="8"/>
        <v>prefijo</v>
      </c>
      <c r="D75" t="str">
        <f t="shared" ca="1" si="9"/>
        <v>ifrs-2 [834120c] Nota - Información a revelar sobre el número y promedio ponderado de la vida contractual remanente de opciones de acciones en circulación [sinopsis]</v>
      </c>
      <c r="E75" t="str">
        <f t="shared" ca="1" si="10"/>
        <v>prefijo</v>
      </c>
      <c r="F75" t="str">
        <f t="shared" ca="1" si="11"/>
        <v>identificador (name)</v>
      </c>
      <c r="G75">
        <f t="shared" ca="1" si="12"/>
        <v>0</v>
      </c>
      <c r="H75" s="28" t="str">
        <f ca="1">IF(C75="tx",MATCH($F75,DimensionesWork!$F$3:$F$500,0)+2,"")</f>
        <v/>
      </c>
      <c r="I75" s="28" t="str">
        <f t="shared" ca="1" si="13"/>
        <v/>
      </c>
    </row>
    <row r="76" spans="1:9" x14ac:dyDescent="0.35">
      <c r="A76">
        <v>76</v>
      </c>
      <c r="B76">
        <f t="shared" ca="1" si="7"/>
        <v>1</v>
      </c>
      <c r="C76" t="str">
        <f t="shared" ca="1" si="8"/>
        <v>ifrs-full</v>
      </c>
      <c r="D76" t="str">
        <f t="shared" ca="1" si="9"/>
        <v>Rangos de precios a ejercer para opciones sobre acciones en circulación [miembro]</v>
      </c>
      <c r="E76" t="str">
        <f t="shared" ca="1" si="10"/>
        <v>ifrs-full</v>
      </c>
      <c r="F76" t="str">
        <f t="shared" ca="1" si="11"/>
        <v>RangesOfExercisePricesForOutstandingShareOptionsMember</v>
      </c>
      <c r="G76" t="str">
        <f t="shared" ca="1" si="12"/>
        <v>http://www.cmfchile.cl/cl/fr/ci/role/ifrs-2_2022-03-24_role-834120c</v>
      </c>
      <c r="H76" s="28" t="str">
        <f ca="1">IF(C76="tx",MATCH($F76,DimensionesWork!$F$3:$F$500,0)+2,"")</f>
        <v/>
      </c>
      <c r="I76" s="28" t="str">
        <f t="shared" ca="1" si="13"/>
        <v/>
      </c>
    </row>
    <row r="77" spans="1:9" x14ac:dyDescent="0.35">
      <c r="A77">
        <v>77</v>
      </c>
      <c r="B77" t="str">
        <f t="shared" ca="1" si="7"/>
        <v>end</v>
      </c>
      <c r="C77" t="str">
        <f t="shared" ca="1" si="8"/>
        <v>end</v>
      </c>
      <c r="D77">
        <f t="shared" ca="1" si="9"/>
        <v>0</v>
      </c>
      <c r="E77" t="str">
        <f t="shared" ca="1" si="10"/>
        <v>end</v>
      </c>
      <c r="F77">
        <f t="shared" ca="1" si="11"/>
        <v>0</v>
      </c>
      <c r="G77">
        <f t="shared" ca="1" si="12"/>
        <v>0</v>
      </c>
      <c r="H77" s="28" t="str">
        <f ca="1">IF(C77="tx",MATCH($F77,DimensionesWork!$F$3:$F$500,0)+2,"")</f>
        <v/>
      </c>
      <c r="I77" s="28" t="str">
        <f t="shared" ca="1" si="13"/>
        <v/>
      </c>
    </row>
    <row r="78" spans="1:9" x14ac:dyDescent="0.35">
      <c r="A78">
        <v>78</v>
      </c>
      <c r="B78">
        <f t="shared" ca="1" si="7"/>
        <v>0</v>
      </c>
      <c r="C78" t="str">
        <f t="shared" ca="1" si="8"/>
        <v>prefijo</v>
      </c>
      <c r="D78" t="str">
        <f t="shared" ca="1" si="9"/>
        <v>ifrs_8 [871100a] Nota - Información a revelar sobre segmentos de operación [sinopsis]</v>
      </c>
      <c r="E78" t="str">
        <f t="shared" ca="1" si="10"/>
        <v>prefijo</v>
      </c>
      <c r="F78" t="str">
        <f t="shared" ca="1" si="11"/>
        <v>identificador (name)</v>
      </c>
      <c r="G78">
        <f t="shared" ca="1" si="12"/>
        <v>0</v>
      </c>
      <c r="H78" s="28" t="str">
        <f ca="1">IF(C78="tx",MATCH($F78,DimensionesWork!$F$3:$F$500,0)+2,"")</f>
        <v/>
      </c>
      <c r="I78" s="28" t="str">
        <f t="shared" ca="1" si="13"/>
        <v/>
      </c>
    </row>
    <row r="79" spans="1:9" x14ac:dyDescent="0.35">
      <c r="A79">
        <v>79</v>
      </c>
      <c r="B79">
        <f t="shared" ca="1" si="7"/>
        <v>1</v>
      </c>
      <c r="C79" t="str">
        <f t="shared" ca="1" si="8"/>
        <v>ifrs-full</v>
      </c>
      <c r="D79" t="str">
        <f t="shared" ca="1" si="9"/>
        <v>Segmentos sobre los que debe informarse [miembro]</v>
      </c>
      <c r="E79" t="str">
        <f t="shared" ca="1" si="10"/>
        <v>ifrs-full</v>
      </c>
      <c r="F79" t="str">
        <f t="shared" ca="1" si="11"/>
        <v>ReportableSegmentsMember</v>
      </c>
      <c r="G79" t="str">
        <f t="shared" ca="1" si="12"/>
        <v>http://www.cmfchile.cl/cl/fr/ci/role/ifrs-8_2022-03-24_role-871100a</v>
      </c>
      <c r="H79" s="28" t="str">
        <f ca="1">IF(C79="tx",MATCH($F79,DimensionesWork!$F$3:$F$500,0)+2,"")</f>
        <v/>
      </c>
      <c r="I79" s="28" t="str">
        <f t="shared" ca="1" si="13"/>
        <v/>
      </c>
    </row>
    <row r="80" spans="1:9" x14ac:dyDescent="0.35">
      <c r="A80">
        <v>80</v>
      </c>
      <c r="B80" t="str">
        <f t="shared" ca="1" si="7"/>
        <v>end</v>
      </c>
      <c r="C80" t="str">
        <f t="shared" ca="1" si="8"/>
        <v>end</v>
      </c>
      <c r="D80">
        <f t="shared" ca="1" si="9"/>
        <v>0</v>
      </c>
      <c r="E80" t="str">
        <f t="shared" ca="1" si="10"/>
        <v>end</v>
      </c>
      <c r="F80">
        <f t="shared" ca="1" si="11"/>
        <v>0</v>
      </c>
      <c r="G80">
        <f t="shared" ca="1" si="12"/>
        <v>0</v>
      </c>
      <c r="H80" s="28" t="str">
        <f ca="1">IF(C80="tx",MATCH($F80,DimensionesWork!$F$3:$F$500,0)+2,"")</f>
        <v/>
      </c>
      <c r="I80" s="28" t="str">
        <f t="shared" ca="1" si="13"/>
        <v/>
      </c>
    </row>
    <row r="81" spans="1:9" x14ac:dyDescent="0.35">
      <c r="A81">
        <v>81</v>
      </c>
      <c r="B81">
        <f t="shared" ca="1" si="7"/>
        <v>0</v>
      </c>
      <c r="C81" t="str">
        <f t="shared" ca="1" si="8"/>
        <v>prefijo</v>
      </c>
      <c r="D81" t="str">
        <f t="shared" ca="1" si="9"/>
        <v>ifrs_8 [871100b] Nota - Información a revelar sobre productos y servicios [sinopsis]</v>
      </c>
      <c r="E81" t="str">
        <f t="shared" ca="1" si="10"/>
        <v>prefijo</v>
      </c>
      <c r="F81" t="str">
        <f t="shared" ca="1" si="11"/>
        <v>identificador (name)</v>
      </c>
      <c r="G81">
        <f t="shared" ca="1" si="12"/>
        <v>0</v>
      </c>
      <c r="H81" s="28" t="str">
        <f ca="1">IF(C81="tx",MATCH($F81,DimensionesWork!$F$3:$F$500,0)+2,"")</f>
        <v/>
      </c>
      <c r="I81" s="28" t="str">
        <f t="shared" ca="1" si="13"/>
        <v/>
      </c>
    </row>
    <row r="82" spans="1:9" x14ac:dyDescent="0.35">
      <c r="A82">
        <v>82</v>
      </c>
      <c r="B82">
        <f t="shared" ca="1" si="7"/>
        <v>1</v>
      </c>
      <c r="C82" t="str">
        <f t="shared" ca="1" si="8"/>
        <v>ifrs-full</v>
      </c>
      <c r="D82" t="str">
        <f t="shared" ca="1" si="9"/>
        <v>Productos y servicios [miembro]</v>
      </c>
      <c r="E82" t="str">
        <f t="shared" ca="1" si="10"/>
        <v>ifrs-full</v>
      </c>
      <c r="F82" t="str">
        <f t="shared" ca="1" si="11"/>
        <v>ProductsAndServicesMember</v>
      </c>
      <c r="G82" t="str">
        <f t="shared" ca="1" si="12"/>
        <v>http://www.cmfchile.cl/cl/fr/ci/role/ifrs-8_2022-03-24_role-871100b</v>
      </c>
      <c r="H82" s="28" t="str">
        <f ca="1">IF(C82="tx",MATCH($F82,DimensionesWork!$F$3:$F$500,0)+2,"")</f>
        <v/>
      </c>
      <c r="I82" s="28" t="str">
        <f t="shared" ca="1" si="13"/>
        <v/>
      </c>
    </row>
    <row r="83" spans="1:9" x14ac:dyDescent="0.35">
      <c r="A83">
        <v>83</v>
      </c>
      <c r="B83" t="str">
        <f t="shared" ca="1" si="7"/>
        <v>end</v>
      </c>
      <c r="C83" t="str">
        <f t="shared" ca="1" si="8"/>
        <v>end</v>
      </c>
      <c r="D83">
        <f t="shared" ca="1" si="9"/>
        <v>0</v>
      </c>
      <c r="E83" t="str">
        <f t="shared" ca="1" si="10"/>
        <v>end</v>
      </c>
      <c r="F83">
        <f t="shared" ca="1" si="11"/>
        <v>0</v>
      </c>
      <c r="G83">
        <f t="shared" ca="1" si="12"/>
        <v>0</v>
      </c>
      <c r="H83" s="28" t="str">
        <f ca="1">IF(C83="tx",MATCH($F83,DimensionesWork!$F$3:$F$500,0)+2,"")</f>
        <v/>
      </c>
      <c r="I83" s="28" t="str">
        <f t="shared" ca="1" si="13"/>
        <v/>
      </c>
    </row>
    <row r="84" spans="1:9" x14ac:dyDescent="0.35">
      <c r="A84">
        <v>84</v>
      </c>
      <c r="B84">
        <f t="shared" ca="1" si="7"/>
        <v>0</v>
      </c>
      <c r="C84" t="str">
        <f t="shared" ca="1" si="8"/>
        <v>prefijo</v>
      </c>
      <c r="D84" t="str">
        <f t="shared" ca="1" si="9"/>
        <v>ifrs_8 [871100c] Nota - Información a revelar sobre áreas geográficas [sinopsis]</v>
      </c>
      <c r="E84" t="str">
        <f t="shared" ca="1" si="10"/>
        <v>prefijo</v>
      </c>
      <c r="F84" t="str">
        <f t="shared" ca="1" si="11"/>
        <v>identificador (name)</v>
      </c>
      <c r="G84">
        <f t="shared" ca="1" si="12"/>
        <v>0</v>
      </c>
      <c r="H84" s="28" t="str">
        <f ca="1">IF(C84="tx",MATCH($F84,DimensionesWork!$F$3:$F$500,0)+2,"")</f>
        <v/>
      </c>
      <c r="I84" s="28" t="str">
        <f t="shared" ca="1" si="13"/>
        <v/>
      </c>
    </row>
    <row r="85" spans="1:9" x14ac:dyDescent="0.35">
      <c r="A85">
        <v>85</v>
      </c>
      <c r="B85">
        <f t="shared" ca="1" si="7"/>
        <v>1</v>
      </c>
      <c r="C85" t="str">
        <f t="shared" ca="1" si="8"/>
        <v>ifrs-full</v>
      </c>
      <c r="D85" t="str">
        <f t="shared" ca="1" si="9"/>
        <v>Países extranjeros [miembro]</v>
      </c>
      <c r="E85" t="str">
        <f t="shared" ca="1" si="10"/>
        <v>ifrs-full</v>
      </c>
      <c r="F85" t="str">
        <f t="shared" ca="1" si="11"/>
        <v>ForeignCountriesMember</v>
      </c>
      <c r="G85" t="str">
        <f t="shared" ca="1" si="12"/>
        <v>http://www.cmfchile.cl/cl/fr/ci/role/ifrs-8_2022-03-24_role-871100c</v>
      </c>
      <c r="H85" s="28" t="str">
        <f ca="1">IF(C85="tx",MATCH($F85,DimensionesWork!$F$3:$F$500,0)+2,"")</f>
        <v/>
      </c>
      <c r="I85" s="28" t="str">
        <f t="shared" ca="1" si="13"/>
        <v/>
      </c>
    </row>
    <row r="86" spans="1:9" x14ac:dyDescent="0.35">
      <c r="A86">
        <v>86</v>
      </c>
      <c r="B86" t="str">
        <f t="shared" ca="1" si="7"/>
        <v>end</v>
      </c>
      <c r="C86" t="str">
        <f t="shared" ca="1" si="8"/>
        <v>end</v>
      </c>
      <c r="D86">
        <f t="shared" ca="1" si="9"/>
        <v>0</v>
      </c>
      <c r="E86" t="str">
        <f t="shared" ca="1" si="10"/>
        <v>end</v>
      </c>
      <c r="F86">
        <f t="shared" ca="1" si="11"/>
        <v>0</v>
      </c>
      <c r="G86">
        <f t="shared" ca="1" si="12"/>
        <v>0</v>
      </c>
      <c r="H86" s="28" t="str">
        <f ca="1">IF(C86="tx",MATCH($F86,DimensionesWork!$F$3:$F$500,0)+2,"")</f>
        <v/>
      </c>
      <c r="I86" s="28" t="str">
        <f t="shared" ca="1" si="13"/>
        <v/>
      </c>
    </row>
    <row r="87" spans="1:9" x14ac:dyDescent="0.35">
      <c r="A87">
        <v>87</v>
      </c>
      <c r="B87">
        <f t="shared" ca="1" si="7"/>
        <v>0</v>
      </c>
      <c r="C87" t="str">
        <f t="shared" ca="1" si="8"/>
        <v>prefijo</v>
      </c>
      <c r="D87" t="str">
        <f t="shared" ca="1" si="9"/>
        <v>ifrs_8 [871100d] Nota - Información a revelar sobre clientes importantes [sinopsis]</v>
      </c>
      <c r="E87" t="str">
        <f t="shared" ca="1" si="10"/>
        <v>prefijo</v>
      </c>
      <c r="F87" t="str">
        <f t="shared" ca="1" si="11"/>
        <v>identificador (name)</v>
      </c>
      <c r="G87">
        <f t="shared" ca="1" si="12"/>
        <v>0</v>
      </c>
      <c r="H87" s="28" t="str">
        <f ca="1">IF(C87="tx",MATCH($F87,DimensionesWork!$F$3:$F$500,0)+2,"")</f>
        <v/>
      </c>
      <c r="I87" s="28" t="str">
        <f t="shared" ca="1" si="13"/>
        <v/>
      </c>
    </row>
    <row r="88" spans="1:9" x14ac:dyDescent="0.35">
      <c r="A88">
        <v>88</v>
      </c>
      <c r="B88">
        <f t="shared" ca="1" si="7"/>
        <v>1</v>
      </c>
      <c r="C88" t="str">
        <f t="shared" ca="1" si="8"/>
        <v>ifrs-full</v>
      </c>
      <c r="D88" t="str">
        <f t="shared" ca="1" si="9"/>
        <v>Clientes [miembro]</v>
      </c>
      <c r="E88" t="str">
        <f t="shared" ca="1" si="10"/>
        <v>ifrs-full</v>
      </c>
      <c r="F88" t="str">
        <f t="shared" ca="1" si="11"/>
        <v>MajorCustomersMember</v>
      </c>
      <c r="G88" t="str">
        <f t="shared" ca="1" si="12"/>
        <v>http://www.cmfchile.cl/cl/fr/ci/role/ifrs-8_2022-03-24_role-871100d</v>
      </c>
      <c r="H88" s="28" t="str">
        <f ca="1">IF(C88="tx",MATCH($F88,DimensionesWork!$F$3:$F$500,0)+2,"")</f>
        <v/>
      </c>
      <c r="I88" s="28" t="str">
        <f t="shared" ca="1" si="13"/>
        <v/>
      </c>
    </row>
    <row r="89" spans="1:9" x14ac:dyDescent="0.35">
      <c r="A89">
        <v>89</v>
      </c>
      <c r="B89">
        <f t="shared" ca="1" si="7"/>
        <v>0</v>
      </c>
      <c r="C89" t="str">
        <f t="shared" ca="1" si="8"/>
        <v>ifrs-full</v>
      </c>
      <c r="D89" t="str">
        <f t="shared" ca="1" si="9"/>
        <v>Gobierno [miembro]</v>
      </c>
      <c r="E89" t="str">
        <f t="shared" ca="1" si="10"/>
        <v>ifrs-full</v>
      </c>
      <c r="F89" t="str">
        <f t="shared" ca="1" si="11"/>
        <v>GovernmentMember</v>
      </c>
      <c r="G89">
        <f t="shared" ca="1" si="12"/>
        <v>0</v>
      </c>
      <c r="H89" s="28" t="str">
        <f ca="1">IF(C89="tx",MATCH($F89,DimensionesWork!$F$3:$F$500,0)+2,"")</f>
        <v/>
      </c>
      <c r="I89" s="28" t="str">
        <f t="shared" ca="1" si="13"/>
        <v/>
      </c>
    </row>
    <row r="90" spans="1:9" x14ac:dyDescent="0.35">
      <c r="A90">
        <v>90</v>
      </c>
      <c r="B90" t="str">
        <f t="shared" ca="1" si="7"/>
        <v>end</v>
      </c>
      <c r="C90" t="str">
        <f t="shared" ca="1" si="8"/>
        <v>end</v>
      </c>
      <c r="D90">
        <f t="shared" ca="1" si="9"/>
        <v>0</v>
      </c>
      <c r="E90" t="str">
        <f t="shared" ca="1" si="10"/>
        <v>end</v>
      </c>
      <c r="F90">
        <f t="shared" ca="1" si="11"/>
        <v>0</v>
      </c>
      <c r="G90">
        <f t="shared" ca="1" si="12"/>
        <v>0</v>
      </c>
      <c r="H90" s="28" t="str">
        <f ca="1">IF(C90="tx",MATCH($F90,DimensionesWork!$F$3:$F$500,0)+2,"")</f>
        <v/>
      </c>
      <c r="I90" s="28" t="str">
        <f t="shared" ca="1" si="13"/>
        <v/>
      </c>
    </row>
    <row r="91" spans="1:9" x14ac:dyDescent="0.35">
      <c r="A91">
        <v>91</v>
      </c>
      <c r="B91">
        <f t="shared" ca="1" si="7"/>
        <v>0</v>
      </c>
      <c r="C91" t="str">
        <f t="shared" ca="1" si="8"/>
        <v>prefijo</v>
      </c>
      <c r="D91" t="str">
        <f t="shared" ca="1" si="9"/>
        <v>ifrs-12 [825700] Nota - Participaciones en otras entidades</v>
      </c>
      <c r="E91" t="str">
        <f t="shared" ca="1" si="10"/>
        <v>prefijo</v>
      </c>
      <c r="F91" t="str">
        <f t="shared" ca="1" si="11"/>
        <v>identificador (name)</v>
      </c>
      <c r="G91">
        <f t="shared" ca="1" si="12"/>
        <v>0</v>
      </c>
      <c r="H91" s="28" t="str">
        <f ca="1">IF(C91="tx",MATCH($F91,DimensionesWork!$F$3:$F$500,0)+2,"")</f>
        <v/>
      </c>
      <c r="I91" s="28" t="str">
        <f t="shared" ca="1" si="13"/>
        <v/>
      </c>
    </row>
    <row r="92" spans="1:9" x14ac:dyDescent="0.35">
      <c r="A92">
        <v>92</v>
      </c>
      <c r="B92">
        <f t="shared" ca="1" si="7"/>
        <v>1</v>
      </c>
      <c r="C92" t="str">
        <f t="shared" ca="1" si="8"/>
        <v>ifrs-full</v>
      </c>
      <c r="D92" t="str">
        <f t="shared" ca="1" si="9"/>
        <v>Subsidiarias [miembro]</v>
      </c>
      <c r="E92" t="str">
        <f t="shared" ca="1" si="10"/>
        <v>ifrs-full</v>
      </c>
      <c r="F92" t="str">
        <f t="shared" ca="1" si="11"/>
        <v>SubsidiariesMember</v>
      </c>
      <c r="G92" t="str">
        <f t="shared" ca="1" si="12"/>
        <v>http://www.cmfchile.cl/cl/fr/ci/role/ifrs-12_2022-03-24_role-825700</v>
      </c>
      <c r="H92" s="28" t="str">
        <f ca="1">IF(C92="tx",MATCH($F92,DimensionesWork!$F$3:$F$500,0)+2,"")</f>
        <v/>
      </c>
      <c r="I92" s="28" t="str">
        <f t="shared" ca="1" si="13"/>
        <v/>
      </c>
    </row>
    <row r="93" spans="1:9" x14ac:dyDescent="0.35">
      <c r="A93">
        <v>93</v>
      </c>
      <c r="B93">
        <f t="shared" ca="1" si="7"/>
        <v>0</v>
      </c>
      <c r="C93" t="str">
        <f t="shared" ca="1" si="8"/>
        <v>ifrs-full</v>
      </c>
      <c r="D93" t="str">
        <f t="shared" ca="1" si="9"/>
        <v>Subsidiarias con participaciones no controladoras de importancia relativa [miembro]</v>
      </c>
      <c r="E93" t="str">
        <f t="shared" ca="1" si="10"/>
        <v>ifrs-full</v>
      </c>
      <c r="F93" t="str">
        <f t="shared" ca="1" si="11"/>
        <v>SubsidiariesWithMaterialNoncontrollingInterestsMember</v>
      </c>
      <c r="G93">
        <f t="shared" ca="1" si="12"/>
        <v>0</v>
      </c>
      <c r="H93" s="28" t="str">
        <f ca="1">IF(C93="tx",MATCH($F93,DimensionesWork!$F$3:$F$500,0)+2,"")</f>
        <v/>
      </c>
      <c r="I93" s="28" t="str">
        <f t="shared" ca="1" si="13"/>
        <v/>
      </c>
    </row>
    <row r="94" spans="1:9" x14ac:dyDescent="0.35">
      <c r="A94">
        <v>94</v>
      </c>
      <c r="B94" t="str">
        <f t="shared" ca="1" si="7"/>
        <v>end</v>
      </c>
      <c r="C94" t="str">
        <f t="shared" ca="1" si="8"/>
        <v>end</v>
      </c>
      <c r="D94">
        <f t="shared" ca="1" si="9"/>
        <v>0</v>
      </c>
      <c r="E94" t="str">
        <f t="shared" ca="1" si="10"/>
        <v>end</v>
      </c>
      <c r="F94">
        <f t="shared" ca="1" si="11"/>
        <v>0</v>
      </c>
      <c r="G94">
        <f t="shared" ca="1" si="12"/>
        <v>0</v>
      </c>
      <c r="H94" s="28" t="str">
        <f ca="1">IF(C94="tx",MATCH($F94,DimensionesWork!$F$3:$F$500,0)+2,"")</f>
        <v/>
      </c>
      <c r="I94" s="28" t="str">
        <f t="shared" ca="1" si="13"/>
        <v/>
      </c>
    </row>
    <row r="95" spans="1:9" x14ac:dyDescent="0.35">
      <c r="A95">
        <v>95</v>
      </c>
      <c r="B95">
        <f t="shared" ca="1" si="7"/>
        <v>0</v>
      </c>
      <c r="C95" t="str">
        <f t="shared" ca="1" si="8"/>
        <v>prefijo</v>
      </c>
      <c r="D95" t="str">
        <f t="shared" ca="1" si="9"/>
        <v>ifrs-12 [825700a] Nota - Participaciones en otras entidades</v>
      </c>
      <c r="E95" t="str">
        <f t="shared" ca="1" si="10"/>
        <v>prefijo</v>
      </c>
      <c r="F95" t="str">
        <f t="shared" ca="1" si="11"/>
        <v>identificador (name)</v>
      </c>
      <c r="G95">
        <f t="shared" ca="1" si="12"/>
        <v>0</v>
      </c>
      <c r="H95" s="28" t="str">
        <f ca="1">IF(C95="tx",MATCH($F95,DimensionesWork!$F$3:$F$500,0)+2,"")</f>
        <v/>
      </c>
      <c r="I95" s="28" t="str">
        <f t="shared" ca="1" si="13"/>
        <v/>
      </c>
    </row>
    <row r="96" spans="1:9" x14ac:dyDescent="0.35">
      <c r="A96">
        <v>96</v>
      </c>
      <c r="B96">
        <f t="shared" ca="1" si="7"/>
        <v>1</v>
      </c>
      <c r="C96" t="str">
        <f t="shared" ca="1" si="8"/>
        <v>ifrs-full</v>
      </c>
      <c r="D96" t="str">
        <f t="shared" ca="1" si="9"/>
        <v>Entidades estructuradas consolidadas [miembro]</v>
      </c>
      <c r="E96" t="str">
        <f t="shared" ca="1" si="10"/>
        <v>ifrs-full</v>
      </c>
      <c r="F96" t="str">
        <f t="shared" ca="1" si="11"/>
        <v>ConsolidatedStructuredEntitiesMember</v>
      </c>
      <c r="G96" t="str">
        <f t="shared" ca="1" si="12"/>
        <v>http://www.cmfchile.cl/cl/fr/ci/role/ifrs-12_2022-03-24_role-825700a</v>
      </c>
      <c r="H96" s="28" t="str">
        <f ca="1">IF(C96="tx",MATCH($F96,DimensionesWork!$F$3:$F$500,0)+2,"")</f>
        <v/>
      </c>
      <c r="I96" s="28" t="str">
        <f t="shared" ca="1" si="13"/>
        <v/>
      </c>
    </row>
    <row r="97" spans="1:9" x14ac:dyDescent="0.35">
      <c r="A97">
        <v>97</v>
      </c>
      <c r="B97" t="str">
        <f t="shared" ca="1" si="7"/>
        <v>end</v>
      </c>
      <c r="C97" t="str">
        <f t="shared" ca="1" si="8"/>
        <v>end</v>
      </c>
      <c r="D97">
        <f t="shared" ca="1" si="9"/>
        <v>0</v>
      </c>
      <c r="E97" t="str">
        <f t="shared" ca="1" si="10"/>
        <v>end</v>
      </c>
      <c r="F97">
        <f t="shared" ca="1" si="11"/>
        <v>0</v>
      </c>
      <c r="G97">
        <f t="shared" ca="1" si="12"/>
        <v>0</v>
      </c>
      <c r="H97" s="28" t="str">
        <f ca="1">IF(C97="tx",MATCH($F97,DimensionesWork!$F$3:$F$500,0)+2,"")</f>
        <v/>
      </c>
      <c r="I97" s="28" t="str">
        <f t="shared" ca="1" si="13"/>
        <v/>
      </c>
    </row>
    <row r="98" spans="1:9" x14ac:dyDescent="0.35">
      <c r="A98">
        <v>98</v>
      </c>
      <c r="B98">
        <f t="shared" ca="1" si="7"/>
        <v>0</v>
      </c>
      <c r="C98" t="str">
        <f t="shared" ca="1" si="8"/>
        <v>prefijo</v>
      </c>
      <c r="D98" t="str">
        <f t="shared" ca="1" si="9"/>
        <v>ifrs-12 [825700b] Nota - Participaciones en otras entidades</v>
      </c>
      <c r="E98" t="str">
        <f t="shared" ca="1" si="10"/>
        <v>prefijo</v>
      </c>
      <c r="F98" t="str">
        <f t="shared" ca="1" si="11"/>
        <v>identificador (name)</v>
      </c>
      <c r="G98">
        <f t="shared" ca="1" si="12"/>
        <v>0</v>
      </c>
      <c r="H98" s="28" t="str">
        <f ca="1">IF(C98="tx",MATCH($F98,DimensionesWork!$F$3:$F$500,0)+2,"")</f>
        <v/>
      </c>
      <c r="I98" s="28" t="str">
        <f t="shared" ca="1" si="13"/>
        <v/>
      </c>
    </row>
    <row r="99" spans="1:9" x14ac:dyDescent="0.35">
      <c r="A99">
        <v>99</v>
      </c>
      <c r="B99">
        <f t="shared" ca="1" si="7"/>
        <v>1</v>
      </c>
      <c r="C99" t="str">
        <f t="shared" ca="1" si="8"/>
        <v>ifrs-full</v>
      </c>
      <c r="D99" t="str">
        <f t="shared" ca="1" si="9"/>
        <v>Asociadas [miembro]</v>
      </c>
      <c r="E99" t="str">
        <f t="shared" ca="1" si="10"/>
        <v>ifrs-full</v>
      </c>
      <c r="F99" t="str">
        <f t="shared" ca="1" si="11"/>
        <v>AssociatesMember</v>
      </c>
      <c r="G99" t="str">
        <f t="shared" ca="1" si="12"/>
        <v>http://www.cmfchile.cl/cl/fr/ci/role/ifrs-12_2022-03-24_role-825700b</v>
      </c>
      <c r="H99" s="28" t="str">
        <f ca="1">IF(C99="tx",MATCH($F99,DimensionesWork!$F$3:$F$500,0)+2,"")</f>
        <v/>
      </c>
      <c r="I99" s="28" t="str">
        <f t="shared" ca="1" si="13"/>
        <v/>
      </c>
    </row>
    <row r="100" spans="1:9" x14ac:dyDescent="0.35">
      <c r="A100">
        <v>100</v>
      </c>
      <c r="B100" t="str">
        <f t="shared" ca="1" si="7"/>
        <v>end</v>
      </c>
      <c r="C100" t="str">
        <f t="shared" ca="1" si="8"/>
        <v>end</v>
      </c>
      <c r="D100">
        <f t="shared" ca="1" si="9"/>
        <v>0</v>
      </c>
      <c r="E100" t="str">
        <f t="shared" ca="1" si="10"/>
        <v>end</v>
      </c>
      <c r="F100">
        <f t="shared" ca="1" si="11"/>
        <v>0</v>
      </c>
      <c r="G100">
        <f t="shared" ca="1" si="12"/>
        <v>0</v>
      </c>
      <c r="H100" s="28" t="str">
        <f ca="1">IF(C100="tx",MATCH($F100,DimensionesWork!$F$3:$F$500,0)+2,"")</f>
        <v/>
      </c>
      <c r="I100" s="28" t="str">
        <f t="shared" ca="1" si="13"/>
        <v/>
      </c>
    </row>
    <row r="101" spans="1:9" x14ac:dyDescent="0.35">
      <c r="A101">
        <v>101</v>
      </c>
      <c r="B101">
        <f t="shared" ca="1" si="7"/>
        <v>0</v>
      </c>
      <c r="C101" t="str">
        <f t="shared" ca="1" si="8"/>
        <v>prefijo</v>
      </c>
      <c r="D101" t="str">
        <f t="shared" ca="1" si="9"/>
        <v>ifrs-12 [825700c] Nota - Participaciones en otras entidades</v>
      </c>
      <c r="E101" t="str">
        <f t="shared" ca="1" si="10"/>
        <v>prefijo</v>
      </c>
      <c r="F101" t="str">
        <f t="shared" ca="1" si="11"/>
        <v>identificador (name)</v>
      </c>
      <c r="G101">
        <f t="shared" ca="1" si="12"/>
        <v>0</v>
      </c>
      <c r="H101" s="28" t="str">
        <f ca="1">IF(C101="tx",MATCH($F101,DimensionesWork!$F$3:$F$500,0)+2,"")</f>
        <v/>
      </c>
      <c r="I101" s="28" t="str">
        <f t="shared" ca="1" si="13"/>
        <v/>
      </c>
    </row>
    <row r="102" spans="1:9" x14ac:dyDescent="0.35">
      <c r="A102">
        <v>102</v>
      </c>
      <c r="B102">
        <f t="shared" ca="1" si="7"/>
        <v>1</v>
      </c>
      <c r="C102" t="str">
        <f t="shared" ca="1" si="8"/>
        <v>ifrs-full</v>
      </c>
      <c r="D102" t="str">
        <f t="shared" ca="1" si="9"/>
        <v>Operaciones conjuntas [miembro]</v>
      </c>
      <c r="E102" t="str">
        <f t="shared" ca="1" si="10"/>
        <v>ifrs-full</v>
      </c>
      <c r="F102" t="str">
        <f t="shared" ca="1" si="11"/>
        <v>JointOperationsMember</v>
      </c>
      <c r="G102" t="str">
        <f t="shared" ca="1" si="12"/>
        <v>http://www.cmfchile.cl/cl/fr/ci/role/ifrs-12_2022-03-24_role-825700c</v>
      </c>
      <c r="H102" s="28" t="str">
        <f ca="1">IF(C102="tx",MATCH($F102,DimensionesWork!$F$3:$F$500,0)+2,"")</f>
        <v/>
      </c>
      <c r="I102" s="28" t="str">
        <f t="shared" ca="1" si="13"/>
        <v/>
      </c>
    </row>
    <row r="103" spans="1:9" x14ac:dyDescent="0.35">
      <c r="A103">
        <v>103</v>
      </c>
      <c r="B103" t="str">
        <f t="shared" ca="1" si="7"/>
        <v>end</v>
      </c>
      <c r="C103" t="str">
        <f t="shared" ca="1" si="8"/>
        <v>end</v>
      </c>
      <c r="D103">
        <f t="shared" ca="1" si="9"/>
        <v>0</v>
      </c>
      <c r="E103" t="str">
        <f t="shared" ca="1" si="10"/>
        <v>end</v>
      </c>
      <c r="F103">
        <f t="shared" ca="1" si="11"/>
        <v>0</v>
      </c>
      <c r="G103">
        <f t="shared" ca="1" si="12"/>
        <v>0</v>
      </c>
      <c r="H103" s="28" t="str">
        <f ca="1">IF(C103="tx",MATCH($F103,DimensionesWork!$F$3:$F$500,0)+2,"")</f>
        <v/>
      </c>
      <c r="I103" s="28" t="str">
        <f t="shared" ca="1" si="13"/>
        <v/>
      </c>
    </row>
    <row r="104" spans="1:9" x14ac:dyDescent="0.35">
      <c r="A104">
        <v>104</v>
      </c>
      <c r="B104">
        <f t="shared" ca="1" si="7"/>
        <v>0</v>
      </c>
      <c r="C104" t="str">
        <f t="shared" ca="1" si="8"/>
        <v>prefijo</v>
      </c>
      <c r="D104" t="str">
        <f t="shared" ca="1" si="9"/>
        <v>ifrs-12 [825700d] Nota - Participaciones en otras entidades</v>
      </c>
      <c r="E104" t="str">
        <f t="shared" ca="1" si="10"/>
        <v>prefijo</v>
      </c>
      <c r="F104" t="str">
        <f t="shared" ca="1" si="11"/>
        <v>identificador (name)</v>
      </c>
      <c r="G104">
        <f t="shared" ca="1" si="12"/>
        <v>0</v>
      </c>
      <c r="H104" s="28" t="str">
        <f ca="1">IF(C104="tx",MATCH($F104,DimensionesWork!$F$3:$F$500,0)+2,"")</f>
        <v/>
      </c>
      <c r="I104" s="28" t="str">
        <f t="shared" ca="1" si="13"/>
        <v/>
      </c>
    </row>
    <row r="105" spans="1:9" x14ac:dyDescent="0.35">
      <c r="A105">
        <v>105</v>
      </c>
      <c r="B105">
        <f t="shared" ca="1" si="7"/>
        <v>1</v>
      </c>
      <c r="C105" t="str">
        <f t="shared" ca="1" si="8"/>
        <v>ifrs-full</v>
      </c>
      <c r="D105" t="str">
        <f t="shared" ca="1" si="9"/>
        <v>Negocios conjuntos [miembro]</v>
      </c>
      <c r="E105" t="str">
        <f t="shared" ca="1" si="10"/>
        <v>ifrs-full</v>
      </c>
      <c r="F105" t="str">
        <f t="shared" ca="1" si="11"/>
        <v>JointVenturesMember</v>
      </c>
      <c r="G105" t="str">
        <f t="shared" ca="1" si="12"/>
        <v>http://www.cmfchile.cl/cl/fr/ci/role/ifrs-12_2022-03-24_role-825700d</v>
      </c>
      <c r="H105" s="28" t="str">
        <f ca="1">IF(C105="tx",MATCH($F105,DimensionesWork!$F$3:$F$500,0)+2,"")</f>
        <v/>
      </c>
      <c r="I105" s="28" t="str">
        <f t="shared" ca="1" si="13"/>
        <v/>
      </c>
    </row>
    <row r="106" spans="1:9" x14ac:dyDescent="0.35">
      <c r="A106">
        <v>106</v>
      </c>
      <c r="B106" t="str">
        <f t="shared" ca="1" si="7"/>
        <v>end</v>
      </c>
      <c r="C106" t="str">
        <f t="shared" ca="1" si="8"/>
        <v>end</v>
      </c>
      <c r="D106">
        <f t="shared" ca="1" si="9"/>
        <v>0</v>
      </c>
      <c r="E106" t="str">
        <f t="shared" ca="1" si="10"/>
        <v>end</v>
      </c>
      <c r="F106">
        <f t="shared" ca="1" si="11"/>
        <v>0</v>
      </c>
      <c r="G106">
        <f t="shared" ca="1" si="12"/>
        <v>0</v>
      </c>
      <c r="H106" s="28" t="str">
        <f ca="1">IF(C106="tx",MATCH($F106,DimensionesWork!$F$3:$F$500,0)+2,"")</f>
        <v/>
      </c>
      <c r="I106" s="28" t="str">
        <f t="shared" ca="1" si="13"/>
        <v/>
      </c>
    </row>
    <row r="107" spans="1:9" x14ac:dyDescent="0.35">
      <c r="A107">
        <v>107</v>
      </c>
      <c r="B107">
        <f t="shared" ca="1" si="7"/>
        <v>0</v>
      </c>
      <c r="C107" t="str">
        <f t="shared" ca="1" si="8"/>
        <v>prefijo</v>
      </c>
      <c r="D107" t="str">
        <f t="shared" ca="1" si="9"/>
        <v>ifrs-12 [825700e] Nota - Participaciones en otras entidades</v>
      </c>
      <c r="E107" t="str">
        <f t="shared" ca="1" si="10"/>
        <v>prefijo</v>
      </c>
      <c r="F107" t="str">
        <f t="shared" ca="1" si="11"/>
        <v>identificador (name)</v>
      </c>
      <c r="G107">
        <f t="shared" ca="1" si="12"/>
        <v>0</v>
      </c>
      <c r="H107" s="28" t="str">
        <f ca="1">IF(C107="tx",MATCH($F107,DimensionesWork!$F$3:$F$500,0)+2,"")</f>
        <v/>
      </c>
      <c r="I107" s="28" t="str">
        <f t="shared" ca="1" si="13"/>
        <v/>
      </c>
    </row>
    <row r="108" spans="1:9" x14ac:dyDescent="0.35">
      <c r="A108">
        <v>108</v>
      </c>
      <c r="B108">
        <f t="shared" ca="1" si="7"/>
        <v>1</v>
      </c>
      <c r="C108" t="str">
        <f t="shared" ca="1" si="8"/>
        <v>ifrs-full</v>
      </c>
      <c r="D108" t="str">
        <f t="shared" ca="1" si="9"/>
        <v>Entidades estructuradas no consolidadas [miembro]</v>
      </c>
      <c r="E108" t="str">
        <f t="shared" ca="1" si="10"/>
        <v>ifrs-full</v>
      </c>
      <c r="F108" t="str">
        <f t="shared" ca="1" si="11"/>
        <v>UnconsolidatedStructuredEntitiesMember</v>
      </c>
      <c r="G108" t="str">
        <f t="shared" ca="1" si="12"/>
        <v>http://www.cmfchile.cl/cl/fr/ci/role/ifrs-12_2022-03-24_role-825700e</v>
      </c>
      <c r="H108" s="28" t="str">
        <f ca="1">IF(C108="tx",MATCH($F108,DimensionesWork!$F$3:$F$500,0)+2,"")</f>
        <v/>
      </c>
      <c r="I108" s="28" t="str">
        <f t="shared" ca="1" si="13"/>
        <v/>
      </c>
    </row>
    <row r="109" spans="1:9" x14ac:dyDescent="0.35">
      <c r="A109">
        <v>109</v>
      </c>
      <c r="B109">
        <f t="shared" ca="1" si="7"/>
        <v>0</v>
      </c>
      <c r="C109" t="str">
        <f t="shared" ca="1" si="8"/>
        <v>ifrs-full</v>
      </c>
      <c r="D109" t="str">
        <f t="shared" ca="1" si="9"/>
        <v>Vehículos de titulización [miembro]</v>
      </c>
      <c r="E109" t="str">
        <f t="shared" ca="1" si="10"/>
        <v>ifrs-full</v>
      </c>
      <c r="F109" t="str">
        <f t="shared" ca="1" si="11"/>
        <v>SecuritisationVehiclesMember</v>
      </c>
      <c r="G109">
        <f t="shared" ca="1" si="12"/>
        <v>0</v>
      </c>
      <c r="H109" s="28" t="str">
        <f ca="1">IF(C109="tx",MATCH($F109,DimensionesWork!$F$3:$F$500,0)+2,"")</f>
        <v/>
      </c>
      <c r="I109" s="28" t="str">
        <f t="shared" ca="1" si="13"/>
        <v/>
      </c>
    </row>
    <row r="110" spans="1:9" x14ac:dyDescent="0.35">
      <c r="A110">
        <v>110</v>
      </c>
      <c r="B110">
        <f t="shared" ca="1" si="7"/>
        <v>0</v>
      </c>
      <c r="C110" t="str">
        <f t="shared" ca="1" si="8"/>
        <v>ifrs-full</v>
      </c>
      <c r="D110" t="str">
        <f t="shared" ca="1" si="9"/>
        <v>Financiaciones garantizadas por activos [miembro]</v>
      </c>
      <c r="E110" t="str">
        <f t="shared" ca="1" si="10"/>
        <v>ifrs-full</v>
      </c>
      <c r="F110" t="str">
        <f t="shared" ca="1" si="11"/>
        <v>AssetbackedFinancingsMember</v>
      </c>
      <c r="G110">
        <f t="shared" ca="1" si="12"/>
        <v>0</v>
      </c>
      <c r="H110" s="28" t="str">
        <f ca="1">IF(C110="tx",MATCH($F110,DimensionesWork!$F$3:$F$500,0)+2,"")</f>
        <v/>
      </c>
      <c r="I110" s="28" t="str">
        <f t="shared" ca="1" si="13"/>
        <v/>
      </c>
    </row>
    <row r="111" spans="1:9" x14ac:dyDescent="0.35">
      <c r="A111">
        <v>111</v>
      </c>
      <c r="B111">
        <f t="shared" ca="1" si="7"/>
        <v>0</v>
      </c>
      <c r="C111" t="str">
        <f t="shared" ca="1" si="8"/>
        <v>ifrs-full</v>
      </c>
      <c r="D111" t="str">
        <f t="shared" ca="1" si="9"/>
        <v>Fondos de inversión [miembro]</v>
      </c>
      <c r="E111" t="str">
        <f t="shared" ca="1" si="10"/>
        <v>ifrs-full</v>
      </c>
      <c r="F111" t="str">
        <f t="shared" ca="1" si="11"/>
        <v>InvestmentFundsMember</v>
      </c>
      <c r="G111">
        <f t="shared" ca="1" si="12"/>
        <v>0</v>
      </c>
      <c r="H111" s="28" t="str">
        <f ca="1">IF(C111="tx",MATCH($F111,DimensionesWork!$F$3:$F$500,0)+2,"")</f>
        <v/>
      </c>
      <c r="I111" s="28" t="str">
        <f t="shared" ca="1" si="13"/>
        <v/>
      </c>
    </row>
    <row r="112" spans="1:9" x14ac:dyDescent="0.35">
      <c r="A112">
        <v>112</v>
      </c>
      <c r="B112" t="str">
        <f t="shared" ca="1" si="7"/>
        <v>end</v>
      </c>
      <c r="C112" t="str">
        <f t="shared" ca="1" si="8"/>
        <v>end</v>
      </c>
      <c r="D112">
        <f t="shared" ca="1" si="9"/>
        <v>0</v>
      </c>
      <c r="E112" t="str">
        <f t="shared" ca="1" si="10"/>
        <v>end</v>
      </c>
      <c r="F112">
        <f t="shared" ca="1" si="11"/>
        <v>0</v>
      </c>
      <c r="G112">
        <f t="shared" ca="1" si="12"/>
        <v>0</v>
      </c>
      <c r="H112" s="28" t="str">
        <f ca="1">IF(C112="tx",MATCH($F112,DimensionesWork!$F$3:$F$500,0)+2,"")</f>
        <v/>
      </c>
      <c r="I112" s="28" t="str">
        <f t="shared" ca="1" si="13"/>
        <v/>
      </c>
    </row>
    <row r="113" spans="1:9" x14ac:dyDescent="0.35">
      <c r="A113">
        <v>113</v>
      </c>
      <c r="B113">
        <f t="shared" ca="1" si="7"/>
        <v>0</v>
      </c>
      <c r="C113" t="str">
        <f t="shared" ca="1" si="8"/>
        <v>prefijo</v>
      </c>
      <c r="D113" t="str">
        <f t="shared" ca="1" si="9"/>
        <v>ifrs-12  [825700f] Nota - Participaciones en otras entidades</v>
      </c>
      <c r="E113" t="str">
        <f t="shared" ca="1" si="10"/>
        <v>prefijo</v>
      </c>
      <c r="F113" t="str">
        <f t="shared" ca="1" si="11"/>
        <v>identificador (name)</v>
      </c>
      <c r="G113">
        <f t="shared" ca="1" si="12"/>
        <v>0</v>
      </c>
      <c r="H113" s="28" t="str">
        <f ca="1">IF(C113="tx",MATCH($F113,DimensionesWork!$F$3:$F$500,0)+2,"")</f>
        <v/>
      </c>
      <c r="I113" s="28" t="str">
        <f t="shared" ca="1" si="13"/>
        <v/>
      </c>
    </row>
    <row r="114" spans="1:9" x14ac:dyDescent="0.35">
      <c r="A114">
        <v>114</v>
      </c>
      <c r="B114">
        <f t="shared" ca="1" si="7"/>
        <v>1</v>
      </c>
      <c r="C114" t="str">
        <f t="shared" ca="1" si="8"/>
        <v>ifrs-full</v>
      </c>
      <c r="D114" t="str">
        <f t="shared" ca="1" si="9"/>
        <v>Subsidiarias no consolidadas que una entidad de inversión controla de forma directa [miembro]</v>
      </c>
      <c r="E114" t="str">
        <f t="shared" ca="1" si="10"/>
        <v>ifrs-full</v>
      </c>
      <c r="F114" t="str">
        <f t="shared" ca="1" si="11"/>
        <v>UnconsolidatedSubsidiariesThatInvestmentEntityControlsDirectlyMember</v>
      </c>
      <c r="G114" t="str">
        <f t="shared" ca="1" si="12"/>
        <v>http://www.cmfchile.cl/cl/fr/ci/role/ifrs-12_2022-03-24_role-825700f</v>
      </c>
      <c r="H114" s="28" t="str">
        <f ca="1">IF(C114="tx",MATCH($F114,DimensionesWork!$F$3:$F$500,0)+2,"")</f>
        <v/>
      </c>
      <c r="I114" s="28" t="str">
        <f t="shared" ca="1" si="13"/>
        <v/>
      </c>
    </row>
    <row r="115" spans="1:9" x14ac:dyDescent="0.35">
      <c r="A115">
        <v>115</v>
      </c>
      <c r="B115">
        <f t="shared" ca="1" si="7"/>
        <v>0</v>
      </c>
      <c r="C115" t="str">
        <f t="shared" ca="1" si="8"/>
        <v>ifrs-full</v>
      </c>
      <c r="D115" t="str">
        <f t="shared" ca="1" si="9"/>
        <v>Subsidiarias no consolidadas controladas por subsidiarias de entidad de inversión [miembro]</v>
      </c>
      <c r="E115" t="str">
        <f t="shared" ca="1" si="10"/>
        <v>ifrs-full</v>
      </c>
      <c r="F115" t="str">
        <f t="shared" ca="1" si="11"/>
        <v>UnconsolidatedSubsidiariesControlledBySubsidiariesOfInvestmentEntityMember</v>
      </c>
      <c r="G115">
        <f t="shared" ca="1" si="12"/>
        <v>0</v>
      </c>
      <c r="H115" s="28" t="str">
        <f ca="1">IF(C115="tx",MATCH($F115,DimensionesWork!$F$3:$F$500,0)+2,"")</f>
        <v/>
      </c>
      <c r="I115" s="28" t="str">
        <f t="shared" ca="1" si="13"/>
        <v/>
      </c>
    </row>
    <row r="116" spans="1:9" x14ac:dyDescent="0.35">
      <c r="A116">
        <v>116</v>
      </c>
      <c r="B116" t="str">
        <f t="shared" ca="1" si="7"/>
        <v>end</v>
      </c>
      <c r="C116" t="str">
        <f t="shared" ca="1" si="8"/>
        <v>end</v>
      </c>
      <c r="D116">
        <f t="shared" ca="1" si="9"/>
        <v>0</v>
      </c>
      <c r="E116" t="str">
        <f t="shared" ca="1" si="10"/>
        <v>end</v>
      </c>
      <c r="F116">
        <f t="shared" ca="1" si="11"/>
        <v>0</v>
      </c>
      <c r="G116">
        <f t="shared" ca="1" si="12"/>
        <v>0</v>
      </c>
      <c r="H116" s="28" t="str">
        <f ca="1">IF(C116="tx",MATCH($F116,DimensionesWork!$F$3:$F$500,0)+2,"")</f>
        <v/>
      </c>
      <c r="I116" s="28" t="str">
        <f t="shared" ca="1" si="13"/>
        <v/>
      </c>
    </row>
    <row r="117" spans="1:9" x14ac:dyDescent="0.35">
      <c r="A117">
        <v>117</v>
      </c>
      <c r="B117">
        <f t="shared" ca="1" si="7"/>
        <v>0</v>
      </c>
      <c r="C117" t="str">
        <f t="shared" ca="1" si="8"/>
        <v>prefijo</v>
      </c>
      <c r="D117" t="str">
        <f t="shared" ca="1" si="9"/>
        <v>ifrs-12 [825700g] Nota - Participaciones en otras entidades</v>
      </c>
      <c r="E117" t="str">
        <f t="shared" ca="1" si="10"/>
        <v>prefijo</v>
      </c>
      <c r="F117" t="str">
        <f t="shared" ca="1" si="11"/>
        <v>identificador (name)</v>
      </c>
      <c r="G117">
        <f t="shared" ca="1" si="12"/>
        <v>0</v>
      </c>
      <c r="H117" s="28" t="str">
        <f ca="1">IF(C117="tx",MATCH($F117,DimensionesWork!$F$3:$F$500,0)+2,"")</f>
        <v/>
      </c>
      <c r="I117" s="28" t="str">
        <f t="shared" ca="1" si="13"/>
        <v/>
      </c>
    </row>
    <row r="118" spans="1:9" x14ac:dyDescent="0.35">
      <c r="A118">
        <v>118</v>
      </c>
      <c r="B118">
        <f t="shared" ca="1" si="7"/>
        <v>1</v>
      </c>
      <c r="C118" t="str">
        <f t="shared" ca="1" si="8"/>
        <v>ifrs-full</v>
      </c>
      <c r="D118" t="str">
        <f t="shared" ca="1" si="9"/>
        <v>Entidades estructuradas no consolidadas controladas por entidad de inversión [miembro]</v>
      </c>
      <c r="E118" t="str">
        <f t="shared" ca="1" si="10"/>
        <v>ifrs-full</v>
      </c>
      <c r="F118" t="str">
        <f t="shared" ca="1" si="11"/>
        <v>UnconsolidatedStructuredEntitiesControlledByInvestmentEntityMember</v>
      </c>
      <c r="G118" t="str">
        <f t="shared" ca="1" si="12"/>
        <v>http://www.cmfchile.cl/cl/fr/ci/role/ifrs-12_2022-03-24_role-825700g</v>
      </c>
      <c r="H118" s="28" t="str">
        <f ca="1">IF(C118="tx",MATCH($F118,DimensionesWork!$F$3:$F$500,0)+2,"")</f>
        <v/>
      </c>
      <c r="I118" s="28" t="str">
        <f t="shared" ca="1" si="13"/>
        <v/>
      </c>
    </row>
    <row r="119" spans="1:9" x14ac:dyDescent="0.35">
      <c r="A119">
        <v>119</v>
      </c>
      <c r="B119" t="str">
        <f t="shared" ca="1" si="7"/>
        <v>end</v>
      </c>
      <c r="C119" t="str">
        <f t="shared" ca="1" si="8"/>
        <v>end</v>
      </c>
      <c r="D119">
        <f t="shared" ca="1" si="9"/>
        <v>0</v>
      </c>
      <c r="E119" t="str">
        <f t="shared" ca="1" si="10"/>
        <v>end</v>
      </c>
      <c r="F119">
        <f t="shared" ca="1" si="11"/>
        <v>0</v>
      </c>
      <c r="G119">
        <f t="shared" ca="1" si="12"/>
        <v>0</v>
      </c>
      <c r="H119" s="28" t="str">
        <f ca="1">IF(C119="tx",MATCH($F119,DimensionesWork!$F$3:$F$500,0)+2,"")</f>
        <v/>
      </c>
      <c r="I119" s="28" t="str">
        <f t="shared" ca="1" si="13"/>
        <v/>
      </c>
    </row>
    <row r="120" spans="1:9" x14ac:dyDescent="0.35">
      <c r="A120">
        <v>120</v>
      </c>
      <c r="B120">
        <f t="shared" ca="1" si="7"/>
        <v>0</v>
      </c>
      <c r="C120" t="str">
        <f t="shared" ca="1" si="8"/>
        <v>prefijo</v>
      </c>
      <c r="D120" t="str">
        <f t="shared" ca="1" si="9"/>
        <v>ifrs-13 [823000] Nota - Información a revelar sobre medición del valor razonable</v>
      </c>
      <c r="E120" t="str">
        <f t="shared" ca="1" si="10"/>
        <v>prefijo</v>
      </c>
      <c r="F120" t="str">
        <f t="shared" ca="1" si="11"/>
        <v>identificador (name)</v>
      </c>
      <c r="G120">
        <f t="shared" ca="1" si="12"/>
        <v>0</v>
      </c>
      <c r="H120" s="28" t="str">
        <f ca="1">IF(C120="tx",MATCH($F120,DimensionesWork!$F$3:$F$500,0)+2,"")</f>
        <v/>
      </c>
      <c r="I120" s="28" t="str">
        <f t="shared" ca="1" si="13"/>
        <v/>
      </c>
    </row>
    <row r="121" spans="1:9" x14ac:dyDescent="0.35">
      <c r="A121">
        <v>121</v>
      </c>
      <c r="B121">
        <f t="shared" ca="1" si="7"/>
        <v>1</v>
      </c>
      <c r="C121" t="str">
        <f t="shared" ca="1" si="8"/>
        <v>ifrs-full</v>
      </c>
      <c r="D121" t="str">
        <f t="shared" ca="1" si="9"/>
        <v>Activos [miembro]</v>
      </c>
      <c r="E121" t="str">
        <f t="shared" ca="1" si="10"/>
        <v>ifrs-full</v>
      </c>
      <c r="F121" t="str">
        <f t="shared" ca="1" si="11"/>
        <v>ClassesOfAssetsMember</v>
      </c>
      <c r="G121" t="str">
        <f t="shared" ca="1" si="12"/>
        <v>http://www.cmfchile.cl/cl/fr/ci/role/ifrs-13_2022-03-24_role-823000</v>
      </c>
      <c r="H121" s="28" t="str">
        <f ca="1">IF(C121="tx",MATCH($F121,DimensionesWork!$F$3:$F$500,0)+2,"")</f>
        <v/>
      </c>
      <c r="I121" s="28" t="str">
        <f t="shared" ca="1" si="13"/>
        <v/>
      </c>
    </row>
    <row r="122" spans="1:9" x14ac:dyDescent="0.35">
      <c r="A122">
        <v>122</v>
      </c>
      <c r="B122" t="str">
        <f t="shared" ca="1" si="7"/>
        <v>end</v>
      </c>
      <c r="C122" t="str">
        <f t="shared" ca="1" si="8"/>
        <v>end</v>
      </c>
      <c r="D122">
        <f t="shared" ca="1" si="9"/>
        <v>0</v>
      </c>
      <c r="E122" t="str">
        <f t="shared" ca="1" si="10"/>
        <v>end</v>
      </c>
      <c r="F122">
        <f t="shared" ca="1" si="11"/>
        <v>0</v>
      </c>
      <c r="G122">
        <f t="shared" ca="1" si="12"/>
        <v>0</v>
      </c>
      <c r="H122" s="28" t="str">
        <f ca="1">IF(C122="tx",MATCH($F122,DimensionesWork!$F$3:$F$500,0)+2,"")</f>
        <v/>
      </c>
      <c r="I122" s="28" t="str">
        <f t="shared" ca="1" si="13"/>
        <v/>
      </c>
    </row>
    <row r="123" spans="1:9" x14ac:dyDescent="0.35">
      <c r="A123">
        <v>123</v>
      </c>
      <c r="B123">
        <f t="shared" ca="1" si="7"/>
        <v>0</v>
      </c>
      <c r="C123" t="str">
        <f t="shared" ca="1" si="8"/>
        <v>prefijo</v>
      </c>
      <c r="D123" t="str">
        <f t="shared" ca="1" si="9"/>
        <v>ifrs-13 [823000a] Nota -  Información a revelar sobre medición del valor razonable</v>
      </c>
      <c r="E123" t="str">
        <f t="shared" ca="1" si="10"/>
        <v>prefijo</v>
      </c>
      <c r="F123" t="str">
        <f t="shared" ca="1" si="11"/>
        <v>identificador (name)</v>
      </c>
      <c r="G123">
        <f t="shared" ca="1" si="12"/>
        <v>0</v>
      </c>
      <c r="H123" s="28" t="str">
        <f ca="1">IF(C123="tx",MATCH($F123,DimensionesWork!$F$3:$F$500,0)+2,"")</f>
        <v/>
      </c>
      <c r="I123" s="28" t="str">
        <f t="shared" ca="1" si="13"/>
        <v/>
      </c>
    </row>
    <row r="124" spans="1:9" x14ac:dyDescent="0.35">
      <c r="A124">
        <v>124</v>
      </c>
      <c r="B124">
        <f t="shared" ca="1" si="7"/>
        <v>1</v>
      </c>
      <c r="C124" t="str">
        <f t="shared" ca="1" si="8"/>
        <v>ifrs-full</v>
      </c>
      <c r="D124" t="str">
        <f t="shared" ca="1" si="9"/>
        <v>Pasivos [miembro]</v>
      </c>
      <c r="E124" t="str">
        <f t="shared" ca="1" si="10"/>
        <v>ifrs-full</v>
      </c>
      <c r="F124" t="str">
        <f t="shared" ca="1" si="11"/>
        <v>LiabilitiesMember</v>
      </c>
      <c r="G124" t="str">
        <f t="shared" ca="1" si="12"/>
        <v>http://www.cmfchile.cl/cl/fr/ci/role/ifrs-13_2022-03-24_role-823000a</v>
      </c>
      <c r="H124" s="28" t="str">
        <f ca="1">IF(C124="tx",MATCH($F124,DimensionesWork!$F$3:$F$500,0)+2,"")</f>
        <v/>
      </c>
      <c r="I124" s="28" t="str">
        <f t="shared" ca="1" si="13"/>
        <v/>
      </c>
    </row>
    <row r="125" spans="1:9" x14ac:dyDescent="0.35">
      <c r="A125">
        <v>125</v>
      </c>
      <c r="B125" t="str">
        <f t="shared" ca="1" si="7"/>
        <v>end</v>
      </c>
      <c r="C125" t="str">
        <f t="shared" ca="1" si="8"/>
        <v>end</v>
      </c>
      <c r="D125">
        <f t="shared" ca="1" si="9"/>
        <v>0</v>
      </c>
      <c r="E125" t="str">
        <f t="shared" ca="1" si="10"/>
        <v>end</v>
      </c>
      <c r="F125">
        <f t="shared" ca="1" si="11"/>
        <v>0</v>
      </c>
      <c r="G125">
        <f t="shared" ca="1" si="12"/>
        <v>0</v>
      </c>
      <c r="H125" s="28" t="str">
        <f ca="1">IF(C125="tx",MATCH($F125,DimensionesWork!$F$3:$F$500,0)+2,"")</f>
        <v/>
      </c>
      <c r="I125" s="28" t="str">
        <f t="shared" ca="1" si="13"/>
        <v/>
      </c>
    </row>
    <row r="126" spans="1:9" x14ac:dyDescent="0.35">
      <c r="A126">
        <v>126</v>
      </c>
      <c r="B126">
        <f t="shared" ca="1" si="7"/>
        <v>0</v>
      </c>
      <c r="C126" t="str">
        <f t="shared" ca="1" si="8"/>
        <v>prefijo</v>
      </c>
      <c r="D126" t="str">
        <f t="shared" ca="1" si="9"/>
        <v>ifrs-13 [823000b] Nota - Información a revelar sobre medición del valor razonable</v>
      </c>
      <c r="E126" t="str">
        <f t="shared" ca="1" si="10"/>
        <v>prefijo</v>
      </c>
      <c r="F126" t="str">
        <f t="shared" ca="1" si="11"/>
        <v>identificador (name)</v>
      </c>
      <c r="G126">
        <f t="shared" ca="1" si="12"/>
        <v>0</v>
      </c>
      <c r="H126" s="28" t="str">
        <f ca="1">IF(C126="tx",MATCH($F126,DimensionesWork!$F$3:$F$500,0)+2,"")</f>
        <v/>
      </c>
      <c r="I126" s="28" t="str">
        <f t="shared" ca="1" si="13"/>
        <v/>
      </c>
    </row>
    <row r="127" spans="1:9" x14ac:dyDescent="0.35">
      <c r="A127">
        <v>127</v>
      </c>
      <c r="B127">
        <f t="shared" ca="1" si="7"/>
        <v>1</v>
      </c>
      <c r="C127" t="str">
        <f t="shared" ca="1" si="8"/>
        <v>ifrs-full</v>
      </c>
      <c r="D127" t="str">
        <f t="shared" ca="1" si="9"/>
        <v>Instrumentos de patrimonio propio de la entidad [miembro]</v>
      </c>
      <c r="E127" t="str">
        <f t="shared" ca="1" si="10"/>
        <v>ifrs-full</v>
      </c>
      <c r="F127" t="str">
        <f t="shared" ca="1" si="11"/>
        <v>EntitysOwnEquityInstrumentsMember</v>
      </c>
      <c r="G127" t="str">
        <f t="shared" ca="1" si="12"/>
        <v>http://www.cmfchile.cl/cl/fr/ci/role/ifrs-13_2022-03-24_role-823000b</v>
      </c>
      <c r="H127" s="28" t="str">
        <f ca="1">IF(C127="tx",MATCH($F127,DimensionesWork!$F$3:$F$500,0)+2,"")</f>
        <v/>
      </c>
      <c r="I127" s="28" t="str">
        <f t="shared" ca="1" si="13"/>
        <v/>
      </c>
    </row>
    <row r="128" spans="1:9" x14ac:dyDescent="0.35">
      <c r="A128">
        <v>128</v>
      </c>
      <c r="B128" t="str">
        <f t="shared" ca="1" si="7"/>
        <v>end</v>
      </c>
      <c r="C128" t="str">
        <f t="shared" ca="1" si="8"/>
        <v>end</v>
      </c>
      <c r="D128">
        <f t="shared" ca="1" si="9"/>
        <v>0</v>
      </c>
      <c r="E128" t="str">
        <f t="shared" ca="1" si="10"/>
        <v>end</v>
      </c>
      <c r="F128">
        <f t="shared" ca="1" si="11"/>
        <v>0</v>
      </c>
      <c r="G128">
        <f t="shared" ca="1" si="12"/>
        <v>0</v>
      </c>
      <c r="H128" s="28" t="str">
        <f ca="1">IF(C128="tx",MATCH($F128,DimensionesWork!$F$3:$F$500,0)+2,"")</f>
        <v/>
      </c>
      <c r="I128" s="28" t="str">
        <f t="shared" ca="1" si="13"/>
        <v/>
      </c>
    </row>
    <row r="129" spans="1:9" x14ac:dyDescent="0.35">
      <c r="A129">
        <v>129</v>
      </c>
      <c r="B129">
        <f t="shared" ca="1" si="7"/>
        <v>0</v>
      </c>
      <c r="C129" t="str">
        <f t="shared" ca="1" si="8"/>
        <v>prefijo</v>
      </c>
      <c r="D129" t="str">
        <f t="shared" ca="1" si="9"/>
        <v>ifrs-13 [823000f] Nota - Información a revelar sobre medición del valor razonable</v>
      </c>
      <c r="E129" t="str">
        <f t="shared" ca="1" si="10"/>
        <v>prefijo</v>
      </c>
      <c r="F129" t="str">
        <f t="shared" ca="1" si="11"/>
        <v>identificador (name)</v>
      </c>
      <c r="G129">
        <f t="shared" ca="1" si="12"/>
        <v>0</v>
      </c>
      <c r="H129" s="28" t="str">
        <f ca="1">IF(C129="tx",MATCH($F129,DimensionesWork!$F$3:$F$500,0)+2,"")</f>
        <v/>
      </c>
      <c r="I129" s="28" t="str">
        <f t="shared" ca="1" si="13"/>
        <v/>
      </c>
    </row>
    <row r="130" spans="1:9" x14ac:dyDescent="0.35">
      <c r="A130">
        <v>130</v>
      </c>
      <c r="B130">
        <f t="shared" ca="1" si="7"/>
        <v>1</v>
      </c>
      <c r="C130" t="str">
        <f t="shared" ca="1" si="8"/>
        <v>ifrs-full</v>
      </c>
      <c r="D130" t="str">
        <f t="shared" ca="1" si="9"/>
        <v>Pasivo medido al valor razonable y emitido con mejoras crediticias de terceros inseparables [miembro]</v>
      </c>
      <c r="E130" t="str">
        <f t="shared" ca="1" si="10"/>
        <v>ifrs-full</v>
      </c>
      <c r="F130" t="str">
        <f t="shared" ca="1" si="11"/>
        <v>LiabilitiesMeasuredAtFairValueAndIssuedWithInseparableThirdpartyCreditEnhancementMember</v>
      </c>
      <c r="G130" t="str">
        <f t="shared" ca="1" si="12"/>
        <v>http://www.cmfchile.cl/cl/fr/ci/role/ifrs-13_2022-03-24_role-823000f</v>
      </c>
      <c r="H130" s="28" t="str">
        <f ca="1">IF(C130="tx",MATCH($F130,DimensionesWork!$F$3:$F$500,0)+2,"")</f>
        <v/>
      </c>
      <c r="I130" s="28" t="str">
        <f t="shared" ca="1" si="13"/>
        <v/>
      </c>
    </row>
    <row r="131" spans="1:9" x14ac:dyDescent="0.35">
      <c r="A131">
        <v>131</v>
      </c>
      <c r="B131" t="str">
        <f t="shared" ca="1" si="7"/>
        <v>end</v>
      </c>
      <c r="C131" t="str">
        <f t="shared" ca="1" si="8"/>
        <v>end</v>
      </c>
      <c r="D131">
        <f t="shared" ca="1" si="9"/>
        <v>0</v>
      </c>
      <c r="E131" t="str">
        <f t="shared" ca="1" si="10"/>
        <v>end</v>
      </c>
      <c r="F131">
        <f t="shared" ca="1" si="11"/>
        <v>0</v>
      </c>
      <c r="G131">
        <f t="shared" ca="1" si="12"/>
        <v>0</v>
      </c>
      <c r="H131" s="28" t="str">
        <f ca="1">IF(C131="tx",MATCH($F131,DimensionesWork!$F$3:$F$500,0)+2,"")</f>
        <v/>
      </c>
      <c r="I131" s="28" t="str">
        <f t="shared" ca="1" si="13"/>
        <v/>
      </c>
    </row>
    <row r="132" spans="1:9" x14ac:dyDescent="0.35">
      <c r="A132">
        <v>132</v>
      </c>
      <c r="B132">
        <f t="shared" ref="B132:B195" ca="1" si="14">INDIRECT("Dimensiones!B"&amp;$A132)</f>
        <v>0</v>
      </c>
      <c r="C132" t="str">
        <f t="shared" ref="C132:C195" ca="1" si="15">INDIRECT("Dimensiones!C"&amp;$A132)</f>
        <v>prefijo</v>
      </c>
      <c r="D132" t="str">
        <f t="shared" ref="D132:D195" ca="1" si="16">INDIRECT("Dimensiones!D"&amp;$A132)</f>
        <v>ifrs-15 [831150b] Nota - Desagregación por productos y servicios de ingresos de contratos con clientes</v>
      </c>
      <c r="E132" t="str">
        <f t="shared" ref="E132:E195" ca="1" si="17">INDIRECT("Dimensiones!E"&amp;$A132)</f>
        <v>prefijo</v>
      </c>
      <c r="F132" t="str">
        <f t="shared" ref="F132:F195" ca="1" si="18">INDIRECT("Dimensiones!F"&amp;$A132)</f>
        <v>identificador (name)</v>
      </c>
      <c r="G132">
        <f t="shared" ref="G132:G195" ca="1" si="19">INDIRECT("Dimensiones!G"&amp;$A132)</f>
        <v>0</v>
      </c>
      <c r="H132" s="28" t="str">
        <f ca="1">IF(C132="tx",MATCH($F132,DimensionesWork!$F$3:$F$500,0)+2,"")</f>
        <v/>
      </c>
      <c r="I132" s="28" t="str">
        <f t="shared" ref="I132:I195" ca="1" si="20">IF(ROW(H132)=H132,"tx","")</f>
        <v/>
      </c>
    </row>
    <row r="133" spans="1:9" x14ac:dyDescent="0.35">
      <c r="A133">
        <v>133</v>
      </c>
      <c r="B133">
        <f t="shared" ca="1" si="14"/>
        <v>1</v>
      </c>
      <c r="C133" t="str">
        <f t="shared" ca="1" si="15"/>
        <v>ifrs-full</v>
      </c>
      <c r="D133" t="str">
        <f t="shared" ca="1" si="16"/>
        <v>Productos y servicios [miembro]</v>
      </c>
      <c r="E133" t="str">
        <f t="shared" ca="1" si="17"/>
        <v>ifrs-full</v>
      </c>
      <c r="F133" t="str">
        <f t="shared" ca="1" si="18"/>
        <v>ProductsAndServicesMember</v>
      </c>
      <c r="G133" t="str">
        <f t="shared" ca="1" si="19"/>
        <v>http://www.cmfchile.cl/cl/fr/ci/role/ifrs-15_2022-03-24_role-831150b</v>
      </c>
      <c r="H133" s="28" t="str">
        <f ca="1">IF(C133="tx",MATCH($F133,DimensionesWork!$F$3:$F$500,0)+2,"")</f>
        <v/>
      </c>
      <c r="I133" s="28" t="str">
        <f t="shared" ca="1" si="20"/>
        <v/>
      </c>
    </row>
    <row r="134" spans="1:9" x14ac:dyDescent="0.35">
      <c r="A134">
        <v>134</v>
      </c>
      <c r="B134">
        <f t="shared" ca="1" si="14"/>
        <v>0</v>
      </c>
      <c r="C134" t="str">
        <f t="shared" ca="1" si="15"/>
        <v>ifrs-full</v>
      </c>
      <c r="D134" t="str">
        <f t="shared" ca="1" si="16"/>
        <v>Mercados de clientes [miembro]</v>
      </c>
      <c r="E134" t="str">
        <f t="shared" ca="1" si="17"/>
        <v>ifrs-full</v>
      </c>
      <c r="F134" t="str">
        <f t="shared" ca="1" si="18"/>
        <v>MarketsOfCustomersMember</v>
      </c>
      <c r="G134">
        <f t="shared" ca="1" si="19"/>
        <v>0</v>
      </c>
      <c r="H134" s="28" t="str">
        <f ca="1">IF(C134="tx",MATCH($F134,DimensionesWork!$F$3:$F$500,0)+2,"")</f>
        <v/>
      </c>
      <c r="I134" s="28" t="str">
        <f t="shared" ca="1" si="20"/>
        <v/>
      </c>
    </row>
    <row r="135" spans="1:9" x14ac:dyDescent="0.35">
      <c r="A135">
        <v>135</v>
      </c>
      <c r="B135" t="str">
        <f t="shared" ca="1" si="14"/>
        <v>end</v>
      </c>
      <c r="C135" t="str">
        <f t="shared" ca="1" si="15"/>
        <v>end</v>
      </c>
      <c r="D135">
        <f t="shared" ca="1" si="16"/>
        <v>0</v>
      </c>
      <c r="E135" t="str">
        <f t="shared" ca="1" si="17"/>
        <v>end</v>
      </c>
      <c r="F135">
        <f t="shared" ca="1" si="18"/>
        <v>0</v>
      </c>
      <c r="G135">
        <f t="shared" ca="1" si="19"/>
        <v>0</v>
      </c>
      <c r="H135" s="28" t="str">
        <f ca="1">IF(C135="tx",MATCH($F135,DimensionesWork!$F$3:$F$500,0)+2,"")</f>
        <v/>
      </c>
      <c r="I135" s="28" t="str">
        <f t="shared" ca="1" si="20"/>
        <v/>
      </c>
    </row>
    <row r="136" spans="1:9" x14ac:dyDescent="0.35">
      <c r="A136">
        <v>136</v>
      </c>
      <c r="B136">
        <f t="shared" ca="1" si="14"/>
        <v>0</v>
      </c>
      <c r="C136" t="str">
        <f t="shared" ca="1" si="15"/>
        <v>prefijo</v>
      </c>
      <c r="D136" t="str">
        <f t="shared" ca="1" si="16"/>
        <v>ifrs-15 [831150c] Nota - Desagregación por áreas geográficas de ingresos de contratos con clientes</v>
      </c>
      <c r="E136" t="str">
        <f t="shared" ca="1" si="17"/>
        <v>prefijo</v>
      </c>
      <c r="F136" t="str">
        <f t="shared" ca="1" si="18"/>
        <v>identificador (name)</v>
      </c>
      <c r="G136">
        <f t="shared" ca="1" si="19"/>
        <v>0</v>
      </c>
      <c r="H136" s="28" t="str">
        <f ca="1">IF(C136="tx",MATCH($F136,DimensionesWork!$F$3:$F$500,0)+2,"")</f>
        <v/>
      </c>
      <c r="I136" s="28" t="str">
        <f t="shared" ca="1" si="20"/>
        <v/>
      </c>
    </row>
    <row r="137" spans="1:9" x14ac:dyDescent="0.35">
      <c r="A137">
        <v>137</v>
      </c>
      <c r="B137">
        <f t="shared" ca="1" si="14"/>
        <v>1</v>
      </c>
      <c r="C137" t="str">
        <f t="shared" ca="1" si="15"/>
        <v>ifrs-full</v>
      </c>
      <c r="D137" t="str">
        <f t="shared" ca="1" si="16"/>
        <v>Áreas geográficas [miembro]</v>
      </c>
      <c r="E137" t="str">
        <f t="shared" ca="1" si="17"/>
        <v>ifrs-full</v>
      </c>
      <c r="F137" t="str">
        <f t="shared" ca="1" si="18"/>
        <v>GeographicalAreasMember</v>
      </c>
      <c r="G137" t="str">
        <f t="shared" ca="1" si="19"/>
        <v>http://www.cmfchile.cl/cl/fr/ci/role/ifrs-15_2022-03-24_role-831150c</v>
      </c>
      <c r="H137" s="28" t="str">
        <f ca="1">IF(C137="tx",MATCH($F137,DimensionesWork!$F$3:$F$500,0)+2,"")</f>
        <v/>
      </c>
      <c r="I137" s="28" t="str">
        <f t="shared" ca="1" si="20"/>
        <v/>
      </c>
    </row>
    <row r="138" spans="1:9" x14ac:dyDescent="0.35">
      <c r="A138">
        <v>138</v>
      </c>
      <c r="B138">
        <f t="shared" ca="1" si="14"/>
        <v>0</v>
      </c>
      <c r="C138" t="str">
        <f t="shared" ca="1" si="15"/>
        <v>ifrs-full</v>
      </c>
      <c r="D138" t="str">
        <f t="shared" ca="1" si="16"/>
        <v>Mercados de clientes [miembro]</v>
      </c>
      <c r="E138" t="str">
        <f t="shared" ca="1" si="17"/>
        <v>ifrs-full</v>
      </c>
      <c r="F138" t="str">
        <f t="shared" ca="1" si="18"/>
        <v>MarketsOfCustomersMember</v>
      </c>
      <c r="G138">
        <f t="shared" ca="1" si="19"/>
        <v>0</v>
      </c>
      <c r="H138" s="28" t="str">
        <f ca="1">IF(C138="tx",MATCH($F138,DimensionesWork!$F$3:$F$500,0)+2,"")</f>
        <v/>
      </c>
      <c r="I138" s="28" t="str">
        <f t="shared" ca="1" si="20"/>
        <v/>
      </c>
    </row>
    <row r="139" spans="1:9" x14ac:dyDescent="0.35">
      <c r="A139">
        <v>139</v>
      </c>
      <c r="B139" t="str">
        <f t="shared" ca="1" si="14"/>
        <v>end</v>
      </c>
      <c r="C139" t="str">
        <f t="shared" ca="1" si="15"/>
        <v>end</v>
      </c>
      <c r="D139">
        <f t="shared" ca="1" si="16"/>
        <v>0</v>
      </c>
      <c r="E139" t="str">
        <f t="shared" ca="1" si="17"/>
        <v>end</v>
      </c>
      <c r="F139">
        <f t="shared" ca="1" si="18"/>
        <v>0</v>
      </c>
      <c r="G139">
        <f t="shared" ca="1" si="19"/>
        <v>0</v>
      </c>
      <c r="H139" s="28" t="str">
        <f ca="1">IF(C139="tx",MATCH($F139,DimensionesWork!$F$3:$F$500,0)+2,"")</f>
        <v/>
      </c>
      <c r="I139" s="28" t="str">
        <f t="shared" ca="1" si="20"/>
        <v/>
      </c>
    </row>
    <row r="140" spans="1:9" x14ac:dyDescent="0.35">
      <c r="A140">
        <v>140</v>
      </c>
      <c r="B140">
        <f t="shared" ca="1" si="14"/>
        <v>0</v>
      </c>
      <c r="C140" t="str">
        <f t="shared" ca="1" si="15"/>
        <v>prefijo</v>
      </c>
      <c r="D140" t="str">
        <f t="shared" ca="1" si="16"/>
        <v>ifrs-15 [831150d] Nota - Desagregación por segmentos de operación de ingresos de contratos con clientes</v>
      </c>
      <c r="E140" t="str">
        <f t="shared" ca="1" si="17"/>
        <v>prefijo</v>
      </c>
      <c r="F140" t="str">
        <f t="shared" ca="1" si="18"/>
        <v>identificador (name)</v>
      </c>
      <c r="G140">
        <f t="shared" ca="1" si="19"/>
        <v>0</v>
      </c>
      <c r="H140" s="28" t="str">
        <f ca="1">IF(C140="tx",MATCH($F140,DimensionesWork!$F$3:$F$500,0)+2,"")</f>
        <v/>
      </c>
      <c r="I140" s="28" t="str">
        <f t="shared" ca="1" si="20"/>
        <v/>
      </c>
    </row>
    <row r="141" spans="1:9" x14ac:dyDescent="0.35">
      <c r="A141">
        <v>141</v>
      </c>
      <c r="B141">
        <f t="shared" ca="1" si="14"/>
        <v>1</v>
      </c>
      <c r="C141" t="str">
        <f t="shared" ca="1" si="15"/>
        <v>ifrs-full</v>
      </c>
      <c r="D141" t="str">
        <f t="shared" ca="1" si="16"/>
        <v>Segmentos de operación [miembro]</v>
      </c>
      <c r="E141" t="str">
        <f t="shared" ca="1" si="17"/>
        <v>ifrs-full</v>
      </c>
      <c r="F141" t="str">
        <f t="shared" ca="1" si="18"/>
        <v>OperatingSegmentsMember</v>
      </c>
      <c r="G141" t="str">
        <f t="shared" ca="1" si="19"/>
        <v>http://www.cmfchile.cl/cl/fr/ci/role/ifrs-15_2022-03-24_role-831150d</v>
      </c>
      <c r="H141" s="28" t="str">
        <f ca="1">IF(C141="tx",MATCH($F141,DimensionesWork!$F$3:$F$500,0)+2,"")</f>
        <v/>
      </c>
      <c r="I141" s="28" t="str">
        <f t="shared" ca="1" si="20"/>
        <v/>
      </c>
    </row>
    <row r="142" spans="1:9" x14ac:dyDescent="0.35">
      <c r="A142">
        <v>142</v>
      </c>
      <c r="B142">
        <f t="shared" ca="1" si="14"/>
        <v>0</v>
      </c>
      <c r="C142" t="str">
        <f t="shared" ca="1" si="15"/>
        <v>ifrs-full</v>
      </c>
      <c r="D142" t="str">
        <f t="shared" ca="1" si="16"/>
        <v>Mercados de clientes [miembro]</v>
      </c>
      <c r="E142" t="str">
        <f t="shared" ca="1" si="17"/>
        <v>ifrs-full</v>
      </c>
      <c r="F142" t="str">
        <f t="shared" ca="1" si="18"/>
        <v>MarketsOfCustomersMember</v>
      </c>
      <c r="G142">
        <f t="shared" ca="1" si="19"/>
        <v>0</v>
      </c>
      <c r="H142" s="28" t="str">
        <f ca="1">IF(C142="tx",MATCH($F142,DimensionesWork!$F$3:$F$500,0)+2,"")</f>
        <v/>
      </c>
      <c r="I142" s="28" t="str">
        <f t="shared" ca="1" si="20"/>
        <v/>
      </c>
    </row>
    <row r="143" spans="1:9" x14ac:dyDescent="0.35">
      <c r="A143">
        <v>143</v>
      </c>
      <c r="B143" t="str">
        <f t="shared" ca="1" si="14"/>
        <v>end</v>
      </c>
      <c r="C143" t="str">
        <f t="shared" ca="1" si="15"/>
        <v>end</v>
      </c>
      <c r="D143">
        <f t="shared" ca="1" si="16"/>
        <v>0</v>
      </c>
      <c r="E143" t="str">
        <f t="shared" ca="1" si="17"/>
        <v>end</v>
      </c>
      <c r="F143">
        <f t="shared" ca="1" si="18"/>
        <v>0</v>
      </c>
      <c r="G143">
        <f t="shared" ca="1" si="19"/>
        <v>0</v>
      </c>
      <c r="H143" s="28" t="str">
        <f ca="1">IF(C143="tx",MATCH($F143,DimensionesWork!$F$3:$F$500,0)+2,"")</f>
        <v/>
      </c>
      <c r="I143" s="28" t="str">
        <f t="shared" ca="1" si="20"/>
        <v/>
      </c>
    </row>
    <row r="144" spans="1:9" x14ac:dyDescent="0.35">
      <c r="A144">
        <v>144</v>
      </c>
      <c r="B144">
        <f t="shared" ca="1" si="14"/>
        <v>0</v>
      </c>
      <c r="C144" t="str">
        <f t="shared" ca="1" si="15"/>
        <v>prefijo</v>
      </c>
      <c r="D144" t="str">
        <f t="shared" ca="1" si="16"/>
        <v>ifrs-15 [831150h] Nota - Precio de la transacción asignado a las obligaciones de desempeño pendientes</v>
      </c>
      <c r="E144" t="str">
        <f t="shared" ca="1" si="17"/>
        <v>prefijo</v>
      </c>
      <c r="F144" t="str">
        <f t="shared" ca="1" si="18"/>
        <v>identificador (name)</v>
      </c>
      <c r="G144">
        <f t="shared" ca="1" si="19"/>
        <v>0</v>
      </c>
      <c r="H144" s="28" t="str">
        <f ca="1">IF(C144="tx",MATCH($F144,DimensionesWork!$F$3:$F$500,0)+2,"")</f>
        <v/>
      </c>
      <c r="I144" s="28" t="str">
        <f t="shared" ca="1" si="20"/>
        <v/>
      </c>
    </row>
    <row r="145" spans="1:9" x14ac:dyDescent="0.35">
      <c r="A145">
        <v>145</v>
      </c>
      <c r="B145">
        <f t="shared" ca="1" si="14"/>
        <v>1</v>
      </c>
      <c r="C145" t="str">
        <f t="shared" ca="1" si="15"/>
        <v>ifrs-full</v>
      </c>
      <c r="D145" t="str">
        <f t="shared" ca="1" si="16"/>
        <v>Bandas de tiempo acumuladas [miembro]</v>
      </c>
      <c r="E145" t="str">
        <f t="shared" ca="1" si="17"/>
        <v>ifrs-full</v>
      </c>
      <c r="F145" t="str">
        <f t="shared" ca="1" si="18"/>
        <v>AggregatedTimeBandsMember</v>
      </c>
      <c r="G145" t="str">
        <f t="shared" ca="1" si="19"/>
        <v>http://www.cmfchile.cl/cl/fr/ci/role/ifrs-15_2022-03-24_role-831150h</v>
      </c>
      <c r="H145" s="28" t="str">
        <f ca="1">IF(C145="tx",MATCH($F145,DimensionesWork!$F$3:$F$500,0)+2,"")</f>
        <v/>
      </c>
      <c r="I145" s="28" t="str">
        <f t="shared" ca="1" si="20"/>
        <v/>
      </c>
    </row>
    <row r="146" spans="1:9" x14ac:dyDescent="0.35">
      <c r="A146">
        <v>146</v>
      </c>
      <c r="B146" t="str">
        <f t="shared" ca="1" si="14"/>
        <v>end</v>
      </c>
      <c r="C146" t="str">
        <f t="shared" ca="1" si="15"/>
        <v>end</v>
      </c>
      <c r="D146">
        <f t="shared" ca="1" si="16"/>
        <v>0</v>
      </c>
      <c r="E146" t="str">
        <f t="shared" ca="1" si="17"/>
        <v>end</v>
      </c>
      <c r="F146">
        <f t="shared" ca="1" si="18"/>
        <v>0</v>
      </c>
      <c r="G146">
        <f t="shared" ca="1" si="19"/>
        <v>0</v>
      </c>
      <c r="H146" s="28" t="str">
        <f ca="1">IF(C146="tx",MATCH($F146,DimensionesWork!$F$3:$F$500,0)+2,"")</f>
        <v/>
      </c>
      <c r="I146" s="28" t="str">
        <f t="shared" ca="1" si="20"/>
        <v/>
      </c>
    </row>
    <row r="147" spans="1:9" x14ac:dyDescent="0.35">
      <c r="A147">
        <v>147</v>
      </c>
      <c r="B147">
        <f t="shared" ca="1" si="14"/>
        <v>0</v>
      </c>
      <c r="C147" t="str">
        <f t="shared" ca="1" si="15"/>
        <v>prefijo</v>
      </c>
      <c r="D147" t="str">
        <f t="shared" ca="1" si="16"/>
        <v>ifrs-16 [832610a] Nota - Pasivos por arrendamiento</v>
      </c>
      <c r="E147" t="str">
        <f t="shared" ca="1" si="17"/>
        <v>prefijo</v>
      </c>
      <c r="F147" t="str">
        <f t="shared" ca="1" si="18"/>
        <v>identificador (name)</v>
      </c>
      <c r="G147">
        <f t="shared" ca="1" si="19"/>
        <v>0</v>
      </c>
      <c r="H147" s="28" t="str">
        <f ca="1">IF(C147="tx",MATCH($F147,DimensionesWork!$F$3:$F$500,0)+2,"")</f>
        <v/>
      </c>
      <c r="I147" s="28" t="str">
        <f t="shared" ca="1" si="20"/>
        <v/>
      </c>
    </row>
    <row r="148" spans="1:9" x14ac:dyDescent="0.35">
      <c r="A148">
        <v>148</v>
      </c>
      <c r="B148">
        <f t="shared" ca="1" si="14"/>
        <v>1</v>
      </c>
      <c r="C148" t="str">
        <f t="shared" ca="1" si="15"/>
        <v>cl-ci</v>
      </c>
      <c r="D148" t="str">
        <f t="shared" ca="1" si="16"/>
        <v>Total pasivos por arrendamiento [miembro]</v>
      </c>
      <c r="E148" t="str">
        <f t="shared" ca="1" si="17"/>
        <v>cl-ci</v>
      </c>
      <c r="F148" t="str">
        <f t="shared" ca="1" si="18"/>
        <v>ObligacionesLeasingMiembro</v>
      </c>
      <c r="G148" t="str">
        <f t="shared" ca="1" si="19"/>
        <v>http://www.cmfchile.cl/cl/fr/ci/role/ifrs-16_2022-03-24_role-832610a</v>
      </c>
      <c r="H148" s="28" t="str">
        <f ca="1">IF(C148="tx",MATCH($F148,DimensionesWork!$F$3:$F$500,0)+2,"")</f>
        <v/>
      </c>
      <c r="I148" s="28" t="str">
        <f t="shared" ca="1" si="20"/>
        <v/>
      </c>
    </row>
    <row r="149" spans="1:9" x14ac:dyDescent="0.35">
      <c r="A149">
        <v>149</v>
      </c>
      <c r="B149" t="str">
        <f t="shared" ca="1" si="14"/>
        <v>end</v>
      </c>
      <c r="C149" t="str">
        <f t="shared" ca="1" si="15"/>
        <v>end</v>
      </c>
      <c r="D149">
        <f t="shared" ca="1" si="16"/>
        <v>0</v>
      </c>
      <c r="E149" t="str">
        <f t="shared" ca="1" si="17"/>
        <v>end</v>
      </c>
      <c r="F149">
        <f t="shared" ca="1" si="18"/>
        <v>0</v>
      </c>
      <c r="G149">
        <f t="shared" ca="1" si="19"/>
        <v>0</v>
      </c>
      <c r="H149" s="28" t="str">
        <f ca="1">IF(C149="tx",MATCH($F149,DimensionesWork!$F$3:$F$500,0)+2,"")</f>
        <v/>
      </c>
      <c r="I149" s="28" t="str">
        <f t="shared" ca="1" si="20"/>
        <v/>
      </c>
    </row>
    <row r="150" spans="1:9" x14ac:dyDescent="0.35">
      <c r="A150">
        <v>150</v>
      </c>
      <c r="B150">
        <f t="shared" ca="1" si="14"/>
        <v>0</v>
      </c>
      <c r="C150" t="str">
        <f t="shared" ca="1" si="15"/>
        <v>prefijo</v>
      </c>
      <c r="D150" t="str">
        <f t="shared" ca="1" si="16"/>
        <v>cl-cp [822400a] Nota - Préstamos bancarios</v>
      </c>
      <c r="E150" t="str">
        <f t="shared" ca="1" si="17"/>
        <v>prefijo</v>
      </c>
      <c r="F150" t="str">
        <f t="shared" ca="1" si="18"/>
        <v>identificador (name)</v>
      </c>
      <c r="G150">
        <f t="shared" ca="1" si="19"/>
        <v>0</v>
      </c>
      <c r="H150" s="28" t="str">
        <f ca="1">IF(C150="tx",MATCH($F150,DimensionesWork!$F$3:$F$500,0)+2,"")</f>
        <v/>
      </c>
      <c r="I150" s="28" t="str">
        <f t="shared" ca="1" si="20"/>
        <v/>
      </c>
    </row>
    <row r="151" spans="1:9" x14ac:dyDescent="0.35">
      <c r="A151">
        <v>151</v>
      </c>
      <c r="B151">
        <f t="shared" ca="1" si="14"/>
        <v>1</v>
      </c>
      <c r="C151" t="str">
        <f t="shared" ca="1" si="15"/>
        <v>cl-ci</v>
      </c>
      <c r="D151" t="str">
        <f t="shared" ca="1" si="16"/>
        <v>Total préstamos [miembro]</v>
      </c>
      <c r="E151" t="str">
        <f t="shared" ca="1" si="17"/>
        <v>cl-ci</v>
      </c>
      <c r="F151" t="str">
        <f t="shared" ca="1" si="18"/>
        <v>PrestamosMiembro</v>
      </c>
      <c r="G151" t="str">
        <f t="shared" ca="1" si="19"/>
        <v>http://www.cmfchile.cl/cl/fr/ci/role/cl-cp_2023-01-02_role-822400a</v>
      </c>
      <c r="H151" s="28" t="str">
        <f ca="1">IF(C151="tx",MATCH($F151,DimensionesWork!$F$3:$F$500,0)+2,"")</f>
        <v/>
      </c>
      <c r="I151" s="28" t="str">
        <f t="shared" ca="1" si="20"/>
        <v/>
      </c>
    </row>
    <row r="152" spans="1:9" x14ac:dyDescent="0.35">
      <c r="A152">
        <v>152</v>
      </c>
      <c r="B152" t="str">
        <f t="shared" ca="1" si="14"/>
        <v>end</v>
      </c>
      <c r="C152" t="str">
        <f t="shared" ca="1" si="15"/>
        <v>end</v>
      </c>
      <c r="D152">
        <f t="shared" ca="1" si="16"/>
        <v>0</v>
      </c>
      <c r="E152" t="str">
        <f t="shared" ca="1" si="17"/>
        <v>end</v>
      </c>
      <c r="F152">
        <f t="shared" ca="1" si="18"/>
        <v>0</v>
      </c>
      <c r="G152">
        <f t="shared" ca="1" si="19"/>
        <v>0</v>
      </c>
      <c r="H152" s="28" t="str">
        <f ca="1">IF(C152="tx",MATCH($F152,DimensionesWork!$F$3:$F$500,0)+2,"")</f>
        <v/>
      </c>
      <c r="I152" s="28" t="str">
        <f t="shared" ca="1" si="20"/>
        <v/>
      </c>
    </row>
    <row r="153" spans="1:9" x14ac:dyDescent="0.35">
      <c r="A153">
        <v>153</v>
      </c>
      <c r="B153">
        <f t="shared" ca="1" si="14"/>
        <v>0</v>
      </c>
      <c r="C153" t="str">
        <f t="shared" ca="1" si="15"/>
        <v>prefijo</v>
      </c>
      <c r="D153" t="str">
        <f t="shared" ca="1" si="16"/>
        <v>cl-cp [822400b] Nota - Obligaciones con el público</v>
      </c>
      <c r="E153" t="str">
        <f t="shared" ca="1" si="17"/>
        <v>prefijo</v>
      </c>
      <c r="F153" t="str">
        <f t="shared" ca="1" si="18"/>
        <v>identificador (name)</v>
      </c>
      <c r="G153">
        <f t="shared" ca="1" si="19"/>
        <v>0</v>
      </c>
      <c r="H153" s="28" t="str">
        <f ca="1">IF(C153="tx",MATCH($F153,DimensionesWork!$F$3:$F$500,0)+2,"")</f>
        <v/>
      </c>
      <c r="I153" s="28" t="str">
        <f t="shared" ca="1" si="20"/>
        <v/>
      </c>
    </row>
    <row r="154" spans="1:9" x14ac:dyDescent="0.35">
      <c r="A154">
        <v>154</v>
      </c>
      <c r="B154">
        <f t="shared" ca="1" si="14"/>
        <v>1</v>
      </c>
      <c r="C154" t="str">
        <f t="shared" ca="1" si="15"/>
        <v>cl-ci</v>
      </c>
      <c r="D154" t="str">
        <f t="shared" ca="1" si="16"/>
        <v>Total obligaciones por emisiones de deuda [miembro]</v>
      </c>
      <c r="E154" t="str">
        <f t="shared" ca="1" si="17"/>
        <v>cl-ci</v>
      </c>
      <c r="F154" t="str">
        <f t="shared" ca="1" si="18"/>
        <v>ObligacionesEmisionesDeudaMiembro</v>
      </c>
      <c r="G154" t="str">
        <f t="shared" ca="1" si="19"/>
        <v>http://www.cmfchile.cl/cl/fr/ci/role/cl-cp_2023-01-02_role-822400b</v>
      </c>
      <c r="H154" s="28" t="str">
        <f ca="1">IF(C154="tx",MATCH($F154,DimensionesWork!$F$3:$F$500,0)+2,"")</f>
        <v/>
      </c>
      <c r="I154" s="28" t="str">
        <f t="shared" ca="1" si="20"/>
        <v/>
      </c>
    </row>
    <row r="155" spans="1:9" x14ac:dyDescent="0.35">
      <c r="A155">
        <v>155</v>
      </c>
      <c r="B155" t="str">
        <f t="shared" ca="1" si="14"/>
        <v>end</v>
      </c>
      <c r="C155" t="str">
        <f t="shared" ca="1" si="15"/>
        <v>end</v>
      </c>
      <c r="D155">
        <f t="shared" ca="1" si="16"/>
        <v>0</v>
      </c>
      <c r="E155" t="str">
        <f t="shared" ca="1" si="17"/>
        <v>end</v>
      </c>
      <c r="F155">
        <f t="shared" ca="1" si="18"/>
        <v>0</v>
      </c>
      <c r="G155">
        <f t="shared" ca="1" si="19"/>
        <v>0</v>
      </c>
      <c r="H155" s="28" t="str">
        <f ca="1">IF(C155="tx",MATCH($F155,DimensionesWork!$F$3:$F$500,0)+2,"")</f>
        <v/>
      </c>
      <c r="I155" s="28" t="str">
        <f t="shared" ca="1" si="20"/>
        <v/>
      </c>
    </row>
    <row r="156" spans="1:9" x14ac:dyDescent="0.35">
      <c r="A156">
        <v>156</v>
      </c>
      <c r="B156">
        <f t="shared" ca="1" si="14"/>
        <v>0</v>
      </c>
      <c r="C156" t="str">
        <f t="shared" ca="1" si="15"/>
        <v>prefijo</v>
      </c>
      <c r="D156" t="str">
        <f t="shared" ca="1" si="16"/>
        <v>cl-cp [822400c] Nota - Restricciones financieras</v>
      </c>
      <c r="E156" t="str">
        <f t="shared" ca="1" si="17"/>
        <v>prefijo</v>
      </c>
      <c r="F156" t="str">
        <f t="shared" ca="1" si="18"/>
        <v>identificador (name)</v>
      </c>
      <c r="G156">
        <f t="shared" ca="1" si="19"/>
        <v>0</v>
      </c>
      <c r="H156" s="28" t="str">
        <f ca="1">IF(C156="tx",MATCH($F156,DimensionesWork!$F$3:$F$500,0)+2,"")</f>
        <v/>
      </c>
      <c r="I156" s="28" t="str">
        <f t="shared" ca="1" si="20"/>
        <v/>
      </c>
    </row>
    <row r="157" spans="1:9" x14ac:dyDescent="0.35">
      <c r="A157">
        <v>157</v>
      </c>
      <c r="B157">
        <f t="shared" ca="1" si="14"/>
        <v>1</v>
      </c>
      <c r="C157" t="str">
        <f t="shared" ca="1" si="15"/>
        <v>cl-ci</v>
      </c>
      <c r="D157" t="str">
        <f t="shared" ca="1" si="16"/>
        <v>Restricciones financieras [miembro]</v>
      </c>
      <c r="E157" t="str">
        <f t="shared" ca="1" si="17"/>
        <v>cl-ci</v>
      </c>
      <c r="F157" t="str">
        <f t="shared" ca="1" si="18"/>
        <v>RestriccionesFinancierasMiembro</v>
      </c>
      <c r="G157" t="str">
        <f t="shared" ca="1" si="19"/>
        <v>http://www.cmfchile.cl/cl/fr/ci/role/cl-cp_2023-01-02_role-822400c</v>
      </c>
      <c r="H157" s="28" t="str">
        <f ca="1">IF(C157="tx",MATCH($F157,DimensionesWork!$F$3:$F$500,0)+2,"")</f>
        <v/>
      </c>
      <c r="I157" s="28" t="str">
        <f t="shared" ca="1" si="20"/>
        <v/>
      </c>
    </row>
    <row r="158" spans="1:9" x14ac:dyDescent="0.35">
      <c r="A158">
        <v>158</v>
      </c>
      <c r="B158" t="str">
        <f t="shared" ca="1" si="14"/>
        <v>end</v>
      </c>
      <c r="C158" t="str">
        <f t="shared" ca="1" si="15"/>
        <v>end</v>
      </c>
      <c r="D158">
        <f t="shared" ca="1" si="16"/>
        <v>0</v>
      </c>
      <c r="E158" t="str">
        <f t="shared" ca="1" si="17"/>
        <v>end</v>
      </c>
      <c r="F158">
        <f t="shared" ca="1" si="18"/>
        <v>0</v>
      </c>
      <c r="G158">
        <f t="shared" ca="1" si="19"/>
        <v>0</v>
      </c>
      <c r="H158" s="28" t="str">
        <f ca="1">IF(C158="tx",MATCH($F158,DimensionesWork!$F$3:$F$500,0)+2,"")</f>
        <v/>
      </c>
      <c r="I158" s="28" t="str">
        <f t="shared" ca="1" si="20"/>
        <v/>
      </c>
    </row>
    <row r="159" spans="1:9" x14ac:dyDescent="0.35">
      <c r="A159">
        <v>159</v>
      </c>
      <c r="B159">
        <f t="shared" ca="1" si="14"/>
        <v>0</v>
      </c>
      <c r="C159" t="str">
        <f t="shared" ca="1" si="15"/>
        <v>prefijo</v>
      </c>
      <c r="D159" t="str">
        <f t="shared" ca="1" si="16"/>
        <v>cl-cp [822400g] Nota - Detalle de operaciones</v>
      </c>
      <c r="E159" t="str">
        <f t="shared" ca="1" si="17"/>
        <v>prefijo</v>
      </c>
      <c r="F159" t="str">
        <f t="shared" ca="1" si="18"/>
        <v>identificador (name)</v>
      </c>
      <c r="G159">
        <f t="shared" ca="1" si="19"/>
        <v>0</v>
      </c>
      <c r="H159" s="28" t="str">
        <f ca="1">IF(C159="tx",MATCH($F159,DimensionesWork!$F$3:$F$500,0)+2,"")</f>
        <v/>
      </c>
      <c r="I159" s="28" t="str">
        <f t="shared" ca="1" si="20"/>
        <v/>
      </c>
    </row>
    <row r="160" spans="1:9" x14ac:dyDescent="0.35">
      <c r="A160">
        <v>160</v>
      </c>
      <c r="B160">
        <f t="shared" ca="1" si="14"/>
        <v>1</v>
      </c>
      <c r="C160" t="str">
        <f t="shared" ca="1" si="15"/>
        <v>cl-ci</v>
      </c>
      <c r="D160" t="str">
        <f t="shared" ca="1" si="16"/>
        <v>Total detalle por tipo de operaciones [miembro]</v>
      </c>
      <c r="E160" t="str">
        <f t="shared" ca="1" si="17"/>
        <v>cl-ci</v>
      </c>
      <c r="F160" t="str">
        <f t="shared" ca="1" si="18"/>
        <v>DetallePorTipoOperacionesMiembro</v>
      </c>
      <c r="G160" t="str">
        <f t="shared" ca="1" si="19"/>
        <v>http://www.cmfchile.cl/cl/fr/ci/role/cl-cp_2023-01-02_role-822400g</v>
      </c>
      <c r="H160" s="28" t="str">
        <f ca="1">IF(C160="tx",MATCH($F160,DimensionesWork!$F$3:$F$500,0)+2,"")</f>
        <v/>
      </c>
      <c r="I160" s="28" t="str">
        <f t="shared" ca="1" si="20"/>
        <v/>
      </c>
    </row>
    <row r="161" spans="1:9" x14ac:dyDescent="0.35">
      <c r="A161">
        <v>161</v>
      </c>
      <c r="B161" t="str">
        <f t="shared" ca="1" si="14"/>
        <v>end</v>
      </c>
      <c r="C161" t="str">
        <f t="shared" ca="1" si="15"/>
        <v>end</v>
      </c>
      <c r="D161">
        <f t="shared" ca="1" si="16"/>
        <v>0</v>
      </c>
      <c r="E161" t="str">
        <f t="shared" ca="1" si="17"/>
        <v>end</v>
      </c>
      <c r="F161">
        <f t="shared" ca="1" si="18"/>
        <v>0</v>
      </c>
      <c r="G161">
        <f t="shared" ca="1" si="19"/>
        <v>0</v>
      </c>
      <c r="H161" s="28" t="str">
        <f ca="1">IF(C161="tx",MATCH($F161,DimensionesWork!$F$3:$F$500,0)+2,"")</f>
        <v/>
      </c>
      <c r="I161" s="28" t="str">
        <f t="shared" ca="1" si="20"/>
        <v/>
      </c>
    </row>
    <row r="162" spans="1:9" x14ac:dyDescent="0.35">
      <c r="A162">
        <v>162</v>
      </c>
      <c r="B162">
        <f t="shared" ca="1" si="14"/>
        <v>0</v>
      </c>
      <c r="C162" t="str">
        <f t="shared" ca="1" si="15"/>
        <v>prefijo</v>
      </c>
      <c r="D162" t="str">
        <f t="shared" ca="1" si="16"/>
        <v>cl-cp [822400h] Nota - Información sobre la conciliación de cambios en la corrección de valor por pérdidas y explicación de los cambios en importe en libros bruto de instrumentos financieros</v>
      </c>
      <c r="E162" t="str">
        <f t="shared" ca="1" si="17"/>
        <v>prefijo</v>
      </c>
      <c r="F162" t="str">
        <f t="shared" ca="1" si="18"/>
        <v>identificador (name)</v>
      </c>
      <c r="G162">
        <f t="shared" ca="1" si="19"/>
        <v>0</v>
      </c>
      <c r="H162" s="28" t="str">
        <f ca="1">IF(C162="tx",MATCH($F162,DimensionesWork!$F$3:$F$500,0)+2,"")</f>
        <v/>
      </c>
      <c r="I162" s="28" t="str">
        <f t="shared" ca="1" si="20"/>
        <v/>
      </c>
    </row>
    <row r="163" spans="1:9" x14ac:dyDescent="0.35">
      <c r="A163">
        <v>163</v>
      </c>
      <c r="B163">
        <f t="shared" ca="1" si="14"/>
        <v>1</v>
      </c>
      <c r="C163" t="str">
        <f t="shared" ca="1" si="15"/>
        <v>cl-ci</v>
      </c>
      <c r="D163" t="str">
        <f t="shared" ca="1" si="16"/>
        <v>Instrumentos financieros, clase [miembro]</v>
      </c>
      <c r="E163" t="str">
        <f t="shared" ca="1" si="17"/>
        <v>ifrs-full</v>
      </c>
      <c r="F163" t="str">
        <f t="shared" ca="1" si="18"/>
        <v>ClassesOfFinancialInstrumentsMember</v>
      </c>
      <c r="G163" t="str">
        <f t="shared" ca="1" si="19"/>
        <v>http://www.cmfchile.cl/cl/fr/ci/role/cl-cp_2023-01-02_role-822400h</v>
      </c>
      <c r="H163" s="28" t="str">
        <f ca="1">IF(C163="tx",MATCH($F163,DimensionesWork!$F$3:$F$500,0)+2,"")</f>
        <v/>
      </c>
      <c r="I163" s="28" t="str">
        <f t="shared" ca="1" si="20"/>
        <v/>
      </c>
    </row>
    <row r="164" spans="1:9" x14ac:dyDescent="0.35">
      <c r="A164">
        <v>164</v>
      </c>
      <c r="B164" t="str">
        <f t="shared" ca="1" si="14"/>
        <v>end</v>
      </c>
      <c r="C164" t="str">
        <f t="shared" ca="1" si="15"/>
        <v>end</v>
      </c>
      <c r="D164">
        <f t="shared" ca="1" si="16"/>
        <v>0</v>
      </c>
      <c r="E164" t="str">
        <f t="shared" ca="1" si="17"/>
        <v>end</v>
      </c>
      <c r="F164">
        <f t="shared" ca="1" si="18"/>
        <v>0</v>
      </c>
      <c r="G164">
        <f t="shared" ca="1" si="19"/>
        <v>0</v>
      </c>
      <c r="H164" s="28" t="str">
        <f ca="1">IF(C164="tx",MATCH($F164,DimensionesWork!$F$3:$F$500,0)+2,"")</f>
        <v/>
      </c>
      <c r="I164" s="28" t="str">
        <f t="shared" ca="1" si="20"/>
        <v/>
      </c>
    </row>
    <row r="165" spans="1:9" x14ac:dyDescent="0.35">
      <c r="A165">
        <v>165</v>
      </c>
      <c r="B165">
        <f t="shared" ca="1" si="14"/>
        <v>0</v>
      </c>
      <c r="C165" t="str">
        <f t="shared" ca="1" si="15"/>
        <v>prefijo</v>
      </c>
      <c r="D165" t="str">
        <f t="shared" ca="1" si="16"/>
        <v>cl-cp [822400i] Nota - Información a revelar sobre la exposición al riesgo crediticio</v>
      </c>
      <c r="E165" t="str">
        <f t="shared" ca="1" si="17"/>
        <v>prefijo</v>
      </c>
      <c r="F165" t="str">
        <f t="shared" ca="1" si="18"/>
        <v>identificador (name)</v>
      </c>
      <c r="G165">
        <f t="shared" ca="1" si="19"/>
        <v>0</v>
      </c>
      <c r="H165" s="28" t="str">
        <f ca="1">IF(C165="tx",MATCH($F165,DimensionesWork!$F$3:$F$500,0)+2,"")</f>
        <v/>
      </c>
      <c r="I165" s="28" t="str">
        <f t="shared" ca="1" si="20"/>
        <v/>
      </c>
    </row>
    <row r="166" spans="1:9" x14ac:dyDescent="0.35">
      <c r="A166">
        <v>166</v>
      </c>
      <c r="B166">
        <f t="shared" ca="1" si="14"/>
        <v>1</v>
      </c>
      <c r="C166" t="str">
        <f t="shared" ca="1" si="15"/>
        <v>cl-ci</v>
      </c>
      <c r="D166" t="str">
        <f t="shared" ca="1" si="16"/>
        <v>Instrumentos financieros, clase [miembro]</v>
      </c>
      <c r="E166" t="str">
        <f t="shared" ca="1" si="17"/>
        <v>ifrs-full</v>
      </c>
      <c r="F166" t="str">
        <f t="shared" ca="1" si="18"/>
        <v>ClassesOfFinancialInstrumentsMember</v>
      </c>
      <c r="G166" t="str">
        <f t="shared" ca="1" si="19"/>
        <v>http://www.cmfchile.cl/cl/fr/ci/role/cl-cp_2023-01-02_role-822400i</v>
      </c>
      <c r="H166" s="28" t="str">
        <f ca="1">IF(C166="tx",MATCH($F166,DimensionesWork!$F$3:$F$500,0)+2,"")</f>
        <v/>
      </c>
      <c r="I166" s="28" t="str">
        <f t="shared" ca="1" si="20"/>
        <v/>
      </c>
    </row>
    <row r="167" spans="1:9" x14ac:dyDescent="0.35">
      <c r="A167">
        <v>167</v>
      </c>
      <c r="B167" t="str">
        <f t="shared" ca="1" si="14"/>
        <v>end</v>
      </c>
      <c r="C167" t="str">
        <f t="shared" ca="1" si="15"/>
        <v>end</v>
      </c>
      <c r="D167">
        <f t="shared" ca="1" si="16"/>
        <v>0</v>
      </c>
      <c r="E167" t="str">
        <f t="shared" ca="1" si="17"/>
        <v>end</v>
      </c>
      <c r="F167">
        <f t="shared" ca="1" si="18"/>
        <v>0</v>
      </c>
      <c r="G167">
        <f t="shared" ca="1" si="19"/>
        <v>0</v>
      </c>
      <c r="H167" s="28" t="str">
        <f ca="1">IF(C167="tx",MATCH($F167,DimensionesWork!$F$3:$F$500,0)+2,"")</f>
        <v/>
      </c>
      <c r="I167" s="28" t="str">
        <f t="shared" ca="1" si="20"/>
        <v/>
      </c>
    </row>
    <row r="168" spans="1:9" x14ac:dyDescent="0.35">
      <c r="A168">
        <v>168</v>
      </c>
      <c r="B168">
        <f t="shared" ca="1" si="14"/>
        <v>0</v>
      </c>
      <c r="C168" t="str">
        <f t="shared" ca="1" si="15"/>
        <v>prefijo</v>
      </c>
      <c r="D168" t="str">
        <f t="shared" ca="1" si="16"/>
        <v xml:space="preserve">cl-cp [822400j] Nota - Información a revelar sobre la matriz de provisiones </v>
      </c>
      <c r="E168" t="str">
        <f t="shared" ca="1" si="17"/>
        <v>prefijo</v>
      </c>
      <c r="F168" t="str">
        <f t="shared" ca="1" si="18"/>
        <v>identificador (name)</v>
      </c>
      <c r="G168">
        <f t="shared" ca="1" si="19"/>
        <v>0</v>
      </c>
      <c r="H168" s="28" t="str">
        <f ca="1">IF(C168="tx",MATCH($F168,DimensionesWork!$F$3:$F$500,0)+2,"")</f>
        <v/>
      </c>
      <c r="I168" s="28" t="str">
        <f t="shared" ca="1" si="20"/>
        <v/>
      </c>
    </row>
    <row r="169" spans="1:9" x14ac:dyDescent="0.35">
      <c r="A169">
        <v>169</v>
      </c>
      <c r="B169">
        <f t="shared" ca="1" si="14"/>
        <v>1</v>
      </c>
      <c r="C169" t="str">
        <f t="shared" ca="1" si="15"/>
        <v>cl-ci</v>
      </c>
      <c r="D169" t="str">
        <f t="shared" ca="1" si="16"/>
        <v>Instrumentos financieros, clase [miembro]</v>
      </c>
      <c r="E169" t="str">
        <f t="shared" ca="1" si="17"/>
        <v>ifrs-full</v>
      </c>
      <c r="F169" t="str">
        <f t="shared" ca="1" si="18"/>
        <v>ClassesOfFinancialInstrumentsMember</v>
      </c>
      <c r="G169" t="str">
        <f t="shared" ca="1" si="19"/>
        <v>http://www.cmfchile.cl/cl/fr/ci/role/cl-cp_2023-01-02_role-822400j</v>
      </c>
      <c r="H169" s="28" t="str">
        <f ca="1">IF(C169="tx",MATCH($F169,DimensionesWork!$F$3:$F$500,0)+2,"")</f>
        <v/>
      </c>
      <c r="I169" s="28" t="str">
        <f t="shared" ca="1" si="20"/>
        <v/>
      </c>
    </row>
    <row r="170" spans="1:9" x14ac:dyDescent="0.35">
      <c r="A170">
        <v>170</v>
      </c>
      <c r="B170" t="str">
        <f t="shared" ca="1" si="14"/>
        <v>end</v>
      </c>
      <c r="C170" t="str">
        <f t="shared" ca="1" si="15"/>
        <v>end</v>
      </c>
      <c r="D170">
        <f t="shared" ca="1" si="16"/>
        <v>0</v>
      </c>
      <c r="E170" t="str">
        <f t="shared" ca="1" si="17"/>
        <v>end</v>
      </c>
      <c r="F170">
        <f t="shared" ca="1" si="18"/>
        <v>0</v>
      </c>
      <c r="G170">
        <f t="shared" ca="1" si="19"/>
        <v>0</v>
      </c>
      <c r="H170" s="28" t="str">
        <f ca="1">IF(C170="tx",MATCH($F170,DimensionesWork!$F$3:$F$500,0)+2,"")</f>
        <v/>
      </c>
      <c r="I170" s="28" t="str">
        <f t="shared" ca="1" si="20"/>
        <v/>
      </c>
    </row>
    <row r="171" spans="1:9" x14ac:dyDescent="0.35">
      <c r="A171">
        <v>171</v>
      </c>
      <c r="B171">
        <f t="shared" ca="1" si="14"/>
        <v>0</v>
      </c>
      <c r="C171" t="str">
        <f t="shared" ca="1" si="15"/>
        <v>prefijo</v>
      </c>
      <c r="D171" t="str">
        <f t="shared" ca="1" si="16"/>
        <v>cl-cp [822450] Nota - Cuentas comerciales por pagar y otras cuentas por pagar</v>
      </c>
      <c r="E171" t="str">
        <f t="shared" ca="1" si="17"/>
        <v>prefijo</v>
      </c>
      <c r="F171" t="str">
        <f t="shared" ca="1" si="18"/>
        <v>identificador (name)</v>
      </c>
      <c r="G171">
        <f t="shared" ca="1" si="19"/>
        <v>0</v>
      </c>
      <c r="H171" s="28" t="str">
        <f ca="1">IF(C171="tx",MATCH($F171,DimensionesWork!$F$3:$F$500,0)+2,"")</f>
        <v/>
      </c>
      <c r="I171" s="28" t="str">
        <f t="shared" ca="1" si="20"/>
        <v/>
      </c>
    </row>
    <row r="172" spans="1:9" x14ac:dyDescent="0.35">
      <c r="A172">
        <v>172</v>
      </c>
      <c r="B172">
        <f t="shared" ca="1" si="14"/>
        <v>1</v>
      </c>
      <c r="C172" t="str">
        <f t="shared" ca="1" si="15"/>
        <v>cl-ci</v>
      </c>
      <c r="D172" t="str">
        <f t="shared" ca="1" si="16"/>
        <v>Total [miembro]</v>
      </c>
      <c r="E172" t="str">
        <f t="shared" ca="1" si="17"/>
        <v>cl-ci</v>
      </c>
      <c r="F172" t="str">
        <f t="shared" ca="1" si="18"/>
        <v>CuentasComercialesAlDiaMiembro</v>
      </c>
      <c r="G172" t="str">
        <f t="shared" ca="1" si="19"/>
        <v>http://www.cmfchile.cl/cl/fr/ci/role/cl-cp_2023-01-02_role-822450</v>
      </c>
      <c r="H172" s="28" t="str">
        <f ca="1">IF(C172="tx",MATCH($F172,DimensionesWork!$F$3:$F$500,0)+2,"")</f>
        <v/>
      </c>
      <c r="I172" s="28" t="str">
        <f t="shared" ca="1" si="20"/>
        <v/>
      </c>
    </row>
    <row r="173" spans="1:9" x14ac:dyDescent="0.35">
      <c r="A173">
        <v>173</v>
      </c>
      <c r="B173" t="str">
        <f t="shared" ca="1" si="14"/>
        <v>end</v>
      </c>
      <c r="C173" t="str">
        <f t="shared" ca="1" si="15"/>
        <v>end</v>
      </c>
      <c r="D173">
        <f t="shared" ca="1" si="16"/>
        <v>0</v>
      </c>
      <c r="E173" t="str">
        <f t="shared" ca="1" si="17"/>
        <v>end</v>
      </c>
      <c r="F173">
        <f t="shared" ca="1" si="18"/>
        <v>0</v>
      </c>
      <c r="G173">
        <f t="shared" ca="1" si="19"/>
        <v>0</v>
      </c>
      <c r="H173" s="28" t="str">
        <f ca="1">IF(C173="tx",MATCH($F173,DimensionesWork!$F$3:$F$500,0)+2,"")</f>
        <v/>
      </c>
      <c r="I173" s="28" t="str">
        <f t="shared" ca="1" si="20"/>
        <v/>
      </c>
    </row>
    <row r="174" spans="1:9" x14ac:dyDescent="0.35">
      <c r="A174">
        <v>174</v>
      </c>
      <c r="B174">
        <f t="shared" ca="1" si="14"/>
        <v>0</v>
      </c>
      <c r="C174" t="str">
        <f t="shared" ca="1" si="15"/>
        <v>prefijo</v>
      </c>
      <c r="D174" t="str">
        <f t="shared" ca="1" si="16"/>
        <v>cl-cp [822450a] Nota - Cuentas comerciales por pagar y otras cuentas por pagar</v>
      </c>
      <c r="E174" t="str">
        <f t="shared" ca="1" si="17"/>
        <v>prefijo</v>
      </c>
      <c r="F174" t="str">
        <f t="shared" ca="1" si="18"/>
        <v>identificador (name)</v>
      </c>
      <c r="G174">
        <f t="shared" ca="1" si="19"/>
        <v>0</v>
      </c>
      <c r="H174" s="28" t="str">
        <f ca="1">IF(C174="tx",MATCH($F174,DimensionesWork!$F$3:$F$500,0)+2,"")</f>
        <v/>
      </c>
      <c r="I174" s="28" t="str">
        <f t="shared" ca="1" si="20"/>
        <v/>
      </c>
    </row>
    <row r="175" spans="1:9" x14ac:dyDescent="0.35">
      <c r="A175">
        <v>175</v>
      </c>
      <c r="B175">
        <f t="shared" ca="1" si="14"/>
        <v>1</v>
      </c>
      <c r="C175" t="str">
        <f t="shared" ca="1" si="15"/>
        <v>cl-ci</v>
      </c>
      <c r="D175" t="str">
        <f t="shared" ca="1" si="16"/>
        <v>Total [miembro]</v>
      </c>
      <c r="E175" t="str">
        <f t="shared" ca="1" si="17"/>
        <v>cl-ci</v>
      </c>
      <c r="F175" t="str">
        <f t="shared" ca="1" si="18"/>
        <v>CuentasComercialesVencidasMiembro</v>
      </c>
      <c r="G175" t="str">
        <f t="shared" ca="1" si="19"/>
        <v>http://www.cmfchile.cl/cl/fr/ci/role/cl-cp_2023-01-02_role-822450a</v>
      </c>
      <c r="H175" s="28" t="str">
        <f ca="1">IF(C175="tx",MATCH($F175,DimensionesWork!$F$3:$F$500,0)+2,"")</f>
        <v/>
      </c>
      <c r="I175" s="28" t="str">
        <f t="shared" ca="1" si="20"/>
        <v/>
      </c>
    </row>
    <row r="176" spans="1:9" x14ac:dyDescent="0.35">
      <c r="A176">
        <v>176</v>
      </c>
      <c r="B176" t="str">
        <f t="shared" ca="1" si="14"/>
        <v>end</v>
      </c>
      <c r="C176" t="str">
        <f t="shared" ca="1" si="15"/>
        <v>end</v>
      </c>
      <c r="D176">
        <f t="shared" ca="1" si="16"/>
        <v>0</v>
      </c>
      <c r="E176" t="str">
        <f t="shared" ca="1" si="17"/>
        <v>end</v>
      </c>
      <c r="F176">
        <f t="shared" ca="1" si="18"/>
        <v>0</v>
      </c>
      <c r="G176">
        <f t="shared" ca="1" si="19"/>
        <v>0</v>
      </c>
      <c r="H176" s="28" t="str">
        <f ca="1">IF(C176="tx",MATCH($F176,DimensionesWork!$F$3:$F$500,0)+2,"")</f>
        <v/>
      </c>
      <c r="I176" s="28" t="str">
        <f t="shared" ca="1" si="20"/>
        <v/>
      </c>
    </row>
    <row r="177" spans="1:9" x14ac:dyDescent="0.35">
      <c r="A177">
        <v>177</v>
      </c>
      <c r="B177">
        <f t="shared" ca="1" si="14"/>
        <v>0</v>
      </c>
      <c r="C177" t="str">
        <f t="shared" ca="1" si="15"/>
        <v>prefijo</v>
      </c>
      <c r="D177" t="str">
        <f t="shared" ca="1" si="16"/>
        <v>circ-1901 [872000] Nota - Medio ambiente</v>
      </c>
      <c r="E177" t="str">
        <f t="shared" ca="1" si="17"/>
        <v>prefijo</v>
      </c>
      <c r="F177" t="str">
        <f t="shared" ca="1" si="18"/>
        <v>identificador (name)</v>
      </c>
      <c r="G177">
        <f t="shared" ca="1" si="19"/>
        <v>0</v>
      </c>
      <c r="H177" s="28" t="str">
        <f ca="1">IF(C177="tx",MATCH($F177,DimensionesWork!$F$3:$F$500,0)+2,"")</f>
        <v/>
      </c>
      <c r="I177" s="28" t="str">
        <f t="shared" ca="1" si="20"/>
        <v/>
      </c>
    </row>
    <row r="178" spans="1:9" x14ac:dyDescent="0.35">
      <c r="A178">
        <v>178</v>
      </c>
      <c r="B178">
        <f t="shared" ca="1" si="14"/>
        <v>1</v>
      </c>
      <c r="C178" t="str">
        <f t="shared" ca="1" si="15"/>
        <v>cl-ci</v>
      </c>
      <c r="D178" t="str">
        <f t="shared" ca="1" si="16"/>
        <v>Total desembolsos en medio ambiente [miembro]</v>
      </c>
      <c r="E178" t="str">
        <f t="shared" ca="1" si="17"/>
        <v>cl-ci</v>
      </c>
      <c r="F178" t="str">
        <f t="shared" ca="1" si="18"/>
        <v>TotalDesembolsosEnMedioAmbienteMiembro</v>
      </c>
      <c r="G178" t="str">
        <f t="shared" ca="1" si="19"/>
        <v>http://www.cmfchile.cl/cl/fr/ci/role/circ-1901_2008-10-30_role-872000</v>
      </c>
      <c r="H178" s="28" t="str">
        <f ca="1">IF(C178="tx",MATCH($F178,DimensionesWork!$F$3:$F$500,0)+2,"")</f>
        <v/>
      </c>
      <c r="I178" s="28" t="str">
        <f t="shared" ca="1" si="20"/>
        <v/>
      </c>
    </row>
    <row r="179" spans="1:9" x14ac:dyDescent="0.35">
      <c r="A179">
        <v>179</v>
      </c>
      <c r="B179" t="str">
        <f t="shared" ca="1" si="14"/>
        <v>end</v>
      </c>
      <c r="C179" t="str">
        <f t="shared" ca="1" si="15"/>
        <v>end</v>
      </c>
      <c r="D179">
        <f t="shared" ca="1" si="16"/>
        <v>0</v>
      </c>
      <c r="E179" t="str">
        <f t="shared" ca="1" si="17"/>
        <v>end</v>
      </c>
      <c r="F179">
        <f t="shared" ca="1" si="18"/>
        <v>0</v>
      </c>
      <c r="G179">
        <f t="shared" ca="1" si="19"/>
        <v>0</v>
      </c>
      <c r="H179" s="28" t="str">
        <f ca="1">IF(C179="tx",MATCH($F179,DimensionesWork!$F$3:$F$500,0)+2,"")</f>
        <v/>
      </c>
      <c r="I179" s="28" t="str">
        <f t="shared" ca="1" si="20"/>
        <v/>
      </c>
    </row>
    <row r="180" spans="1:9" x14ac:dyDescent="0.35">
      <c r="A180">
        <v>180</v>
      </c>
      <c r="B180">
        <f t="shared" ca="1" si="14"/>
        <v>0</v>
      </c>
      <c r="C180" t="str">
        <f t="shared" ca="1" si="15"/>
        <v>prefijo</v>
      </c>
      <c r="D180" t="str">
        <f t="shared" ca="1" si="16"/>
        <v>cl-cp [872500a] Nota - Moneda nacional y extranjera</v>
      </c>
      <c r="E180" t="str">
        <f t="shared" ca="1" si="17"/>
        <v>prefijo</v>
      </c>
      <c r="F180" t="str">
        <f t="shared" ca="1" si="18"/>
        <v>identificador (name)</v>
      </c>
      <c r="G180">
        <f t="shared" ca="1" si="19"/>
        <v>0</v>
      </c>
      <c r="H180" s="28" t="str">
        <f ca="1">IF(C180="tx",MATCH($F180,DimensionesWork!$F$3:$F$500,0)+2,"")</f>
        <v/>
      </c>
      <c r="I180" s="28" t="str">
        <f t="shared" ca="1" si="20"/>
        <v/>
      </c>
    </row>
    <row r="181" spans="1:9" x14ac:dyDescent="0.35">
      <c r="A181">
        <v>181</v>
      </c>
      <c r="B181">
        <f t="shared" ca="1" si="14"/>
        <v>1</v>
      </c>
      <c r="C181" t="str">
        <f t="shared" ca="1" si="15"/>
        <v>cl-ci</v>
      </c>
      <c r="D181" t="str">
        <f t="shared" ca="1" si="16"/>
        <v>Moneda extranjera [miembro]</v>
      </c>
      <c r="E181" t="str">
        <f t="shared" ca="1" si="17"/>
        <v>cl-ci</v>
      </c>
      <c r="F181" t="str">
        <f t="shared" ca="1" si="18"/>
        <v>MonedaExtranjeraMiembro</v>
      </c>
      <c r="G181" t="str">
        <f t="shared" ca="1" si="19"/>
        <v>http://www.cmfchile.cl/cl/fr/ci/role/cl-cp_2023-01-02_role-872500a</v>
      </c>
      <c r="H181" s="28" t="str">
        <f ca="1">IF(C181="tx",MATCH($F181,DimensionesWork!$F$3:$F$500,0)+2,"")</f>
        <v/>
      </c>
      <c r="I181" s="28" t="str">
        <f t="shared" ca="1" si="20"/>
        <v/>
      </c>
    </row>
    <row r="182" spans="1:9" x14ac:dyDescent="0.35">
      <c r="A182">
        <v>182</v>
      </c>
      <c r="B182" t="str">
        <f t="shared" ca="1" si="14"/>
        <v>end</v>
      </c>
      <c r="C182" t="str">
        <f t="shared" ca="1" si="15"/>
        <v>end</v>
      </c>
      <c r="D182">
        <f t="shared" ca="1" si="16"/>
        <v>0</v>
      </c>
      <c r="E182" t="str">
        <f t="shared" ca="1" si="17"/>
        <v>end</v>
      </c>
      <c r="F182">
        <f t="shared" ca="1" si="18"/>
        <v>0</v>
      </c>
      <c r="G182">
        <f t="shared" ca="1" si="19"/>
        <v>0</v>
      </c>
      <c r="H182" s="28" t="str">
        <f ca="1">IF(C182="tx",MATCH($F182,DimensionesWork!$F$3:$F$500,0)+2,"")</f>
        <v/>
      </c>
      <c r="I182" s="28" t="str">
        <f t="shared" ca="1" si="20"/>
        <v/>
      </c>
    </row>
    <row r="183" spans="1:9" x14ac:dyDescent="0.35">
      <c r="A183">
        <v>183</v>
      </c>
      <c r="B183">
        <f t="shared" ca="1" si="14"/>
        <v>0</v>
      </c>
      <c r="C183">
        <f t="shared" ca="1" si="15"/>
        <v>0</v>
      </c>
      <c r="D183">
        <f t="shared" ca="1" si="16"/>
        <v>0</v>
      </c>
      <c r="E183">
        <f t="shared" ca="1" si="17"/>
        <v>0</v>
      </c>
      <c r="F183">
        <f t="shared" ca="1" si="18"/>
        <v>0</v>
      </c>
      <c r="G183">
        <f t="shared" ca="1" si="19"/>
        <v>0</v>
      </c>
      <c r="H183" s="28" t="str">
        <f ca="1">IF(C183="tx",MATCH($F183,DimensionesWork!$F$3:$F$500,0)+2,"")</f>
        <v/>
      </c>
      <c r="I183" s="28" t="str">
        <f t="shared" ca="1" si="20"/>
        <v/>
      </c>
    </row>
    <row r="184" spans="1:9" x14ac:dyDescent="0.35">
      <c r="A184">
        <v>184</v>
      </c>
      <c r="B184">
        <f t="shared" ca="1" si="14"/>
        <v>0</v>
      </c>
      <c r="C184">
        <f t="shared" ca="1" si="15"/>
        <v>0</v>
      </c>
      <c r="D184">
        <f t="shared" ca="1" si="16"/>
        <v>0</v>
      </c>
      <c r="E184">
        <f t="shared" ca="1" si="17"/>
        <v>0</v>
      </c>
      <c r="F184">
        <f t="shared" ca="1" si="18"/>
        <v>0</v>
      </c>
      <c r="G184">
        <f t="shared" ca="1" si="19"/>
        <v>0</v>
      </c>
      <c r="H184" s="28" t="str">
        <f ca="1">IF(C184="tx",MATCH($F184,DimensionesWork!$F$3:$F$500,0)+2,"")</f>
        <v/>
      </c>
      <c r="I184" s="28" t="str">
        <f t="shared" ca="1" si="20"/>
        <v/>
      </c>
    </row>
    <row r="185" spans="1:9" x14ac:dyDescent="0.35">
      <c r="A185">
        <v>185</v>
      </c>
      <c r="B185">
        <f t="shared" ca="1" si="14"/>
        <v>0</v>
      </c>
      <c r="C185">
        <f t="shared" ca="1" si="15"/>
        <v>0</v>
      </c>
      <c r="D185">
        <f t="shared" ca="1" si="16"/>
        <v>0</v>
      </c>
      <c r="E185">
        <f t="shared" ca="1" si="17"/>
        <v>0</v>
      </c>
      <c r="F185">
        <f t="shared" ca="1" si="18"/>
        <v>0</v>
      </c>
      <c r="G185">
        <f t="shared" ca="1" si="19"/>
        <v>0</v>
      </c>
      <c r="H185" s="28" t="str">
        <f ca="1">IF(C185="tx",MATCH($F185,DimensionesWork!$F$3:$F$500,0)+2,"")</f>
        <v/>
      </c>
      <c r="I185" s="28" t="str">
        <f t="shared" ca="1" si="20"/>
        <v/>
      </c>
    </row>
    <row r="186" spans="1:9" x14ac:dyDescent="0.35">
      <c r="A186">
        <v>186</v>
      </c>
      <c r="B186">
        <f t="shared" ca="1" si="14"/>
        <v>0</v>
      </c>
      <c r="C186">
        <f t="shared" ca="1" si="15"/>
        <v>0</v>
      </c>
      <c r="D186">
        <f t="shared" ca="1" si="16"/>
        <v>0</v>
      </c>
      <c r="E186">
        <f t="shared" ca="1" si="17"/>
        <v>0</v>
      </c>
      <c r="F186">
        <f t="shared" ca="1" si="18"/>
        <v>0</v>
      </c>
      <c r="G186">
        <f t="shared" ca="1" si="19"/>
        <v>0</v>
      </c>
      <c r="H186" s="28" t="str">
        <f ca="1">IF(C186="tx",MATCH($F186,DimensionesWork!$F$3:$F$500,0)+2,"")</f>
        <v/>
      </c>
      <c r="I186" s="28" t="str">
        <f t="shared" ca="1" si="20"/>
        <v/>
      </c>
    </row>
    <row r="187" spans="1:9" x14ac:dyDescent="0.35">
      <c r="A187">
        <v>187</v>
      </c>
      <c r="B187">
        <f t="shared" ca="1" si="14"/>
        <v>0</v>
      </c>
      <c r="C187">
        <f t="shared" ca="1" si="15"/>
        <v>0</v>
      </c>
      <c r="D187">
        <f t="shared" ca="1" si="16"/>
        <v>0</v>
      </c>
      <c r="E187">
        <f t="shared" ca="1" si="17"/>
        <v>0</v>
      </c>
      <c r="F187">
        <f t="shared" ca="1" si="18"/>
        <v>0</v>
      </c>
      <c r="G187">
        <f t="shared" ca="1" si="19"/>
        <v>0</v>
      </c>
      <c r="H187" s="28" t="str">
        <f ca="1">IF(C187="tx",MATCH($F187,DimensionesWork!$F$3:$F$500,0)+2,"")</f>
        <v/>
      </c>
      <c r="I187" s="28" t="str">
        <f t="shared" ca="1" si="20"/>
        <v/>
      </c>
    </row>
    <row r="188" spans="1:9" x14ac:dyDescent="0.35">
      <c r="A188">
        <v>188</v>
      </c>
      <c r="B188">
        <f t="shared" ca="1" si="14"/>
        <v>0</v>
      </c>
      <c r="C188">
        <f t="shared" ca="1" si="15"/>
        <v>0</v>
      </c>
      <c r="D188">
        <f t="shared" ca="1" si="16"/>
        <v>0</v>
      </c>
      <c r="E188">
        <f t="shared" ca="1" si="17"/>
        <v>0</v>
      </c>
      <c r="F188">
        <f t="shared" ca="1" si="18"/>
        <v>0</v>
      </c>
      <c r="G188">
        <f t="shared" ca="1" si="19"/>
        <v>0</v>
      </c>
      <c r="H188" s="28" t="str">
        <f ca="1">IF(C188="tx",MATCH($F188,DimensionesWork!$F$3:$F$500,0)+2,"")</f>
        <v/>
      </c>
      <c r="I188" s="28" t="str">
        <f t="shared" ca="1" si="20"/>
        <v/>
      </c>
    </row>
    <row r="189" spans="1:9" x14ac:dyDescent="0.35">
      <c r="A189">
        <v>189</v>
      </c>
      <c r="B189">
        <f t="shared" ca="1" si="14"/>
        <v>0</v>
      </c>
      <c r="C189">
        <f t="shared" ca="1" si="15"/>
        <v>0</v>
      </c>
      <c r="D189">
        <f t="shared" ca="1" si="16"/>
        <v>0</v>
      </c>
      <c r="E189">
        <f t="shared" ca="1" si="17"/>
        <v>0</v>
      </c>
      <c r="F189">
        <f t="shared" ca="1" si="18"/>
        <v>0</v>
      </c>
      <c r="G189">
        <f t="shared" ca="1" si="19"/>
        <v>0</v>
      </c>
      <c r="H189" s="28" t="str">
        <f ca="1">IF(C189="tx",MATCH($F189,DimensionesWork!$F$3:$F$500,0)+2,"")</f>
        <v/>
      </c>
      <c r="I189" s="28" t="str">
        <f t="shared" ca="1" si="20"/>
        <v/>
      </c>
    </row>
    <row r="190" spans="1:9" x14ac:dyDescent="0.35">
      <c r="A190">
        <v>190</v>
      </c>
      <c r="B190">
        <f t="shared" ca="1" si="14"/>
        <v>0</v>
      </c>
      <c r="C190">
        <f t="shared" ca="1" si="15"/>
        <v>0</v>
      </c>
      <c r="D190">
        <f t="shared" ca="1" si="16"/>
        <v>0</v>
      </c>
      <c r="E190">
        <f t="shared" ca="1" si="17"/>
        <v>0</v>
      </c>
      <c r="F190">
        <f t="shared" ca="1" si="18"/>
        <v>0</v>
      </c>
      <c r="G190">
        <f t="shared" ca="1" si="19"/>
        <v>0</v>
      </c>
      <c r="H190" s="28" t="str">
        <f ca="1">IF(C190="tx",MATCH($F190,DimensionesWork!$F$3:$F$500,0)+2,"")</f>
        <v/>
      </c>
      <c r="I190" s="28" t="str">
        <f t="shared" ca="1" si="20"/>
        <v/>
      </c>
    </row>
    <row r="191" spans="1:9" x14ac:dyDescent="0.35">
      <c r="A191">
        <v>191</v>
      </c>
      <c r="B191">
        <f t="shared" ca="1" si="14"/>
        <v>0</v>
      </c>
      <c r="C191">
        <f t="shared" ca="1" si="15"/>
        <v>0</v>
      </c>
      <c r="D191">
        <f t="shared" ca="1" si="16"/>
        <v>0</v>
      </c>
      <c r="E191">
        <f t="shared" ca="1" si="17"/>
        <v>0</v>
      </c>
      <c r="F191">
        <f t="shared" ca="1" si="18"/>
        <v>0</v>
      </c>
      <c r="G191">
        <f t="shared" ca="1" si="19"/>
        <v>0</v>
      </c>
      <c r="H191" s="28" t="str">
        <f ca="1">IF(C191="tx",MATCH($F191,DimensionesWork!$F$3:$F$500,0)+2,"")</f>
        <v/>
      </c>
      <c r="I191" s="28" t="str">
        <f t="shared" ca="1" si="20"/>
        <v/>
      </c>
    </row>
    <row r="192" spans="1:9" x14ac:dyDescent="0.35">
      <c r="A192">
        <v>192</v>
      </c>
      <c r="B192">
        <f t="shared" ca="1" si="14"/>
        <v>0</v>
      </c>
      <c r="C192">
        <f t="shared" ca="1" si="15"/>
        <v>0</v>
      </c>
      <c r="D192">
        <f t="shared" ca="1" si="16"/>
        <v>0</v>
      </c>
      <c r="E192">
        <f t="shared" ca="1" si="17"/>
        <v>0</v>
      </c>
      <c r="F192">
        <f t="shared" ca="1" si="18"/>
        <v>0</v>
      </c>
      <c r="G192">
        <f t="shared" ca="1" si="19"/>
        <v>0</v>
      </c>
      <c r="H192" s="28" t="str">
        <f ca="1">IF(C192="tx",MATCH($F192,DimensionesWork!$F$3:$F$500,0)+2,"")</f>
        <v/>
      </c>
      <c r="I192" s="28" t="str">
        <f t="shared" ca="1" si="20"/>
        <v/>
      </c>
    </row>
    <row r="193" spans="1:9" x14ac:dyDescent="0.35">
      <c r="A193">
        <v>193</v>
      </c>
      <c r="B193">
        <f t="shared" ca="1" si="14"/>
        <v>0</v>
      </c>
      <c r="C193">
        <f t="shared" ca="1" si="15"/>
        <v>0</v>
      </c>
      <c r="D193">
        <f t="shared" ca="1" si="16"/>
        <v>0</v>
      </c>
      <c r="E193">
        <f t="shared" ca="1" si="17"/>
        <v>0</v>
      </c>
      <c r="F193">
        <f t="shared" ca="1" si="18"/>
        <v>0</v>
      </c>
      <c r="G193">
        <f t="shared" ca="1" si="19"/>
        <v>0</v>
      </c>
      <c r="H193" s="28" t="str">
        <f ca="1">IF(C193="tx",MATCH($F193,DimensionesWork!$F$3:$F$500,0)+2,"")</f>
        <v/>
      </c>
      <c r="I193" s="28" t="str">
        <f t="shared" ca="1" si="20"/>
        <v/>
      </c>
    </row>
    <row r="194" spans="1:9" x14ac:dyDescent="0.35">
      <c r="A194">
        <v>194</v>
      </c>
      <c r="B194">
        <f t="shared" ca="1" si="14"/>
        <v>0</v>
      </c>
      <c r="C194">
        <f t="shared" ca="1" si="15"/>
        <v>0</v>
      </c>
      <c r="D194">
        <f t="shared" ca="1" si="16"/>
        <v>0</v>
      </c>
      <c r="E194">
        <f t="shared" ca="1" si="17"/>
        <v>0</v>
      </c>
      <c r="F194">
        <f t="shared" ca="1" si="18"/>
        <v>0</v>
      </c>
      <c r="G194">
        <f t="shared" ca="1" si="19"/>
        <v>0</v>
      </c>
      <c r="H194" s="28" t="str">
        <f ca="1">IF(C194="tx",MATCH($F194,DimensionesWork!$F$3:$F$500,0)+2,"")</f>
        <v/>
      </c>
      <c r="I194" s="28" t="str">
        <f t="shared" ca="1" si="20"/>
        <v/>
      </c>
    </row>
    <row r="195" spans="1:9" x14ac:dyDescent="0.35">
      <c r="A195">
        <v>195</v>
      </c>
      <c r="B195">
        <f t="shared" ca="1" si="14"/>
        <v>0</v>
      </c>
      <c r="C195">
        <f t="shared" ca="1" si="15"/>
        <v>0</v>
      </c>
      <c r="D195">
        <f t="shared" ca="1" si="16"/>
        <v>0</v>
      </c>
      <c r="E195">
        <f t="shared" ca="1" si="17"/>
        <v>0</v>
      </c>
      <c r="F195">
        <f t="shared" ca="1" si="18"/>
        <v>0</v>
      </c>
      <c r="G195">
        <f t="shared" ca="1" si="19"/>
        <v>0</v>
      </c>
      <c r="H195" s="28" t="str">
        <f ca="1">IF(C195="tx",MATCH($F195,DimensionesWork!$F$3:$F$500,0)+2,"")</f>
        <v/>
      </c>
      <c r="I195" s="28" t="str">
        <f t="shared" ca="1" si="20"/>
        <v/>
      </c>
    </row>
    <row r="196" spans="1:9" x14ac:dyDescent="0.35">
      <c r="A196">
        <v>196</v>
      </c>
      <c r="B196">
        <f t="shared" ref="B196:B259" ca="1" si="21">INDIRECT("Dimensiones!B"&amp;$A196)</f>
        <v>0</v>
      </c>
      <c r="C196">
        <f t="shared" ref="C196:C259" ca="1" si="22">INDIRECT("Dimensiones!C"&amp;$A196)</f>
        <v>0</v>
      </c>
      <c r="D196">
        <f t="shared" ref="D196:D259" ca="1" si="23">INDIRECT("Dimensiones!D"&amp;$A196)</f>
        <v>0</v>
      </c>
      <c r="E196">
        <f t="shared" ref="E196:E259" ca="1" si="24">INDIRECT("Dimensiones!E"&amp;$A196)</f>
        <v>0</v>
      </c>
      <c r="F196">
        <f t="shared" ref="F196:F259" ca="1" si="25">INDIRECT("Dimensiones!F"&amp;$A196)</f>
        <v>0</v>
      </c>
      <c r="G196">
        <f t="shared" ref="G196:G259" ca="1" si="26">INDIRECT("Dimensiones!G"&amp;$A196)</f>
        <v>0</v>
      </c>
      <c r="H196" s="28" t="str">
        <f ca="1">IF(C196="tx",MATCH($F196,DimensionesWork!$F$3:$F$500,0)+2,"")</f>
        <v/>
      </c>
      <c r="I196" s="28" t="str">
        <f t="shared" ref="I196:I259" ca="1" si="27">IF(ROW(H196)=H196,"tx","")</f>
        <v/>
      </c>
    </row>
    <row r="197" spans="1:9" x14ac:dyDescent="0.35">
      <c r="A197">
        <v>197</v>
      </c>
      <c r="B197">
        <f t="shared" ca="1" si="21"/>
        <v>0</v>
      </c>
      <c r="C197">
        <f t="shared" ca="1" si="22"/>
        <v>0</v>
      </c>
      <c r="D197">
        <f t="shared" ca="1" si="23"/>
        <v>0</v>
      </c>
      <c r="E197">
        <f t="shared" ca="1" si="24"/>
        <v>0</v>
      </c>
      <c r="F197">
        <f t="shared" ca="1" si="25"/>
        <v>0</v>
      </c>
      <c r="G197">
        <f t="shared" ca="1" si="26"/>
        <v>0</v>
      </c>
      <c r="H197" s="28" t="str">
        <f ca="1">IF(C197="tx",MATCH($F197,DimensionesWork!$F$3:$F$500,0)+2,"")</f>
        <v/>
      </c>
      <c r="I197" s="28" t="str">
        <f t="shared" ca="1" si="27"/>
        <v/>
      </c>
    </row>
    <row r="198" spans="1:9" x14ac:dyDescent="0.35">
      <c r="A198">
        <v>198</v>
      </c>
      <c r="B198">
        <f t="shared" ca="1" si="21"/>
        <v>0</v>
      </c>
      <c r="C198">
        <f t="shared" ca="1" si="22"/>
        <v>0</v>
      </c>
      <c r="D198">
        <f t="shared" ca="1" si="23"/>
        <v>0</v>
      </c>
      <c r="E198">
        <f t="shared" ca="1" si="24"/>
        <v>0</v>
      </c>
      <c r="F198">
        <f t="shared" ca="1" si="25"/>
        <v>0</v>
      </c>
      <c r="G198">
        <f t="shared" ca="1" si="26"/>
        <v>0</v>
      </c>
      <c r="H198" s="28" t="str">
        <f ca="1">IF(C198="tx",MATCH($F198,DimensionesWork!$F$3:$F$500,0)+2,"")</f>
        <v/>
      </c>
      <c r="I198" s="28" t="str">
        <f t="shared" ca="1" si="27"/>
        <v/>
      </c>
    </row>
    <row r="199" spans="1:9" x14ac:dyDescent="0.35">
      <c r="A199">
        <v>199</v>
      </c>
      <c r="B199">
        <f t="shared" ca="1" si="21"/>
        <v>0</v>
      </c>
      <c r="C199">
        <f t="shared" ca="1" si="22"/>
        <v>0</v>
      </c>
      <c r="D199">
        <f t="shared" ca="1" si="23"/>
        <v>0</v>
      </c>
      <c r="E199">
        <f t="shared" ca="1" si="24"/>
        <v>0</v>
      </c>
      <c r="F199">
        <f t="shared" ca="1" si="25"/>
        <v>0</v>
      </c>
      <c r="G199">
        <f t="shared" ca="1" si="26"/>
        <v>0</v>
      </c>
      <c r="H199" s="28" t="str">
        <f ca="1">IF(C199="tx",MATCH($F199,DimensionesWork!$F$3:$F$500,0)+2,"")</f>
        <v/>
      </c>
      <c r="I199" s="28" t="str">
        <f t="shared" ca="1" si="27"/>
        <v/>
      </c>
    </row>
    <row r="200" spans="1:9" x14ac:dyDescent="0.35">
      <c r="A200">
        <v>200</v>
      </c>
      <c r="B200">
        <f t="shared" ca="1" si="21"/>
        <v>0</v>
      </c>
      <c r="C200">
        <f t="shared" ca="1" si="22"/>
        <v>0</v>
      </c>
      <c r="D200">
        <f t="shared" ca="1" si="23"/>
        <v>0</v>
      </c>
      <c r="E200">
        <f t="shared" ca="1" si="24"/>
        <v>0</v>
      </c>
      <c r="F200">
        <f t="shared" ca="1" si="25"/>
        <v>0</v>
      </c>
      <c r="G200">
        <f t="shared" ca="1" si="26"/>
        <v>0</v>
      </c>
      <c r="H200" s="28" t="str">
        <f ca="1">IF(C200="tx",MATCH($F200,DimensionesWork!$F$3:$F$500,0)+2,"")</f>
        <v/>
      </c>
      <c r="I200" s="28" t="str">
        <f t="shared" ca="1" si="27"/>
        <v/>
      </c>
    </row>
    <row r="201" spans="1:9" x14ac:dyDescent="0.35">
      <c r="A201">
        <v>201</v>
      </c>
      <c r="B201">
        <f t="shared" ca="1" si="21"/>
        <v>0</v>
      </c>
      <c r="C201">
        <f t="shared" ca="1" si="22"/>
        <v>0</v>
      </c>
      <c r="D201">
        <f t="shared" ca="1" si="23"/>
        <v>0</v>
      </c>
      <c r="E201">
        <f t="shared" ca="1" si="24"/>
        <v>0</v>
      </c>
      <c r="F201">
        <f t="shared" ca="1" si="25"/>
        <v>0</v>
      </c>
      <c r="G201">
        <f t="shared" ca="1" si="26"/>
        <v>0</v>
      </c>
      <c r="H201" s="28" t="str">
        <f ca="1">IF(C201="tx",MATCH($F201,DimensionesWork!$F$3:$F$500,0)+2,"")</f>
        <v/>
      </c>
      <c r="I201" s="28" t="str">
        <f t="shared" ca="1" si="27"/>
        <v/>
      </c>
    </row>
    <row r="202" spans="1:9" x14ac:dyDescent="0.35">
      <c r="A202">
        <v>202</v>
      </c>
      <c r="B202">
        <f t="shared" ca="1" si="21"/>
        <v>0</v>
      </c>
      <c r="C202">
        <f t="shared" ca="1" si="22"/>
        <v>0</v>
      </c>
      <c r="D202">
        <f t="shared" ca="1" si="23"/>
        <v>0</v>
      </c>
      <c r="E202">
        <f t="shared" ca="1" si="24"/>
        <v>0</v>
      </c>
      <c r="F202">
        <f t="shared" ca="1" si="25"/>
        <v>0</v>
      </c>
      <c r="G202">
        <f t="shared" ca="1" si="26"/>
        <v>0</v>
      </c>
      <c r="H202" s="28" t="str">
        <f ca="1">IF(C202="tx",MATCH($F202,DimensionesWork!$F$3:$F$500,0)+2,"")</f>
        <v/>
      </c>
      <c r="I202" s="28" t="str">
        <f t="shared" ca="1" si="27"/>
        <v/>
      </c>
    </row>
    <row r="203" spans="1:9" x14ac:dyDescent="0.35">
      <c r="A203">
        <v>203</v>
      </c>
      <c r="B203">
        <f t="shared" ca="1" si="21"/>
        <v>0</v>
      </c>
      <c r="C203">
        <f t="shared" ca="1" si="22"/>
        <v>0</v>
      </c>
      <c r="D203">
        <f t="shared" ca="1" si="23"/>
        <v>0</v>
      </c>
      <c r="E203">
        <f t="shared" ca="1" si="24"/>
        <v>0</v>
      </c>
      <c r="F203">
        <f t="shared" ca="1" si="25"/>
        <v>0</v>
      </c>
      <c r="G203">
        <f t="shared" ca="1" si="26"/>
        <v>0</v>
      </c>
      <c r="H203" s="28" t="str">
        <f ca="1">IF(C203="tx",MATCH($F203,DimensionesWork!$F$3:$F$500,0)+2,"")</f>
        <v/>
      </c>
      <c r="I203" s="28" t="str">
        <f t="shared" ca="1" si="27"/>
        <v/>
      </c>
    </row>
    <row r="204" spans="1:9" x14ac:dyDescent="0.35">
      <c r="A204">
        <v>204</v>
      </c>
      <c r="B204">
        <f t="shared" ca="1" si="21"/>
        <v>0</v>
      </c>
      <c r="C204">
        <f t="shared" ca="1" si="22"/>
        <v>0</v>
      </c>
      <c r="D204">
        <f t="shared" ca="1" si="23"/>
        <v>0</v>
      </c>
      <c r="E204">
        <f t="shared" ca="1" si="24"/>
        <v>0</v>
      </c>
      <c r="F204">
        <f t="shared" ca="1" si="25"/>
        <v>0</v>
      </c>
      <c r="G204">
        <f t="shared" ca="1" si="26"/>
        <v>0</v>
      </c>
      <c r="H204" s="28" t="str">
        <f ca="1">IF(C204="tx",MATCH($F204,DimensionesWork!$F$3:$F$500,0)+2,"")</f>
        <v/>
      </c>
      <c r="I204" s="28" t="str">
        <f t="shared" ca="1" si="27"/>
        <v/>
      </c>
    </row>
    <row r="205" spans="1:9" x14ac:dyDescent="0.35">
      <c r="A205">
        <v>205</v>
      </c>
      <c r="B205">
        <f t="shared" ca="1" si="21"/>
        <v>0</v>
      </c>
      <c r="C205">
        <f t="shared" ca="1" si="22"/>
        <v>0</v>
      </c>
      <c r="D205">
        <f t="shared" ca="1" si="23"/>
        <v>0</v>
      </c>
      <c r="E205">
        <f t="shared" ca="1" si="24"/>
        <v>0</v>
      </c>
      <c r="F205">
        <f t="shared" ca="1" si="25"/>
        <v>0</v>
      </c>
      <c r="G205">
        <f t="shared" ca="1" si="26"/>
        <v>0</v>
      </c>
      <c r="H205" s="28" t="str">
        <f ca="1">IF(C205="tx",MATCH($F205,DimensionesWork!$F$3:$F$500,0)+2,"")</f>
        <v/>
      </c>
      <c r="I205" s="28" t="str">
        <f t="shared" ca="1" si="27"/>
        <v/>
      </c>
    </row>
    <row r="206" spans="1:9" x14ac:dyDescent="0.35">
      <c r="A206">
        <v>206</v>
      </c>
      <c r="B206">
        <f t="shared" ca="1" si="21"/>
        <v>0</v>
      </c>
      <c r="C206">
        <f t="shared" ca="1" si="22"/>
        <v>0</v>
      </c>
      <c r="D206">
        <f t="shared" ca="1" si="23"/>
        <v>0</v>
      </c>
      <c r="E206">
        <f t="shared" ca="1" si="24"/>
        <v>0</v>
      </c>
      <c r="F206">
        <f t="shared" ca="1" si="25"/>
        <v>0</v>
      </c>
      <c r="G206">
        <f t="shared" ca="1" si="26"/>
        <v>0</v>
      </c>
      <c r="H206" s="28" t="str">
        <f ca="1">IF(C206="tx",MATCH($F206,DimensionesWork!$F$3:$F$500,0)+2,"")</f>
        <v/>
      </c>
      <c r="I206" s="28" t="str">
        <f t="shared" ca="1" si="27"/>
        <v/>
      </c>
    </row>
    <row r="207" spans="1:9" x14ac:dyDescent="0.35">
      <c r="A207">
        <v>207</v>
      </c>
      <c r="B207">
        <f t="shared" ca="1" si="21"/>
        <v>0</v>
      </c>
      <c r="C207">
        <f t="shared" ca="1" si="22"/>
        <v>0</v>
      </c>
      <c r="D207">
        <f t="shared" ca="1" si="23"/>
        <v>0</v>
      </c>
      <c r="E207">
        <f t="shared" ca="1" si="24"/>
        <v>0</v>
      </c>
      <c r="F207">
        <f t="shared" ca="1" si="25"/>
        <v>0</v>
      </c>
      <c r="G207">
        <f t="shared" ca="1" si="26"/>
        <v>0</v>
      </c>
      <c r="H207" s="28" t="str">
        <f ca="1">IF(C207="tx",MATCH($F207,DimensionesWork!$F$3:$F$500,0)+2,"")</f>
        <v/>
      </c>
      <c r="I207" s="28" t="str">
        <f t="shared" ca="1" si="27"/>
        <v/>
      </c>
    </row>
    <row r="208" spans="1:9" x14ac:dyDescent="0.35">
      <c r="A208">
        <v>208</v>
      </c>
      <c r="B208">
        <f t="shared" ca="1" si="21"/>
        <v>0</v>
      </c>
      <c r="C208">
        <f t="shared" ca="1" si="22"/>
        <v>0</v>
      </c>
      <c r="D208">
        <f t="shared" ca="1" si="23"/>
        <v>0</v>
      </c>
      <c r="E208">
        <f t="shared" ca="1" si="24"/>
        <v>0</v>
      </c>
      <c r="F208">
        <f t="shared" ca="1" si="25"/>
        <v>0</v>
      </c>
      <c r="G208">
        <f t="shared" ca="1" si="26"/>
        <v>0</v>
      </c>
      <c r="H208" s="28" t="str">
        <f ca="1">IF(C208="tx",MATCH($F208,DimensionesWork!$F$3:$F$500,0)+2,"")</f>
        <v/>
      </c>
      <c r="I208" s="28" t="str">
        <f t="shared" ca="1" si="27"/>
        <v/>
      </c>
    </row>
    <row r="209" spans="1:9" x14ac:dyDescent="0.35">
      <c r="A209">
        <v>209</v>
      </c>
      <c r="B209">
        <f t="shared" ca="1" si="21"/>
        <v>0</v>
      </c>
      <c r="C209">
        <f t="shared" ca="1" si="22"/>
        <v>0</v>
      </c>
      <c r="D209">
        <f t="shared" ca="1" si="23"/>
        <v>0</v>
      </c>
      <c r="E209">
        <f t="shared" ca="1" si="24"/>
        <v>0</v>
      </c>
      <c r="F209">
        <f t="shared" ca="1" si="25"/>
        <v>0</v>
      </c>
      <c r="G209">
        <f t="shared" ca="1" si="26"/>
        <v>0</v>
      </c>
      <c r="H209" s="28" t="str">
        <f ca="1">IF(C209="tx",MATCH($F209,DimensionesWork!$F$3:$F$500,0)+2,"")</f>
        <v/>
      </c>
      <c r="I209" s="28" t="str">
        <f t="shared" ca="1" si="27"/>
        <v/>
      </c>
    </row>
    <row r="210" spans="1:9" x14ac:dyDescent="0.35">
      <c r="A210">
        <v>210</v>
      </c>
      <c r="B210">
        <f t="shared" ca="1" si="21"/>
        <v>0</v>
      </c>
      <c r="C210">
        <f t="shared" ca="1" si="22"/>
        <v>0</v>
      </c>
      <c r="D210">
        <f t="shared" ca="1" si="23"/>
        <v>0</v>
      </c>
      <c r="E210">
        <f t="shared" ca="1" si="24"/>
        <v>0</v>
      </c>
      <c r="F210">
        <f t="shared" ca="1" si="25"/>
        <v>0</v>
      </c>
      <c r="G210">
        <f t="shared" ca="1" si="26"/>
        <v>0</v>
      </c>
      <c r="H210" s="28" t="str">
        <f ca="1">IF(C210="tx",MATCH($F210,DimensionesWork!$F$3:$F$500,0)+2,"")</f>
        <v/>
      </c>
      <c r="I210" s="28" t="str">
        <f t="shared" ca="1" si="27"/>
        <v/>
      </c>
    </row>
    <row r="211" spans="1:9" x14ac:dyDescent="0.35">
      <c r="A211">
        <v>211</v>
      </c>
      <c r="B211">
        <f t="shared" ca="1" si="21"/>
        <v>0</v>
      </c>
      <c r="C211">
        <f t="shared" ca="1" si="22"/>
        <v>0</v>
      </c>
      <c r="D211">
        <f t="shared" ca="1" si="23"/>
        <v>0</v>
      </c>
      <c r="E211">
        <f t="shared" ca="1" si="24"/>
        <v>0</v>
      </c>
      <c r="F211">
        <f t="shared" ca="1" si="25"/>
        <v>0</v>
      </c>
      <c r="G211">
        <f t="shared" ca="1" si="26"/>
        <v>0</v>
      </c>
      <c r="H211" s="28" t="str">
        <f ca="1">IF(C211="tx",MATCH($F211,DimensionesWork!$F$3:$F$500,0)+2,"")</f>
        <v/>
      </c>
      <c r="I211" s="28" t="str">
        <f t="shared" ca="1" si="27"/>
        <v/>
      </c>
    </row>
    <row r="212" spans="1:9" x14ac:dyDescent="0.35">
      <c r="A212">
        <v>212</v>
      </c>
      <c r="B212">
        <f t="shared" ca="1" si="21"/>
        <v>0</v>
      </c>
      <c r="C212">
        <f t="shared" ca="1" si="22"/>
        <v>0</v>
      </c>
      <c r="D212">
        <f t="shared" ca="1" si="23"/>
        <v>0</v>
      </c>
      <c r="E212">
        <f t="shared" ca="1" si="24"/>
        <v>0</v>
      </c>
      <c r="F212">
        <f t="shared" ca="1" si="25"/>
        <v>0</v>
      </c>
      <c r="G212">
        <f t="shared" ca="1" si="26"/>
        <v>0</v>
      </c>
      <c r="H212" s="28" t="str">
        <f ca="1">IF(C212="tx",MATCH($F212,DimensionesWork!$F$3:$F$500,0)+2,"")</f>
        <v/>
      </c>
      <c r="I212" s="28" t="str">
        <f t="shared" ca="1" si="27"/>
        <v/>
      </c>
    </row>
    <row r="213" spans="1:9" x14ac:dyDescent="0.35">
      <c r="A213">
        <v>213</v>
      </c>
      <c r="B213">
        <f t="shared" ca="1" si="21"/>
        <v>0</v>
      </c>
      <c r="C213">
        <f t="shared" ca="1" si="22"/>
        <v>0</v>
      </c>
      <c r="D213">
        <f t="shared" ca="1" si="23"/>
        <v>0</v>
      </c>
      <c r="E213">
        <f t="shared" ca="1" si="24"/>
        <v>0</v>
      </c>
      <c r="F213">
        <f t="shared" ca="1" si="25"/>
        <v>0</v>
      </c>
      <c r="G213">
        <f t="shared" ca="1" si="26"/>
        <v>0</v>
      </c>
      <c r="H213" s="28" t="str">
        <f ca="1">IF(C213="tx",MATCH($F213,DimensionesWork!$F$3:$F$500,0)+2,"")</f>
        <v/>
      </c>
      <c r="I213" s="28" t="str">
        <f t="shared" ca="1" si="27"/>
        <v/>
      </c>
    </row>
    <row r="214" spans="1:9" x14ac:dyDescent="0.35">
      <c r="A214">
        <v>214</v>
      </c>
      <c r="B214">
        <f t="shared" ca="1" si="21"/>
        <v>0</v>
      </c>
      <c r="C214">
        <f t="shared" ca="1" si="22"/>
        <v>0</v>
      </c>
      <c r="D214">
        <f t="shared" ca="1" si="23"/>
        <v>0</v>
      </c>
      <c r="E214">
        <f t="shared" ca="1" si="24"/>
        <v>0</v>
      </c>
      <c r="F214">
        <f t="shared" ca="1" si="25"/>
        <v>0</v>
      </c>
      <c r="G214">
        <f t="shared" ca="1" si="26"/>
        <v>0</v>
      </c>
      <c r="H214" s="28" t="str">
        <f ca="1">IF(C214="tx",MATCH($F214,DimensionesWork!$F$3:$F$500,0)+2,"")</f>
        <v/>
      </c>
      <c r="I214" s="28" t="str">
        <f t="shared" ca="1" si="27"/>
        <v/>
      </c>
    </row>
    <row r="215" spans="1:9" x14ac:dyDescent="0.35">
      <c r="A215">
        <v>215</v>
      </c>
      <c r="B215">
        <f t="shared" ca="1" si="21"/>
        <v>0</v>
      </c>
      <c r="C215">
        <f t="shared" ca="1" si="22"/>
        <v>0</v>
      </c>
      <c r="D215">
        <f t="shared" ca="1" si="23"/>
        <v>0</v>
      </c>
      <c r="E215">
        <f t="shared" ca="1" si="24"/>
        <v>0</v>
      </c>
      <c r="F215">
        <f t="shared" ca="1" si="25"/>
        <v>0</v>
      </c>
      <c r="G215">
        <f t="shared" ca="1" si="26"/>
        <v>0</v>
      </c>
      <c r="H215" s="28" t="str">
        <f ca="1">IF(C215="tx",MATCH($F215,DimensionesWork!$F$3:$F$500,0)+2,"")</f>
        <v/>
      </c>
      <c r="I215" s="28" t="str">
        <f t="shared" ca="1" si="27"/>
        <v/>
      </c>
    </row>
    <row r="216" spans="1:9" x14ac:dyDescent="0.35">
      <c r="A216">
        <v>216</v>
      </c>
      <c r="B216">
        <f t="shared" ca="1" si="21"/>
        <v>0</v>
      </c>
      <c r="C216">
        <f t="shared" ca="1" si="22"/>
        <v>0</v>
      </c>
      <c r="D216">
        <f t="shared" ca="1" si="23"/>
        <v>0</v>
      </c>
      <c r="E216">
        <f t="shared" ca="1" si="24"/>
        <v>0</v>
      </c>
      <c r="F216">
        <f t="shared" ca="1" si="25"/>
        <v>0</v>
      </c>
      <c r="G216">
        <f t="shared" ca="1" si="26"/>
        <v>0</v>
      </c>
      <c r="H216" s="28" t="str">
        <f ca="1">IF(C216="tx",MATCH($F216,DimensionesWork!$F$3:$F$500,0)+2,"")</f>
        <v/>
      </c>
      <c r="I216" s="28" t="str">
        <f t="shared" ca="1" si="27"/>
        <v/>
      </c>
    </row>
    <row r="217" spans="1:9" x14ac:dyDescent="0.35">
      <c r="A217">
        <v>217</v>
      </c>
      <c r="B217">
        <f t="shared" ca="1" si="21"/>
        <v>0</v>
      </c>
      <c r="C217">
        <f t="shared" ca="1" si="22"/>
        <v>0</v>
      </c>
      <c r="D217">
        <f t="shared" ca="1" si="23"/>
        <v>0</v>
      </c>
      <c r="E217">
        <f t="shared" ca="1" si="24"/>
        <v>0</v>
      </c>
      <c r="F217">
        <f t="shared" ca="1" si="25"/>
        <v>0</v>
      </c>
      <c r="G217">
        <f t="shared" ca="1" si="26"/>
        <v>0</v>
      </c>
      <c r="H217" s="28" t="str">
        <f ca="1">IF(C217="tx",MATCH($F217,DimensionesWork!$F$3:$F$500,0)+2,"")</f>
        <v/>
      </c>
      <c r="I217" s="28" t="str">
        <f t="shared" ca="1" si="27"/>
        <v/>
      </c>
    </row>
    <row r="218" spans="1:9" x14ac:dyDescent="0.35">
      <c r="A218">
        <v>218</v>
      </c>
      <c r="B218">
        <f t="shared" ca="1" si="21"/>
        <v>0</v>
      </c>
      <c r="C218">
        <f t="shared" ca="1" si="22"/>
        <v>0</v>
      </c>
      <c r="D218">
        <f t="shared" ca="1" si="23"/>
        <v>0</v>
      </c>
      <c r="E218">
        <f t="shared" ca="1" si="24"/>
        <v>0</v>
      </c>
      <c r="F218">
        <f t="shared" ca="1" si="25"/>
        <v>0</v>
      </c>
      <c r="G218">
        <f t="shared" ca="1" si="26"/>
        <v>0</v>
      </c>
      <c r="H218" s="28" t="str">
        <f ca="1">IF(C218="tx",MATCH($F218,DimensionesWork!$F$3:$F$500,0)+2,"")</f>
        <v/>
      </c>
      <c r="I218" s="28" t="str">
        <f t="shared" ca="1" si="27"/>
        <v/>
      </c>
    </row>
    <row r="219" spans="1:9" x14ac:dyDescent="0.35">
      <c r="A219">
        <v>219</v>
      </c>
      <c r="B219">
        <f t="shared" ca="1" si="21"/>
        <v>0</v>
      </c>
      <c r="C219">
        <f t="shared" ca="1" si="22"/>
        <v>0</v>
      </c>
      <c r="D219">
        <f t="shared" ca="1" si="23"/>
        <v>0</v>
      </c>
      <c r="E219">
        <f t="shared" ca="1" si="24"/>
        <v>0</v>
      </c>
      <c r="F219">
        <f t="shared" ca="1" si="25"/>
        <v>0</v>
      </c>
      <c r="G219">
        <f t="shared" ca="1" si="26"/>
        <v>0</v>
      </c>
      <c r="H219" s="28" t="str">
        <f ca="1">IF(C219="tx",MATCH($F219,DimensionesWork!$F$3:$F$500,0)+2,"")</f>
        <v/>
      </c>
      <c r="I219" s="28" t="str">
        <f t="shared" ca="1" si="27"/>
        <v/>
      </c>
    </row>
    <row r="220" spans="1:9" x14ac:dyDescent="0.35">
      <c r="A220">
        <v>220</v>
      </c>
      <c r="B220">
        <f t="shared" ca="1" si="21"/>
        <v>0</v>
      </c>
      <c r="C220">
        <f t="shared" ca="1" si="22"/>
        <v>0</v>
      </c>
      <c r="D220">
        <f t="shared" ca="1" si="23"/>
        <v>0</v>
      </c>
      <c r="E220">
        <f t="shared" ca="1" si="24"/>
        <v>0</v>
      </c>
      <c r="F220">
        <f t="shared" ca="1" si="25"/>
        <v>0</v>
      </c>
      <c r="G220">
        <f t="shared" ca="1" si="26"/>
        <v>0</v>
      </c>
      <c r="H220" s="28" t="str">
        <f ca="1">IF(C220="tx",MATCH($F220,DimensionesWork!$F$3:$F$500,0)+2,"")</f>
        <v/>
      </c>
      <c r="I220" s="28" t="str">
        <f t="shared" ca="1" si="27"/>
        <v/>
      </c>
    </row>
    <row r="221" spans="1:9" x14ac:dyDescent="0.35">
      <c r="A221">
        <v>221</v>
      </c>
      <c r="B221">
        <f t="shared" ca="1" si="21"/>
        <v>0</v>
      </c>
      <c r="C221">
        <f t="shared" ca="1" si="22"/>
        <v>0</v>
      </c>
      <c r="D221">
        <f t="shared" ca="1" si="23"/>
        <v>0</v>
      </c>
      <c r="E221">
        <f t="shared" ca="1" si="24"/>
        <v>0</v>
      </c>
      <c r="F221">
        <f t="shared" ca="1" si="25"/>
        <v>0</v>
      </c>
      <c r="G221">
        <f t="shared" ca="1" si="26"/>
        <v>0</v>
      </c>
      <c r="H221" s="28" t="str">
        <f ca="1">IF(C221="tx",MATCH($F221,DimensionesWork!$F$3:$F$500,0)+2,"")</f>
        <v/>
      </c>
      <c r="I221" s="28" t="str">
        <f t="shared" ca="1" si="27"/>
        <v/>
      </c>
    </row>
    <row r="222" spans="1:9" x14ac:dyDescent="0.35">
      <c r="A222">
        <v>222</v>
      </c>
      <c r="B222">
        <f t="shared" ca="1" si="21"/>
        <v>0</v>
      </c>
      <c r="C222">
        <f t="shared" ca="1" si="22"/>
        <v>0</v>
      </c>
      <c r="D222">
        <f t="shared" ca="1" si="23"/>
        <v>0</v>
      </c>
      <c r="E222">
        <f t="shared" ca="1" si="24"/>
        <v>0</v>
      </c>
      <c r="F222">
        <f t="shared" ca="1" si="25"/>
        <v>0</v>
      </c>
      <c r="G222">
        <f t="shared" ca="1" si="26"/>
        <v>0</v>
      </c>
      <c r="H222" s="28" t="str">
        <f ca="1">IF(C222="tx",MATCH($F222,DimensionesWork!$F$3:$F$500,0)+2,"")</f>
        <v/>
      </c>
      <c r="I222" s="28" t="str">
        <f t="shared" ca="1" si="27"/>
        <v/>
      </c>
    </row>
    <row r="223" spans="1:9" x14ac:dyDescent="0.35">
      <c r="A223">
        <v>223</v>
      </c>
      <c r="B223">
        <f t="shared" ca="1" si="21"/>
        <v>0</v>
      </c>
      <c r="C223">
        <f t="shared" ca="1" si="22"/>
        <v>0</v>
      </c>
      <c r="D223">
        <f t="shared" ca="1" si="23"/>
        <v>0</v>
      </c>
      <c r="E223">
        <f t="shared" ca="1" si="24"/>
        <v>0</v>
      </c>
      <c r="F223">
        <f t="shared" ca="1" si="25"/>
        <v>0</v>
      </c>
      <c r="G223">
        <f t="shared" ca="1" si="26"/>
        <v>0</v>
      </c>
      <c r="H223" s="28" t="str">
        <f ca="1">IF(C223="tx",MATCH($F223,DimensionesWork!$F$3:$F$500,0)+2,"")</f>
        <v/>
      </c>
      <c r="I223" s="28" t="str">
        <f t="shared" ca="1" si="27"/>
        <v/>
      </c>
    </row>
    <row r="224" spans="1:9" x14ac:dyDescent="0.35">
      <c r="A224">
        <v>224</v>
      </c>
      <c r="B224">
        <f t="shared" ca="1" si="21"/>
        <v>0</v>
      </c>
      <c r="C224">
        <f t="shared" ca="1" si="22"/>
        <v>0</v>
      </c>
      <c r="D224">
        <f t="shared" ca="1" si="23"/>
        <v>0</v>
      </c>
      <c r="E224">
        <f t="shared" ca="1" si="24"/>
        <v>0</v>
      </c>
      <c r="F224">
        <f t="shared" ca="1" si="25"/>
        <v>0</v>
      </c>
      <c r="G224">
        <f t="shared" ca="1" si="26"/>
        <v>0</v>
      </c>
      <c r="H224" s="28" t="str">
        <f ca="1">IF(C224="tx",MATCH($F224,DimensionesWork!$F$3:$F$500,0)+2,"")</f>
        <v/>
      </c>
      <c r="I224" s="28" t="str">
        <f t="shared" ca="1" si="27"/>
        <v/>
      </c>
    </row>
    <row r="225" spans="1:9" x14ac:dyDescent="0.35">
      <c r="A225">
        <v>225</v>
      </c>
      <c r="B225">
        <f t="shared" ca="1" si="21"/>
        <v>0</v>
      </c>
      <c r="C225">
        <f t="shared" ca="1" si="22"/>
        <v>0</v>
      </c>
      <c r="D225">
        <f t="shared" ca="1" si="23"/>
        <v>0</v>
      </c>
      <c r="E225">
        <f t="shared" ca="1" si="24"/>
        <v>0</v>
      </c>
      <c r="F225">
        <f t="shared" ca="1" si="25"/>
        <v>0</v>
      </c>
      <c r="G225">
        <f t="shared" ca="1" si="26"/>
        <v>0</v>
      </c>
      <c r="H225" s="28" t="str">
        <f ca="1">IF(C225="tx",MATCH($F225,DimensionesWork!$F$3:$F$500,0)+2,"")</f>
        <v/>
      </c>
      <c r="I225" s="28" t="str">
        <f t="shared" ca="1" si="27"/>
        <v/>
      </c>
    </row>
    <row r="226" spans="1:9" x14ac:dyDescent="0.35">
      <c r="A226">
        <v>226</v>
      </c>
      <c r="B226">
        <f t="shared" ca="1" si="21"/>
        <v>0</v>
      </c>
      <c r="C226">
        <f t="shared" ca="1" si="22"/>
        <v>0</v>
      </c>
      <c r="D226">
        <f t="shared" ca="1" si="23"/>
        <v>0</v>
      </c>
      <c r="E226">
        <f t="shared" ca="1" si="24"/>
        <v>0</v>
      </c>
      <c r="F226">
        <f t="shared" ca="1" si="25"/>
        <v>0</v>
      </c>
      <c r="G226">
        <f t="shared" ca="1" si="26"/>
        <v>0</v>
      </c>
      <c r="H226" s="28" t="str">
        <f ca="1">IF(C226="tx",MATCH($F226,DimensionesWork!$F$3:$F$500,0)+2,"")</f>
        <v/>
      </c>
      <c r="I226" s="28" t="str">
        <f t="shared" ca="1" si="27"/>
        <v/>
      </c>
    </row>
    <row r="227" spans="1:9" x14ac:dyDescent="0.35">
      <c r="A227">
        <v>227</v>
      </c>
      <c r="B227">
        <f t="shared" ca="1" si="21"/>
        <v>0</v>
      </c>
      <c r="C227">
        <f t="shared" ca="1" si="22"/>
        <v>0</v>
      </c>
      <c r="D227">
        <f t="shared" ca="1" si="23"/>
        <v>0</v>
      </c>
      <c r="E227">
        <f t="shared" ca="1" si="24"/>
        <v>0</v>
      </c>
      <c r="F227">
        <f t="shared" ca="1" si="25"/>
        <v>0</v>
      </c>
      <c r="G227">
        <f t="shared" ca="1" si="26"/>
        <v>0</v>
      </c>
      <c r="H227" s="28" t="str">
        <f ca="1">IF(C227="tx",MATCH($F227,DimensionesWork!$F$3:$F$500,0)+2,"")</f>
        <v/>
      </c>
      <c r="I227" s="28" t="str">
        <f t="shared" ca="1" si="27"/>
        <v/>
      </c>
    </row>
    <row r="228" spans="1:9" x14ac:dyDescent="0.35">
      <c r="A228">
        <v>228</v>
      </c>
      <c r="B228">
        <f t="shared" ca="1" si="21"/>
        <v>0</v>
      </c>
      <c r="C228">
        <f t="shared" ca="1" si="22"/>
        <v>0</v>
      </c>
      <c r="D228">
        <f t="shared" ca="1" si="23"/>
        <v>0</v>
      </c>
      <c r="E228">
        <f t="shared" ca="1" si="24"/>
        <v>0</v>
      </c>
      <c r="F228">
        <f t="shared" ca="1" si="25"/>
        <v>0</v>
      </c>
      <c r="G228">
        <f t="shared" ca="1" si="26"/>
        <v>0</v>
      </c>
      <c r="H228" s="28" t="str">
        <f ca="1">IF(C228="tx",MATCH($F228,DimensionesWork!$F$3:$F$500,0)+2,"")</f>
        <v/>
      </c>
      <c r="I228" s="28" t="str">
        <f t="shared" ca="1" si="27"/>
        <v/>
      </c>
    </row>
    <row r="229" spans="1:9" x14ac:dyDescent="0.35">
      <c r="A229">
        <v>229</v>
      </c>
      <c r="B229">
        <f t="shared" ca="1" si="21"/>
        <v>0</v>
      </c>
      <c r="C229">
        <f t="shared" ca="1" si="22"/>
        <v>0</v>
      </c>
      <c r="D229">
        <f t="shared" ca="1" si="23"/>
        <v>0</v>
      </c>
      <c r="E229">
        <f t="shared" ca="1" si="24"/>
        <v>0</v>
      </c>
      <c r="F229">
        <f t="shared" ca="1" si="25"/>
        <v>0</v>
      </c>
      <c r="G229">
        <f t="shared" ca="1" si="26"/>
        <v>0</v>
      </c>
      <c r="H229" s="28" t="str">
        <f ca="1">IF(C229="tx",MATCH($F229,DimensionesWork!$F$3:$F$500,0)+2,"")</f>
        <v/>
      </c>
      <c r="I229" s="28" t="str">
        <f t="shared" ca="1" si="27"/>
        <v/>
      </c>
    </row>
    <row r="230" spans="1:9" x14ac:dyDescent="0.35">
      <c r="A230">
        <v>230</v>
      </c>
      <c r="B230">
        <f t="shared" ca="1" si="21"/>
        <v>0</v>
      </c>
      <c r="C230">
        <f t="shared" ca="1" si="22"/>
        <v>0</v>
      </c>
      <c r="D230">
        <f t="shared" ca="1" si="23"/>
        <v>0</v>
      </c>
      <c r="E230">
        <f t="shared" ca="1" si="24"/>
        <v>0</v>
      </c>
      <c r="F230">
        <f t="shared" ca="1" si="25"/>
        <v>0</v>
      </c>
      <c r="G230">
        <f t="shared" ca="1" si="26"/>
        <v>0</v>
      </c>
      <c r="H230" s="28" t="str">
        <f ca="1">IF(C230="tx",MATCH($F230,DimensionesWork!$F$3:$F$500,0)+2,"")</f>
        <v/>
      </c>
      <c r="I230" s="28" t="str">
        <f t="shared" ca="1" si="27"/>
        <v/>
      </c>
    </row>
    <row r="231" spans="1:9" x14ac:dyDescent="0.35">
      <c r="A231">
        <v>231</v>
      </c>
      <c r="B231">
        <f t="shared" ca="1" si="21"/>
        <v>0</v>
      </c>
      <c r="C231">
        <f t="shared" ca="1" si="22"/>
        <v>0</v>
      </c>
      <c r="D231">
        <f t="shared" ca="1" si="23"/>
        <v>0</v>
      </c>
      <c r="E231">
        <f t="shared" ca="1" si="24"/>
        <v>0</v>
      </c>
      <c r="F231">
        <f t="shared" ca="1" si="25"/>
        <v>0</v>
      </c>
      <c r="G231">
        <f t="shared" ca="1" si="26"/>
        <v>0</v>
      </c>
      <c r="H231" s="28" t="str">
        <f ca="1">IF(C231="tx",MATCH($F231,DimensionesWork!$F$3:$F$500,0)+2,"")</f>
        <v/>
      </c>
      <c r="I231" s="28" t="str">
        <f t="shared" ca="1" si="27"/>
        <v/>
      </c>
    </row>
    <row r="232" spans="1:9" x14ac:dyDescent="0.35">
      <c r="A232">
        <v>232</v>
      </c>
      <c r="B232">
        <f t="shared" ca="1" si="21"/>
        <v>0</v>
      </c>
      <c r="C232">
        <f t="shared" ca="1" si="22"/>
        <v>0</v>
      </c>
      <c r="D232">
        <f t="shared" ca="1" si="23"/>
        <v>0</v>
      </c>
      <c r="E232">
        <f t="shared" ca="1" si="24"/>
        <v>0</v>
      </c>
      <c r="F232">
        <f t="shared" ca="1" si="25"/>
        <v>0</v>
      </c>
      <c r="G232">
        <f t="shared" ca="1" si="26"/>
        <v>0</v>
      </c>
      <c r="H232" s="28" t="str">
        <f ca="1">IF(C232="tx",MATCH($F232,DimensionesWork!$F$3:$F$500,0)+2,"")</f>
        <v/>
      </c>
      <c r="I232" s="28" t="str">
        <f t="shared" ca="1" si="27"/>
        <v/>
      </c>
    </row>
    <row r="233" spans="1:9" x14ac:dyDescent="0.35">
      <c r="A233">
        <v>233</v>
      </c>
      <c r="B233">
        <f t="shared" ca="1" si="21"/>
        <v>0</v>
      </c>
      <c r="C233">
        <f t="shared" ca="1" si="22"/>
        <v>0</v>
      </c>
      <c r="D233">
        <f t="shared" ca="1" si="23"/>
        <v>0</v>
      </c>
      <c r="E233">
        <f t="shared" ca="1" si="24"/>
        <v>0</v>
      </c>
      <c r="F233">
        <f t="shared" ca="1" si="25"/>
        <v>0</v>
      </c>
      <c r="G233">
        <f t="shared" ca="1" si="26"/>
        <v>0</v>
      </c>
      <c r="H233" s="28" t="str">
        <f ca="1">IF(C233="tx",MATCH($F233,DimensionesWork!$F$3:$F$500,0)+2,"")</f>
        <v/>
      </c>
      <c r="I233" s="28" t="str">
        <f t="shared" ca="1" si="27"/>
        <v/>
      </c>
    </row>
    <row r="234" spans="1:9" x14ac:dyDescent="0.35">
      <c r="A234">
        <v>234</v>
      </c>
      <c r="B234">
        <f t="shared" ca="1" si="21"/>
        <v>0</v>
      </c>
      <c r="C234">
        <f t="shared" ca="1" si="22"/>
        <v>0</v>
      </c>
      <c r="D234">
        <f t="shared" ca="1" si="23"/>
        <v>0</v>
      </c>
      <c r="E234">
        <f t="shared" ca="1" si="24"/>
        <v>0</v>
      </c>
      <c r="F234">
        <f t="shared" ca="1" si="25"/>
        <v>0</v>
      </c>
      <c r="G234">
        <f t="shared" ca="1" si="26"/>
        <v>0</v>
      </c>
      <c r="H234" s="28" t="str">
        <f ca="1">IF(C234="tx",MATCH($F234,DimensionesWork!$F$3:$F$500,0)+2,"")</f>
        <v/>
      </c>
      <c r="I234" s="28" t="str">
        <f t="shared" ca="1" si="27"/>
        <v/>
      </c>
    </row>
    <row r="235" spans="1:9" x14ac:dyDescent="0.35">
      <c r="A235">
        <v>235</v>
      </c>
      <c r="B235">
        <f t="shared" ca="1" si="21"/>
        <v>0</v>
      </c>
      <c r="C235">
        <f t="shared" ca="1" si="22"/>
        <v>0</v>
      </c>
      <c r="D235">
        <f t="shared" ca="1" si="23"/>
        <v>0</v>
      </c>
      <c r="E235">
        <f t="shared" ca="1" si="24"/>
        <v>0</v>
      </c>
      <c r="F235">
        <f t="shared" ca="1" si="25"/>
        <v>0</v>
      </c>
      <c r="G235">
        <f t="shared" ca="1" si="26"/>
        <v>0</v>
      </c>
      <c r="H235" s="28" t="str">
        <f ca="1">IF(C235="tx",MATCH($F235,DimensionesWork!$F$3:$F$500,0)+2,"")</f>
        <v/>
      </c>
      <c r="I235" s="28" t="str">
        <f t="shared" ca="1" si="27"/>
        <v/>
      </c>
    </row>
    <row r="236" spans="1:9" x14ac:dyDescent="0.35">
      <c r="A236">
        <v>236</v>
      </c>
      <c r="B236">
        <f t="shared" ca="1" si="21"/>
        <v>0</v>
      </c>
      <c r="C236">
        <f t="shared" ca="1" si="22"/>
        <v>0</v>
      </c>
      <c r="D236">
        <f t="shared" ca="1" si="23"/>
        <v>0</v>
      </c>
      <c r="E236">
        <f t="shared" ca="1" si="24"/>
        <v>0</v>
      </c>
      <c r="F236">
        <f t="shared" ca="1" si="25"/>
        <v>0</v>
      </c>
      <c r="G236">
        <f t="shared" ca="1" si="26"/>
        <v>0</v>
      </c>
      <c r="H236" s="28" t="str">
        <f ca="1">IF(C236="tx",MATCH($F236,DimensionesWork!$F$3:$F$500,0)+2,"")</f>
        <v/>
      </c>
      <c r="I236" s="28" t="str">
        <f t="shared" ca="1" si="27"/>
        <v/>
      </c>
    </row>
    <row r="237" spans="1:9" x14ac:dyDescent="0.35">
      <c r="A237">
        <v>237</v>
      </c>
      <c r="B237">
        <f t="shared" ca="1" si="21"/>
        <v>0</v>
      </c>
      <c r="C237">
        <f t="shared" ca="1" si="22"/>
        <v>0</v>
      </c>
      <c r="D237">
        <f t="shared" ca="1" si="23"/>
        <v>0</v>
      </c>
      <c r="E237">
        <f t="shared" ca="1" si="24"/>
        <v>0</v>
      </c>
      <c r="F237">
        <f t="shared" ca="1" si="25"/>
        <v>0</v>
      </c>
      <c r="G237">
        <f t="shared" ca="1" si="26"/>
        <v>0</v>
      </c>
      <c r="H237" s="28" t="str">
        <f ca="1">IF(C237="tx",MATCH($F237,DimensionesWork!$F$3:$F$500,0)+2,"")</f>
        <v/>
      </c>
      <c r="I237" s="28" t="str">
        <f t="shared" ca="1" si="27"/>
        <v/>
      </c>
    </row>
    <row r="238" spans="1:9" x14ac:dyDescent="0.35">
      <c r="A238">
        <v>238</v>
      </c>
      <c r="B238">
        <f t="shared" ca="1" si="21"/>
        <v>0</v>
      </c>
      <c r="C238">
        <f t="shared" ca="1" si="22"/>
        <v>0</v>
      </c>
      <c r="D238">
        <f t="shared" ca="1" si="23"/>
        <v>0</v>
      </c>
      <c r="E238">
        <f t="shared" ca="1" si="24"/>
        <v>0</v>
      </c>
      <c r="F238">
        <f t="shared" ca="1" si="25"/>
        <v>0</v>
      </c>
      <c r="G238">
        <f t="shared" ca="1" si="26"/>
        <v>0</v>
      </c>
      <c r="H238" s="28" t="str">
        <f ca="1">IF(C238="tx",MATCH($F238,DimensionesWork!$F$3:$F$500,0)+2,"")</f>
        <v/>
      </c>
      <c r="I238" s="28" t="str">
        <f t="shared" ca="1" si="27"/>
        <v/>
      </c>
    </row>
    <row r="239" spans="1:9" x14ac:dyDescent="0.35">
      <c r="A239">
        <v>239</v>
      </c>
      <c r="B239">
        <f t="shared" ca="1" si="21"/>
        <v>0</v>
      </c>
      <c r="C239">
        <f t="shared" ca="1" si="22"/>
        <v>0</v>
      </c>
      <c r="D239">
        <f t="shared" ca="1" si="23"/>
        <v>0</v>
      </c>
      <c r="E239">
        <f t="shared" ca="1" si="24"/>
        <v>0</v>
      </c>
      <c r="F239">
        <f t="shared" ca="1" si="25"/>
        <v>0</v>
      </c>
      <c r="G239">
        <f t="shared" ca="1" si="26"/>
        <v>0</v>
      </c>
      <c r="H239" s="28" t="str">
        <f ca="1">IF(C239="tx",MATCH($F239,DimensionesWork!$F$3:$F$500,0)+2,"")</f>
        <v/>
      </c>
      <c r="I239" s="28" t="str">
        <f t="shared" ca="1" si="27"/>
        <v/>
      </c>
    </row>
    <row r="240" spans="1:9" x14ac:dyDescent="0.35">
      <c r="A240">
        <v>240</v>
      </c>
      <c r="B240">
        <f t="shared" ca="1" si="21"/>
        <v>0</v>
      </c>
      <c r="C240">
        <f t="shared" ca="1" si="22"/>
        <v>0</v>
      </c>
      <c r="D240">
        <f t="shared" ca="1" si="23"/>
        <v>0</v>
      </c>
      <c r="E240">
        <f t="shared" ca="1" si="24"/>
        <v>0</v>
      </c>
      <c r="F240">
        <f t="shared" ca="1" si="25"/>
        <v>0</v>
      </c>
      <c r="G240">
        <f t="shared" ca="1" si="26"/>
        <v>0</v>
      </c>
      <c r="H240" s="28" t="str">
        <f ca="1">IF(C240="tx",MATCH($F240,DimensionesWork!$F$3:$F$500,0)+2,"")</f>
        <v/>
      </c>
      <c r="I240" s="28" t="str">
        <f t="shared" ca="1" si="27"/>
        <v/>
      </c>
    </row>
    <row r="241" spans="1:9" x14ac:dyDescent="0.35">
      <c r="A241">
        <v>241</v>
      </c>
      <c r="B241">
        <f t="shared" ca="1" si="21"/>
        <v>0</v>
      </c>
      <c r="C241">
        <f t="shared" ca="1" si="22"/>
        <v>0</v>
      </c>
      <c r="D241">
        <f t="shared" ca="1" si="23"/>
        <v>0</v>
      </c>
      <c r="E241">
        <f t="shared" ca="1" si="24"/>
        <v>0</v>
      </c>
      <c r="F241">
        <f t="shared" ca="1" si="25"/>
        <v>0</v>
      </c>
      <c r="G241">
        <f t="shared" ca="1" si="26"/>
        <v>0</v>
      </c>
      <c r="H241" s="28" t="str">
        <f ca="1">IF(C241="tx",MATCH($F241,DimensionesWork!$F$3:$F$500,0)+2,"")</f>
        <v/>
      </c>
      <c r="I241" s="28" t="str">
        <f t="shared" ca="1" si="27"/>
        <v/>
      </c>
    </row>
    <row r="242" spans="1:9" x14ac:dyDescent="0.35">
      <c r="A242">
        <v>242</v>
      </c>
      <c r="B242">
        <f t="shared" ca="1" si="21"/>
        <v>0</v>
      </c>
      <c r="C242">
        <f t="shared" ca="1" si="22"/>
        <v>0</v>
      </c>
      <c r="D242">
        <f t="shared" ca="1" si="23"/>
        <v>0</v>
      </c>
      <c r="E242">
        <f t="shared" ca="1" si="24"/>
        <v>0</v>
      </c>
      <c r="F242">
        <f t="shared" ca="1" si="25"/>
        <v>0</v>
      </c>
      <c r="G242">
        <f t="shared" ca="1" si="26"/>
        <v>0</v>
      </c>
      <c r="H242" s="28" t="str">
        <f ca="1">IF(C242="tx",MATCH($F242,DimensionesWork!$F$3:$F$500,0)+2,"")</f>
        <v/>
      </c>
      <c r="I242" s="28" t="str">
        <f t="shared" ca="1" si="27"/>
        <v/>
      </c>
    </row>
    <row r="243" spans="1:9" x14ac:dyDescent="0.35">
      <c r="A243">
        <v>243</v>
      </c>
      <c r="B243">
        <f t="shared" ca="1" si="21"/>
        <v>0</v>
      </c>
      <c r="C243">
        <f t="shared" ca="1" si="22"/>
        <v>0</v>
      </c>
      <c r="D243">
        <f t="shared" ca="1" si="23"/>
        <v>0</v>
      </c>
      <c r="E243">
        <f t="shared" ca="1" si="24"/>
        <v>0</v>
      </c>
      <c r="F243">
        <f t="shared" ca="1" si="25"/>
        <v>0</v>
      </c>
      <c r="G243">
        <f t="shared" ca="1" si="26"/>
        <v>0</v>
      </c>
      <c r="H243" s="28" t="str">
        <f ca="1">IF(C243="tx",MATCH($F243,DimensionesWork!$F$3:$F$500,0)+2,"")</f>
        <v/>
      </c>
      <c r="I243" s="28" t="str">
        <f t="shared" ca="1" si="27"/>
        <v/>
      </c>
    </row>
    <row r="244" spans="1:9" x14ac:dyDescent="0.35">
      <c r="A244">
        <v>244</v>
      </c>
      <c r="B244">
        <f t="shared" ca="1" si="21"/>
        <v>0</v>
      </c>
      <c r="C244">
        <f t="shared" ca="1" si="22"/>
        <v>0</v>
      </c>
      <c r="D244">
        <f t="shared" ca="1" si="23"/>
        <v>0</v>
      </c>
      <c r="E244">
        <f t="shared" ca="1" si="24"/>
        <v>0</v>
      </c>
      <c r="F244">
        <f t="shared" ca="1" si="25"/>
        <v>0</v>
      </c>
      <c r="G244">
        <f t="shared" ca="1" si="26"/>
        <v>0</v>
      </c>
      <c r="H244" s="28" t="str">
        <f ca="1">IF(C244="tx",MATCH($F244,DimensionesWork!$F$3:$F$500,0)+2,"")</f>
        <v/>
      </c>
      <c r="I244" s="28" t="str">
        <f t="shared" ca="1" si="27"/>
        <v/>
      </c>
    </row>
    <row r="245" spans="1:9" x14ac:dyDescent="0.35">
      <c r="A245">
        <v>245</v>
      </c>
      <c r="B245">
        <f t="shared" ca="1" si="21"/>
        <v>0</v>
      </c>
      <c r="C245">
        <f t="shared" ca="1" si="22"/>
        <v>0</v>
      </c>
      <c r="D245">
        <f t="shared" ca="1" si="23"/>
        <v>0</v>
      </c>
      <c r="E245">
        <f t="shared" ca="1" si="24"/>
        <v>0</v>
      </c>
      <c r="F245">
        <f t="shared" ca="1" si="25"/>
        <v>0</v>
      </c>
      <c r="G245">
        <f t="shared" ca="1" si="26"/>
        <v>0</v>
      </c>
      <c r="H245" s="28" t="str">
        <f ca="1">IF(C245="tx",MATCH($F245,DimensionesWork!$F$3:$F$500,0)+2,"")</f>
        <v/>
      </c>
      <c r="I245" s="28" t="str">
        <f t="shared" ca="1" si="27"/>
        <v/>
      </c>
    </row>
    <row r="246" spans="1:9" x14ac:dyDescent="0.35">
      <c r="A246">
        <v>246</v>
      </c>
      <c r="B246">
        <f t="shared" ca="1" si="21"/>
        <v>0</v>
      </c>
      <c r="C246">
        <f t="shared" ca="1" si="22"/>
        <v>0</v>
      </c>
      <c r="D246">
        <f t="shared" ca="1" si="23"/>
        <v>0</v>
      </c>
      <c r="E246">
        <f t="shared" ca="1" si="24"/>
        <v>0</v>
      </c>
      <c r="F246">
        <f t="shared" ca="1" si="25"/>
        <v>0</v>
      </c>
      <c r="G246">
        <f t="shared" ca="1" si="26"/>
        <v>0</v>
      </c>
      <c r="H246" s="28" t="str">
        <f ca="1">IF(C246="tx",MATCH($F246,DimensionesWork!$F$3:$F$500,0)+2,"")</f>
        <v/>
      </c>
      <c r="I246" s="28" t="str">
        <f t="shared" ca="1" si="27"/>
        <v/>
      </c>
    </row>
    <row r="247" spans="1:9" x14ac:dyDescent="0.35">
      <c r="A247">
        <v>247</v>
      </c>
      <c r="B247">
        <f t="shared" ca="1" si="21"/>
        <v>0</v>
      </c>
      <c r="C247">
        <f t="shared" ca="1" si="22"/>
        <v>0</v>
      </c>
      <c r="D247">
        <f t="shared" ca="1" si="23"/>
        <v>0</v>
      </c>
      <c r="E247">
        <f t="shared" ca="1" si="24"/>
        <v>0</v>
      </c>
      <c r="F247">
        <f t="shared" ca="1" si="25"/>
        <v>0</v>
      </c>
      <c r="G247">
        <f t="shared" ca="1" si="26"/>
        <v>0</v>
      </c>
      <c r="H247" s="28" t="str">
        <f ca="1">IF(C247="tx",MATCH($F247,DimensionesWork!$F$3:$F$500,0)+2,"")</f>
        <v/>
      </c>
      <c r="I247" s="28" t="str">
        <f t="shared" ca="1" si="27"/>
        <v/>
      </c>
    </row>
    <row r="248" spans="1:9" x14ac:dyDescent="0.35">
      <c r="A248">
        <v>248</v>
      </c>
      <c r="B248">
        <f t="shared" ca="1" si="21"/>
        <v>0</v>
      </c>
      <c r="C248">
        <f t="shared" ca="1" si="22"/>
        <v>0</v>
      </c>
      <c r="D248">
        <f t="shared" ca="1" si="23"/>
        <v>0</v>
      </c>
      <c r="E248">
        <f t="shared" ca="1" si="24"/>
        <v>0</v>
      </c>
      <c r="F248">
        <f t="shared" ca="1" si="25"/>
        <v>0</v>
      </c>
      <c r="G248">
        <f t="shared" ca="1" si="26"/>
        <v>0</v>
      </c>
      <c r="H248" s="28" t="str">
        <f ca="1">IF(C248="tx",MATCH($F248,DimensionesWork!$F$3:$F$500,0)+2,"")</f>
        <v/>
      </c>
      <c r="I248" s="28" t="str">
        <f t="shared" ca="1" si="27"/>
        <v/>
      </c>
    </row>
    <row r="249" spans="1:9" x14ac:dyDescent="0.35">
      <c r="A249">
        <v>249</v>
      </c>
      <c r="B249">
        <f t="shared" ca="1" si="21"/>
        <v>0</v>
      </c>
      <c r="C249">
        <f t="shared" ca="1" si="22"/>
        <v>0</v>
      </c>
      <c r="D249">
        <f t="shared" ca="1" si="23"/>
        <v>0</v>
      </c>
      <c r="E249">
        <f t="shared" ca="1" si="24"/>
        <v>0</v>
      </c>
      <c r="F249">
        <f t="shared" ca="1" si="25"/>
        <v>0</v>
      </c>
      <c r="G249">
        <f t="shared" ca="1" si="26"/>
        <v>0</v>
      </c>
      <c r="H249" s="28" t="str">
        <f ca="1">IF(C249="tx",MATCH($F249,DimensionesWork!$F$3:$F$500,0)+2,"")</f>
        <v/>
      </c>
      <c r="I249" s="28" t="str">
        <f t="shared" ca="1" si="27"/>
        <v/>
      </c>
    </row>
    <row r="250" spans="1:9" x14ac:dyDescent="0.35">
      <c r="A250">
        <v>250</v>
      </c>
      <c r="B250">
        <f t="shared" ca="1" si="21"/>
        <v>0</v>
      </c>
      <c r="C250">
        <f t="shared" ca="1" si="22"/>
        <v>0</v>
      </c>
      <c r="D250">
        <f t="shared" ca="1" si="23"/>
        <v>0</v>
      </c>
      <c r="E250">
        <f t="shared" ca="1" si="24"/>
        <v>0</v>
      </c>
      <c r="F250">
        <f t="shared" ca="1" si="25"/>
        <v>0</v>
      </c>
      <c r="G250">
        <f t="shared" ca="1" si="26"/>
        <v>0</v>
      </c>
      <c r="H250" s="28" t="str">
        <f ca="1">IF(C250="tx",MATCH($F250,DimensionesWork!$F$3:$F$500,0)+2,"")</f>
        <v/>
      </c>
      <c r="I250" s="28" t="str">
        <f t="shared" ca="1" si="27"/>
        <v/>
      </c>
    </row>
    <row r="251" spans="1:9" x14ac:dyDescent="0.35">
      <c r="A251">
        <v>251</v>
      </c>
      <c r="B251">
        <f t="shared" ca="1" si="21"/>
        <v>0</v>
      </c>
      <c r="C251">
        <f t="shared" ca="1" si="22"/>
        <v>0</v>
      </c>
      <c r="D251">
        <f t="shared" ca="1" si="23"/>
        <v>0</v>
      </c>
      <c r="E251">
        <f t="shared" ca="1" si="24"/>
        <v>0</v>
      </c>
      <c r="F251">
        <f t="shared" ca="1" si="25"/>
        <v>0</v>
      </c>
      <c r="G251">
        <f t="shared" ca="1" si="26"/>
        <v>0</v>
      </c>
      <c r="H251" s="28" t="str">
        <f ca="1">IF(C251="tx",MATCH($F251,DimensionesWork!$F$3:$F$500,0)+2,"")</f>
        <v/>
      </c>
      <c r="I251" s="28" t="str">
        <f t="shared" ca="1" si="27"/>
        <v/>
      </c>
    </row>
    <row r="252" spans="1:9" x14ac:dyDescent="0.35">
      <c r="A252">
        <v>252</v>
      </c>
      <c r="B252">
        <f t="shared" ca="1" si="21"/>
        <v>0</v>
      </c>
      <c r="C252">
        <f t="shared" ca="1" si="22"/>
        <v>0</v>
      </c>
      <c r="D252">
        <f t="shared" ca="1" si="23"/>
        <v>0</v>
      </c>
      <c r="E252">
        <f t="shared" ca="1" si="24"/>
        <v>0</v>
      </c>
      <c r="F252">
        <f t="shared" ca="1" si="25"/>
        <v>0</v>
      </c>
      <c r="G252">
        <f t="shared" ca="1" si="26"/>
        <v>0</v>
      </c>
      <c r="H252" s="28" t="str">
        <f ca="1">IF(C252="tx",MATCH($F252,DimensionesWork!$F$3:$F$500,0)+2,"")</f>
        <v/>
      </c>
      <c r="I252" s="28" t="str">
        <f t="shared" ca="1" si="27"/>
        <v/>
      </c>
    </row>
    <row r="253" spans="1:9" x14ac:dyDescent="0.35">
      <c r="A253">
        <v>253</v>
      </c>
      <c r="B253">
        <f t="shared" ca="1" si="21"/>
        <v>0</v>
      </c>
      <c r="C253">
        <f t="shared" ca="1" si="22"/>
        <v>0</v>
      </c>
      <c r="D253">
        <f t="shared" ca="1" si="23"/>
        <v>0</v>
      </c>
      <c r="E253">
        <f t="shared" ca="1" si="24"/>
        <v>0</v>
      </c>
      <c r="F253">
        <f t="shared" ca="1" si="25"/>
        <v>0</v>
      </c>
      <c r="G253">
        <f t="shared" ca="1" si="26"/>
        <v>0</v>
      </c>
      <c r="H253" s="28" t="str">
        <f ca="1">IF(C253="tx",MATCH($F253,DimensionesWork!$F$3:$F$500,0)+2,"")</f>
        <v/>
      </c>
      <c r="I253" s="28" t="str">
        <f t="shared" ca="1" si="27"/>
        <v/>
      </c>
    </row>
    <row r="254" spans="1:9" x14ac:dyDescent="0.35">
      <c r="A254">
        <v>254</v>
      </c>
      <c r="B254">
        <f t="shared" ca="1" si="21"/>
        <v>0</v>
      </c>
      <c r="C254">
        <f t="shared" ca="1" si="22"/>
        <v>0</v>
      </c>
      <c r="D254">
        <f t="shared" ca="1" si="23"/>
        <v>0</v>
      </c>
      <c r="E254">
        <f t="shared" ca="1" si="24"/>
        <v>0</v>
      </c>
      <c r="F254">
        <f t="shared" ca="1" si="25"/>
        <v>0</v>
      </c>
      <c r="G254">
        <f t="shared" ca="1" si="26"/>
        <v>0</v>
      </c>
      <c r="H254" s="28" t="str">
        <f ca="1">IF(C254="tx",MATCH($F254,DimensionesWork!$F$3:$F$500,0)+2,"")</f>
        <v/>
      </c>
      <c r="I254" s="28" t="str">
        <f t="shared" ca="1" si="27"/>
        <v/>
      </c>
    </row>
    <row r="255" spans="1:9" x14ac:dyDescent="0.35">
      <c r="A255">
        <v>255</v>
      </c>
      <c r="B255">
        <f t="shared" ca="1" si="21"/>
        <v>0</v>
      </c>
      <c r="C255">
        <f t="shared" ca="1" si="22"/>
        <v>0</v>
      </c>
      <c r="D255">
        <f t="shared" ca="1" si="23"/>
        <v>0</v>
      </c>
      <c r="E255">
        <f t="shared" ca="1" si="24"/>
        <v>0</v>
      </c>
      <c r="F255">
        <f t="shared" ca="1" si="25"/>
        <v>0</v>
      </c>
      <c r="G255">
        <f t="shared" ca="1" si="26"/>
        <v>0</v>
      </c>
      <c r="H255" s="28" t="str">
        <f ca="1">IF(C255="tx",MATCH($F255,DimensionesWork!$F$3:$F$500,0)+2,"")</f>
        <v/>
      </c>
      <c r="I255" s="28" t="str">
        <f t="shared" ca="1" si="27"/>
        <v/>
      </c>
    </row>
    <row r="256" spans="1:9" x14ac:dyDescent="0.35">
      <c r="A256">
        <v>256</v>
      </c>
      <c r="B256">
        <f t="shared" ca="1" si="21"/>
        <v>0</v>
      </c>
      <c r="C256">
        <f t="shared" ca="1" si="22"/>
        <v>0</v>
      </c>
      <c r="D256">
        <f t="shared" ca="1" si="23"/>
        <v>0</v>
      </c>
      <c r="E256">
        <f t="shared" ca="1" si="24"/>
        <v>0</v>
      </c>
      <c r="F256">
        <f t="shared" ca="1" si="25"/>
        <v>0</v>
      </c>
      <c r="G256">
        <f t="shared" ca="1" si="26"/>
        <v>0</v>
      </c>
      <c r="H256" s="28" t="str">
        <f ca="1">IF(C256="tx",MATCH($F256,DimensionesWork!$F$3:$F$500,0)+2,"")</f>
        <v/>
      </c>
      <c r="I256" s="28" t="str">
        <f t="shared" ca="1" si="27"/>
        <v/>
      </c>
    </row>
    <row r="257" spans="1:9" x14ac:dyDescent="0.35">
      <c r="A257">
        <v>257</v>
      </c>
      <c r="B257">
        <f t="shared" ca="1" si="21"/>
        <v>0</v>
      </c>
      <c r="C257">
        <f t="shared" ca="1" si="22"/>
        <v>0</v>
      </c>
      <c r="D257">
        <f t="shared" ca="1" si="23"/>
        <v>0</v>
      </c>
      <c r="E257">
        <f t="shared" ca="1" si="24"/>
        <v>0</v>
      </c>
      <c r="F257">
        <f t="shared" ca="1" si="25"/>
        <v>0</v>
      </c>
      <c r="G257">
        <f t="shared" ca="1" si="26"/>
        <v>0</v>
      </c>
      <c r="H257" s="28" t="str">
        <f ca="1">IF(C257="tx",MATCH($F257,DimensionesWork!$F$3:$F$500,0)+2,"")</f>
        <v/>
      </c>
      <c r="I257" s="28" t="str">
        <f t="shared" ca="1" si="27"/>
        <v/>
      </c>
    </row>
    <row r="258" spans="1:9" x14ac:dyDescent="0.35">
      <c r="A258">
        <v>258</v>
      </c>
      <c r="B258">
        <f t="shared" ca="1" si="21"/>
        <v>0</v>
      </c>
      <c r="C258">
        <f t="shared" ca="1" si="22"/>
        <v>0</v>
      </c>
      <c r="D258">
        <f t="shared" ca="1" si="23"/>
        <v>0</v>
      </c>
      <c r="E258">
        <f t="shared" ca="1" si="24"/>
        <v>0</v>
      </c>
      <c r="F258">
        <f t="shared" ca="1" si="25"/>
        <v>0</v>
      </c>
      <c r="G258">
        <f t="shared" ca="1" si="26"/>
        <v>0</v>
      </c>
      <c r="H258" s="28" t="str">
        <f ca="1">IF(C258="tx",MATCH($F258,DimensionesWork!$F$3:$F$500,0)+2,"")</f>
        <v/>
      </c>
      <c r="I258" s="28" t="str">
        <f t="shared" ca="1" si="27"/>
        <v/>
      </c>
    </row>
    <row r="259" spans="1:9" x14ac:dyDescent="0.35">
      <c r="A259">
        <v>259</v>
      </c>
      <c r="B259">
        <f t="shared" ca="1" si="21"/>
        <v>0</v>
      </c>
      <c r="C259">
        <f t="shared" ca="1" si="22"/>
        <v>0</v>
      </c>
      <c r="D259">
        <f t="shared" ca="1" si="23"/>
        <v>0</v>
      </c>
      <c r="E259">
        <f t="shared" ca="1" si="24"/>
        <v>0</v>
      </c>
      <c r="F259">
        <f t="shared" ca="1" si="25"/>
        <v>0</v>
      </c>
      <c r="G259">
        <f t="shared" ca="1" si="26"/>
        <v>0</v>
      </c>
      <c r="H259" s="28" t="str">
        <f ca="1">IF(C259="tx",MATCH($F259,DimensionesWork!$F$3:$F$500,0)+2,"")</f>
        <v/>
      </c>
      <c r="I259" s="28" t="str">
        <f t="shared" ca="1" si="27"/>
        <v/>
      </c>
    </row>
    <row r="260" spans="1:9" x14ac:dyDescent="0.35">
      <c r="A260">
        <v>260</v>
      </c>
      <c r="B260">
        <f t="shared" ref="B260:B323" ca="1" si="28">INDIRECT("Dimensiones!B"&amp;$A260)</f>
        <v>0</v>
      </c>
      <c r="C260">
        <f t="shared" ref="C260:C323" ca="1" si="29">INDIRECT("Dimensiones!C"&amp;$A260)</f>
        <v>0</v>
      </c>
      <c r="D260">
        <f t="shared" ref="D260:D323" ca="1" si="30">INDIRECT("Dimensiones!D"&amp;$A260)</f>
        <v>0</v>
      </c>
      <c r="E260">
        <f t="shared" ref="E260:E323" ca="1" si="31">INDIRECT("Dimensiones!E"&amp;$A260)</f>
        <v>0</v>
      </c>
      <c r="F260">
        <f t="shared" ref="F260:F323" ca="1" si="32">INDIRECT("Dimensiones!F"&amp;$A260)</f>
        <v>0</v>
      </c>
      <c r="G260">
        <f t="shared" ref="G260:G323" ca="1" si="33">INDIRECT("Dimensiones!G"&amp;$A260)</f>
        <v>0</v>
      </c>
      <c r="H260" s="28" t="str">
        <f ca="1">IF(C260="tx",MATCH($F260,DimensionesWork!$F$3:$F$500,0)+2,"")</f>
        <v/>
      </c>
      <c r="I260" s="28" t="str">
        <f t="shared" ref="I260:I323" ca="1" si="34">IF(ROW(H260)=H260,"tx","")</f>
        <v/>
      </c>
    </row>
    <row r="261" spans="1:9" x14ac:dyDescent="0.35">
      <c r="A261">
        <v>261</v>
      </c>
      <c r="B261">
        <f t="shared" ca="1" si="28"/>
        <v>0</v>
      </c>
      <c r="C261">
        <f t="shared" ca="1" si="29"/>
        <v>0</v>
      </c>
      <c r="D261">
        <f t="shared" ca="1" si="30"/>
        <v>0</v>
      </c>
      <c r="E261">
        <f t="shared" ca="1" si="31"/>
        <v>0</v>
      </c>
      <c r="F261">
        <f t="shared" ca="1" si="32"/>
        <v>0</v>
      </c>
      <c r="G261">
        <f t="shared" ca="1" si="33"/>
        <v>0</v>
      </c>
      <c r="H261" s="28" t="str">
        <f ca="1">IF(C261="tx",MATCH($F261,DimensionesWork!$F$3:$F$500,0)+2,"")</f>
        <v/>
      </c>
      <c r="I261" s="28" t="str">
        <f t="shared" ca="1" si="34"/>
        <v/>
      </c>
    </row>
    <row r="262" spans="1:9" x14ac:dyDescent="0.35">
      <c r="A262">
        <v>262</v>
      </c>
      <c r="B262">
        <f t="shared" ca="1" si="28"/>
        <v>0</v>
      </c>
      <c r="C262">
        <f t="shared" ca="1" si="29"/>
        <v>0</v>
      </c>
      <c r="D262">
        <f t="shared" ca="1" si="30"/>
        <v>0</v>
      </c>
      <c r="E262">
        <f t="shared" ca="1" si="31"/>
        <v>0</v>
      </c>
      <c r="F262">
        <f t="shared" ca="1" si="32"/>
        <v>0</v>
      </c>
      <c r="G262">
        <f t="shared" ca="1" si="33"/>
        <v>0</v>
      </c>
      <c r="H262" s="28" t="str">
        <f ca="1">IF(C262="tx",MATCH($F262,DimensionesWork!$F$3:$F$500,0)+2,"")</f>
        <v/>
      </c>
      <c r="I262" s="28" t="str">
        <f t="shared" ca="1" si="34"/>
        <v/>
      </c>
    </row>
    <row r="263" spans="1:9" x14ac:dyDescent="0.35">
      <c r="A263">
        <v>263</v>
      </c>
      <c r="B263">
        <f t="shared" ca="1" si="28"/>
        <v>0</v>
      </c>
      <c r="C263">
        <f t="shared" ca="1" si="29"/>
        <v>0</v>
      </c>
      <c r="D263">
        <f t="shared" ca="1" si="30"/>
        <v>0</v>
      </c>
      <c r="E263">
        <f t="shared" ca="1" si="31"/>
        <v>0</v>
      </c>
      <c r="F263">
        <f t="shared" ca="1" si="32"/>
        <v>0</v>
      </c>
      <c r="G263">
        <f t="shared" ca="1" si="33"/>
        <v>0</v>
      </c>
      <c r="H263" s="28" t="str">
        <f ca="1">IF(C263="tx",MATCH($F263,DimensionesWork!$F$3:$F$500,0)+2,"")</f>
        <v/>
      </c>
      <c r="I263" s="28" t="str">
        <f t="shared" ca="1" si="34"/>
        <v/>
      </c>
    </row>
    <row r="264" spans="1:9" x14ac:dyDescent="0.35">
      <c r="A264">
        <v>264</v>
      </c>
      <c r="B264">
        <f t="shared" ca="1" si="28"/>
        <v>0</v>
      </c>
      <c r="C264">
        <f t="shared" ca="1" si="29"/>
        <v>0</v>
      </c>
      <c r="D264">
        <f t="shared" ca="1" si="30"/>
        <v>0</v>
      </c>
      <c r="E264">
        <f t="shared" ca="1" si="31"/>
        <v>0</v>
      </c>
      <c r="F264">
        <f t="shared" ca="1" si="32"/>
        <v>0</v>
      </c>
      <c r="G264">
        <f t="shared" ca="1" si="33"/>
        <v>0</v>
      </c>
      <c r="H264" s="28" t="str">
        <f ca="1">IF(C264="tx",MATCH($F264,DimensionesWork!$F$3:$F$500,0)+2,"")</f>
        <v/>
      </c>
      <c r="I264" s="28" t="str">
        <f t="shared" ca="1" si="34"/>
        <v/>
      </c>
    </row>
    <row r="265" spans="1:9" x14ac:dyDescent="0.35">
      <c r="A265">
        <v>265</v>
      </c>
      <c r="B265">
        <f t="shared" ca="1" si="28"/>
        <v>0</v>
      </c>
      <c r="C265">
        <f t="shared" ca="1" si="29"/>
        <v>0</v>
      </c>
      <c r="D265">
        <f t="shared" ca="1" si="30"/>
        <v>0</v>
      </c>
      <c r="E265">
        <f t="shared" ca="1" si="31"/>
        <v>0</v>
      </c>
      <c r="F265">
        <f t="shared" ca="1" si="32"/>
        <v>0</v>
      </c>
      <c r="G265">
        <f t="shared" ca="1" si="33"/>
        <v>0</v>
      </c>
      <c r="H265" s="28" t="str">
        <f ca="1">IF(C265="tx",MATCH($F265,DimensionesWork!$F$3:$F$500,0)+2,"")</f>
        <v/>
      </c>
      <c r="I265" s="28" t="str">
        <f t="shared" ca="1" si="34"/>
        <v/>
      </c>
    </row>
    <row r="266" spans="1:9" x14ac:dyDescent="0.35">
      <c r="A266">
        <v>266</v>
      </c>
      <c r="B266">
        <f t="shared" ca="1" si="28"/>
        <v>0</v>
      </c>
      <c r="C266">
        <f t="shared" ca="1" si="29"/>
        <v>0</v>
      </c>
      <c r="D266">
        <f t="shared" ca="1" si="30"/>
        <v>0</v>
      </c>
      <c r="E266">
        <f t="shared" ca="1" si="31"/>
        <v>0</v>
      </c>
      <c r="F266">
        <f t="shared" ca="1" si="32"/>
        <v>0</v>
      </c>
      <c r="G266">
        <f t="shared" ca="1" si="33"/>
        <v>0</v>
      </c>
      <c r="H266" s="28" t="str">
        <f ca="1">IF(C266="tx",MATCH($F266,DimensionesWork!$F$3:$F$500,0)+2,"")</f>
        <v/>
      </c>
      <c r="I266" s="28" t="str">
        <f t="shared" ca="1" si="34"/>
        <v/>
      </c>
    </row>
    <row r="267" spans="1:9" x14ac:dyDescent="0.35">
      <c r="A267">
        <v>267</v>
      </c>
      <c r="B267">
        <f t="shared" ca="1" si="28"/>
        <v>0</v>
      </c>
      <c r="C267">
        <f t="shared" ca="1" si="29"/>
        <v>0</v>
      </c>
      <c r="D267">
        <f t="shared" ca="1" si="30"/>
        <v>0</v>
      </c>
      <c r="E267">
        <f t="shared" ca="1" si="31"/>
        <v>0</v>
      </c>
      <c r="F267">
        <f t="shared" ca="1" si="32"/>
        <v>0</v>
      </c>
      <c r="G267">
        <f t="shared" ca="1" si="33"/>
        <v>0</v>
      </c>
      <c r="H267" s="28" t="str">
        <f ca="1">IF(C267="tx",MATCH($F267,DimensionesWork!$F$3:$F$500,0)+2,"")</f>
        <v/>
      </c>
      <c r="I267" s="28" t="str">
        <f t="shared" ca="1" si="34"/>
        <v/>
      </c>
    </row>
    <row r="268" spans="1:9" x14ac:dyDescent="0.35">
      <c r="A268">
        <v>268</v>
      </c>
      <c r="B268">
        <f t="shared" ca="1" si="28"/>
        <v>0</v>
      </c>
      <c r="C268">
        <f t="shared" ca="1" si="29"/>
        <v>0</v>
      </c>
      <c r="D268">
        <f t="shared" ca="1" si="30"/>
        <v>0</v>
      </c>
      <c r="E268">
        <f t="shared" ca="1" si="31"/>
        <v>0</v>
      </c>
      <c r="F268">
        <f t="shared" ca="1" si="32"/>
        <v>0</v>
      </c>
      <c r="G268">
        <f t="shared" ca="1" si="33"/>
        <v>0</v>
      </c>
      <c r="H268" s="28" t="str">
        <f ca="1">IF(C268="tx",MATCH($F268,DimensionesWork!$F$3:$F$500,0)+2,"")</f>
        <v/>
      </c>
      <c r="I268" s="28" t="str">
        <f t="shared" ca="1" si="34"/>
        <v/>
      </c>
    </row>
    <row r="269" spans="1:9" x14ac:dyDescent="0.35">
      <c r="A269">
        <v>269</v>
      </c>
      <c r="B269">
        <f t="shared" ca="1" si="28"/>
        <v>0</v>
      </c>
      <c r="C269">
        <f t="shared" ca="1" si="29"/>
        <v>0</v>
      </c>
      <c r="D269">
        <f t="shared" ca="1" si="30"/>
        <v>0</v>
      </c>
      <c r="E269">
        <f t="shared" ca="1" si="31"/>
        <v>0</v>
      </c>
      <c r="F269">
        <f t="shared" ca="1" si="32"/>
        <v>0</v>
      </c>
      <c r="G269">
        <f t="shared" ca="1" si="33"/>
        <v>0</v>
      </c>
      <c r="H269" s="28" t="str">
        <f ca="1">IF(C269="tx",MATCH($F269,DimensionesWork!$F$3:$F$500,0)+2,"")</f>
        <v/>
      </c>
      <c r="I269" s="28" t="str">
        <f t="shared" ca="1" si="34"/>
        <v/>
      </c>
    </row>
    <row r="270" spans="1:9" x14ac:dyDescent="0.35">
      <c r="A270">
        <v>270</v>
      </c>
      <c r="B270">
        <f t="shared" ca="1" si="28"/>
        <v>0</v>
      </c>
      <c r="C270">
        <f t="shared" ca="1" si="29"/>
        <v>0</v>
      </c>
      <c r="D270">
        <f t="shared" ca="1" si="30"/>
        <v>0</v>
      </c>
      <c r="E270">
        <f t="shared" ca="1" si="31"/>
        <v>0</v>
      </c>
      <c r="F270">
        <f t="shared" ca="1" si="32"/>
        <v>0</v>
      </c>
      <c r="G270">
        <f t="shared" ca="1" si="33"/>
        <v>0</v>
      </c>
      <c r="H270" s="28" t="str">
        <f ca="1">IF(C270="tx",MATCH($F270,DimensionesWork!$F$3:$F$500,0)+2,"")</f>
        <v/>
      </c>
      <c r="I270" s="28" t="str">
        <f t="shared" ca="1" si="34"/>
        <v/>
      </c>
    </row>
    <row r="271" spans="1:9" x14ac:dyDescent="0.35">
      <c r="A271">
        <v>271</v>
      </c>
      <c r="B271">
        <f t="shared" ca="1" si="28"/>
        <v>0</v>
      </c>
      <c r="C271">
        <f t="shared" ca="1" si="29"/>
        <v>0</v>
      </c>
      <c r="D271">
        <f t="shared" ca="1" si="30"/>
        <v>0</v>
      </c>
      <c r="E271">
        <f t="shared" ca="1" si="31"/>
        <v>0</v>
      </c>
      <c r="F271">
        <f t="shared" ca="1" si="32"/>
        <v>0</v>
      </c>
      <c r="G271">
        <f t="shared" ca="1" si="33"/>
        <v>0</v>
      </c>
      <c r="H271" s="28" t="str">
        <f ca="1">IF(C271="tx",MATCH($F271,DimensionesWork!$F$3:$F$500,0)+2,"")</f>
        <v/>
      </c>
      <c r="I271" s="28" t="str">
        <f t="shared" ca="1" si="34"/>
        <v/>
      </c>
    </row>
    <row r="272" spans="1:9" x14ac:dyDescent="0.35">
      <c r="A272">
        <v>272</v>
      </c>
      <c r="B272">
        <f t="shared" ca="1" si="28"/>
        <v>0</v>
      </c>
      <c r="C272">
        <f t="shared" ca="1" si="29"/>
        <v>0</v>
      </c>
      <c r="D272">
        <f t="shared" ca="1" si="30"/>
        <v>0</v>
      </c>
      <c r="E272">
        <f t="shared" ca="1" si="31"/>
        <v>0</v>
      </c>
      <c r="F272">
        <f t="shared" ca="1" si="32"/>
        <v>0</v>
      </c>
      <c r="G272">
        <f t="shared" ca="1" si="33"/>
        <v>0</v>
      </c>
      <c r="H272" s="28" t="str">
        <f ca="1">IF(C272="tx",MATCH($F272,DimensionesWork!$F$3:$F$500,0)+2,"")</f>
        <v/>
      </c>
      <c r="I272" s="28" t="str">
        <f t="shared" ca="1" si="34"/>
        <v/>
      </c>
    </row>
    <row r="273" spans="1:9" x14ac:dyDescent="0.35">
      <c r="A273">
        <v>273</v>
      </c>
      <c r="B273">
        <f t="shared" ca="1" si="28"/>
        <v>0</v>
      </c>
      <c r="C273">
        <f t="shared" ca="1" si="29"/>
        <v>0</v>
      </c>
      <c r="D273">
        <f t="shared" ca="1" si="30"/>
        <v>0</v>
      </c>
      <c r="E273">
        <f t="shared" ca="1" si="31"/>
        <v>0</v>
      </c>
      <c r="F273">
        <f t="shared" ca="1" si="32"/>
        <v>0</v>
      </c>
      <c r="G273">
        <f t="shared" ca="1" si="33"/>
        <v>0</v>
      </c>
      <c r="H273" s="28" t="str">
        <f ca="1">IF(C273="tx",MATCH($F273,DimensionesWork!$F$3:$F$500,0)+2,"")</f>
        <v/>
      </c>
      <c r="I273" s="28" t="str">
        <f t="shared" ca="1" si="34"/>
        <v/>
      </c>
    </row>
    <row r="274" spans="1:9" x14ac:dyDescent="0.35">
      <c r="A274">
        <v>274</v>
      </c>
      <c r="B274">
        <f t="shared" ca="1" si="28"/>
        <v>0</v>
      </c>
      <c r="C274">
        <f t="shared" ca="1" si="29"/>
        <v>0</v>
      </c>
      <c r="D274">
        <f t="shared" ca="1" si="30"/>
        <v>0</v>
      </c>
      <c r="E274">
        <f t="shared" ca="1" si="31"/>
        <v>0</v>
      </c>
      <c r="F274">
        <f t="shared" ca="1" si="32"/>
        <v>0</v>
      </c>
      <c r="G274">
        <f t="shared" ca="1" si="33"/>
        <v>0</v>
      </c>
      <c r="H274" s="28" t="str">
        <f ca="1">IF(C274="tx",MATCH($F274,DimensionesWork!$F$3:$F$500,0)+2,"")</f>
        <v/>
      </c>
      <c r="I274" s="28" t="str">
        <f t="shared" ca="1" si="34"/>
        <v/>
      </c>
    </row>
    <row r="275" spans="1:9" x14ac:dyDescent="0.35">
      <c r="A275">
        <v>275</v>
      </c>
      <c r="B275">
        <f t="shared" ca="1" si="28"/>
        <v>0</v>
      </c>
      <c r="C275">
        <f t="shared" ca="1" si="29"/>
        <v>0</v>
      </c>
      <c r="D275">
        <f t="shared" ca="1" si="30"/>
        <v>0</v>
      </c>
      <c r="E275">
        <f t="shared" ca="1" si="31"/>
        <v>0</v>
      </c>
      <c r="F275">
        <f t="shared" ca="1" si="32"/>
        <v>0</v>
      </c>
      <c r="G275">
        <f t="shared" ca="1" si="33"/>
        <v>0</v>
      </c>
      <c r="H275" s="28" t="str">
        <f ca="1">IF(C275="tx",MATCH($F275,DimensionesWork!$F$3:$F$500,0)+2,"")</f>
        <v/>
      </c>
      <c r="I275" s="28" t="str">
        <f t="shared" ca="1" si="34"/>
        <v/>
      </c>
    </row>
    <row r="276" spans="1:9" x14ac:dyDescent="0.35">
      <c r="A276">
        <v>276</v>
      </c>
      <c r="B276">
        <f t="shared" ca="1" si="28"/>
        <v>0</v>
      </c>
      <c r="C276">
        <f t="shared" ca="1" si="29"/>
        <v>0</v>
      </c>
      <c r="D276">
        <f t="shared" ca="1" si="30"/>
        <v>0</v>
      </c>
      <c r="E276">
        <f t="shared" ca="1" si="31"/>
        <v>0</v>
      </c>
      <c r="F276">
        <f t="shared" ca="1" si="32"/>
        <v>0</v>
      </c>
      <c r="G276">
        <f t="shared" ca="1" si="33"/>
        <v>0</v>
      </c>
      <c r="H276" s="28" t="str">
        <f ca="1">IF(C276="tx",MATCH($F276,DimensionesWork!$F$3:$F$500,0)+2,"")</f>
        <v/>
      </c>
      <c r="I276" s="28" t="str">
        <f t="shared" ca="1" si="34"/>
        <v/>
      </c>
    </row>
    <row r="277" spans="1:9" x14ac:dyDescent="0.35">
      <c r="A277">
        <v>277</v>
      </c>
      <c r="B277">
        <f t="shared" ca="1" si="28"/>
        <v>0</v>
      </c>
      <c r="C277">
        <f t="shared" ca="1" si="29"/>
        <v>0</v>
      </c>
      <c r="D277">
        <f t="shared" ca="1" si="30"/>
        <v>0</v>
      </c>
      <c r="E277">
        <f t="shared" ca="1" si="31"/>
        <v>0</v>
      </c>
      <c r="F277">
        <f t="shared" ca="1" si="32"/>
        <v>0</v>
      </c>
      <c r="G277">
        <f t="shared" ca="1" si="33"/>
        <v>0</v>
      </c>
      <c r="H277" s="28" t="str">
        <f ca="1">IF(C277="tx",MATCH($F277,DimensionesWork!$F$3:$F$500,0)+2,"")</f>
        <v/>
      </c>
      <c r="I277" s="28" t="str">
        <f t="shared" ca="1" si="34"/>
        <v/>
      </c>
    </row>
    <row r="278" spans="1:9" x14ac:dyDescent="0.35">
      <c r="A278">
        <v>278</v>
      </c>
      <c r="B278">
        <f t="shared" ca="1" si="28"/>
        <v>0</v>
      </c>
      <c r="C278">
        <f t="shared" ca="1" si="29"/>
        <v>0</v>
      </c>
      <c r="D278">
        <f t="shared" ca="1" si="30"/>
        <v>0</v>
      </c>
      <c r="E278">
        <f t="shared" ca="1" si="31"/>
        <v>0</v>
      </c>
      <c r="F278">
        <f t="shared" ca="1" si="32"/>
        <v>0</v>
      </c>
      <c r="G278">
        <f t="shared" ca="1" si="33"/>
        <v>0</v>
      </c>
      <c r="H278" s="28" t="str">
        <f ca="1">IF(C278="tx",MATCH($F278,DimensionesWork!$F$3:$F$500,0)+2,"")</f>
        <v/>
      </c>
      <c r="I278" s="28" t="str">
        <f t="shared" ca="1" si="34"/>
        <v/>
      </c>
    </row>
    <row r="279" spans="1:9" x14ac:dyDescent="0.35">
      <c r="A279">
        <v>279</v>
      </c>
      <c r="B279">
        <f t="shared" ca="1" si="28"/>
        <v>0</v>
      </c>
      <c r="C279">
        <f t="shared" ca="1" si="29"/>
        <v>0</v>
      </c>
      <c r="D279">
        <f t="shared" ca="1" si="30"/>
        <v>0</v>
      </c>
      <c r="E279">
        <f t="shared" ca="1" si="31"/>
        <v>0</v>
      </c>
      <c r="F279">
        <f t="shared" ca="1" si="32"/>
        <v>0</v>
      </c>
      <c r="G279">
        <f t="shared" ca="1" si="33"/>
        <v>0</v>
      </c>
      <c r="H279" s="28" t="str">
        <f ca="1">IF(C279="tx",MATCH($F279,DimensionesWork!$F$3:$F$500,0)+2,"")</f>
        <v/>
      </c>
      <c r="I279" s="28" t="str">
        <f t="shared" ca="1" si="34"/>
        <v/>
      </c>
    </row>
    <row r="280" spans="1:9" x14ac:dyDescent="0.35">
      <c r="A280">
        <v>280</v>
      </c>
      <c r="B280">
        <f t="shared" ca="1" si="28"/>
        <v>0</v>
      </c>
      <c r="C280">
        <f t="shared" ca="1" si="29"/>
        <v>0</v>
      </c>
      <c r="D280">
        <f t="shared" ca="1" si="30"/>
        <v>0</v>
      </c>
      <c r="E280">
        <f t="shared" ca="1" si="31"/>
        <v>0</v>
      </c>
      <c r="F280">
        <f t="shared" ca="1" si="32"/>
        <v>0</v>
      </c>
      <c r="G280">
        <f t="shared" ca="1" si="33"/>
        <v>0</v>
      </c>
      <c r="H280" s="28" t="str">
        <f ca="1">IF(C280="tx",MATCH($F280,DimensionesWork!$F$3:$F$500,0)+2,"")</f>
        <v/>
      </c>
      <c r="I280" s="28" t="str">
        <f t="shared" ca="1" si="34"/>
        <v/>
      </c>
    </row>
    <row r="281" spans="1:9" x14ac:dyDescent="0.35">
      <c r="A281">
        <v>281</v>
      </c>
      <c r="B281">
        <f t="shared" ca="1" si="28"/>
        <v>0</v>
      </c>
      <c r="C281">
        <f t="shared" ca="1" si="29"/>
        <v>0</v>
      </c>
      <c r="D281">
        <f t="shared" ca="1" si="30"/>
        <v>0</v>
      </c>
      <c r="E281">
        <f t="shared" ca="1" si="31"/>
        <v>0</v>
      </c>
      <c r="F281">
        <f t="shared" ca="1" si="32"/>
        <v>0</v>
      </c>
      <c r="G281">
        <f t="shared" ca="1" si="33"/>
        <v>0</v>
      </c>
      <c r="H281" s="28" t="str">
        <f ca="1">IF(C281="tx",MATCH($F281,DimensionesWork!$F$3:$F$500,0)+2,"")</f>
        <v/>
      </c>
      <c r="I281" s="28" t="str">
        <f t="shared" ca="1" si="34"/>
        <v/>
      </c>
    </row>
    <row r="282" spans="1:9" x14ac:dyDescent="0.35">
      <c r="A282">
        <v>282</v>
      </c>
      <c r="B282">
        <f t="shared" ca="1" si="28"/>
        <v>0</v>
      </c>
      <c r="C282">
        <f t="shared" ca="1" si="29"/>
        <v>0</v>
      </c>
      <c r="D282">
        <f t="shared" ca="1" si="30"/>
        <v>0</v>
      </c>
      <c r="E282">
        <f t="shared" ca="1" si="31"/>
        <v>0</v>
      </c>
      <c r="F282">
        <f t="shared" ca="1" si="32"/>
        <v>0</v>
      </c>
      <c r="G282">
        <f t="shared" ca="1" si="33"/>
        <v>0</v>
      </c>
      <c r="H282" s="28" t="str">
        <f ca="1">IF(C282="tx",MATCH($F282,DimensionesWork!$F$3:$F$500,0)+2,"")</f>
        <v/>
      </c>
      <c r="I282" s="28" t="str">
        <f t="shared" ca="1" si="34"/>
        <v/>
      </c>
    </row>
    <row r="283" spans="1:9" x14ac:dyDescent="0.35">
      <c r="A283">
        <v>283</v>
      </c>
      <c r="B283">
        <f t="shared" ca="1" si="28"/>
        <v>0</v>
      </c>
      <c r="C283">
        <f t="shared" ca="1" si="29"/>
        <v>0</v>
      </c>
      <c r="D283">
        <f t="shared" ca="1" si="30"/>
        <v>0</v>
      </c>
      <c r="E283">
        <f t="shared" ca="1" si="31"/>
        <v>0</v>
      </c>
      <c r="F283">
        <f t="shared" ca="1" si="32"/>
        <v>0</v>
      </c>
      <c r="G283">
        <f t="shared" ca="1" si="33"/>
        <v>0</v>
      </c>
      <c r="H283" s="28" t="str">
        <f ca="1">IF(C283="tx",MATCH($F283,DimensionesWork!$F$3:$F$500,0)+2,"")</f>
        <v/>
      </c>
      <c r="I283" s="28" t="str">
        <f t="shared" ca="1" si="34"/>
        <v/>
      </c>
    </row>
    <row r="284" spans="1:9" x14ac:dyDescent="0.35">
      <c r="A284">
        <v>284</v>
      </c>
      <c r="B284">
        <f t="shared" ca="1" si="28"/>
        <v>0</v>
      </c>
      <c r="C284">
        <f t="shared" ca="1" si="29"/>
        <v>0</v>
      </c>
      <c r="D284">
        <f t="shared" ca="1" si="30"/>
        <v>0</v>
      </c>
      <c r="E284">
        <f t="shared" ca="1" si="31"/>
        <v>0</v>
      </c>
      <c r="F284">
        <f t="shared" ca="1" si="32"/>
        <v>0</v>
      </c>
      <c r="G284">
        <f t="shared" ca="1" si="33"/>
        <v>0</v>
      </c>
      <c r="H284" s="28" t="str">
        <f ca="1">IF(C284="tx",MATCH($F284,DimensionesWork!$F$3:$F$500,0)+2,"")</f>
        <v/>
      </c>
      <c r="I284" s="28" t="str">
        <f t="shared" ca="1" si="34"/>
        <v/>
      </c>
    </row>
    <row r="285" spans="1:9" x14ac:dyDescent="0.35">
      <c r="A285">
        <v>285</v>
      </c>
      <c r="B285">
        <f t="shared" ca="1" si="28"/>
        <v>0</v>
      </c>
      <c r="C285">
        <f t="shared" ca="1" si="29"/>
        <v>0</v>
      </c>
      <c r="D285">
        <f t="shared" ca="1" si="30"/>
        <v>0</v>
      </c>
      <c r="E285">
        <f t="shared" ca="1" si="31"/>
        <v>0</v>
      </c>
      <c r="F285">
        <f t="shared" ca="1" si="32"/>
        <v>0</v>
      </c>
      <c r="G285">
        <f t="shared" ca="1" si="33"/>
        <v>0</v>
      </c>
      <c r="H285" s="28" t="str">
        <f ca="1">IF(C285="tx",MATCH($F285,DimensionesWork!$F$3:$F$500,0)+2,"")</f>
        <v/>
      </c>
      <c r="I285" s="28" t="str">
        <f t="shared" ca="1" si="34"/>
        <v/>
      </c>
    </row>
    <row r="286" spans="1:9" x14ac:dyDescent="0.35">
      <c r="A286">
        <v>286</v>
      </c>
      <c r="B286">
        <f t="shared" ca="1" si="28"/>
        <v>0</v>
      </c>
      <c r="C286">
        <f t="shared" ca="1" si="29"/>
        <v>0</v>
      </c>
      <c r="D286">
        <f t="shared" ca="1" si="30"/>
        <v>0</v>
      </c>
      <c r="E286">
        <f t="shared" ca="1" si="31"/>
        <v>0</v>
      </c>
      <c r="F286">
        <f t="shared" ca="1" si="32"/>
        <v>0</v>
      </c>
      <c r="G286">
        <f t="shared" ca="1" si="33"/>
        <v>0</v>
      </c>
      <c r="H286" s="28" t="str">
        <f ca="1">IF(C286="tx",MATCH($F286,DimensionesWork!$F$3:$F$500,0)+2,"")</f>
        <v/>
      </c>
      <c r="I286" s="28" t="str">
        <f t="shared" ca="1" si="34"/>
        <v/>
      </c>
    </row>
    <row r="287" spans="1:9" x14ac:dyDescent="0.35">
      <c r="A287">
        <v>287</v>
      </c>
      <c r="B287">
        <f t="shared" ca="1" si="28"/>
        <v>0</v>
      </c>
      <c r="C287">
        <f t="shared" ca="1" si="29"/>
        <v>0</v>
      </c>
      <c r="D287">
        <f t="shared" ca="1" si="30"/>
        <v>0</v>
      </c>
      <c r="E287">
        <f t="shared" ca="1" si="31"/>
        <v>0</v>
      </c>
      <c r="F287">
        <f t="shared" ca="1" si="32"/>
        <v>0</v>
      </c>
      <c r="G287">
        <f t="shared" ca="1" si="33"/>
        <v>0</v>
      </c>
      <c r="H287" s="28" t="str">
        <f ca="1">IF(C287="tx",MATCH($F287,DimensionesWork!$F$3:$F$500,0)+2,"")</f>
        <v/>
      </c>
      <c r="I287" s="28" t="str">
        <f t="shared" ca="1" si="34"/>
        <v/>
      </c>
    </row>
    <row r="288" spans="1:9" x14ac:dyDescent="0.35">
      <c r="A288">
        <v>288</v>
      </c>
      <c r="B288">
        <f t="shared" ca="1" si="28"/>
        <v>0</v>
      </c>
      <c r="C288">
        <f t="shared" ca="1" si="29"/>
        <v>0</v>
      </c>
      <c r="D288">
        <f t="shared" ca="1" si="30"/>
        <v>0</v>
      </c>
      <c r="E288">
        <f t="shared" ca="1" si="31"/>
        <v>0</v>
      </c>
      <c r="F288">
        <f t="shared" ca="1" si="32"/>
        <v>0</v>
      </c>
      <c r="G288">
        <f t="shared" ca="1" si="33"/>
        <v>0</v>
      </c>
      <c r="H288" s="28" t="str">
        <f ca="1">IF(C288="tx",MATCH($F288,DimensionesWork!$F$3:$F$500,0)+2,"")</f>
        <v/>
      </c>
      <c r="I288" s="28" t="str">
        <f t="shared" ca="1" si="34"/>
        <v/>
      </c>
    </row>
    <row r="289" spans="1:9" x14ac:dyDescent="0.35">
      <c r="A289">
        <v>289</v>
      </c>
      <c r="B289">
        <f t="shared" ca="1" si="28"/>
        <v>0</v>
      </c>
      <c r="C289">
        <f t="shared" ca="1" si="29"/>
        <v>0</v>
      </c>
      <c r="D289">
        <f t="shared" ca="1" si="30"/>
        <v>0</v>
      </c>
      <c r="E289">
        <f t="shared" ca="1" si="31"/>
        <v>0</v>
      </c>
      <c r="F289">
        <f t="shared" ca="1" si="32"/>
        <v>0</v>
      </c>
      <c r="G289">
        <f t="shared" ca="1" si="33"/>
        <v>0</v>
      </c>
      <c r="H289" s="28" t="str">
        <f ca="1">IF(C289="tx",MATCH($F289,DimensionesWork!$F$3:$F$500,0)+2,"")</f>
        <v/>
      </c>
      <c r="I289" s="28" t="str">
        <f t="shared" ca="1" si="34"/>
        <v/>
      </c>
    </row>
    <row r="290" spans="1:9" x14ac:dyDescent="0.35">
      <c r="A290">
        <v>290</v>
      </c>
      <c r="B290">
        <f t="shared" ca="1" si="28"/>
        <v>0</v>
      </c>
      <c r="C290">
        <f t="shared" ca="1" si="29"/>
        <v>0</v>
      </c>
      <c r="D290">
        <f t="shared" ca="1" si="30"/>
        <v>0</v>
      </c>
      <c r="E290">
        <f t="shared" ca="1" si="31"/>
        <v>0</v>
      </c>
      <c r="F290">
        <f t="shared" ca="1" si="32"/>
        <v>0</v>
      </c>
      <c r="G290">
        <f t="shared" ca="1" si="33"/>
        <v>0</v>
      </c>
      <c r="H290" s="28" t="str">
        <f ca="1">IF(C290="tx",MATCH($F290,DimensionesWork!$F$3:$F$500,0)+2,"")</f>
        <v/>
      </c>
      <c r="I290" s="28" t="str">
        <f t="shared" ca="1" si="34"/>
        <v/>
      </c>
    </row>
    <row r="291" spans="1:9" x14ac:dyDescent="0.35">
      <c r="A291">
        <v>291</v>
      </c>
      <c r="B291">
        <f t="shared" ca="1" si="28"/>
        <v>0</v>
      </c>
      <c r="C291">
        <f t="shared" ca="1" si="29"/>
        <v>0</v>
      </c>
      <c r="D291">
        <f t="shared" ca="1" si="30"/>
        <v>0</v>
      </c>
      <c r="E291">
        <f t="shared" ca="1" si="31"/>
        <v>0</v>
      </c>
      <c r="F291">
        <f t="shared" ca="1" si="32"/>
        <v>0</v>
      </c>
      <c r="G291">
        <f t="shared" ca="1" si="33"/>
        <v>0</v>
      </c>
      <c r="H291" s="28" t="str">
        <f ca="1">IF(C291="tx",MATCH($F291,DimensionesWork!$F$3:$F$500,0)+2,"")</f>
        <v/>
      </c>
      <c r="I291" s="28" t="str">
        <f t="shared" ca="1" si="34"/>
        <v/>
      </c>
    </row>
    <row r="292" spans="1:9" x14ac:dyDescent="0.35">
      <c r="A292">
        <v>292</v>
      </c>
      <c r="B292">
        <f t="shared" ca="1" si="28"/>
        <v>0</v>
      </c>
      <c r="C292">
        <f t="shared" ca="1" si="29"/>
        <v>0</v>
      </c>
      <c r="D292">
        <f t="shared" ca="1" si="30"/>
        <v>0</v>
      </c>
      <c r="E292">
        <f t="shared" ca="1" si="31"/>
        <v>0</v>
      </c>
      <c r="F292">
        <f t="shared" ca="1" si="32"/>
        <v>0</v>
      </c>
      <c r="G292">
        <f t="shared" ca="1" si="33"/>
        <v>0</v>
      </c>
      <c r="H292" s="28" t="str">
        <f ca="1">IF(C292="tx",MATCH($F292,DimensionesWork!$F$3:$F$500,0)+2,"")</f>
        <v/>
      </c>
      <c r="I292" s="28" t="str">
        <f t="shared" ca="1" si="34"/>
        <v/>
      </c>
    </row>
    <row r="293" spans="1:9" x14ac:dyDescent="0.35">
      <c r="A293">
        <v>293</v>
      </c>
      <c r="B293">
        <f t="shared" ca="1" si="28"/>
        <v>0</v>
      </c>
      <c r="C293">
        <f t="shared" ca="1" si="29"/>
        <v>0</v>
      </c>
      <c r="D293">
        <f t="shared" ca="1" si="30"/>
        <v>0</v>
      </c>
      <c r="E293">
        <f t="shared" ca="1" si="31"/>
        <v>0</v>
      </c>
      <c r="F293">
        <f t="shared" ca="1" si="32"/>
        <v>0</v>
      </c>
      <c r="G293">
        <f t="shared" ca="1" si="33"/>
        <v>0</v>
      </c>
      <c r="H293" s="28" t="str">
        <f ca="1">IF(C293="tx",MATCH($F293,DimensionesWork!$F$3:$F$500,0)+2,"")</f>
        <v/>
      </c>
      <c r="I293" s="28" t="str">
        <f t="shared" ca="1" si="34"/>
        <v/>
      </c>
    </row>
    <row r="294" spans="1:9" x14ac:dyDescent="0.35">
      <c r="A294">
        <v>294</v>
      </c>
      <c r="B294">
        <f t="shared" ca="1" si="28"/>
        <v>0</v>
      </c>
      <c r="C294">
        <f t="shared" ca="1" si="29"/>
        <v>0</v>
      </c>
      <c r="D294">
        <f t="shared" ca="1" si="30"/>
        <v>0</v>
      </c>
      <c r="E294">
        <f t="shared" ca="1" si="31"/>
        <v>0</v>
      </c>
      <c r="F294">
        <f t="shared" ca="1" si="32"/>
        <v>0</v>
      </c>
      <c r="G294">
        <f t="shared" ca="1" si="33"/>
        <v>0</v>
      </c>
      <c r="H294" s="28" t="str">
        <f ca="1">IF(C294="tx",MATCH($F294,DimensionesWork!$F$3:$F$500,0)+2,"")</f>
        <v/>
      </c>
      <c r="I294" s="28" t="str">
        <f t="shared" ca="1" si="34"/>
        <v/>
      </c>
    </row>
    <row r="295" spans="1:9" x14ac:dyDescent="0.35">
      <c r="A295">
        <v>295</v>
      </c>
      <c r="B295">
        <f t="shared" ca="1" si="28"/>
        <v>0</v>
      </c>
      <c r="C295">
        <f t="shared" ca="1" si="29"/>
        <v>0</v>
      </c>
      <c r="D295">
        <f t="shared" ca="1" si="30"/>
        <v>0</v>
      </c>
      <c r="E295">
        <f t="shared" ca="1" si="31"/>
        <v>0</v>
      </c>
      <c r="F295">
        <f t="shared" ca="1" si="32"/>
        <v>0</v>
      </c>
      <c r="G295">
        <f t="shared" ca="1" si="33"/>
        <v>0</v>
      </c>
      <c r="H295" s="28" t="str">
        <f ca="1">IF(C295="tx",MATCH($F295,DimensionesWork!$F$3:$F$500,0)+2,"")</f>
        <v/>
      </c>
      <c r="I295" s="28" t="str">
        <f t="shared" ca="1" si="34"/>
        <v/>
      </c>
    </row>
    <row r="296" spans="1:9" x14ac:dyDescent="0.35">
      <c r="A296">
        <v>296</v>
      </c>
      <c r="B296">
        <f t="shared" ca="1" si="28"/>
        <v>0</v>
      </c>
      <c r="C296">
        <f t="shared" ca="1" si="29"/>
        <v>0</v>
      </c>
      <c r="D296">
        <f t="shared" ca="1" si="30"/>
        <v>0</v>
      </c>
      <c r="E296">
        <f t="shared" ca="1" si="31"/>
        <v>0</v>
      </c>
      <c r="F296">
        <f t="shared" ca="1" si="32"/>
        <v>0</v>
      </c>
      <c r="G296">
        <f t="shared" ca="1" si="33"/>
        <v>0</v>
      </c>
      <c r="H296" s="28" t="str">
        <f ca="1">IF(C296="tx",MATCH($F296,DimensionesWork!$F$3:$F$500,0)+2,"")</f>
        <v/>
      </c>
      <c r="I296" s="28" t="str">
        <f t="shared" ca="1" si="34"/>
        <v/>
      </c>
    </row>
    <row r="297" spans="1:9" x14ac:dyDescent="0.35">
      <c r="A297">
        <v>297</v>
      </c>
      <c r="B297">
        <f t="shared" ca="1" si="28"/>
        <v>0</v>
      </c>
      <c r="C297">
        <f t="shared" ca="1" si="29"/>
        <v>0</v>
      </c>
      <c r="D297">
        <f t="shared" ca="1" si="30"/>
        <v>0</v>
      </c>
      <c r="E297">
        <f t="shared" ca="1" si="31"/>
        <v>0</v>
      </c>
      <c r="F297">
        <f t="shared" ca="1" si="32"/>
        <v>0</v>
      </c>
      <c r="G297">
        <f t="shared" ca="1" si="33"/>
        <v>0</v>
      </c>
      <c r="H297" s="28" t="str">
        <f ca="1">IF(C297="tx",MATCH($F297,DimensionesWork!$F$3:$F$500,0)+2,"")</f>
        <v/>
      </c>
      <c r="I297" s="28" t="str">
        <f t="shared" ca="1" si="34"/>
        <v/>
      </c>
    </row>
    <row r="298" spans="1:9" x14ac:dyDescent="0.35">
      <c r="A298">
        <v>298</v>
      </c>
      <c r="B298">
        <f t="shared" ca="1" si="28"/>
        <v>0</v>
      </c>
      <c r="C298">
        <f t="shared" ca="1" si="29"/>
        <v>0</v>
      </c>
      <c r="D298">
        <f t="shared" ca="1" si="30"/>
        <v>0</v>
      </c>
      <c r="E298">
        <f t="shared" ca="1" si="31"/>
        <v>0</v>
      </c>
      <c r="F298">
        <f t="shared" ca="1" si="32"/>
        <v>0</v>
      </c>
      <c r="G298">
        <f t="shared" ca="1" si="33"/>
        <v>0</v>
      </c>
      <c r="H298" s="28" t="str">
        <f ca="1">IF(C298="tx",MATCH($F298,DimensionesWork!$F$3:$F$500,0)+2,"")</f>
        <v/>
      </c>
      <c r="I298" s="28" t="str">
        <f t="shared" ca="1" si="34"/>
        <v/>
      </c>
    </row>
    <row r="299" spans="1:9" x14ac:dyDescent="0.35">
      <c r="A299">
        <v>299</v>
      </c>
      <c r="B299">
        <f t="shared" ca="1" si="28"/>
        <v>0</v>
      </c>
      <c r="C299">
        <f t="shared" ca="1" si="29"/>
        <v>0</v>
      </c>
      <c r="D299">
        <f t="shared" ca="1" si="30"/>
        <v>0</v>
      </c>
      <c r="E299">
        <f t="shared" ca="1" si="31"/>
        <v>0</v>
      </c>
      <c r="F299">
        <f t="shared" ca="1" si="32"/>
        <v>0</v>
      </c>
      <c r="G299">
        <f t="shared" ca="1" si="33"/>
        <v>0</v>
      </c>
      <c r="H299" s="28" t="str">
        <f ca="1">IF(C299="tx",MATCH($F299,DimensionesWork!$F$3:$F$500,0)+2,"")</f>
        <v/>
      </c>
      <c r="I299" s="28" t="str">
        <f t="shared" ca="1" si="34"/>
        <v/>
      </c>
    </row>
    <row r="300" spans="1:9" x14ac:dyDescent="0.35">
      <c r="A300">
        <v>300</v>
      </c>
      <c r="B300">
        <f t="shared" ca="1" si="28"/>
        <v>0</v>
      </c>
      <c r="C300">
        <f t="shared" ca="1" si="29"/>
        <v>0</v>
      </c>
      <c r="D300">
        <f t="shared" ca="1" si="30"/>
        <v>0</v>
      </c>
      <c r="E300">
        <f t="shared" ca="1" si="31"/>
        <v>0</v>
      </c>
      <c r="F300">
        <f t="shared" ca="1" si="32"/>
        <v>0</v>
      </c>
      <c r="G300">
        <f t="shared" ca="1" si="33"/>
        <v>0</v>
      </c>
      <c r="H300" s="28" t="str">
        <f ca="1">IF(C300="tx",MATCH($F300,DimensionesWork!$F$3:$F$500,0)+2,"")</f>
        <v/>
      </c>
      <c r="I300" s="28" t="str">
        <f t="shared" ca="1" si="34"/>
        <v/>
      </c>
    </row>
    <row r="301" spans="1:9" x14ac:dyDescent="0.35">
      <c r="A301">
        <v>301</v>
      </c>
      <c r="B301">
        <f t="shared" ca="1" si="28"/>
        <v>0</v>
      </c>
      <c r="C301">
        <f t="shared" ca="1" si="29"/>
        <v>0</v>
      </c>
      <c r="D301">
        <f t="shared" ca="1" si="30"/>
        <v>0</v>
      </c>
      <c r="E301">
        <f t="shared" ca="1" si="31"/>
        <v>0</v>
      </c>
      <c r="F301">
        <f t="shared" ca="1" si="32"/>
        <v>0</v>
      </c>
      <c r="G301">
        <f t="shared" ca="1" si="33"/>
        <v>0</v>
      </c>
      <c r="H301" s="28" t="str">
        <f ca="1">IF(C301="tx",MATCH($F301,DimensionesWork!$F$3:$F$500,0)+2,"")</f>
        <v/>
      </c>
      <c r="I301" s="28" t="str">
        <f t="shared" ca="1" si="34"/>
        <v/>
      </c>
    </row>
    <row r="302" spans="1:9" x14ac:dyDescent="0.35">
      <c r="A302">
        <v>302</v>
      </c>
      <c r="B302">
        <f t="shared" ca="1" si="28"/>
        <v>0</v>
      </c>
      <c r="C302">
        <f t="shared" ca="1" si="29"/>
        <v>0</v>
      </c>
      <c r="D302">
        <f t="shared" ca="1" si="30"/>
        <v>0</v>
      </c>
      <c r="E302">
        <f t="shared" ca="1" si="31"/>
        <v>0</v>
      </c>
      <c r="F302">
        <f t="shared" ca="1" si="32"/>
        <v>0</v>
      </c>
      <c r="G302">
        <f t="shared" ca="1" si="33"/>
        <v>0</v>
      </c>
      <c r="H302" s="28" t="str">
        <f ca="1">IF(C302="tx",MATCH($F302,DimensionesWork!$F$3:$F$500,0)+2,"")</f>
        <v/>
      </c>
      <c r="I302" s="28" t="str">
        <f t="shared" ca="1" si="34"/>
        <v/>
      </c>
    </row>
    <row r="303" spans="1:9" x14ac:dyDescent="0.35">
      <c r="A303">
        <v>303</v>
      </c>
      <c r="B303">
        <f t="shared" ca="1" si="28"/>
        <v>0</v>
      </c>
      <c r="C303">
        <f t="shared" ca="1" si="29"/>
        <v>0</v>
      </c>
      <c r="D303">
        <f t="shared" ca="1" si="30"/>
        <v>0</v>
      </c>
      <c r="E303">
        <f t="shared" ca="1" si="31"/>
        <v>0</v>
      </c>
      <c r="F303">
        <f t="shared" ca="1" si="32"/>
        <v>0</v>
      </c>
      <c r="G303">
        <f t="shared" ca="1" si="33"/>
        <v>0</v>
      </c>
      <c r="H303" s="28" t="str">
        <f ca="1">IF(C303="tx",MATCH($F303,DimensionesWork!$F$3:$F$500,0)+2,"")</f>
        <v/>
      </c>
      <c r="I303" s="28" t="str">
        <f t="shared" ca="1" si="34"/>
        <v/>
      </c>
    </row>
    <row r="304" spans="1:9" x14ac:dyDescent="0.35">
      <c r="A304">
        <v>304</v>
      </c>
      <c r="B304">
        <f t="shared" ca="1" si="28"/>
        <v>0</v>
      </c>
      <c r="C304">
        <f t="shared" ca="1" si="29"/>
        <v>0</v>
      </c>
      <c r="D304">
        <f t="shared" ca="1" si="30"/>
        <v>0</v>
      </c>
      <c r="E304">
        <f t="shared" ca="1" si="31"/>
        <v>0</v>
      </c>
      <c r="F304">
        <f t="shared" ca="1" si="32"/>
        <v>0</v>
      </c>
      <c r="G304">
        <f t="shared" ca="1" si="33"/>
        <v>0</v>
      </c>
      <c r="H304" s="28" t="str">
        <f ca="1">IF(C304="tx",MATCH($F304,DimensionesWork!$F$3:$F$500,0)+2,"")</f>
        <v/>
      </c>
      <c r="I304" s="28" t="str">
        <f t="shared" ca="1" si="34"/>
        <v/>
      </c>
    </row>
    <row r="305" spans="1:9" x14ac:dyDescent="0.35">
      <c r="A305">
        <v>305</v>
      </c>
      <c r="B305">
        <f t="shared" ca="1" si="28"/>
        <v>0</v>
      </c>
      <c r="C305">
        <f t="shared" ca="1" si="29"/>
        <v>0</v>
      </c>
      <c r="D305">
        <f t="shared" ca="1" si="30"/>
        <v>0</v>
      </c>
      <c r="E305">
        <f t="shared" ca="1" si="31"/>
        <v>0</v>
      </c>
      <c r="F305">
        <f t="shared" ca="1" si="32"/>
        <v>0</v>
      </c>
      <c r="G305">
        <f t="shared" ca="1" si="33"/>
        <v>0</v>
      </c>
      <c r="H305" s="28" t="str">
        <f ca="1">IF(C305="tx",MATCH($F305,DimensionesWork!$F$3:$F$500,0)+2,"")</f>
        <v/>
      </c>
      <c r="I305" s="28" t="str">
        <f t="shared" ca="1" si="34"/>
        <v/>
      </c>
    </row>
    <row r="306" spans="1:9" x14ac:dyDescent="0.35">
      <c r="A306">
        <v>306</v>
      </c>
      <c r="B306">
        <f t="shared" ca="1" si="28"/>
        <v>0</v>
      </c>
      <c r="C306">
        <f t="shared" ca="1" si="29"/>
        <v>0</v>
      </c>
      <c r="D306">
        <f t="shared" ca="1" si="30"/>
        <v>0</v>
      </c>
      <c r="E306">
        <f t="shared" ca="1" si="31"/>
        <v>0</v>
      </c>
      <c r="F306">
        <f t="shared" ca="1" si="32"/>
        <v>0</v>
      </c>
      <c r="G306">
        <f t="shared" ca="1" si="33"/>
        <v>0</v>
      </c>
      <c r="H306" s="28" t="str">
        <f ca="1">IF(C306="tx",MATCH($F306,DimensionesWork!$F$3:$F$500,0)+2,"")</f>
        <v/>
      </c>
      <c r="I306" s="28" t="str">
        <f t="shared" ca="1" si="34"/>
        <v/>
      </c>
    </row>
    <row r="307" spans="1:9" x14ac:dyDescent="0.35">
      <c r="A307">
        <v>307</v>
      </c>
      <c r="B307">
        <f t="shared" ca="1" si="28"/>
        <v>0</v>
      </c>
      <c r="C307">
        <f t="shared" ca="1" si="29"/>
        <v>0</v>
      </c>
      <c r="D307">
        <f t="shared" ca="1" si="30"/>
        <v>0</v>
      </c>
      <c r="E307">
        <f t="shared" ca="1" si="31"/>
        <v>0</v>
      </c>
      <c r="F307">
        <f t="shared" ca="1" si="32"/>
        <v>0</v>
      </c>
      <c r="G307">
        <f t="shared" ca="1" si="33"/>
        <v>0</v>
      </c>
      <c r="H307" s="28" t="str">
        <f ca="1">IF(C307="tx",MATCH($F307,DimensionesWork!$F$3:$F$500,0)+2,"")</f>
        <v/>
      </c>
      <c r="I307" s="28" t="str">
        <f t="shared" ca="1" si="34"/>
        <v/>
      </c>
    </row>
    <row r="308" spans="1:9" x14ac:dyDescent="0.35">
      <c r="A308">
        <v>308</v>
      </c>
      <c r="B308">
        <f t="shared" ca="1" si="28"/>
        <v>0</v>
      </c>
      <c r="C308">
        <f t="shared" ca="1" si="29"/>
        <v>0</v>
      </c>
      <c r="D308">
        <f t="shared" ca="1" si="30"/>
        <v>0</v>
      </c>
      <c r="E308">
        <f t="shared" ca="1" si="31"/>
        <v>0</v>
      </c>
      <c r="F308">
        <f t="shared" ca="1" si="32"/>
        <v>0</v>
      </c>
      <c r="G308">
        <f t="shared" ca="1" si="33"/>
        <v>0</v>
      </c>
      <c r="H308" s="28" t="str">
        <f ca="1">IF(C308="tx",MATCH($F308,DimensionesWork!$F$3:$F$500,0)+2,"")</f>
        <v/>
      </c>
      <c r="I308" s="28" t="str">
        <f t="shared" ca="1" si="34"/>
        <v/>
      </c>
    </row>
    <row r="309" spans="1:9" x14ac:dyDescent="0.35">
      <c r="A309">
        <v>309</v>
      </c>
      <c r="B309">
        <f t="shared" ca="1" si="28"/>
        <v>0</v>
      </c>
      <c r="C309">
        <f t="shared" ca="1" si="29"/>
        <v>0</v>
      </c>
      <c r="D309">
        <f t="shared" ca="1" si="30"/>
        <v>0</v>
      </c>
      <c r="E309">
        <f t="shared" ca="1" si="31"/>
        <v>0</v>
      </c>
      <c r="F309">
        <f t="shared" ca="1" si="32"/>
        <v>0</v>
      </c>
      <c r="G309">
        <f t="shared" ca="1" si="33"/>
        <v>0</v>
      </c>
      <c r="H309" s="28" t="str">
        <f ca="1">IF(C309="tx",MATCH($F309,DimensionesWork!$F$3:$F$500,0)+2,"")</f>
        <v/>
      </c>
      <c r="I309" s="28" t="str">
        <f t="shared" ca="1" si="34"/>
        <v/>
      </c>
    </row>
    <row r="310" spans="1:9" x14ac:dyDescent="0.35">
      <c r="A310">
        <v>310</v>
      </c>
      <c r="B310">
        <f t="shared" ca="1" si="28"/>
        <v>0</v>
      </c>
      <c r="C310">
        <f t="shared" ca="1" si="29"/>
        <v>0</v>
      </c>
      <c r="D310">
        <f t="shared" ca="1" si="30"/>
        <v>0</v>
      </c>
      <c r="E310">
        <f t="shared" ca="1" si="31"/>
        <v>0</v>
      </c>
      <c r="F310">
        <f t="shared" ca="1" si="32"/>
        <v>0</v>
      </c>
      <c r="G310">
        <f t="shared" ca="1" si="33"/>
        <v>0</v>
      </c>
      <c r="H310" s="28" t="str">
        <f ca="1">IF(C310="tx",MATCH($F310,DimensionesWork!$F$3:$F$500,0)+2,"")</f>
        <v/>
      </c>
      <c r="I310" s="28" t="str">
        <f t="shared" ca="1" si="34"/>
        <v/>
      </c>
    </row>
    <row r="311" spans="1:9" x14ac:dyDescent="0.35">
      <c r="A311">
        <v>311</v>
      </c>
      <c r="B311">
        <f t="shared" ca="1" si="28"/>
        <v>0</v>
      </c>
      <c r="C311">
        <f t="shared" ca="1" si="29"/>
        <v>0</v>
      </c>
      <c r="D311">
        <f t="shared" ca="1" si="30"/>
        <v>0</v>
      </c>
      <c r="E311">
        <f t="shared" ca="1" si="31"/>
        <v>0</v>
      </c>
      <c r="F311">
        <f t="shared" ca="1" si="32"/>
        <v>0</v>
      </c>
      <c r="G311">
        <f t="shared" ca="1" si="33"/>
        <v>0</v>
      </c>
      <c r="H311" s="28" t="str">
        <f ca="1">IF(C311="tx",MATCH($F311,DimensionesWork!$F$3:$F$500,0)+2,"")</f>
        <v/>
      </c>
      <c r="I311" s="28" t="str">
        <f t="shared" ca="1" si="34"/>
        <v/>
      </c>
    </row>
    <row r="312" spans="1:9" x14ac:dyDescent="0.35">
      <c r="A312">
        <v>312</v>
      </c>
      <c r="B312">
        <f t="shared" ca="1" si="28"/>
        <v>0</v>
      </c>
      <c r="C312">
        <f t="shared" ca="1" si="29"/>
        <v>0</v>
      </c>
      <c r="D312">
        <f t="shared" ca="1" si="30"/>
        <v>0</v>
      </c>
      <c r="E312">
        <f t="shared" ca="1" si="31"/>
        <v>0</v>
      </c>
      <c r="F312">
        <f t="shared" ca="1" si="32"/>
        <v>0</v>
      </c>
      <c r="G312">
        <f t="shared" ca="1" si="33"/>
        <v>0</v>
      </c>
      <c r="H312" s="28" t="str">
        <f ca="1">IF(C312="tx",MATCH($F312,DimensionesWork!$F$3:$F$500,0)+2,"")</f>
        <v/>
      </c>
      <c r="I312" s="28" t="str">
        <f t="shared" ca="1" si="34"/>
        <v/>
      </c>
    </row>
    <row r="313" spans="1:9" x14ac:dyDescent="0.35">
      <c r="A313">
        <v>313</v>
      </c>
      <c r="B313">
        <f t="shared" ca="1" si="28"/>
        <v>0</v>
      </c>
      <c r="C313">
        <f t="shared" ca="1" si="29"/>
        <v>0</v>
      </c>
      <c r="D313">
        <f t="shared" ca="1" si="30"/>
        <v>0</v>
      </c>
      <c r="E313">
        <f t="shared" ca="1" si="31"/>
        <v>0</v>
      </c>
      <c r="F313">
        <f t="shared" ca="1" si="32"/>
        <v>0</v>
      </c>
      <c r="G313">
        <f t="shared" ca="1" si="33"/>
        <v>0</v>
      </c>
      <c r="H313" s="28" t="str">
        <f ca="1">IF(C313="tx",MATCH($F313,DimensionesWork!$F$3:$F$500,0)+2,"")</f>
        <v/>
      </c>
      <c r="I313" s="28" t="str">
        <f t="shared" ca="1" si="34"/>
        <v/>
      </c>
    </row>
    <row r="314" spans="1:9" x14ac:dyDescent="0.35">
      <c r="A314">
        <v>314</v>
      </c>
      <c r="B314">
        <f t="shared" ca="1" si="28"/>
        <v>0</v>
      </c>
      <c r="C314">
        <f t="shared" ca="1" si="29"/>
        <v>0</v>
      </c>
      <c r="D314">
        <f t="shared" ca="1" si="30"/>
        <v>0</v>
      </c>
      <c r="E314">
        <f t="shared" ca="1" si="31"/>
        <v>0</v>
      </c>
      <c r="F314">
        <f t="shared" ca="1" si="32"/>
        <v>0</v>
      </c>
      <c r="G314">
        <f t="shared" ca="1" si="33"/>
        <v>0</v>
      </c>
      <c r="H314" s="28" t="str">
        <f ca="1">IF(C314="tx",MATCH($F314,DimensionesWork!$F$3:$F$500,0)+2,"")</f>
        <v/>
      </c>
      <c r="I314" s="28" t="str">
        <f t="shared" ca="1" si="34"/>
        <v/>
      </c>
    </row>
    <row r="315" spans="1:9" x14ac:dyDescent="0.35">
      <c r="A315">
        <v>315</v>
      </c>
      <c r="B315">
        <f t="shared" ca="1" si="28"/>
        <v>0</v>
      </c>
      <c r="C315">
        <f t="shared" ca="1" si="29"/>
        <v>0</v>
      </c>
      <c r="D315">
        <f t="shared" ca="1" si="30"/>
        <v>0</v>
      </c>
      <c r="E315">
        <f t="shared" ca="1" si="31"/>
        <v>0</v>
      </c>
      <c r="F315">
        <f t="shared" ca="1" si="32"/>
        <v>0</v>
      </c>
      <c r="G315">
        <f t="shared" ca="1" si="33"/>
        <v>0</v>
      </c>
      <c r="H315" s="28" t="str">
        <f ca="1">IF(C315="tx",MATCH($F315,DimensionesWork!$F$3:$F$500,0)+2,"")</f>
        <v/>
      </c>
      <c r="I315" s="28" t="str">
        <f t="shared" ca="1" si="34"/>
        <v/>
      </c>
    </row>
    <row r="316" spans="1:9" x14ac:dyDescent="0.35">
      <c r="A316">
        <v>316</v>
      </c>
      <c r="B316">
        <f t="shared" ca="1" si="28"/>
        <v>0</v>
      </c>
      <c r="C316">
        <f t="shared" ca="1" si="29"/>
        <v>0</v>
      </c>
      <c r="D316">
        <f t="shared" ca="1" si="30"/>
        <v>0</v>
      </c>
      <c r="E316">
        <f t="shared" ca="1" si="31"/>
        <v>0</v>
      </c>
      <c r="F316">
        <f t="shared" ca="1" si="32"/>
        <v>0</v>
      </c>
      <c r="G316">
        <f t="shared" ca="1" si="33"/>
        <v>0</v>
      </c>
      <c r="H316" s="28" t="str">
        <f ca="1">IF(C316="tx",MATCH($F316,DimensionesWork!$F$3:$F$500,0)+2,"")</f>
        <v/>
      </c>
      <c r="I316" s="28" t="str">
        <f t="shared" ca="1" si="34"/>
        <v/>
      </c>
    </row>
    <row r="317" spans="1:9" x14ac:dyDescent="0.35">
      <c r="A317">
        <v>317</v>
      </c>
      <c r="B317">
        <f t="shared" ca="1" si="28"/>
        <v>0</v>
      </c>
      <c r="C317">
        <f t="shared" ca="1" si="29"/>
        <v>0</v>
      </c>
      <c r="D317">
        <f t="shared" ca="1" si="30"/>
        <v>0</v>
      </c>
      <c r="E317">
        <f t="shared" ca="1" si="31"/>
        <v>0</v>
      </c>
      <c r="F317">
        <f t="shared" ca="1" si="32"/>
        <v>0</v>
      </c>
      <c r="G317">
        <f t="shared" ca="1" si="33"/>
        <v>0</v>
      </c>
      <c r="H317" s="28" t="str">
        <f ca="1">IF(C317="tx",MATCH($F317,DimensionesWork!$F$3:$F$500,0)+2,"")</f>
        <v/>
      </c>
      <c r="I317" s="28" t="str">
        <f t="shared" ca="1" si="34"/>
        <v/>
      </c>
    </row>
    <row r="318" spans="1:9" x14ac:dyDescent="0.35">
      <c r="A318">
        <v>318</v>
      </c>
      <c r="B318">
        <f t="shared" ca="1" si="28"/>
        <v>0</v>
      </c>
      <c r="C318">
        <f t="shared" ca="1" si="29"/>
        <v>0</v>
      </c>
      <c r="D318">
        <f t="shared" ca="1" si="30"/>
        <v>0</v>
      </c>
      <c r="E318">
        <f t="shared" ca="1" si="31"/>
        <v>0</v>
      </c>
      <c r="F318">
        <f t="shared" ca="1" si="32"/>
        <v>0</v>
      </c>
      <c r="G318">
        <f t="shared" ca="1" si="33"/>
        <v>0</v>
      </c>
      <c r="H318" s="28" t="str">
        <f ca="1">IF(C318="tx",MATCH($F318,DimensionesWork!$F$3:$F$500,0)+2,"")</f>
        <v/>
      </c>
      <c r="I318" s="28" t="str">
        <f t="shared" ca="1" si="34"/>
        <v/>
      </c>
    </row>
    <row r="319" spans="1:9" x14ac:dyDescent="0.35">
      <c r="A319">
        <v>319</v>
      </c>
      <c r="B319">
        <f t="shared" ca="1" si="28"/>
        <v>0</v>
      </c>
      <c r="C319">
        <f t="shared" ca="1" si="29"/>
        <v>0</v>
      </c>
      <c r="D319">
        <f t="shared" ca="1" si="30"/>
        <v>0</v>
      </c>
      <c r="E319">
        <f t="shared" ca="1" si="31"/>
        <v>0</v>
      </c>
      <c r="F319">
        <f t="shared" ca="1" si="32"/>
        <v>0</v>
      </c>
      <c r="G319">
        <f t="shared" ca="1" si="33"/>
        <v>0</v>
      </c>
      <c r="H319" s="28" t="str">
        <f ca="1">IF(C319="tx",MATCH($F319,DimensionesWork!$F$3:$F$500,0)+2,"")</f>
        <v/>
      </c>
      <c r="I319" s="28" t="str">
        <f t="shared" ca="1" si="34"/>
        <v/>
      </c>
    </row>
    <row r="320" spans="1:9" x14ac:dyDescent="0.35">
      <c r="A320">
        <v>320</v>
      </c>
      <c r="B320">
        <f t="shared" ca="1" si="28"/>
        <v>0</v>
      </c>
      <c r="C320">
        <f t="shared" ca="1" si="29"/>
        <v>0</v>
      </c>
      <c r="D320">
        <f t="shared" ca="1" si="30"/>
        <v>0</v>
      </c>
      <c r="E320">
        <f t="shared" ca="1" si="31"/>
        <v>0</v>
      </c>
      <c r="F320">
        <f t="shared" ca="1" si="32"/>
        <v>0</v>
      </c>
      <c r="G320">
        <f t="shared" ca="1" si="33"/>
        <v>0</v>
      </c>
      <c r="H320" s="28" t="str">
        <f ca="1">IF(C320="tx",MATCH($F320,DimensionesWork!$F$3:$F$500,0)+2,"")</f>
        <v/>
      </c>
      <c r="I320" s="28" t="str">
        <f t="shared" ca="1" si="34"/>
        <v/>
      </c>
    </row>
    <row r="321" spans="1:9" x14ac:dyDescent="0.35">
      <c r="A321">
        <v>321</v>
      </c>
      <c r="B321">
        <f t="shared" ca="1" si="28"/>
        <v>0</v>
      </c>
      <c r="C321">
        <f t="shared" ca="1" si="29"/>
        <v>0</v>
      </c>
      <c r="D321">
        <f t="shared" ca="1" si="30"/>
        <v>0</v>
      </c>
      <c r="E321">
        <f t="shared" ca="1" si="31"/>
        <v>0</v>
      </c>
      <c r="F321">
        <f t="shared" ca="1" si="32"/>
        <v>0</v>
      </c>
      <c r="G321">
        <f t="shared" ca="1" si="33"/>
        <v>0</v>
      </c>
      <c r="H321" s="28" t="str">
        <f ca="1">IF(C321="tx",MATCH($F321,DimensionesWork!$F$3:$F$500,0)+2,"")</f>
        <v/>
      </c>
      <c r="I321" s="28" t="str">
        <f t="shared" ca="1" si="34"/>
        <v/>
      </c>
    </row>
    <row r="322" spans="1:9" x14ac:dyDescent="0.35">
      <c r="A322">
        <v>322</v>
      </c>
      <c r="B322">
        <f t="shared" ca="1" si="28"/>
        <v>0</v>
      </c>
      <c r="C322">
        <f t="shared" ca="1" si="29"/>
        <v>0</v>
      </c>
      <c r="D322">
        <f t="shared" ca="1" si="30"/>
        <v>0</v>
      </c>
      <c r="E322">
        <f t="shared" ca="1" si="31"/>
        <v>0</v>
      </c>
      <c r="F322">
        <f t="shared" ca="1" si="32"/>
        <v>0</v>
      </c>
      <c r="G322">
        <f t="shared" ca="1" si="33"/>
        <v>0</v>
      </c>
      <c r="H322" s="28" t="str">
        <f ca="1">IF(C322="tx",MATCH($F322,DimensionesWork!$F$3:$F$500,0)+2,"")</f>
        <v/>
      </c>
      <c r="I322" s="28" t="str">
        <f t="shared" ca="1" si="34"/>
        <v/>
      </c>
    </row>
    <row r="323" spans="1:9" x14ac:dyDescent="0.35">
      <c r="A323">
        <v>323</v>
      </c>
      <c r="B323">
        <f t="shared" ca="1" si="28"/>
        <v>0</v>
      </c>
      <c r="C323">
        <f t="shared" ca="1" si="29"/>
        <v>0</v>
      </c>
      <c r="D323">
        <f t="shared" ca="1" si="30"/>
        <v>0</v>
      </c>
      <c r="E323">
        <f t="shared" ca="1" si="31"/>
        <v>0</v>
      </c>
      <c r="F323">
        <f t="shared" ca="1" si="32"/>
        <v>0</v>
      </c>
      <c r="G323">
        <f t="shared" ca="1" si="33"/>
        <v>0</v>
      </c>
      <c r="H323" s="28" t="str">
        <f ca="1">IF(C323="tx",MATCH($F323,DimensionesWork!$F$3:$F$500,0)+2,"")</f>
        <v/>
      </c>
      <c r="I323" s="28" t="str">
        <f t="shared" ca="1" si="34"/>
        <v/>
      </c>
    </row>
    <row r="324" spans="1:9" x14ac:dyDescent="0.35">
      <c r="A324">
        <v>324</v>
      </c>
      <c r="B324">
        <f t="shared" ref="B324:B387" ca="1" si="35">INDIRECT("Dimensiones!B"&amp;$A324)</f>
        <v>0</v>
      </c>
      <c r="C324">
        <f t="shared" ref="C324:C387" ca="1" si="36">INDIRECT("Dimensiones!C"&amp;$A324)</f>
        <v>0</v>
      </c>
      <c r="D324">
        <f t="shared" ref="D324:D387" ca="1" si="37">INDIRECT("Dimensiones!D"&amp;$A324)</f>
        <v>0</v>
      </c>
      <c r="E324">
        <f t="shared" ref="E324:E387" ca="1" si="38">INDIRECT("Dimensiones!E"&amp;$A324)</f>
        <v>0</v>
      </c>
      <c r="F324">
        <f t="shared" ref="F324:F387" ca="1" si="39">INDIRECT("Dimensiones!F"&amp;$A324)</f>
        <v>0</v>
      </c>
      <c r="G324">
        <f t="shared" ref="G324:G387" ca="1" si="40">INDIRECT("Dimensiones!G"&amp;$A324)</f>
        <v>0</v>
      </c>
      <c r="H324" s="28" t="str">
        <f ca="1">IF(C324="tx",MATCH($F324,DimensionesWork!$F$3:$F$500,0)+2,"")</f>
        <v/>
      </c>
      <c r="I324" s="28" t="str">
        <f t="shared" ref="I324:I387" ca="1" si="41">IF(ROW(H324)=H324,"tx","")</f>
        <v/>
      </c>
    </row>
    <row r="325" spans="1:9" x14ac:dyDescent="0.35">
      <c r="A325">
        <v>325</v>
      </c>
      <c r="B325">
        <f t="shared" ca="1" si="35"/>
        <v>0</v>
      </c>
      <c r="C325">
        <f t="shared" ca="1" si="36"/>
        <v>0</v>
      </c>
      <c r="D325">
        <f t="shared" ca="1" si="37"/>
        <v>0</v>
      </c>
      <c r="E325">
        <f t="shared" ca="1" si="38"/>
        <v>0</v>
      </c>
      <c r="F325">
        <f t="shared" ca="1" si="39"/>
        <v>0</v>
      </c>
      <c r="G325">
        <f t="shared" ca="1" si="40"/>
        <v>0</v>
      </c>
      <c r="H325" s="28" t="str">
        <f ca="1">IF(C325="tx",MATCH($F325,DimensionesWork!$F$3:$F$500,0)+2,"")</f>
        <v/>
      </c>
      <c r="I325" s="28" t="str">
        <f t="shared" ca="1" si="41"/>
        <v/>
      </c>
    </row>
    <row r="326" spans="1:9" x14ac:dyDescent="0.35">
      <c r="A326">
        <v>326</v>
      </c>
      <c r="B326">
        <f t="shared" ca="1" si="35"/>
        <v>0</v>
      </c>
      <c r="C326">
        <f t="shared" ca="1" si="36"/>
        <v>0</v>
      </c>
      <c r="D326">
        <f t="shared" ca="1" si="37"/>
        <v>0</v>
      </c>
      <c r="E326">
        <f t="shared" ca="1" si="38"/>
        <v>0</v>
      </c>
      <c r="F326">
        <f t="shared" ca="1" si="39"/>
        <v>0</v>
      </c>
      <c r="G326">
        <f t="shared" ca="1" si="40"/>
        <v>0</v>
      </c>
      <c r="H326" s="28" t="str">
        <f ca="1">IF(C326="tx",MATCH($F326,DimensionesWork!$F$3:$F$500,0)+2,"")</f>
        <v/>
      </c>
      <c r="I326" s="28" t="str">
        <f t="shared" ca="1" si="41"/>
        <v/>
      </c>
    </row>
    <row r="327" spans="1:9" x14ac:dyDescent="0.35">
      <c r="A327">
        <v>327</v>
      </c>
      <c r="B327">
        <f t="shared" ca="1" si="35"/>
        <v>0</v>
      </c>
      <c r="C327">
        <f t="shared" ca="1" si="36"/>
        <v>0</v>
      </c>
      <c r="D327">
        <f t="shared" ca="1" si="37"/>
        <v>0</v>
      </c>
      <c r="E327">
        <f t="shared" ca="1" si="38"/>
        <v>0</v>
      </c>
      <c r="F327">
        <f t="shared" ca="1" si="39"/>
        <v>0</v>
      </c>
      <c r="G327">
        <f t="shared" ca="1" si="40"/>
        <v>0</v>
      </c>
      <c r="H327" s="28" t="str">
        <f ca="1">IF(C327="tx",MATCH($F327,DimensionesWork!$F$3:$F$500,0)+2,"")</f>
        <v/>
      </c>
      <c r="I327" s="28" t="str">
        <f t="shared" ca="1" si="41"/>
        <v/>
      </c>
    </row>
    <row r="328" spans="1:9" x14ac:dyDescent="0.35">
      <c r="A328">
        <v>328</v>
      </c>
      <c r="B328">
        <f t="shared" ca="1" si="35"/>
        <v>0</v>
      </c>
      <c r="C328">
        <f t="shared" ca="1" si="36"/>
        <v>0</v>
      </c>
      <c r="D328">
        <f t="shared" ca="1" si="37"/>
        <v>0</v>
      </c>
      <c r="E328">
        <f t="shared" ca="1" si="38"/>
        <v>0</v>
      </c>
      <c r="F328">
        <f t="shared" ca="1" si="39"/>
        <v>0</v>
      </c>
      <c r="G328">
        <f t="shared" ca="1" si="40"/>
        <v>0</v>
      </c>
      <c r="H328" s="28" t="str">
        <f ca="1">IF(C328="tx",MATCH($F328,DimensionesWork!$F$3:$F$500,0)+2,"")</f>
        <v/>
      </c>
      <c r="I328" s="28" t="str">
        <f t="shared" ca="1" si="41"/>
        <v/>
      </c>
    </row>
    <row r="329" spans="1:9" x14ac:dyDescent="0.35">
      <c r="A329">
        <v>329</v>
      </c>
      <c r="B329">
        <f t="shared" ca="1" si="35"/>
        <v>0</v>
      </c>
      <c r="C329">
        <f t="shared" ca="1" si="36"/>
        <v>0</v>
      </c>
      <c r="D329">
        <f t="shared" ca="1" si="37"/>
        <v>0</v>
      </c>
      <c r="E329">
        <f t="shared" ca="1" si="38"/>
        <v>0</v>
      </c>
      <c r="F329">
        <f t="shared" ca="1" si="39"/>
        <v>0</v>
      </c>
      <c r="G329">
        <f t="shared" ca="1" si="40"/>
        <v>0</v>
      </c>
      <c r="H329" s="28" t="str">
        <f ca="1">IF(C329="tx",MATCH($F329,DimensionesWork!$F$3:$F$500,0)+2,"")</f>
        <v/>
      </c>
      <c r="I329" s="28" t="str">
        <f t="shared" ca="1" si="41"/>
        <v/>
      </c>
    </row>
    <row r="330" spans="1:9" x14ac:dyDescent="0.35">
      <c r="A330">
        <v>330</v>
      </c>
      <c r="B330">
        <f t="shared" ca="1" si="35"/>
        <v>0</v>
      </c>
      <c r="C330">
        <f t="shared" ca="1" si="36"/>
        <v>0</v>
      </c>
      <c r="D330">
        <f t="shared" ca="1" si="37"/>
        <v>0</v>
      </c>
      <c r="E330">
        <f t="shared" ca="1" si="38"/>
        <v>0</v>
      </c>
      <c r="F330">
        <f t="shared" ca="1" si="39"/>
        <v>0</v>
      </c>
      <c r="G330">
        <f t="shared" ca="1" si="40"/>
        <v>0</v>
      </c>
      <c r="H330" s="28" t="str">
        <f ca="1">IF(C330="tx",MATCH($F330,DimensionesWork!$F$3:$F$500,0)+2,"")</f>
        <v/>
      </c>
      <c r="I330" s="28" t="str">
        <f t="shared" ca="1" si="41"/>
        <v/>
      </c>
    </row>
    <row r="331" spans="1:9" x14ac:dyDescent="0.35">
      <c r="A331">
        <v>331</v>
      </c>
      <c r="B331">
        <f t="shared" ca="1" si="35"/>
        <v>0</v>
      </c>
      <c r="C331">
        <f t="shared" ca="1" si="36"/>
        <v>0</v>
      </c>
      <c r="D331">
        <f t="shared" ca="1" si="37"/>
        <v>0</v>
      </c>
      <c r="E331">
        <f t="shared" ca="1" si="38"/>
        <v>0</v>
      </c>
      <c r="F331">
        <f t="shared" ca="1" si="39"/>
        <v>0</v>
      </c>
      <c r="G331">
        <f t="shared" ca="1" si="40"/>
        <v>0</v>
      </c>
      <c r="H331" s="28" t="str">
        <f ca="1">IF(C331="tx",MATCH($F331,DimensionesWork!$F$3:$F$500,0)+2,"")</f>
        <v/>
      </c>
      <c r="I331" s="28" t="str">
        <f t="shared" ca="1" si="41"/>
        <v/>
      </c>
    </row>
    <row r="332" spans="1:9" x14ac:dyDescent="0.35">
      <c r="A332">
        <v>332</v>
      </c>
      <c r="B332">
        <f t="shared" ca="1" si="35"/>
        <v>0</v>
      </c>
      <c r="C332">
        <f t="shared" ca="1" si="36"/>
        <v>0</v>
      </c>
      <c r="D332">
        <f t="shared" ca="1" si="37"/>
        <v>0</v>
      </c>
      <c r="E332">
        <f t="shared" ca="1" si="38"/>
        <v>0</v>
      </c>
      <c r="F332">
        <f t="shared" ca="1" si="39"/>
        <v>0</v>
      </c>
      <c r="G332">
        <f t="shared" ca="1" si="40"/>
        <v>0</v>
      </c>
      <c r="H332" s="28" t="str">
        <f ca="1">IF(C332="tx",MATCH($F332,DimensionesWork!$F$3:$F$500,0)+2,"")</f>
        <v/>
      </c>
      <c r="I332" s="28" t="str">
        <f t="shared" ca="1" si="41"/>
        <v/>
      </c>
    </row>
    <row r="333" spans="1:9" x14ac:dyDescent="0.35">
      <c r="A333">
        <v>333</v>
      </c>
      <c r="B333">
        <f t="shared" ca="1" si="35"/>
        <v>0</v>
      </c>
      <c r="C333">
        <f t="shared" ca="1" si="36"/>
        <v>0</v>
      </c>
      <c r="D333">
        <f t="shared" ca="1" si="37"/>
        <v>0</v>
      </c>
      <c r="E333">
        <f t="shared" ca="1" si="38"/>
        <v>0</v>
      </c>
      <c r="F333">
        <f t="shared" ca="1" si="39"/>
        <v>0</v>
      </c>
      <c r="G333">
        <f t="shared" ca="1" si="40"/>
        <v>0</v>
      </c>
      <c r="H333" s="28" t="str">
        <f ca="1">IF(C333="tx",MATCH($F333,DimensionesWork!$F$3:$F$500,0)+2,"")</f>
        <v/>
      </c>
      <c r="I333" s="28" t="str">
        <f t="shared" ca="1" si="41"/>
        <v/>
      </c>
    </row>
    <row r="334" spans="1:9" x14ac:dyDescent="0.35">
      <c r="A334">
        <v>334</v>
      </c>
      <c r="B334">
        <f t="shared" ca="1" si="35"/>
        <v>0</v>
      </c>
      <c r="C334">
        <f t="shared" ca="1" si="36"/>
        <v>0</v>
      </c>
      <c r="D334">
        <f t="shared" ca="1" si="37"/>
        <v>0</v>
      </c>
      <c r="E334">
        <f t="shared" ca="1" si="38"/>
        <v>0</v>
      </c>
      <c r="F334">
        <f t="shared" ca="1" si="39"/>
        <v>0</v>
      </c>
      <c r="G334">
        <f t="shared" ca="1" si="40"/>
        <v>0</v>
      </c>
      <c r="H334" s="28" t="str">
        <f ca="1">IF(C334="tx",MATCH($F334,DimensionesWork!$F$3:$F$500,0)+2,"")</f>
        <v/>
      </c>
      <c r="I334" s="28" t="str">
        <f t="shared" ca="1" si="41"/>
        <v/>
      </c>
    </row>
    <row r="335" spans="1:9" x14ac:dyDescent="0.35">
      <c r="A335">
        <v>335</v>
      </c>
      <c r="B335">
        <f t="shared" ca="1" si="35"/>
        <v>0</v>
      </c>
      <c r="C335">
        <f t="shared" ca="1" si="36"/>
        <v>0</v>
      </c>
      <c r="D335">
        <f t="shared" ca="1" si="37"/>
        <v>0</v>
      </c>
      <c r="E335">
        <f t="shared" ca="1" si="38"/>
        <v>0</v>
      </c>
      <c r="F335">
        <f t="shared" ca="1" si="39"/>
        <v>0</v>
      </c>
      <c r="G335">
        <f t="shared" ca="1" si="40"/>
        <v>0</v>
      </c>
      <c r="H335" s="28" t="str">
        <f ca="1">IF(C335="tx",MATCH($F335,DimensionesWork!$F$3:$F$500,0)+2,"")</f>
        <v/>
      </c>
      <c r="I335" s="28" t="str">
        <f t="shared" ca="1" si="41"/>
        <v/>
      </c>
    </row>
    <row r="336" spans="1:9" x14ac:dyDescent="0.35">
      <c r="A336">
        <v>336</v>
      </c>
      <c r="B336">
        <f t="shared" ca="1" si="35"/>
        <v>0</v>
      </c>
      <c r="C336">
        <f t="shared" ca="1" si="36"/>
        <v>0</v>
      </c>
      <c r="D336">
        <f t="shared" ca="1" si="37"/>
        <v>0</v>
      </c>
      <c r="E336">
        <f t="shared" ca="1" si="38"/>
        <v>0</v>
      </c>
      <c r="F336">
        <f t="shared" ca="1" si="39"/>
        <v>0</v>
      </c>
      <c r="G336">
        <f t="shared" ca="1" si="40"/>
        <v>0</v>
      </c>
      <c r="H336" s="28" t="str">
        <f ca="1">IF(C336="tx",MATCH($F336,DimensionesWork!$F$3:$F$500,0)+2,"")</f>
        <v/>
      </c>
      <c r="I336" s="28" t="str">
        <f t="shared" ca="1" si="41"/>
        <v/>
      </c>
    </row>
    <row r="337" spans="1:9" x14ac:dyDescent="0.35">
      <c r="A337">
        <v>337</v>
      </c>
      <c r="B337">
        <f t="shared" ca="1" si="35"/>
        <v>0</v>
      </c>
      <c r="C337">
        <f t="shared" ca="1" si="36"/>
        <v>0</v>
      </c>
      <c r="D337">
        <f t="shared" ca="1" si="37"/>
        <v>0</v>
      </c>
      <c r="E337">
        <f t="shared" ca="1" si="38"/>
        <v>0</v>
      </c>
      <c r="F337">
        <f t="shared" ca="1" si="39"/>
        <v>0</v>
      </c>
      <c r="G337">
        <f t="shared" ca="1" si="40"/>
        <v>0</v>
      </c>
      <c r="H337" s="28" t="str">
        <f ca="1">IF(C337="tx",MATCH($F337,DimensionesWork!$F$3:$F$500,0)+2,"")</f>
        <v/>
      </c>
      <c r="I337" s="28" t="str">
        <f t="shared" ca="1" si="41"/>
        <v/>
      </c>
    </row>
    <row r="338" spans="1:9" x14ac:dyDescent="0.35">
      <c r="A338">
        <v>338</v>
      </c>
      <c r="B338">
        <f t="shared" ca="1" si="35"/>
        <v>0</v>
      </c>
      <c r="C338">
        <f t="shared" ca="1" si="36"/>
        <v>0</v>
      </c>
      <c r="D338">
        <f t="shared" ca="1" si="37"/>
        <v>0</v>
      </c>
      <c r="E338">
        <f t="shared" ca="1" si="38"/>
        <v>0</v>
      </c>
      <c r="F338">
        <f t="shared" ca="1" si="39"/>
        <v>0</v>
      </c>
      <c r="G338">
        <f t="shared" ca="1" si="40"/>
        <v>0</v>
      </c>
      <c r="H338" s="28" t="str">
        <f ca="1">IF(C338="tx",MATCH($F338,DimensionesWork!$F$3:$F$500,0)+2,"")</f>
        <v/>
      </c>
      <c r="I338" s="28" t="str">
        <f t="shared" ca="1" si="41"/>
        <v/>
      </c>
    </row>
    <row r="339" spans="1:9" x14ac:dyDescent="0.35">
      <c r="A339">
        <v>339</v>
      </c>
      <c r="B339">
        <f t="shared" ca="1" si="35"/>
        <v>0</v>
      </c>
      <c r="C339">
        <f t="shared" ca="1" si="36"/>
        <v>0</v>
      </c>
      <c r="D339">
        <f t="shared" ca="1" si="37"/>
        <v>0</v>
      </c>
      <c r="E339">
        <f t="shared" ca="1" si="38"/>
        <v>0</v>
      </c>
      <c r="F339">
        <f t="shared" ca="1" si="39"/>
        <v>0</v>
      </c>
      <c r="G339">
        <f t="shared" ca="1" si="40"/>
        <v>0</v>
      </c>
      <c r="H339" s="28" t="str">
        <f ca="1">IF(C339="tx",MATCH($F339,DimensionesWork!$F$3:$F$500,0)+2,"")</f>
        <v/>
      </c>
      <c r="I339" s="28" t="str">
        <f t="shared" ca="1" si="41"/>
        <v/>
      </c>
    </row>
    <row r="340" spans="1:9" x14ac:dyDescent="0.35">
      <c r="A340">
        <v>340</v>
      </c>
      <c r="B340">
        <f t="shared" ca="1" si="35"/>
        <v>0</v>
      </c>
      <c r="C340">
        <f t="shared" ca="1" si="36"/>
        <v>0</v>
      </c>
      <c r="D340">
        <f t="shared" ca="1" si="37"/>
        <v>0</v>
      </c>
      <c r="E340">
        <f t="shared" ca="1" si="38"/>
        <v>0</v>
      </c>
      <c r="F340">
        <f t="shared" ca="1" si="39"/>
        <v>0</v>
      </c>
      <c r="G340">
        <f t="shared" ca="1" si="40"/>
        <v>0</v>
      </c>
      <c r="H340" s="28" t="str">
        <f ca="1">IF(C340="tx",MATCH($F340,DimensionesWork!$F$3:$F$500,0)+2,"")</f>
        <v/>
      </c>
      <c r="I340" s="28" t="str">
        <f t="shared" ca="1" si="41"/>
        <v/>
      </c>
    </row>
    <row r="341" spans="1:9" x14ac:dyDescent="0.35">
      <c r="A341">
        <v>341</v>
      </c>
      <c r="B341">
        <f t="shared" ca="1" si="35"/>
        <v>0</v>
      </c>
      <c r="C341">
        <f t="shared" ca="1" si="36"/>
        <v>0</v>
      </c>
      <c r="D341">
        <f t="shared" ca="1" si="37"/>
        <v>0</v>
      </c>
      <c r="E341">
        <f t="shared" ca="1" si="38"/>
        <v>0</v>
      </c>
      <c r="F341">
        <f t="shared" ca="1" si="39"/>
        <v>0</v>
      </c>
      <c r="G341">
        <f t="shared" ca="1" si="40"/>
        <v>0</v>
      </c>
      <c r="H341" s="28" t="str">
        <f ca="1">IF(C341="tx",MATCH($F341,DimensionesWork!$F$3:$F$500,0)+2,"")</f>
        <v/>
      </c>
      <c r="I341" s="28" t="str">
        <f t="shared" ca="1" si="41"/>
        <v/>
      </c>
    </row>
    <row r="342" spans="1:9" x14ac:dyDescent="0.35">
      <c r="A342">
        <v>342</v>
      </c>
      <c r="B342">
        <f t="shared" ca="1" si="35"/>
        <v>0</v>
      </c>
      <c r="C342">
        <f t="shared" ca="1" si="36"/>
        <v>0</v>
      </c>
      <c r="D342">
        <f t="shared" ca="1" si="37"/>
        <v>0</v>
      </c>
      <c r="E342">
        <f t="shared" ca="1" si="38"/>
        <v>0</v>
      </c>
      <c r="F342">
        <f t="shared" ca="1" si="39"/>
        <v>0</v>
      </c>
      <c r="G342">
        <f t="shared" ca="1" si="40"/>
        <v>0</v>
      </c>
      <c r="H342" s="28" t="str">
        <f ca="1">IF(C342="tx",MATCH($F342,DimensionesWork!$F$3:$F$500,0)+2,"")</f>
        <v/>
      </c>
      <c r="I342" s="28" t="str">
        <f t="shared" ca="1" si="41"/>
        <v/>
      </c>
    </row>
    <row r="343" spans="1:9" x14ac:dyDescent="0.35">
      <c r="A343">
        <v>343</v>
      </c>
      <c r="B343">
        <f t="shared" ca="1" si="35"/>
        <v>0</v>
      </c>
      <c r="C343">
        <f t="shared" ca="1" si="36"/>
        <v>0</v>
      </c>
      <c r="D343">
        <f t="shared" ca="1" si="37"/>
        <v>0</v>
      </c>
      <c r="E343">
        <f t="shared" ca="1" si="38"/>
        <v>0</v>
      </c>
      <c r="F343">
        <f t="shared" ca="1" si="39"/>
        <v>0</v>
      </c>
      <c r="G343">
        <f t="shared" ca="1" si="40"/>
        <v>0</v>
      </c>
      <c r="H343" s="28" t="str">
        <f ca="1">IF(C343="tx",MATCH($F343,DimensionesWork!$F$3:$F$500,0)+2,"")</f>
        <v/>
      </c>
      <c r="I343" s="28" t="str">
        <f t="shared" ca="1" si="41"/>
        <v/>
      </c>
    </row>
    <row r="344" spans="1:9" x14ac:dyDescent="0.35">
      <c r="A344">
        <v>344</v>
      </c>
      <c r="B344">
        <f t="shared" ca="1" si="35"/>
        <v>0</v>
      </c>
      <c r="C344">
        <f t="shared" ca="1" si="36"/>
        <v>0</v>
      </c>
      <c r="D344">
        <f t="shared" ca="1" si="37"/>
        <v>0</v>
      </c>
      <c r="E344">
        <f t="shared" ca="1" si="38"/>
        <v>0</v>
      </c>
      <c r="F344">
        <f t="shared" ca="1" si="39"/>
        <v>0</v>
      </c>
      <c r="G344">
        <f t="shared" ca="1" si="40"/>
        <v>0</v>
      </c>
      <c r="H344" s="28" t="str">
        <f ca="1">IF(C344="tx",MATCH($F344,DimensionesWork!$F$3:$F$500,0)+2,"")</f>
        <v/>
      </c>
      <c r="I344" s="28" t="str">
        <f t="shared" ca="1" si="41"/>
        <v/>
      </c>
    </row>
    <row r="345" spans="1:9" x14ac:dyDescent="0.35">
      <c r="A345">
        <v>345</v>
      </c>
      <c r="B345">
        <f t="shared" ca="1" si="35"/>
        <v>0</v>
      </c>
      <c r="C345">
        <f t="shared" ca="1" si="36"/>
        <v>0</v>
      </c>
      <c r="D345">
        <f t="shared" ca="1" si="37"/>
        <v>0</v>
      </c>
      <c r="E345">
        <f t="shared" ca="1" si="38"/>
        <v>0</v>
      </c>
      <c r="F345">
        <f t="shared" ca="1" si="39"/>
        <v>0</v>
      </c>
      <c r="G345">
        <f t="shared" ca="1" si="40"/>
        <v>0</v>
      </c>
      <c r="H345" s="28" t="str">
        <f ca="1">IF(C345="tx",MATCH($F345,DimensionesWork!$F$3:$F$500,0)+2,"")</f>
        <v/>
      </c>
      <c r="I345" s="28" t="str">
        <f t="shared" ca="1" si="41"/>
        <v/>
      </c>
    </row>
    <row r="346" spans="1:9" x14ac:dyDescent="0.35">
      <c r="A346">
        <v>346</v>
      </c>
      <c r="B346">
        <f t="shared" ca="1" si="35"/>
        <v>0</v>
      </c>
      <c r="C346">
        <f t="shared" ca="1" si="36"/>
        <v>0</v>
      </c>
      <c r="D346">
        <f t="shared" ca="1" si="37"/>
        <v>0</v>
      </c>
      <c r="E346">
        <f t="shared" ca="1" si="38"/>
        <v>0</v>
      </c>
      <c r="F346">
        <f t="shared" ca="1" si="39"/>
        <v>0</v>
      </c>
      <c r="G346">
        <f t="shared" ca="1" si="40"/>
        <v>0</v>
      </c>
      <c r="H346" s="28" t="str">
        <f ca="1">IF(C346="tx",MATCH($F346,DimensionesWork!$F$3:$F$500,0)+2,"")</f>
        <v/>
      </c>
      <c r="I346" s="28" t="str">
        <f t="shared" ca="1" si="41"/>
        <v/>
      </c>
    </row>
    <row r="347" spans="1:9" x14ac:dyDescent="0.35">
      <c r="A347">
        <v>347</v>
      </c>
      <c r="B347">
        <f t="shared" ca="1" si="35"/>
        <v>0</v>
      </c>
      <c r="C347">
        <f t="shared" ca="1" si="36"/>
        <v>0</v>
      </c>
      <c r="D347">
        <f t="shared" ca="1" si="37"/>
        <v>0</v>
      </c>
      <c r="E347">
        <f t="shared" ca="1" si="38"/>
        <v>0</v>
      </c>
      <c r="F347">
        <f t="shared" ca="1" si="39"/>
        <v>0</v>
      </c>
      <c r="G347">
        <f t="shared" ca="1" si="40"/>
        <v>0</v>
      </c>
      <c r="H347" s="28" t="str">
        <f ca="1">IF(C347="tx",MATCH($F347,DimensionesWork!$F$3:$F$500,0)+2,"")</f>
        <v/>
      </c>
      <c r="I347" s="28" t="str">
        <f t="shared" ca="1" si="41"/>
        <v/>
      </c>
    </row>
    <row r="348" spans="1:9" x14ac:dyDescent="0.35">
      <c r="A348">
        <v>348</v>
      </c>
      <c r="B348">
        <f t="shared" ca="1" si="35"/>
        <v>0</v>
      </c>
      <c r="C348">
        <f t="shared" ca="1" si="36"/>
        <v>0</v>
      </c>
      <c r="D348">
        <f t="shared" ca="1" si="37"/>
        <v>0</v>
      </c>
      <c r="E348">
        <f t="shared" ca="1" si="38"/>
        <v>0</v>
      </c>
      <c r="F348">
        <f t="shared" ca="1" si="39"/>
        <v>0</v>
      </c>
      <c r="G348">
        <f t="shared" ca="1" si="40"/>
        <v>0</v>
      </c>
      <c r="H348" s="28" t="str">
        <f ca="1">IF(C348="tx",MATCH($F348,DimensionesWork!$F$3:$F$500,0)+2,"")</f>
        <v/>
      </c>
      <c r="I348" s="28" t="str">
        <f t="shared" ca="1" si="41"/>
        <v/>
      </c>
    </row>
    <row r="349" spans="1:9" x14ac:dyDescent="0.35">
      <c r="A349">
        <v>349</v>
      </c>
      <c r="B349">
        <f t="shared" ca="1" si="35"/>
        <v>0</v>
      </c>
      <c r="C349">
        <f t="shared" ca="1" si="36"/>
        <v>0</v>
      </c>
      <c r="D349">
        <f t="shared" ca="1" si="37"/>
        <v>0</v>
      </c>
      <c r="E349">
        <f t="shared" ca="1" si="38"/>
        <v>0</v>
      </c>
      <c r="F349">
        <f t="shared" ca="1" si="39"/>
        <v>0</v>
      </c>
      <c r="G349">
        <f t="shared" ca="1" si="40"/>
        <v>0</v>
      </c>
      <c r="H349" s="28" t="str">
        <f ca="1">IF(C349="tx",MATCH($F349,DimensionesWork!$F$3:$F$500,0)+2,"")</f>
        <v/>
      </c>
      <c r="I349" s="28" t="str">
        <f t="shared" ca="1" si="41"/>
        <v/>
      </c>
    </row>
    <row r="350" spans="1:9" x14ac:dyDescent="0.35">
      <c r="A350">
        <v>350</v>
      </c>
      <c r="B350">
        <f t="shared" ca="1" si="35"/>
        <v>0</v>
      </c>
      <c r="C350">
        <f t="shared" ca="1" si="36"/>
        <v>0</v>
      </c>
      <c r="D350">
        <f t="shared" ca="1" si="37"/>
        <v>0</v>
      </c>
      <c r="E350">
        <f t="shared" ca="1" si="38"/>
        <v>0</v>
      </c>
      <c r="F350">
        <f t="shared" ca="1" si="39"/>
        <v>0</v>
      </c>
      <c r="G350">
        <f t="shared" ca="1" si="40"/>
        <v>0</v>
      </c>
      <c r="H350" s="28" t="str">
        <f ca="1">IF(C350="tx",MATCH($F350,DimensionesWork!$F$3:$F$500,0)+2,"")</f>
        <v/>
      </c>
      <c r="I350" s="28" t="str">
        <f t="shared" ca="1" si="41"/>
        <v/>
      </c>
    </row>
    <row r="351" spans="1:9" x14ac:dyDescent="0.35">
      <c r="A351">
        <v>351</v>
      </c>
      <c r="B351">
        <f t="shared" ca="1" si="35"/>
        <v>0</v>
      </c>
      <c r="C351">
        <f t="shared" ca="1" si="36"/>
        <v>0</v>
      </c>
      <c r="D351">
        <f t="shared" ca="1" si="37"/>
        <v>0</v>
      </c>
      <c r="E351">
        <f t="shared" ca="1" si="38"/>
        <v>0</v>
      </c>
      <c r="F351">
        <f t="shared" ca="1" si="39"/>
        <v>0</v>
      </c>
      <c r="G351">
        <f t="shared" ca="1" si="40"/>
        <v>0</v>
      </c>
      <c r="H351" s="28" t="str">
        <f ca="1">IF(C351="tx",MATCH($F351,DimensionesWork!$F$3:$F$500,0)+2,"")</f>
        <v/>
      </c>
      <c r="I351" s="28" t="str">
        <f t="shared" ca="1" si="41"/>
        <v/>
      </c>
    </row>
    <row r="352" spans="1:9" x14ac:dyDescent="0.35">
      <c r="A352">
        <v>352</v>
      </c>
      <c r="B352">
        <f t="shared" ca="1" si="35"/>
        <v>0</v>
      </c>
      <c r="C352">
        <f t="shared" ca="1" si="36"/>
        <v>0</v>
      </c>
      <c r="D352">
        <f t="shared" ca="1" si="37"/>
        <v>0</v>
      </c>
      <c r="E352">
        <f t="shared" ca="1" si="38"/>
        <v>0</v>
      </c>
      <c r="F352">
        <f t="shared" ca="1" si="39"/>
        <v>0</v>
      </c>
      <c r="G352">
        <f t="shared" ca="1" si="40"/>
        <v>0</v>
      </c>
      <c r="H352" s="28" t="str">
        <f ca="1">IF(C352="tx",MATCH($F352,DimensionesWork!$F$3:$F$500,0)+2,"")</f>
        <v/>
      </c>
      <c r="I352" s="28" t="str">
        <f t="shared" ca="1" si="41"/>
        <v/>
      </c>
    </row>
    <row r="353" spans="1:9" x14ac:dyDescent="0.35">
      <c r="A353">
        <v>353</v>
      </c>
      <c r="B353">
        <f t="shared" ca="1" si="35"/>
        <v>0</v>
      </c>
      <c r="C353">
        <f t="shared" ca="1" si="36"/>
        <v>0</v>
      </c>
      <c r="D353">
        <f t="shared" ca="1" si="37"/>
        <v>0</v>
      </c>
      <c r="E353">
        <f t="shared" ca="1" si="38"/>
        <v>0</v>
      </c>
      <c r="F353">
        <f t="shared" ca="1" si="39"/>
        <v>0</v>
      </c>
      <c r="G353">
        <f t="shared" ca="1" si="40"/>
        <v>0</v>
      </c>
      <c r="H353" s="28" t="str">
        <f ca="1">IF(C353="tx",MATCH($F353,DimensionesWork!$F$3:$F$500,0)+2,"")</f>
        <v/>
      </c>
      <c r="I353" s="28" t="str">
        <f t="shared" ca="1" si="41"/>
        <v/>
      </c>
    </row>
    <row r="354" spans="1:9" x14ac:dyDescent="0.35">
      <c r="A354">
        <v>354</v>
      </c>
      <c r="B354">
        <f t="shared" ca="1" si="35"/>
        <v>0</v>
      </c>
      <c r="C354">
        <f t="shared" ca="1" si="36"/>
        <v>0</v>
      </c>
      <c r="D354">
        <f t="shared" ca="1" si="37"/>
        <v>0</v>
      </c>
      <c r="E354">
        <f t="shared" ca="1" si="38"/>
        <v>0</v>
      </c>
      <c r="F354">
        <f t="shared" ca="1" si="39"/>
        <v>0</v>
      </c>
      <c r="G354">
        <f t="shared" ca="1" si="40"/>
        <v>0</v>
      </c>
      <c r="H354" s="28" t="str">
        <f ca="1">IF(C354="tx",MATCH($F354,DimensionesWork!$F$3:$F$500,0)+2,"")</f>
        <v/>
      </c>
      <c r="I354" s="28" t="str">
        <f t="shared" ca="1" si="41"/>
        <v/>
      </c>
    </row>
    <row r="355" spans="1:9" x14ac:dyDescent="0.35">
      <c r="A355">
        <v>355</v>
      </c>
      <c r="B355">
        <f t="shared" ca="1" si="35"/>
        <v>0</v>
      </c>
      <c r="C355">
        <f t="shared" ca="1" si="36"/>
        <v>0</v>
      </c>
      <c r="D355">
        <f t="shared" ca="1" si="37"/>
        <v>0</v>
      </c>
      <c r="E355">
        <f t="shared" ca="1" si="38"/>
        <v>0</v>
      </c>
      <c r="F355">
        <f t="shared" ca="1" si="39"/>
        <v>0</v>
      </c>
      <c r="G355">
        <f t="shared" ca="1" si="40"/>
        <v>0</v>
      </c>
      <c r="H355" s="28" t="str">
        <f ca="1">IF(C355="tx",MATCH($F355,DimensionesWork!$F$3:$F$500,0)+2,"")</f>
        <v/>
      </c>
      <c r="I355" s="28" t="str">
        <f t="shared" ca="1" si="41"/>
        <v/>
      </c>
    </row>
    <row r="356" spans="1:9" x14ac:dyDescent="0.35">
      <c r="A356">
        <v>356</v>
      </c>
      <c r="B356">
        <f t="shared" ca="1" si="35"/>
        <v>0</v>
      </c>
      <c r="C356">
        <f t="shared" ca="1" si="36"/>
        <v>0</v>
      </c>
      <c r="D356">
        <f t="shared" ca="1" si="37"/>
        <v>0</v>
      </c>
      <c r="E356">
        <f t="shared" ca="1" si="38"/>
        <v>0</v>
      </c>
      <c r="F356">
        <f t="shared" ca="1" si="39"/>
        <v>0</v>
      </c>
      <c r="G356">
        <f t="shared" ca="1" si="40"/>
        <v>0</v>
      </c>
      <c r="H356" s="28" t="str">
        <f ca="1">IF(C356="tx",MATCH($F356,DimensionesWork!$F$3:$F$500,0)+2,"")</f>
        <v/>
      </c>
      <c r="I356" s="28" t="str">
        <f t="shared" ca="1" si="41"/>
        <v/>
      </c>
    </row>
    <row r="357" spans="1:9" x14ac:dyDescent="0.35">
      <c r="A357">
        <v>357</v>
      </c>
      <c r="B357">
        <f t="shared" ca="1" si="35"/>
        <v>0</v>
      </c>
      <c r="C357">
        <f t="shared" ca="1" si="36"/>
        <v>0</v>
      </c>
      <c r="D357">
        <f t="shared" ca="1" si="37"/>
        <v>0</v>
      </c>
      <c r="E357">
        <f t="shared" ca="1" si="38"/>
        <v>0</v>
      </c>
      <c r="F357">
        <f t="shared" ca="1" si="39"/>
        <v>0</v>
      </c>
      <c r="G357">
        <f t="shared" ca="1" si="40"/>
        <v>0</v>
      </c>
      <c r="H357" s="28" t="str">
        <f ca="1">IF(C357="tx",MATCH($F357,DimensionesWork!$F$3:$F$500,0)+2,"")</f>
        <v/>
      </c>
      <c r="I357" s="28" t="str">
        <f t="shared" ca="1" si="41"/>
        <v/>
      </c>
    </row>
    <row r="358" spans="1:9" x14ac:dyDescent="0.35">
      <c r="A358">
        <v>358</v>
      </c>
      <c r="B358">
        <f t="shared" ca="1" si="35"/>
        <v>0</v>
      </c>
      <c r="C358">
        <f t="shared" ca="1" si="36"/>
        <v>0</v>
      </c>
      <c r="D358">
        <f t="shared" ca="1" si="37"/>
        <v>0</v>
      </c>
      <c r="E358">
        <f t="shared" ca="1" si="38"/>
        <v>0</v>
      </c>
      <c r="F358">
        <f t="shared" ca="1" si="39"/>
        <v>0</v>
      </c>
      <c r="G358">
        <f t="shared" ca="1" si="40"/>
        <v>0</v>
      </c>
      <c r="H358" s="28" t="str">
        <f ca="1">IF(C358="tx",MATCH($F358,DimensionesWork!$F$3:$F$500,0)+2,"")</f>
        <v/>
      </c>
      <c r="I358" s="28" t="str">
        <f t="shared" ca="1" si="41"/>
        <v/>
      </c>
    </row>
    <row r="359" spans="1:9" x14ac:dyDescent="0.35">
      <c r="A359">
        <v>359</v>
      </c>
      <c r="B359">
        <f t="shared" ca="1" si="35"/>
        <v>0</v>
      </c>
      <c r="C359">
        <f t="shared" ca="1" si="36"/>
        <v>0</v>
      </c>
      <c r="D359">
        <f t="shared" ca="1" si="37"/>
        <v>0</v>
      </c>
      <c r="E359">
        <f t="shared" ca="1" si="38"/>
        <v>0</v>
      </c>
      <c r="F359">
        <f t="shared" ca="1" si="39"/>
        <v>0</v>
      </c>
      <c r="G359">
        <f t="shared" ca="1" si="40"/>
        <v>0</v>
      </c>
      <c r="H359" s="28" t="str">
        <f ca="1">IF(C359="tx",MATCH($F359,DimensionesWork!$F$3:$F$500,0)+2,"")</f>
        <v/>
      </c>
      <c r="I359" s="28" t="str">
        <f t="shared" ca="1" si="41"/>
        <v/>
      </c>
    </row>
    <row r="360" spans="1:9" x14ac:dyDescent="0.35">
      <c r="A360">
        <v>360</v>
      </c>
      <c r="B360">
        <f t="shared" ca="1" si="35"/>
        <v>0</v>
      </c>
      <c r="C360">
        <f t="shared" ca="1" si="36"/>
        <v>0</v>
      </c>
      <c r="D360">
        <f t="shared" ca="1" si="37"/>
        <v>0</v>
      </c>
      <c r="E360">
        <f t="shared" ca="1" si="38"/>
        <v>0</v>
      </c>
      <c r="F360">
        <f t="shared" ca="1" si="39"/>
        <v>0</v>
      </c>
      <c r="G360">
        <f t="shared" ca="1" si="40"/>
        <v>0</v>
      </c>
      <c r="H360" s="28" t="str">
        <f ca="1">IF(C360="tx",MATCH($F360,DimensionesWork!$F$3:$F$500,0)+2,"")</f>
        <v/>
      </c>
      <c r="I360" s="28" t="str">
        <f t="shared" ca="1" si="41"/>
        <v/>
      </c>
    </row>
    <row r="361" spans="1:9" x14ac:dyDescent="0.35">
      <c r="A361">
        <v>361</v>
      </c>
      <c r="B361">
        <f t="shared" ca="1" si="35"/>
        <v>0</v>
      </c>
      <c r="C361">
        <f t="shared" ca="1" si="36"/>
        <v>0</v>
      </c>
      <c r="D361">
        <f t="shared" ca="1" si="37"/>
        <v>0</v>
      </c>
      <c r="E361">
        <f t="shared" ca="1" si="38"/>
        <v>0</v>
      </c>
      <c r="F361">
        <f t="shared" ca="1" si="39"/>
        <v>0</v>
      </c>
      <c r="G361">
        <f t="shared" ca="1" si="40"/>
        <v>0</v>
      </c>
      <c r="H361" s="28" t="str">
        <f ca="1">IF(C361="tx",MATCH($F361,DimensionesWork!$F$3:$F$500,0)+2,"")</f>
        <v/>
      </c>
      <c r="I361" s="28" t="str">
        <f t="shared" ca="1" si="41"/>
        <v/>
      </c>
    </row>
    <row r="362" spans="1:9" x14ac:dyDescent="0.35">
      <c r="A362">
        <v>362</v>
      </c>
      <c r="B362">
        <f t="shared" ca="1" si="35"/>
        <v>0</v>
      </c>
      <c r="C362">
        <f t="shared" ca="1" si="36"/>
        <v>0</v>
      </c>
      <c r="D362">
        <f t="shared" ca="1" si="37"/>
        <v>0</v>
      </c>
      <c r="E362">
        <f t="shared" ca="1" si="38"/>
        <v>0</v>
      </c>
      <c r="F362">
        <f t="shared" ca="1" si="39"/>
        <v>0</v>
      </c>
      <c r="G362">
        <f t="shared" ca="1" si="40"/>
        <v>0</v>
      </c>
      <c r="H362" s="28" t="str">
        <f ca="1">IF(C362="tx",MATCH($F362,DimensionesWork!$F$3:$F$500,0)+2,"")</f>
        <v/>
      </c>
      <c r="I362" s="28" t="str">
        <f t="shared" ca="1" si="41"/>
        <v/>
      </c>
    </row>
    <row r="363" spans="1:9" x14ac:dyDescent="0.35">
      <c r="A363">
        <v>363</v>
      </c>
      <c r="B363">
        <f t="shared" ca="1" si="35"/>
        <v>0</v>
      </c>
      <c r="C363">
        <f t="shared" ca="1" si="36"/>
        <v>0</v>
      </c>
      <c r="D363">
        <f t="shared" ca="1" si="37"/>
        <v>0</v>
      </c>
      <c r="E363">
        <f t="shared" ca="1" si="38"/>
        <v>0</v>
      </c>
      <c r="F363">
        <f t="shared" ca="1" si="39"/>
        <v>0</v>
      </c>
      <c r="G363">
        <f t="shared" ca="1" si="40"/>
        <v>0</v>
      </c>
      <c r="H363" s="28" t="str">
        <f ca="1">IF(C363="tx",MATCH($F363,DimensionesWork!$F$3:$F$500,0)+2,"")</f>
        <v/>
      </c>
      <c r="I363" s="28" t="str">
        <f t="shared" ca="1" si="41"/>
        <v/>
      </c>
    </row>
    <row r="364" spans="1:9" x14ac:dyDescent="0.35">
      <c r="A364">
        <v>364</v>
      </c>
      <c r="B364">
        <f t="shared" ca="1" si="35"/>
        <v>0</v>
      </c>
      <c r="C364">
        <f t="shared" ca="1" si="36"/>
        <v>0</v>
      </c>
      <c r="D364">
        <f t="shared" ca="1" si="37"/>
        <v>0</v>
      </c>
      <c r="E364">
        <f t="shared" ca="1" si="38"/>
        <v>0</v>
      </c>
      <c r="F364">
        <f t="shared" ca="1" si="39"/>
        <v>0</v>
      </c>
      <c r="G364">
        <f t="shared" ca="1" si="40"/>
        <v>0</v>
      </c>
      <c r="H364" s="28" t="str">
        <f ca="1">IF(C364="tx",MATCH($F364,DimensionesWork!$F$3:$F$500,0)+2,"")</f>
        <v/>
      </c>
      <c r="I364" s="28" t="str">
        <f t="shared" ca="1" si="41"/>
        <v/>
      </c>
    </row>
    <row r="365" spans="1:9" x14ac:dyDescent="0.35">
      <c r="A365">
        <v>365</v>
      </c>
      <c r="B365">
        <f t="shared" ca="1" si="35"/>
        <v>0</v>
      </c>
      <c r="C365">
        <f t="shared" ca="1" si="36"/>
        <v>0</v>
      </c>
      <c r="D365">
        <f t="shared" ca="1" si="37"/>
        <v>0</v>
      </c>
      <c r="E365">
        <f t="shared" ca="1" si="38"/>
        <v>0</v>
      </c>
      <c r="F365">
        <f t="shared" ca="1" si="39"/>
        <v>0</v>
      </c>
      <c r="G365">
        <f t="shared" ca="1" si="40"/>
        <v>0</v>
      </c>
      <c r="H365" s="28" t="str">
        <f ca="1">IF(C365="tx",MATCH($F365,DimensionesWork!$F$3:$F$500,0)+2,"")</f>
        <v/>
      </c>
      <c r="I365" s="28" t="str">
        <f t="shared" ca="1" si="41"/>
        <v/>
      </c>
    </row>
    <row r="366" spans="1:9" x14ac:dyDescent="0.35">
      <c r="A366">
        <v>366</v>
      </c>
      <c r="B366">
        <f t="shared" ca="1" si="35"/>
        <v>0</v>
      </c>
      <c r="C366">
        <f t="shared" ca="1" si="36"/>
        <v>0</v>
      </c>
      <c r="D366">
        <f t="shared" ca="1" si="37"/>
        <v>0</v>
      </c>
      <c r="E366">
        <f t="shared" ca="1" si="38"/>
        <v>0</v>
      </c>
      <c r="F366">
        <f t="shared" ca="1" si="39"/>
        <v>0</v>
      </c>
      <c r="G366">
        <f t="shared" ca="1" si="40"/>
        <v>0</v>
      </c>
      <c r="H366" s="28" t="str">
        <f ca="1">IF(C366="tx",MATCH($F366,DimensionesWork!$F$3:$F$500,0)+2,"")</f>
        <v/>
      </c>
      <c r="I366" s="28" t="str">
        <f t="shared" ca="1" si="41"/>
        <v/>
      </c>
    </row>
    <row r="367" spans="1:9" x14ac:dyDescent="0.35">
      <c r="A367">
        <v>367</v>
      </c>
      <c r="B367">
        <f t="shared" ca="1" si="35"/>
        <v>0</v>
      </c>
      <c r="C367">
        <f t="shared" ca="1" si="36"/>
        <v>0</v>
      </c>
      <c r="D367">
        <f t="shared" ca="1" si="37"/>
        <v>0</v>
      </c>
      <c r="E367">
        <f t="shared" ca="1" si="38"/>
        <v>0</v>
      </c>
      <c r="F367">
        <f t="shared" ca="1" si="39"/>
        <v>0</v>
      </c>
      <c r="G367">
        <f t="shared" ca="1" si="40"/>
        <v>0</v>
      </c>
      <c r="H367" s="28" t="str">
        <f ca="1">IF(C367="tx",MATCH($F367,DimensionesWork!$F$3:$F$500,0)+2,"")</f>
        <v/>
      </c>
      <c r="I367" s="28" t="str">
        <f t="shared" ca="1" si="41"/>
        <v/>
      </c>
    </row>
    <row r="368" spans="1:9" x14ac:dyDescent="0.35">
      <c r="A368">
        <v>368</v>
      </c>
      <c r="B368">
        <f t="shared" ca="1" si="35"/>
        <v>0</v>
      </c>
      <c r="C368">
        <f t="shared" ca="1" si="36"/>
        <v>0</v>
      </c>
      <c r="D368">
        <f t="shared" ca="1" si="37"/>
        <v>0</v>
      </c>
      <c r="E368">
        <f t="shared" ca="1" si="38"/>
        <v>0</v>
      </c>
      <c r="F368">
        <f t="shared" ca="1" si="39"/>
        <v>0</v>
      </c>
      <c r="G368">
        <f t="shared" ca="1" si="40"/>
        <v>0</v>
      </c>
      <c r="H368" s="28" t="str">
        <f ca="1">IF(C368="tx",MATCH($F368,DimensionesWork!$F$3:$F$500,0)+2,"")</f>
        <v/>
      </c>
      <c r="I368" s="28" t="str">
        <f t="shared" ca="1" si="41"/>
        <v/>
      </c>
    </row>
    <row r="369" spans="1:9" x14ac:dyDescent="0.35">
      <c r="A369">
        <v>369</v>
      </c>
      <c r="B369">
        <f t="shared" ca="1" si="35"/>
        <v>0</v>
      </c>
      <c r="C369">
        <f t="shared" ca="1" si="36"/>
        <v>0</v>
      </c>
      <c r="D369">
        <f t="shared" ca="1" si="37"/>
        <v>0</v>
      </c>
      <c r="E369">
        <f t="shared" ca="1" si="38"/>
        <v>0</v>
      </c>
      <c r="F369">
        <f t="shared" ca="1" si="39"/>
        <v>0</v>
      </c>
      <c r="G369">
        <f t="shared" ca="1" si="40"/>
        <v>0</v>
      </c>
      <c r="H369" s="28" t="str">
        <f ca="1">IF(C369="tx",MATCH($F369,DimensionesWork!$F$3:$F$500,0)+2,"")</f>
        <v/>
      </c>
      <c r="I369" s="28" t="str">
        <f t="shared" ca="1" si="41"/>
        <v/>
      </c>
    </row>
    <row r="370" spans="1:9" x14ac:dyDescent="0.35">
      <c r="A370">
        <v>370</v>
      </c>
      <c r="B370">
        <f t="shared" ca="1" si="35"/>
        <v>0</v>
      </c>
      <c r="C370">
        <f t="shared" ca="1" si="36"/>
        <v>0</v>
      </c>
      <c r="D370">
        <f t="shared" ca="1" si="37"/>
        <v>0</v>
      </c>
      <c r="E370">
        <f t="shared" ca="1" si="38"/>
        <v>0</v>
      </c>
      <c r="F370">
        <f t="shared" ca="1" si="39"/>
        <v>0</v>
      </c>
      <c r="G370">
        <f t="shared" ca="1" si="40"/>
        <v>0</v>
      </c>
      <c r="H370" s="28" t="str">
        <f ca="1">IF(C370="tx",MATCH($F370,DimensionesWork!$F$3:$F$500,0)+2,"")</f>
        <v/>
      </c>
      <c r="I370" s="28" t="str">
        <f t="shared" ca="1" si="41"/>
        <v/>
      </c>
    </row>
    <row r="371" spans="1:9" x14ac:dyDescent="0.35">
      <c r="A371">
        <v>371</v>
      </c>
      <c r="B371">
        <f t="shared" ca="1" si="35"/>
        <v>0</v>
      </c>
      <c r="C371">
        <f t="shared" ca="1" si="36"/>
        <v>0</v>
      </c>
      <c r="D371">
        <f t="shared" ca="1" si="37"/>
        <v>0</v>
      </c>
      <c r="E371">
        <f t="shared" ca="1" si="38"/>
        <v>0</v>
      </c>
      <c r="F371">
        <f t="shared" ca="1" si="39"/>
        <v>0</v>
      </c>
      <c r="G371">
        <f t="shared" ca="1" si="40"/>
        <v>0</v>
      </c>
      <c r="H371" s="28" t="str">
        <f ca="1">IF(C371="tx",MATCH($F371,DimensionesWork!$F$3:$F$500,0)+2,"")</f>
        <v/>
      </c>
      <c r="I371" s="28" t="str">
        <f t="shared" ca="1" si="41"/>
        <v/>
      </c>
    </row>
    <row r="372" spans="1:9" x14ac:dyDescent="0.35">
      <c r="A372">
        <v>372</v>
      </c>
      <c r="B372">
        <f t="shared" ca="1" si="35"/>
        <v>0</v>
      </c>
      <c r="C372">
        <f t="shared" ca="1" si="36"/>
        <v>0</v>
      </c>
      <c r="D372">
        <f t="shared" ca="1" si="37"/>
        <v>0</v>
      </c>
      <c r="E372">
        <f t="shared" ca="1" si="38"/>
        <v>0</v>
      </c>
      <c r="F372">
        <f t="shared" ca="1" si="39"/>
        <v>0</v>
      </c>
      <c r="G372">
        <f t="shared" ca="1" si="40"/>
        <v>0</v>
      </c>
      <c r="H372" s="28" t="str">
        <f ca="1">IF(C372="tx",MATCH($F372,DimensionesWork!$F$3:$F$500,0)+2,"")</f>
        <v/>
      </c>
      <c r="I372" s="28" t="str">
        <f t="shared" ca="1" si="41"/>
        <v/>
      </c>
    </row>
    <row r="373" spans="1:9" x14ac:dyDescent="0.35">
      <c r="A373">
        <v>373</v>
      </c>
      <c r="B373">
        <f t="shared" ca="1" si="35"/>
        <v>0</v>
      </c>
      <c r="C373">
        <f t="shared" ca="1" si="36"/>
        <v>0</v>
      </c>
      <c r="D373">
        <f t="shared" ca="1" si="37"/>
        <v>0</v>
      </c>
      <c r="E373">
        <f t="shared" ca="1" si="38"/>
        <v>0</v>
      </c>
      <c r="F373">
        <f t="shared" ca="1" si="39"/>
        <v>0</v>
      </c>
      <c r="G373">
        <f t="shared" ca="1" si="40"/>
        <v>0</v>
      </c>
      <c r="H373" s="28" t="str">
        <f ca="1">IF(C373="tx",MATCH($F373,DimensionesWork!$F$3:$F$500,0)+2,"")</f>
        <v/>
      </c>
      <c r="I373" s="28" t="str">
        <f t="shared" ca="1" si="41"/>
        <v/>
      </c>
    </row>
    <row r="374" spans="1:9" x14ac:dyDescent="0.35">
      <c r="A374">
        <v>374</v>
      </c>
      <c r="B374">
        <f t="shared" ca="1" si="35"/>
        <v>0</v>
      </c>
      <c r="C374">
        <f t="shared" ca="1" si="36"/>
        <v>0</v>
      </c>
      <c r="D374">
        <f t="shared" ca="1" si="37"/>
        <v>0</v>
      </c>
      <c r="E374">
        <f t="shared" ca="1" si="38"/>
        <v>0</v>
      </c>
      <c r="F374">
        <f t="shared" ca="1" si="39"/>
        <v>0</v>
      </c>
      <c r="G374">
        <f t="shared" ca="1" si="40"/>
        <v>0</v>
      </c>
      <c r="H374" s="28" t="str">
        <f ca="1">IF(C374="tx",MATCH($F374,DimensionesWork!$F$3:$F$500,0)+2,"")</f>
        <v/>
      </c>
      <c r="I374" s="28" t="str">
        <f t="shared" ca="1" si="41"/>
        <v/>
      </c>
    </row>
    <row r="375" spans="1:9" x14ac:dyDescent="0.35">
      <c r="A375">
        <v>375</v>
      </c>
      <c r="B375">
        <f t="shared" ca="1" si="35"/>
        <v>0</v>
      </c>
      <c r="C375">
        <f t="shared" ca="1" si="36"/>
        <v>0</v>
      </c>
      <c r="D375">
        <f t="shared" ca="1" si="37"/>
        <v>0</v>
      </c>
      <c r="E375">
        <f t="shared" ca="1" si="38"/>
        <v>0</v>
      </c>
      <c r="F375">
        <f t="shared" ca="1" si="39"/>
        <v>0</v>
      </c>
      <c r="G375">
        <f t="shared" ca="1" si="40"/>
        <v>0</v>
      </c>
      <c r="H375" s="28" t="str">
        <f ca="1">IF(C375="tx",MATCH($F375,DimensionesWork!$F$3:$F$500,0)+2,"")</f>
        <v/>
      </c>
      <c r="I375" s="28" t="str">
        <f t="shared" ca="1" si="41"/>
        <v/>
      </c>
    </row>
    <row r="376" spans="1:9" x14ac:dyDescent="0.35">
      <c r="A376">
        <v>376</v>
      </c>
      <c r="B376">
        <f t="shared" ca="1" si="35"/>
        <v>0</v>
      </c>
      <c r="C376">
        <f t="shared" ca="1" si="36"/>
        <v>0</v>
      </c>
      <c r="D376">
        <f t="shared" ca="1" si="37"/>
        <v>0</v>
      </c>
      <c r="E376">
        <f t="shared" ca="1" si="38"/>
        <v>0</v>
      </c>
      <c r="F376">
        <f t="shared" ca="1" si="39"/>
        <v>0</v>
      </c>
      <c r="G376">
        <f t="shared" ca="1" si="40"/>
        <v>0</v>
      </c>
      <c r="H376" s="28" t="str">
        <f ca="1">IF(C376="tx",MATCH($F376,DimensionesWork!$F$3:$F$500,0)+2,"")</f>
        <v/>
      </c>
      <c r="I376" s="28" t="str">
        <f t="shared" ca="1" si="41"/>
        <v/>
      </c>
    </row>
    <row r="377" spans="1:9" x14ac:dyDescent="0.35">
      <c r="A377">
        <v>377</v>
      </c>
      <c r="B377">
        <f t="shared" ca="1" si="35"/>
        <v>0</v>
      </c>
      <c r="C377">
        <f t="shared" ca="1" si="36"/>
        <v>0</v>
      </c>
      <c r="D377">
        <f t="shared" ca="1" si="37"/>
        <v>0</v>
      </c>
      <c r="E377">
        <f t="shared" ca="1" si="38"/>
        <v>0</v>
      </c>
      <c r="F377">
        <f t="shared" ca="1" si="39"/>
        <v>0</v>
      </c>
      <c r="G377">
        <f t="shared" ca="1" si="40"/>
        <v>0</v>
      </c>
      <c r="H377" s="28" t="str">
        <f ca="1">IF(C377="tx",MATCH($F377,DimensionesWork!$F$3:$F$500,0)+2,"")</f>
        <v/>
      </c>
      <c r="I377" s="28" t="str">
        <f t="shared" ca="1" si="41"/>
        <v/>
      </c>
    </row>
    <row r="378" spans="1:9" x14ac:dyDescent="0.35">
      <c r="A378">
        <v>378</v>
      </c>
      <c r="B378">
        <f t="shared" ca="1" si="35"/>
        <v>0</v>
      </c>
      <c r="C378">
        <f t="shared" ca="1" si="36"/>
        <v>0</v>
      </c>
      <c r="D378">
        <f t="shared" ca="1" si="37"/>
        <v>0</v>
      </c>
      <c r="E378">
        <f t="shared" ca="1" si="38"/>
        <v>0</v>
      </c>
      <c r="F378">
        <f t="shared" ca="1" si="39"/>
        <v>0</v>
      </c>
      <c r="G378">
        <f t="shared" ca="1" si="40"/>
        <v>0</v>
      </c>
      <c r="H378" s="28" t="str">
        <f ca="1">IF(C378="tx",MATCH($F378,DimensionesWork!$F$3:$F$500,0)+2,"")</f>
        <v/>
      </c>
      <c r="I378" s="28" t="str">
        <f t="shared" ca="1" si="41"/>
        <v/>
      </c>
    </row>
    <row r="379" spans="1:9" x14ac:dyDescent="0.35">
      <c r="A379">
        <v>379</v>
      </c>
      <c r="B379">
        <f t="shared" ca="1" si="35"/>
        <v>0</v>
      </c>
      <c r="C379">
        <f t="shared" ca="1" si="36"/>
        <v>0</v>
      </c>
      <c r="D379">
        <f t="shared" ca="1" si="37"/>
        <v>0</v>
      </c>
      <c r="E379">
        <f t="shared" ca="1" si="38"/>
        <v>0</v>
      </c>
      <c r="F379">
        <f t="shared" ca="1" si="39"/>
        <v>0</v>
      </c>
      <c r="G379">
        <f t="shared" ca="1" si="40"/>
        <v>0</v>
      </c>
      <c r="H379" s="28" t="str">
        <f ca="1">IF(C379="tx",MATCH($F379,DimensionesWork!$F$3:$F$500,0)+2,"")</f>
        <v/>
      </c>
      <c r="I379" s="28" t="str">
        <f t="shared" ca="1" si="41"/>
        <v/>
      </c>
    </row>
    <row r="380" spans="1:9" x14ac:dyDescent="0.35">
      <c r="A380">
        <v>380</v>
      </c>
      <c r="B380">
        <f t="shared" ca="1" si="35"/>
        <v>0</v>
      </c>
      <c r="C380">
        <f t="shared" ca="1" si="36"/>
        <v>0</v>
      </c>
      <c r="D380">
        <f t="shared" ca="1" si="37"/>
        <v>0</v>
      </c>
      <c r="E380">
        <f t="shared" ca="1" si="38"/>
        <v>0</v>
      </c>
      <c r="F380">
        <f t="shared" ca="1" si="39"/>
        <v>0</v>
      </c>
      <c r="G380">
        <f t="shared" ca="1" si="40"/>
        <v>0</v>
      </c>
      <c r="H380" s="28" t="str">
        <f ca="1">IF(C380="tx",MATCH($F380,DimensionesWork!$F$3:$F$500,0)+2,"")</f>
        <v/>
      </c>
      <c r="I380" s="28" t="str">
        <f t="shared" ca="1" si="41"/>
        <v/>
      </c>
    </row>
    <row r="381" spans="1:9" x14ac:dyDescent="0.35">
      <c r="A381">
        <v>381</v>
      </c>
      <c r="B381">
        <f t="shared" ca="1" si="35"/>
        <v>0</v>
      </c>
      <c r="C381">
        <f t="shared" ca="1" si="36"/>
        <v>0</v>
      </c>
      <c r="D381">
        <f t="shared" ca="1" si="37"/>
        <v>0</v>
      </c>
      <c r="E381">
        <f t="shared" ca="1" si="38"/>
        <v>0</v>
      </c>
      <c r="F381">
        <f t="shared" ca="1" si="39"/>
        <v>0</v>
      </c>
      <c r="G381">
        <f t="shared" ca="1" si="40"/>
        <v>0</v>
      </c>
      <c r="H381" s="28" t="str">
        <f ca="1">IF(C381="tx",MATCH($F381,DimensionesWork!$F$3:$F$500,0)+2,"")</f>
        <v/>
      </c>
      <c r="I381" s="28" t="str">
        <f t="shared" ca="1" si="41"/>
        <v/>
      </c>
    </row>
    <row r="382" spans="1:9" x14ac:dyDescent="0.35">
      <c r="A382">
        <v>382</v>
      </c>
      <c r="B382">
        <f t="shared" ca="1" si="35"/>
        <v>0</v>
      </c>
      <c r="C382">
        <f t="shared" ca="1" si="36"/>
        <v>0</v>
      </c>
      <c r="D382">
        <f t="shared" ca="1" si="37"/>
        <v>0</v>
      </c>
      <c r="E382">
        <f t="shared" ca="1" si="38"/>
        <v>0</v>
      </c>
      <c r="F382">
        <f t="shared" ca="1" si="39"/>
        <v>0</v>
      </c>
      <c r="G382">
        <f t="shared" ca="1" si="40"/>
        <v>0</v>
      </c>
      <c r="H382" s="28" t="str">
        <f ca="1">IF(C382="tx",MATCH($F382,DimensionesWork!$F$3:$F$500,0)+2,"")</f>
        <v/>
      </c>
      <c r="I382" s="28" t="str">
        <f t="shared" ca="1" si="41"/>
        <v/>
      </c>
    </row>
    <row r="383" spans="1:9" x14ac:dyDescent="0.35">
      <c r="A383">
        <v>383</v>
      </c>
      <c r="B383">
        <f t="shared" ca="1" si="35"/>
        <v>0</v>
      </c>
      <c r="C383">
        <f t="shared" ca="1" si="36"/>
        <v>0</v>
      </c>
      <c r="D383">
        <f t="shared" ca="1" si="37"/>
        <v>0</v>
      </c>
      <c r="E383">
        <f t="shared" ca="1" si="38"/>
        <v>0</v>
      </c>
      <c r="F383">
        <f t="shared" ca="1" si="39"/>
        <v>0</v>
      </c>
      <c r="G383">
        <f t="shared" ca="1" si="40"/>
        <v>0</v>
      </c>
      <c r="H383" s="28" t="str">
        <f ca="1">IF(C383="tx",MATCH($F383,DimensionesWork!$F$3:$F$500,0)+2,"")</f>
        <v/>
      </c>
      <c r="I383" s="28" t="str">
        <f t="shared" ca="1" si="41"/>
        <v/>
      </c>
    </row>
    <row r="384" spans="1:9" x14ac:dyDescent="0.35">
      <c r="A384">
        <v>384</v>
      </c>
      <c r="B384">
        <f t="shared" ca="1" si="35"/>
        <v>0</v>
      </c>
      <c r="C384">
        <f t="shared" ca="1" si="36"/>
        <v>0</v>
      </c>
      <c r="D384">
        <f t="shared" ca="1" si="37"/>
        <v>0</v>
      </c>
      <c r="E384">
        <f t="shared" ca="1" si="38"/>
        <v>0</v>
      </c>
      <c r="F384">
        <f t="shared" ca="1" si="39"/>
        <v>0</v>
      </c>
      <c r="G384">
        <f t="shared" ca="1" si="40"/>
        <v>0</v>
      </c>
      <c r="H384" s="28" t="str">
        <f ca="1">IF(C384="tx",MATCH($F384,DimensionesWork!$F$3:$F$500,0)+2,"")</f>
        <v/>
      </c>
      <c r="I384" s="28" t="str">
        <f t="shared" ca="1" si="41"/>
        <v/>
      </c>
    </row>
    <row r="385" spans="1:9" x14ac:dyDescent="0.35">
      <c r="A385">
        <v>385</v>
      </c>
      <c r="B385">
        <f t="shared" ca="1" si="35"/>
        <v>0</v>
      </c>
      <c r="C385">
        <f t="shared" ca="1" si="36"/>
        <v>0</v>
      </c>
      <c r="D385">
        <f t="shared" ca="1" si="37"/>
        <v>0</v>
      </c>
      <c r="E385">
        <f t="shared" ca="1" si="38"/>
        <v>0</v>
      </c>
      <c r="F385">
        <f t="shared" ca="1" si="39"/>
        <v>0</v>
      </c>
      <c r="G385">
        <f t="shared" ca="1" si="40"/>
        <v>0</v>
      </c>
      <c r="H385" s="28" t="str">
        <f ca="1">IF(C385="tx",MATCH($F385,DimensionesWork!$F$3:$F$500,0)+2,"")</f>
        <v/>
      </c>
      <c r="I385" s="28" t="str">
        <f t="shared" ca="1" si="41"/>
        <v/>
      </c>
    </row>
    <row r="386" spans="1:9" x14ac:dyDescent="0.35">
      <c r="A386">
        <v>386</v>
      </c>
      <c r="B386">
        <f t="shared" ca="1" si="35"/>
        <v>0</v>
      </c>
      <c r="C386">
        <f t="shared" ca="1" si="36"/>
        <v>0</v>
      </c>
      <c r="D386">
        <f t="shared" ca="1" si="37"/>
        <v>0</v>
      </c>
      <c r="E386">
        <f t="shared" ca="1" si="38"/>
        <v>0</v>
      </c>
      <c r="F386">
        <f t="shared" ca="1" si="39"/>
        <v>0</v>
      </c>
      <c r="G386">
        <f t="shared" ca="1" si="40"/>
        <v>0</v>
      </c>
      <c r="H386" s="28" t="str">
        <f ca="1">IF(C386="tx",MATCH($F386,DimensionesWork!$F$3:$F$500,0)+2,"")</f>
        <v/>
      </c>
      <c r="I386" s="28" t="str">
        <f t="shared" ca="1" si="41"/>
        <v/>
      </c>
    </row>
    <row r="387" spans="1:9" x14ac:dyDescent="0.35">
      <c r="A387">
        <v>387</v>
      </c>
      <c r="B387">
        <f t="shared" ca="1" si="35"/>
        <v>0</v>
      </c>
      <c r="C387">
        <f t="shared" ca="1" si="36"/>
        <v>0</v>
      </c>
      <c r="D387">
        <f t="shared" ca="1" si="37"/>
        <v>0</v>
      </c>
      <c r="E387">
        <f t="shared" ca="1" si="38"/>
        <v>0</v>
      </c>
      <c r="F387">
        <f t="shared" ca="1" si="39"/>
        <v>0</v>
      </c>
      <c r="G387">
        <f t="shared" ca="1" si="40"/>
        <v>0</v>
      </c>
      <c r="H387" s="28" t="str">
        <f ca="1">IF(C387="tx",MATCH($F387,DimensionesWork!$F$3:$F$500,0)+2,"")</f>
        <v/>
      </c>
      <c r="I387" s="28" t="str">
        <f t="shared" ca="1" si="41"/>
        <v/>
      </c>
    </row>
    <row r="388" spans="1:9" x14ac:dyDescent="0.35">
      <c r="A388">
        <v>388</v>
      </c>
      <c r="B388">
        <f t="shared" ref="B388:B451" ca="1" si="42">INDIRECT("Dimensiones!B"&amp;$A388)</f>
        <v>0</v>
      </c>
      <c r="C388">
        <f t="shared" ref="C388:C451" ca="1" si="43">INDIRECT("Dimensiones!C"&amp;$A388)</f>
        <v>0</v>
      </c>
      <c r="D388">
        <f t="shared" ref="D388:D451" ca="1" si="44">INDIRECT("Dimensiones!D"&amp;$A388)</f>
        <v>0</v>
      </c>
      <c r="E388">
        <f t="shared" ref="E388:E451" ca="1" si="45">INDIRECT("Dimensiones!E"&amp;$A388)</f>
        <v>0</v>
      </c>
      <c r="F388">
        <f t="shared" ref="F388:F451" ca="1" si="46">INDIRECT("Dimensiones!F"&amp;$A388)</f>
        <v>0</v>
      </c>
      <c r="G388">
        <f t="shared" ref="G388:G451" ca="1" si="47">INDIRECT("Dimensiones!G"&amp;$A388)</f>
        <v>0</v>
      </c>
      <c r="H388" s="28" t="str">
        <f ca="1">IF(C388="tx",MATCH($F388,DimensionesWork!$F$3:$F$500,0)+2,"")</f>
        <v/>
      </c>
      <c r="I388" s="28" t="str">
        <f t="shared" ref="I388:I451" ca="1" si="48">IF(ROW(H388)=H388,"tx","")</f>
        <v/>
      </c>
    </row>
    <row r="389" spans="1:9" x14ac:dyDescent="0.35">
      <c r="A389">
        <v>389</v>
      </c>
      <c r="B389">
        <f t="shared" ca="1" si="42"/>
        <v>0</v>
      </c>
      <c r="C389">
        <f t="shared" ca="1" si="43"/>
        <v>0</v>
      </c>
      <c r="D389">
        <f t="shared" ca="1" si="44"/>
        <v>0</v>
      </c>
      <c r="E389">
        <f t="shared" ca="1" si="45"/>
        <v>0</v>
      </c>
      <c r="F389">
        <f t="shared" ca="1" si="46"/>
        <v>0</v>
      </c>
      <c r="G389">
        <f t="shared" ca="1" si="47"/>
        <v>0</v>
      </c>
      <c r="H389" s="28" t="str">
        <f ca="1">IF(C389="tx",MATCH($F389,DimensionesWork!$F$3:$F$500,0)+2,"")</f>
        <v/>
      </c>
      <c r="I389" s="28" t="str">
        <f t="shared" ca="1" si="48"/>
        <v/>
      </c>
    </row>
    <row r="390" spans="1:9" x14ac:dyDescent="0.35">
      <c r="A390">
        <v>390</v>
      </c>
      <c r="B390">
        <f t="shared" ca="1" si="42"/>
        <v>0</v>
      </c>
      <c r="C390">
        <f t="shared" ca="1" si="43"/>
        <v>0</v>
      </c>
      <c r="D390">
        <f t="shared" ca="1" si="44"/>
        <v>0</v>
      </c>
      <c r="E390">
        <f t="shared" ca="1" si="45"/>
        <v>0</v>
      </c>
      <c r="F390">
        <f t="shared" ca="1" si="46"/>
        <v>0</v>
      </c>
      <c r="G390">
        <f t="shared" ca="1" si="47"/>
        <v>0</v>
      </c>
      <c r="H390" s="28" t="str">
        <f ca="1">IF(C390="tx",MATCH($F390,DimensionesWork!$F$3:$F$500,0)+2,"")</f>
        <v/>
      </c>
      <c r="I390" s="28" t="str">
        <f t="shared" ca="1" si="48"/>
        <v/>
      </c>
    </row>
    <row r="391" spans="1:9" x14ac:dyDescent="0.35">
      <c r="A391">
        <v>391</v>
      </c>
      <c r="B391">
        <f t="shared" ca="1" si="42"/>
        <v>0</v>
      </c>
      <c r="C391">
        <f t="shared" ca="1" si="43"/>
        <v>0</v>
      </c>
      <c r="D391">
        <f t="shared" ca="1" si="44"/>
        <v>0</v>
      </c>
      <c r="E391">
        <f t="shared" ca="1" si="45"/>
        <v>0</v>
      </c>
      <c r="F391">
        <f t="shared" ca="1" si="46"/>
        <v>0</v>
      </c>
      <c r="G391">
        <f t="shared" ca="1" si="47"/>
        <v>0</v>
      </c>
      <c r="H391" s="28" t="str">
        <f ca="1">IF(C391="tx",MATCH($F391,DimensionesWork!$F$3:$F$500,0)+2,"")</f>
        <v/>
      </c>
      <c r="I391" s="28" t="str">
        <f t="shared" ca="1" si="48"/>
        <v/>
      </c>
    </row>
    <row r="392" spans="1:9" x14ac:dyDescent="0.35">
      <c r="A392">
        <v>392</v>
      </c>
      <c r="B392">
        <f t="shared" ca="1" si="42"/>
        <v>0</v>
      </c>
      <c r="C392">
        <f t="shared" ca="1" si="43"/>
        <v>0</v>
      </c>
      <c r="D392">
        <f t="shared" ca="1" si="44"/>
        <v>0</v>
      </c>
      <c r="E392">
        <f t="shared" ca="1" si="45"/>
        <v>0</v>
      </c>
      <c r="F392">
        <f t="shared" ca="1" si="46"/>
        <v>0</v>
      </c>
      <c r="G392">
        <f t="shared" ca="1" si="47"/>
        <v>0</v>
      </c>
      <c r="H392" s="28" t="str">
        <f ca="1">IF(C392="tx",MATCH($F392,DimensionesWork!$F$3:$F$500,0)+2,"")</f>
        <v/>
      </c>
      <c r="I392" s="28" t="str">
        <f t="shared" ca="1" si="48"/>
        <v/>
      </c>
    </row>
    <row r="393" spans="1:9" x14ac:dyDescent="0.35">
      <c r="A393">
        <v>393</v>
      </c>
      <c r="B393">
        <f t="shared" ca="1" si="42"/>
        <v>0</v>
      </c>
      <c r="C393">
        <f t="shared" ca="1" si="43"/>
        <v>0</v>
      </c>
      <c r="D393">
        <f t="shared" ca="1" si="44"/>
        <v>0</v>
      </c>
      <c r="E393">
        <f t="shared" ca="1" si="45"/>
        <v>0</v>
      </c>
      <c r="F393">
        <f t="shared" ca="1" si="46"/>
        <v>0</v>
      </c>
      <c r="G393">
        <f t="shared" ca="1" si="47"/>
        <v>0</v>
      </c>
      <c r="H393" s="28" t="str">
        <f ca="1">IF(C393="tx",MATCH($F393,DimensionesWork!$F$3:$F$500,0)+2,"")</f>
        <v/>
      </c>
      <c r="I393" s="28" t="str">
        <f t="shared" ca="1" si="48"/>
        <v/>
      </c>
    </row>
    <row r="394" spans="1:9" x14ac:dyDescent="0.35">
      <c r="A394">
        <v>394</v>
      </c>
      <c r="B394">
        <f t="shared" ca="1" si="42"/>
        <v>0</v>
      </c>
      <c r="C394">
        <f t="shared" ca="1" si="43"/>
        <v>0</v>
      </c>
      <c r="D394">
        <f t="shared" ca="1" si="44"/>
        <v>0</v>
      </c>
      <c r="E394">
        <f t="shared" ca="1" si="45"/>
        <v>0</v>
      </c>
      <c r="F394">
        <f t="shared" ca="1" si="46"/>
        <v>0</v>
      </c>
      <c r="G394">
        <f t="shared" ca="1" si="47"/>
        <v>0</v>
      </c>
      <c r="H394" s="28" t="str">
        <f ca="1">IF(C394="tx",MATCH($F394,DimensionesWork!$F$3:$F$500,0)+2,"")</f>
        <v/>
      </c>
      <c r="I394" s="28" t="str">
        <f t="shared" ca="1" si="48"/>
        <v/>
      </c>
    </row>
    <row r="395" spans="1:9" x14ac:dyDescent="0.35">
      <c r="A395">
        <v>395</v>
      </c>
      <c r="B395">
        <f t="shared" ca="1" si="42"/>
        <v>0</v>
      </c>
      <c r="C395">
        <f t="shared" ca="1" si="43"/>
        <v>0</v>
      </c>
      <c r="D395">
        <f t="shared" ca="1" si="44"/>
        <v>0</v>
      </c>
      <c r="E395">
        <f t="shared" ca="1" si="45"/>
        <v>0</v>
      </c>
      <c r="F395">
        <f t="shared" ca="1" si="46"/>
        <v>0</v>
      </c>
      <c r="G395">
        <f t="shared" ca="1" si="47"/>
        <v>0</v>
      </c>
      <c r="H395" s="28" t="str">
        <f ca="1">IF(C395="tx",MATCH($F395,DimensionesWork!$F$3:$F$500,0)+2,"")</f>
        <v/>
      </c>
      <c r="I395" s="28" t="str">
        <f t="shared" ca="1" si="48"/>
        <v/>
      </c>
    </row>
    <row r="396" spans="1:9" x14ac:dyDescent="0.35">
      <c r="A396">
        <v>396</v>
      </c>
      <c r="B396">
        <f t="shared" ca="1" si="42"/>
        <v>0</v>
      </c>
      <c r="C396">
        <f t="shared" ca="1" si="43"/>
        <v>0</v>
      </c>
      <c r="D396">
        <f t="shared" ca="1" si="44"/>
        <v>0</v>
      </c>
      <c r="E396">
        <f t="shared" ca="1" si="45"/>
        <v>0</v>
      </c>
      <c r="F396">
        <f t="shared" ca="1" si="46"/>
        <v>0</v>
      </c>
      <c r="G396">
        <f t="shared" ca="1" si="47"/>
        <v>0</v>
      </c>
      <c r="H396" s="28" t="str">
        <f ca="1">IF(C396="tx",MATCH($F396,DimensionesWork!$F$3:$F$500,0)+2,"")</f>
        <v/>
      </c>
      <c r="I396" s="28" t="str">
        <f t="shared" ca="1" si="48"/>
        <v/>
      </c>
    </row>
    <row r="397" spans="1:9" x14ac:dyDescent="0.35">
      <c r="A397">
        <v>397</v>
      </c>
      <c r="B397">
        <f t="shared" ca="1" si="42"/>
        <v>0</v>
      </c>
      <c r="C397">
        <f t="shared" ca="1" si="43"/>
        <v>0</v>
      </c>
      <c r="D397">
        <f t="shared" ca="1" si="44"/>
        <v>0</v>
      </c>
      <c r="E397">
        <f t="shared" ca="1" si="45"/>
        <v>0</v>
      </c>
      <c r="F397">
        <f t="shared" ca="1" si="46"/>
        <v>0</v>
      </c>
      <c r="G397">
        <f t="shared" ca="1" si="47"/>
        <v>0</v>
      </c>
      <c r="H397" s="28" t="str">
        <f ca="1">IF(C397="tx",MATCH($F397,DimensionesWork!$F$3:$F$500,0)+2,"")</f>
        <v/>
      </c>
      <c r="I397" s="28" t="str">
        <f t="shared" ca="1" si="48"/>
        <v/>
      </c>
    </row>
    <row r="398" spans="1:9" x14ac:dyDescent="0.35">
      <c r="A398">
        <v>398</v>
      </c>
      <c r="B398">
        <f t="shared" ca="1" si="42"/>
        <v>0</v>
      </c>
      <c r="C398">
        <f t="shared" ca="1" si="43"/>
        <v>0</v>
      </c>
      <c r="D398">
        <f t="shared" ca="1" si="44"/>
        <v>0</v>
      </c>
      <c r="E398">
        <f t="shared" ca="1" si="45"/>
        <v>0</v>
      </c>
      <c r="F398">
        <f t="shared" ca="1" si="46"/>
        <v>0</v>
      </c>
      <c r="G398">
        <f t="shared" ca="1" si="47"/>
        <v>0</v>
      </c>
      <c r="H398" s="28" t="str">
        <f ca="1">IF(C398="tx",MATCH($F398,DimensionesWork!$F$3:$F$500,0)+2,"")</f>
        <v/>
      </c>
      <c r="I398" s="28" t="str">
        <f t="shared" ca="1" si="48"/>
        <v/>
      </c>
    </row>
    <row r="399" spans="1:9" x14ac:dyDescent="0.35">
      <c r="A399">
        <v>399</v>
      </c>
      <c r="B399">
        <f t="shared" ca="1" si="42"/>
        <v>0</v>
      </c>
      <c r="C399">
        <f t="shared" ca="1" si="43"/>
        <v>0</v>
      </c>
      <c r="D399">
        <f t="shared" ca="1" si="44"/>
        <v>0</v>
      </c>
      <c r="E399">
        <f t="shared" ca="1" si="45"/>
        <v>0</v>
      </c>
      <c r="F399">
        <f t="shared" ca="1" si="46"/>
        <v>0</v>
      </c>
      <c r="G399">
        <f t="shared" ca="1" si="47"/>
        <v>0</v>
      </c>
      <c r="H399" s="28" t="str">
        <f ca="1">IF(C399="tx",MATCH($F399,DimensionesWork!$F$3:$F$500,0)+2,"")</f>
        <v/>
      </c>
      <c r="I399" s="28" t="str">
        <f t="shared" ca="1" si="48"/>
        <v/>
      </c>
    </row>
    <row r="400" spans="1:9" x14ac:dyDescent="0.35">
      <c r="A400">
        <v>400</v>
      </c>
      <c r="B400">
        <f t="shared" ca="1" si="42"/>
        <v>0</v>
      </c>
      <c r="C400">
        <f t="shared" ca="1" si="43"/>
        <v>0</v>
      </c>
      <c r="D400">
        <f t="shared" ca="1" si="44"/>
        <v>0</v>
      </c>
      <c r="E400">
        <f t="shared" ca="1" si="45"/>
        <v>0</v>
      </c>
      <c r="F400">
        <f t="shared" ca="1" si="46"/>
        <v>0</v>
      </c>
      <c r="G400">
        <f t="shared" ca="1" si="47"/>
        <v>0</v>
      </c>
      <c r="H400" s="28" t="str">
        <f ca="1">IF(C400="tx",MATCH($F400,DimensionesWork!$F$3:$F$500,0)+2,"")</f>
        <v/>
      </c>
      <c r="I400" s="28" t="str">
        <f t="shared" ca="1" si="48"/>
        <v/>
      </c>
    </row>
    <row r="401" spans="1:9" x14ac:dyDescent="0.35">
      <c r="A401">
        <v>401</v>
      </c>
      <c r="B401">
        <f t="shared" ca="1" si="42"/>
        <v>0</v>
      </c>
      <c r="C401">
        <f t="shared" ca="1" si="43"/>
        <v>0</v>
      </c>
      <c r="D401">
        <f t="shared" ca="1" si="44"/>
        <v>0</v>
      </c>
      <c r="E401">
        <f t="shared" ca="1" si="45"/>
        <v>0</v>
      </c>
      <c r="F401">
        <f t="shared" ca="1" si="46"/>
        <v>0</v>
      </c>
      <c r="G401">
        <f t="shared" ca="1" si="47"/>
        <v>0</v>
      </c>
      <c r="H401" s="28" t="str">
        <f ca="1">IF(C401="tx",MATCH($F401,DimensionesWork!$F$3:$F$500,0)+2,"")</f>
        <v/>
      </c>
      <c r="I401" s="28" t="str">
        <f t="shared" ca="1" si="48"/>
        <v/>
      </c>
    </row>
    <row r="402" spans="1:9" x14ac:dyDescent="0.35">
      <c r="A402">
        <v>402</v>
      </c>
      <c r="B402">
        <f t="shared" ca="1" si="42"/>
        <v>0</v>
      </c>
      <c r="C402">
        <f t="shared" ca="1" si="43"/>
        <v>0</v>
      </c>
      <c r="D402">
        <f t="shared" ca="1" si="44"/>
        <v>0</v>
      </c>
      <c r="E402">
        <f t="shared" ca="1" si="45"/>
        <v>0</v>
      </c>
      <c r="F402">
        <f t="shared" ca="1" si="46"/>
        <v>0</v>
      </c>
      <c r="G402">
        <f t="shared" ca="1" si="47"/>
        <v>0</v>
      </c>
      <c r="H402" s="28" t="str">
        <f ca="1">IF(C402="tx",MATCH($F402,DimensionesWork!$F$3:$F$500,0)+2,"")</f>
        <v/>
      </c>
      <c r="I402" s="28" t="str">
        <f t="shared" ca="1" si="48"/>
        <v/>
      </c>
    </row>
    <row r="403" spans="1:9" x14ac:dyDescent="0.35">
      <c r="A403">
        <v>403</v>
      </c>
      <c r="B403">
        <f t="shared" ca="1" si="42"/>
        <v>0</v>
      </c>
      <c r="C403">
        <f t="shared" ca="1" si="43"/>
        <v>0</v>
      </c>
      <c r="D403">
        <f t="shared" ca="1" si="44"/>
        <v>0</v>
      </c>
      <c r="E403">
        <f t="shared" ca="1" si="45"/>
        <v>0</v>
      </c>
      <c r="F403">
        <f t="shared" ca="1" si="46"/>
        <v>0</v>
      </c>
      <c r="G403">
        <f t="shared" ca="1" si="47"/>
        <v>0</v>
      </c>
      <c r="H403" s="28" t="str">
        <f ca="1">IF(C403="tx",MATCH($F403,DimensionesWork!$F$3:$F$500,0)+2,"")</f>
        <v/>
      </c>
      <c r="I403" s="28" t="str">
        <f t="shared" ca="1" si="48"/>
        <v/>
      </c>
    </row>
    <row r="404" spans="1:9" x14ac:dyDescent="0.35">
      <c r="A404">
        <v>404</v>
      </c>
      <c r="B404">
        <f t="shared" ca="1" si="42"/>
        <v>0</v>
      </c>
      <c r="C404">
        <f t="shared" ca="1" si="43"/>
        <v>0</v>
      </c>
      <c r="D404">
        <f t="shared" ca="1" si="44"/>
        <v>0</v>
      </c>
      <c r="E404">
        <f t="shared" ca="1" si="45"/>
        <v>0</v>
      </c>
      <c r="F404">
        <f t="shared" ca="1" si="46"/>
        <v>0</v>
      </c>
      <c r="G404">
        <f t="shared" ca="1" si="47"/>
        <v>0</v>
      </c>
      <c r="H404" s="28" t="str">
        <f ca="1">IF(C404="tx",MATCH($F404,DimensionesWork!$F$3:$F$500,0)+2,"")</f>
        <v/>
      </c>
      <c r="I404" s="28" t="str">
        <f t="shared" ca="1" si="48"/>
        <v/>
      </c>
    </row>
    <row r="405" spans="1:9" x14ac:dyDescent="0.35">
      <c r="A405">
        <v>405</v>
      </c>
      <c r="B405">
        <f t="shared" ca="1" si="42"/>
        <v>0</v>
      </c>
      <c r="C405">
        <f t="shared" ca="1" si="43"/>
        <v>0</v>
      </c>
      <c r="D405">
        <f t="shared" ca="1" si="44"/>
        <v>0</v>
      </c>
      <c r="E405">
        <f t="shared" ca="1" si="45"/>
        <v>0</v>
      </c>
      <c r="F405">
        <f t="shared" ca="1" si="46"/>
        <v>0</v>
      </c>
      <c r="G405">
        <f t="shared" ca="1" si="47"/>
        <v>0</v>
      </c>
      <c r="H405" s="28" t="str">
        <f ca="1">IF(C405="tx",MATCH($F405,DimensionesWork!$F$3:$F$500,0)+2,"")</f>
        <v/>
      </c>
      <c r="I405" s="28" t="str">
        <f t="shared" ca="1" si="48"/>
        <v/>
      </c>
    </row>
    <row r="406" spans="1:9" x14ac:dyDescent="0.35">
      <c r="A406">
        <v>406</v>
      </c>
      <c r="B406">
        <f t="shared" ca="1" si="42"/>
        <v>0</v>
      </c>
      <c r="C406">
        <f t="shared" ca="1" si="43"/>
        <v>0</v>
      </c>
      <c r="D406">
        <f t="shared" ca="1" si="44"/>
        <v>0</v>
      </c>
      <c r="E406">
        <f t="shared" ca="1" si="45"/>
        <v>0</v>
      </c>
      <c r="F406">
        <f t="shared" ca="1" si="46"/>
        <v>0</v>
      </c>
      <c r="G406">
        <f t="shared" ca="1" si="47"/>
        <v>0</v>
      </c>
      <c r="H406" s="28" t="str">
        <f ca="1">IF(C406="tx",MATCH($F406,DimensionesWork!$F$3:$F$500,0)+2,"")</f>
        <v/>
      </c>
      <c r="I406" s="28" t="str">
        <f t="shared" ca="1" si="48"/>
        <v/>
      </c>
    </row>
    <row r="407" spans="1:9" x14ac:dyDescent="0.35">
      <c r="A407">
        <v>407</v>
      </c>
      <c r="B407">
        <f t="shared" ca="1" si="42"/>
        <v>0</v>
      </c>
      <c r="C407">
        <f t="shared" ca="1" si="43"/>
        <v>0</v>
      </c>
      <c r="D407">
        <f t="shared" ca="1" si="44"/>
        <v>0</v>
      </c>
      <c r="E407">
        <f t="shared" ca="1" si="45"/>
        <v>0</v>
      </c>
      <c r="F407">
        <f t="shared" ca="1" si="46"/>
        <v>0</v>
      </c>
      <c r="G407">
        <f t="shared" ca="1" si="47"/>
        <v>0</v>
      </c>
      <c r="H407" s="28" t="str">
        <f ca="1">IF(C407="tx",MATCH($F407,DimensionesWork!$F$3:$F$500,0)+2,"")</f>
        <v/>
      </c>
      <c r="I407" s="28" t="str">
        <f t="shared" ca="1" si="48"/>
        <v/>
      </c>
    </row>
    <row r="408" spans="1:9" x14ac:dyDescent="0.35">
      <c r="A408">
        <v>408</v>
      </c>
      <c r="B408">
        <f t="shared" ca="1" si="42"/>
        <v>0</v>
      </c>
      <c r="C408">
        <f t="shared" ca="1" si="43"/>
        <v>0</v>
      </c>
      <c r="D408">
        <f t="shared" ca="1" si="44"/>
        <v>0</v>
      </c>
      <c r="E408">
        <f t="shared" ca="1" si="45"/>
        <v>0</v>
      </c>
      <c r="F408">
        <f t="shared" ca="1" si="46"/>
        <v>0</v>
      </c>
      <c r="G408">
        <f t="shared" ca="1" si="47"/>
        <v>0</v>
      </c>
      <c r="H408" s="28" t="str">
        <f ca="1">IF(C408="tx",MATCH($F408,DimensionesWork!$F$3:$F$500,0)+2,"")</f>
        <v/>
      </c>
      <c r="I408" s="28" t="str">
        <f t="shared" ca="1" si="48"/>
        <v/>
      </c>
    </row>
    <row r="409" spans="1:9" x14ac:dyDescent="0.35">
      <c r="A409">
        <v>409</v>
      </c>
      <c r="B409">
        <f t="shared" ca="1" si="42"/>
        <v>0</v>
      </c>
      <c r="C409">
        <f t="shared" ca="1" si="43"/>
        <v>0</v>
      </c>
      <c r="D409">
        <f t="shared" ca="1" si="44"/>
        <v>0</v>
      </c>
      <c r="E409">
        <f t="shared" ca="1" si="45"/>
        <v>0</v>
      </c>
      <c r="F409">
        <f t="shared" ca="1" si="46"/>
        <v>0</v>
      </c>
      <c r="G409">
        <f t="shared" ca="1" si="47"/>
        <v>0</v>
      </c>
      <c r="H409" s="28" t="str">
        <f ca="1">IF(C409="tx",MATCH($F409,DimensionesWork!$F$3:$F$500,0)+2,"")</f>
        <v/>
      </c>
      <c r="I409" s="28" t="str">
        <f t="shared" ca="1" si="48"/>
        <v/>
      </c>
    </row>
    <row r="410" spans="1:9" x14ac:dyDescent="0.35">
      <c r="A410">
        <v>410</v>
      </c>
      <c r="B410">
        <f t="shared" ca="1" si="42"/>
        <v>0</v>
      </c>
      <c r="C410">
        <f t="shared" ca="1" si="43"/>
        <v>0</v>
      </c>
      <c r="D410">
        <f t="shared" ca="1" si="44"/>
        <v>0</v>
      </c>
      <c r="E410">
        <f t="shared" ca="1" si="45"/>
        <v>0</v>
      </c>
      <c r="F410">
        <f t="shared" ca="1" si="46"/>
        <v>0</v>
      </c>
      <c r="G410">
        <f t="shared" ca="1" si="47"/>
        <v>0</v>
      </c>
      <c r="H410" s="28" t="str">
        <f ca="1">IF(C410="tx",MATCH($F410,DimensionesWork!$F$3:$F$500,0)+2,"")</f>
        <v/>
      </c>
      <c r="I410" s="28" t="str">
        <f t="shared" ca="1" si="48"/>
        <v/>
      </c>
    </row>
    <row r="411" spans="1:9" x14ac:dyDescent="0.35">
      <c r="A411">
        <v>411</v>
      </c>
      <c r="B411">
        <f t="shared" ca="1" si="42"/>
        <v>0</v>
      </c>
      <c r="C411">
        <f t="shared" ca="1" si="43"/>
        <v>0</v>
      </c>
      <c r="D411">
        <f t="shared" ca="1" si="44"/>
        <v>0</v>
      </c>
      <c r="E411">
        <f t="shared" ca="1" si="45"/>
        <v>0</v>
      </c>
      <c r="F411">
        <f t="shared" ca="1" si="46"/>
        <v>0</v>
      </c>
      <c r="G411">
        <f t="shared" ca="1" si="47"/>
        <v>0</v>
      </c>
      <c r="H411" s="28" t="str">
        <f ca="1">IF(C411="tx",MATCH($F411,DimensionesWork!$F$3:$F$500,0)+2,"")</f>
        <v/>
      </c>
      <c r="I411" s="28" t="str">
        <f t="shared" ca="1" si="48"/>
        <v/>
      </c>
    </row>
    <row r="412" spans="1:9" x14ac:dyDescent="0.35">
      <c r="A412">
        <v>412</v>
      </c>
      <c r="B412">
        <f t="shared" ca="1" si="42"/>
        <v>0</v>
      </c>
      <c r="C412">
        <f t="shared" ca="1" si="43"/>
        <v>0</v>
      </c>
      <c r="D412">
        <f t="shared" ca="1" si="44"/>
        <v>0</v>
      </c>
      <c r="E412">
        <f t="shared" ca="1" si="45"/>
        <v>0</v>
      </c>
      <c r="F412">
        <f t="shared" ca="1" si="46"/>
        <v>0</v>
      </c>
      <c r="G412">
        <f t="shared" ca="1" si="47"/>
        <v>0</v>
      </c>
      <c r="H412" s="28" t="str">
        <f ca="1">IF(C412="tx",MATCH($F412,DimensionesWork!$F$3:$F$500,0)+2,"")</f>
        <v/>
      </c>
      <c r="I412" s="28" t="str">
        <f t="shared" ca="1" si="48"/>
        <v/>
      </c>
    </row>
    <row r="413" spans="1:9" x14ac:dyDescent="0.35">
      <c r="A413">
        <v>413</v>
      </c>
      <c r="B413">
        <f t="shared" ca="1" si="42"/>
        <v>0</v>
      </c>
      <c r="C413">
        <f t="shared" ca="1" si="43"/>
        <v>0</v>
      </c>
      <c r="D413">
        <f t="shared" ca="1" si="44"/>
        <v>0</v>
      </c>
      <c r="E413">
        <f t="shared" ca="1" si="45"/>
        <v>0</v>
      </c>
      <c r="F413">
        <f t="shared" ca="1" si="46"/>
        <v>0</v>
      </c>
      <c r="G413">
        <f t="shared" ca="1" si="47"/>
        <v>0</v>
      </c>
      <c r="H413" s="28" t="str">
        <f ca="1">IF(C413="tx",MATCH($F413,DimensionesWork!$F$3:$F$500,0)+2,"")</f>
        <v/>
      </c>
      <c r="I413" s="28" t="str">
        <f t="shared" ca="1" si="48"/>
        <v/>
      </c>
    </row>
    <row r="414" spans="1:9" x14ac:dyDescent="0.35">
      <c r="A414">
        <v>414</v>
      </c>
      <c r="B414">
        <f t="shared" ca="1" si="42"/>
        <v>0</v>
      </c>
      <c r="C414">
        <f t="shared" ca="1" si="43"/>
        <v>0</v>
      </c>
      <c r="D414">
        <f t="shared" ca="1" si="44"/>
        <v>0</v>
      </c>
      <c r="E414">
        <f t="shared" ca="1" si="45"/>
        <v>0</v>
      </c>
      <c r="F414">
        <f t="shared" ca="1" si="46"/>
        <v>0</v>
      </c>
      <c r="G414">
        <f t="shared" ca="1" si="47"/>
        <v>0</v>
      </c>
      <c r="H414" s="28" t="str">
        <f ca="1">IF(C414="tx",MATCH($F414,DimensionesWork!$F$3:$F$500,0)+2,"")</f>
        <v/>
      </c>
      <c r="I414" s="28" t="str">
        <f t="shared" ca="1" si="48"/>
        <v/>
      </c>
    </row>
    <row r="415" spans="1:9" x14ac:dyDescent="0.35">
      <c r="A415">
        <v>415</v>
      </c>
      <c r="B415">
        <f t="shared" ca="1" si="42"/>
        <v>0</v>
      </c>
      <c r="C415">
        <f t="shared" ca="1" si="43"/>
        <v>0</v>
      </c>
      <c r="D415">
        <f t="shared" ca="1" si="44"/>
        <v>0</v>
      </c>
      <c r="E415">
        <f t="shared" ca="1" si="45"/>
        <v>0</v>
      </c>
      <c r="F415">
        <f t="shared" ca="1" si="46"/>
        <v>0</v>
      </c>
      <c r="G415">
        <f t="shared" ca="1" si="47"/>
        <v>0</v>
      </c>
      <c r="H415" s="28" t="str">
        <f ca="1">IF(C415="tx",MATCH($F415,DimensionesWork!$F$3:$F$500,0)+2,"")</f>
        <v/>
      </c>
      <c r="I415" s="28" t="str">
        <f t="shared" ca="1" si="48"/>
        <v/>
      </c>
    </row>
    <row r="416" spans="1:9" x14ac:dyDescent="0.35">
      <c r="A416">
        <v>416</v>
      </c>
      <c r="B416">
        <f t="shared" ca="1" si="42"/>
        <v>0</v>
      </c>
      <c r="C416">
        <f t="shared" ca="1" si="43"/>
        <v>0</v>
      </c>
      <c r="D416">
        <f t="shared" ca="1" si="44"/>
        <v>0</v>
      </c>
      <c r="E416">
        <f t="shared" ca="1" si="45"/>
        <v>0</v>
      </c>
      <c r="F416">
        <f t="shared" ca="1" si="46"/>
        <v>0</v>
      </c>
      <c r="G416">
        <f t="shared" ca="1" si="47"/>
        <v>0</v>
      </c>
      <c r="H416" s="28" t="str">
        <f ca="1">IF(C416="tx",MATCH($F416,DimensionesWork!$F$3:$F$500,0)+2,"")</f>
        <v/>
      </c>
      <c r="I416" s="28" t="str">
        <f t="shared" ca="1" si="48"/>
        <v/>
      </c>
    </row>
    <row r="417" spans="1:9" x14ac:dyDescent="0.35">
      <c r="A417">
        <v>417</v>
      </c>
      <c r="B417">
        <f t="shared" ca="1" si="42"/>
        <v>0</v>
      </c>
      <c r="C417">
        <f t="shared" ca="1" si="43"/>
        <v>0</v>
      </c>
      <c r="D417">
        <f t="shared" ca="1" si="44"/>
        <v>0</v>
      </c>
      <c r="E417">
        <f t="shared" ca="1" si="45"/>
        <v>0</v>
      </c>
      <c r="F417">
        <f t="shared" ca="1" si="46"/>
        <v>0</v>
      </c>
      <c r="G417">
        <f t="shared" ca="1" si="47"/>
        <v>0</v>
      </c>
      <c r="H417" s="28" t="str">
        <f ca="1">IF(C417="tx",MATCH($F417,DimensionesWork!$F$3:$F$500,0)+2,"")</f>
        <v/>
      </c>
      <c r="I417" s="28" t="str">
        <f t="shared" ca="1" si="48"/>
        <v/>
      </c>
    </row>
    <row r="418" spans="1:9" x14ac:dyDescent="0.35">
      <c r="A418">
        <v>418</v>
      </c>
      <c r="B418">
        <f t="shared" ca="1" si="42"/>
        <v>0</v>
      </c>
      <c r="C418">
        <f t="shared" ca="1" si="43"/>
        <v>0</v>
      </c>
      <c r="D418">
        <f t="shared" ca="1" si="44"/>
        <v>0</v>
      </c>
      <c r="E418">
        <f t="shared" ca="1" si="45"/>
        <v>0</v>
      </c>
      <c r="F418">
        <f t="shared" ca="1" si="46"/>
        <v>0</v>
      </c>
      <c r="G418">
        <f t="shared" ca="1" si="47"/>
        <v>0</v>
      </c>
      <c r="H418" s="28" t="str">
        <f ca="1">IF(C418="tx",MATCH($F418,DimensionesWork!$F$3:$F$500,0)+2,"")</f>
        <v/>
      </c>
      <c r="I418" s="28" t="str">
        <f t="shared" ca="1" si="48"/>
        <v/>
      </c>
    </row>
    <row r="419" spans="1:9" x14ac:dyDescent="0.35">
      <c r="A419">
        <v>419</v>
      </c>
      <c r="B419">
        <f t="shared" ca="1" si="42"/>
        <v>0</v>
      </c>
      <c r="C419">
        <f t="shared" ca="1" si="43"/>
        <v>0</v>
      </c>
      <c r="D419">
        <f t="shared" ca="1" si="44"/>
        <v>0</v>
      </c>
      <c r="E419">
        <f t="shared" ca="1" si="45"/>
        <v>0</v>
      </c>
      <c r="F419">
        <f t="shared" ca="1" si="46"/>
        <v>0</v>
      </c>
      <c r="G419">
        <f t="shared" ca="1" si="47"/>
        <v>0</v>
      </c>
      <c r="H419" s="28" t="str">
        <f ca="1">IF(C419="tx",MATCH($F419,DimensionesWork!$F$3:$F$500,0)+2,"")</f>
        <v/>
      </c>
      <c r="I419" s="28" t="str">
        <f t="shared" ca="1" si="48"/>
        <v/>
      </c>
    </row>
    <row r="420" spans="1:9" x14ac:dyDescent="0.35">
      <c r="A420">
        <v>420</v>
      </c>
      <c r="B420">
        <f t="shared" ca="1" si="42"/>
        <v>0</v>
      </c>
      <c r="C420">
        <f t="shared" ca="1" si="43"/>
        <v>0</v>
      </c>
      <c r="D420">
        <f t="shared" ca="1" si="44"/>
        <v>0</v>
      </c>
      <c r="E420">
        <f t="shared" ca="1" si="45"/>
        <v>0</v>
      </c>
      <c r="F420">
        <f t="shared" ca="1" si="46"/>
        <v>0</v>
      </c>
      <c r="G420">
        <f t="shared" ca="1" si="47"/>
        <v>0</v>
      </c>
      <c r="H420" s="28" t="str">
        <f ca="1">IF(C420="tx",MATCH($F420,DimensionesWork!$F$3:$F$500,0)+2,"")</f>
        <v/>
      </c>
      <c r="I420" s="28" t="str">
        <f t="shared" ca="1" si="48"/>
        <v/>
      </c>
    </row>
    <row r="421" spans="1:9" x14ac:dyDescent="0.35">
      <c r="A421">
        <v>421</v>
      </c>
      <c r="B421">
        <f t="shared" ca="1" si="42"/>
        <v>0</v>
      </c>
      <c r="C421">
        <f t="shared" ca="1" si="43"/>
        <v>0</v>
      </c>
      <c r="D421">
        <f t="shared" ca="1" si="44"/>
        <v>0</v>
      </c>
      <c r="E421">
        <f t="shared" ca="1" si="45"/>
        <v>0</v>
      </c>
      <c r="F421">
        <f t="shared" ca="1" si="46"/>
        <v>0</v>
      </c>
      <c r="G421">
        <f t="shared" ca="1" si="47"/>
        <v>0</v>
      </c>
      <c r="H421" s="28" t="str">
        <f ca="1">IF(C421="tx",MATCH($F421,DimensionesWork!$F$3:$F$500,0)+2,"")</f>
        <v/>
      </c>
      <c r="I421" s="28" t="str">
        <f t="shared" ca="1" si="48"/>
        <v/>
      </c>
    </row>
    <row r="422" spans="1:9" x14ac:dyDescent="0.35">
      <c r="A422">
        <v>422</v>
      </c>
      <c r="B422">
        <f t="shared" ca="1" si="42"/>
        <v>0</v>
      </c>
      <c r="C422">
        <f t="shared" ca="1" si="43"/>
        <v>0</v>
      </c>
      <c r="D422">
        <f t="shared" ca="1" si="44"/>
        <v>0</v>
      </c>
      <c r="E422">
        <f t="shared" ca="1" si="45"/>
        <v>0</v>
      </c>
      <c r="F422">
        <f t="shared" ca="1" si="46"/>
        <v>0</v>
      </c>
      <c r="G422">
        <f t="shared" ca="1" si="47"/>
        <v>0</v>
      </c>
      <c r="H422" s="28" t="str">
        <f ca="1">IF(C422="tx",MATCH($F422,DimensionesWork!$F$3:$F$500,0)+2,"")</f>
        <v/>
      </c>
      <c r="I422" s="28" t="str">
        <f t="shared" ca="1" si="48"/>
        <v/>
      </c>
    </row>
    <row r="423" spans="1:9" x14ac:dyDescent="0.35">
      <c r="A423">
        <v>423</v>
      </c>
      <c r="B423">
        <f t="shared" ca="1" si="42"/>
        <v>0</v>
      </c>
      <c r="C423">
        <f t="shared" ca="1" si="43"/>
        <v>0</v>
      </c>
      <c r="D423">
        <f t="shared" ca="1" si="44"/>
        <v>0</v>
      </c>
      <c r="E423">
        <f t="shared" ca="1" si="45"/>
        <v>0</v>
      </c>
      <c r="F423">
        <f t="shared" ca="1" si="46"/>
        <v>0</v>
      </c>
      <c r="G423">
        <f t="shared" ca="1" si="47"/>
        <v>0</v>
      </c>
      <c r="H423" s="28" t="str">
        <f ca="1">IF(C423="tx",MATCH($F423,DimensionesWork!$F$3:$F$500,0)+2,"")</f>
        <v/>
      </c>
      <c r="I423" s="28" t="str">
        <f t="shared" ca="1" si="48"/>
        <v/>
      </c>
    </row>
    <row r="424" spans="1:9" x14ac:dyDescent="0.35">
      <c r="A424">
        <v>424</v>
      </c>
      <c r="B424">
        <f t="shared" ca="1" si="42"/>
        <v>0</v>
      </c>
      <c r="C424">
        <f t="shared" ca="1" si="43"/>
        <v>0</v>
      </c>
      <c r="D424">
        <f t="shared" ca="1" si="44"/>
        <v>0</v>
      </c>
      <c r="E424">
        <f t="shared" ca="1" si="45"/>
        <v>0</v>
      </c>
      <c r="F424">
        <f t="shared" ca="1" si="46"/>
        <v>0</v>
      </c>
      <c r="G424">
        <f t="shared" ca="1" si="47"/>
        <v>0</v>
      </c>
      <c r="H424" s="28" t="str">
        <f ca="1">IF(C424="tx",MATCH($F424,DimensionesWork!$F$3:$F$500,0)+2,"")</f>
        <v/>
      </c>
      <c r="I424" s="28" t="str">
        <f t="shared" ca="1" si="48"/>
        <v/>
      </c>
    </row>
    <row r="425" spans="1:9" x14ac:dyDescent="0.35">
      <c r="A425">
        <v>425</v>
      </c>
      <c r="B425">
        <f t="shared" ca="1" si="42"/>
        <v>0</v>
      </c>
      <c r="C425">
        <f t="shared" ca="1" si="43"/>
        <v>0</v>
      </c>
      <c r="D425">
        <f t="shared" ca="1" si="44"/>
        <v>0</v>
      </c>
      <c r="E425">
        <f t="shared" ca="1" si="45"/>
        <v>0</v>
      </c>
      <c r="F425">
        <f t="shared" ca="1" si="46"/>
        <v>0</v>
      </c>
      <c r="G425">
        <f t="shared" ca="1" si="47"/>
        <v>0</v>
      </c>
      <c r="H425" s="28" t="str">
        <f ca="1">IF(C425="tx",MATCH($F425,DimensionesWork!$F$3:$F$500,0)+2,"")</f>
        <v/>
      </c>
      <c r="I425" s="28" t="str">
        <f t="shared" ca="1" si="48"/>
        <v/>
      </c>
    </row>
    <row r="426" spans="1:9" x14ac:dyDescent="0.35">
      <c r="A426">
        <v>426</v>
      </c>
      <c r="B426">
        <f t="shared" ca="1" si="42"/>
        <v>0</v>
      </c>
      <c r="C426">
        <f t="shared" ca="1" si="43"/>
        <v>0</v>
      </c>
      <c r="D426">
        <f t="shared" ca="1" si="44"/>
        <v>0</v>
      </c>
      <c r="E426">
        <f t="shared" ca="1" si="45"/>
        <v>0</v>
      </c>
      <c r="F426">
        <f t="shared" ca="1" si="46"/>
        <v>0</v>
      </c>
      <c r="G426">
        <f t="shared" ca="1" si="47"/>
        <v>0</v>
      </c>
      <c r="H426" s="28" t="str">
        <f ca="1">IF(C426="tx",MATCH($F426,DimensionesWork!$F$3:$F$500,0)+2,"")</f>
        <v/>
      </c>
      <c r="I426" s="28" t="str">
        <f t="shared" ca="1" si="48"/>
        <v/>
      </c>
    </row>
    <row r="427" spans="1:9" x14ac:dyDescent="0.35">
      <c r="A427">
        <v>427</v>
      </c>
      <c r="B427">
        <f t="shared" ca="1" si="42"/>
        <v>0</v>
      </c>
      <c r="C427">
        <f t="shared" ca="1" si="43"/>
        <v>0</v>
      </c>
      <c r="D427">
        <f t="shared" ca="1" si="44"/>
        <v>0</v>
      </c>
      <c r="E427">
        <f t="shared" ca="1" si="45"/>
        <v>0</v>
      </c>
      <c r="F427">
        <f t="shared" ca="1" si="46"/>
        <v>0</v>
      </c>
      <c r="G427">
        <f t="shared" ca="1" si="47"/>
        <v>0</v>
      </c>
      <c r="H427" s="28" t="str">
        <f ca="1">IF(C427="tx",MATCH($F427,DimensionesWork!$F$3:$F$500,0)+2,"")</f>
        <v/>
      </c>
      <c r="I427" s="28" t="str">
        <f t="shared" ca="1" si="48"/>
        <v/>
      </c>
    </row>
    <row r="428" spans="1:9" x14ac:dyDescent="0.35">
      <c r="A428">
        <v>428</v>
      </c>
      <c r="B428">
        <f t="shared" ca="1" si="42"/>
        <v>0</v>
      </c>
      <c r="C428">
        <f t="shared" ca="1" si="43"/>
        <v>0</v>
      </c>
      <c r="D428">
        <f t="shared" ca="1" si="44"/>
        <v>0</v>
      </c>
      <c r="E428">
        <f t="shared" ca="1" si="45"/>
        <v>0</v>
      </c>
      <c r="F428">
        <f t="shared" ca="1" si="46"/>
        <v>0</v>
      </c>
      <c r="G428">
        <f t="shared" ca="1" si="47"/>
        <v>0</v>
      </c>
      <c r="H428" s="28" t="str">
        <f ca="1">IF(C428="tx",MATCH($F428,DimensionesWork!$F$3:$F$500,0)+2,"")</f>
        <v/>
      </c>
      <c r="I428" s="28" t="str">
        <f t="shared" ca="1" si="48"/>
        <v/>
      </c>
    </row>
    <row r="429" spans="1:9" x14ac:dyDescent="0.35">
      <c r="A429">
        <v>429</v>
      </c>
      <c r="B429">
        <f t="shared" ca="1" si="42"/>
        <v>0</v>
      </c>
      <c r="C429">
        <f t="shared" ca="1" si="43"/>
        <v>0</v>
      </c>
      <c r="D429">
        <f t="shared" ca="1" si="44"/>
        <v>0</v>
      </c>
      <c r="E429">
        <f t="shared" ca="1" si="45"/>
        <v>0</v>
      </c>
      <c r="F429">
        <f t="shared" ca="1" si="46"/>
        <v>0</v>
      </c>
      <c r="G429">
        <f t="shared" ca="1" si="47"/>
        <v>0</v>
      </c>
      <c r="H429" s="28" t="str">
        <f ca="1">IF(C429="tx",MATCH($F429,DimensionesWork!$F$3:$F$500,0)+2,"")</f>
        <v/>
      </c>
      <c r="I429" s="28" t="str">
        <f t="shared" ca="1" si="48"/>
        <v/>
      </c>
    </row>
    <row r="430" spans="1:9" x14ac:dyDescent="0.35">
      <c r="A430">
        <v>430</v>
      </c>
      <c r="B430">
        <f t="shared" ca="1" si="42"/>
        <v>0</v>
      </c>
      <c r="C430">
        <f t="shared" ca="1" si="43"/>
        <v>0</v>
      </c>
      <c r="D430">
        <f t="shared" ca="1" si="44"/>
        <v>0</v>
      </c>
      <c r="E430">
        <f t="shared" ca="1" si="45"/>
        <v>0</v>
      </c>
      <c r="F430">
        <f t="shared" ca="1" si="46"/>
        <v>0</v>
      </c>
      <c r="G430">
        <f t="shared" ca="1" si="47"/>
        <v>0</v>
      </c>
      <c r="H430" s="28" t="str">
        <f ca="1">IF(C430="tx",MATCH($F430,DimensionesWork!$F$3:$F$500,0)+2,"")</f>
        <v/>
      </c>
      <c r="I430" s="28" t="str">
        <f t="shared" ca="1" si="48"/>
        <v/>
      </c>
    </row>
    <row r="431" spans="1:9" x14ac:dyDescent="0.35">
      <c r="A431">
        <v>431</v>
      </c>
      <c r="B431">
        <f t="shared" ca="1" si="42"/>
        <v>0</v>
      </c>
      <c r="C431">
        <f t="shared" ca="1" si="43"/>
        <v>0</v>
      </c>
      <c r="D431">
        <f t="shared" ca="1" si="44"/>
        <v>0</v>
      </c>
      <c r="E431">
        <f t="shared" ca="1" si="45"/>
        <v>0</v>
      </c>
      <c r="F431">
        <f t="shared" ca="1" si="46"/>
        <v>0</v>
      </c>
      <c r="G431">
        <f t="shared" ca="1" si="47"/>
        <v>0</v>
      </c>
      <c r="H431" s="28" t="str">
        <f ca="1">IF(C431="tx",MATCH($F431,DimensionesWork!$F$3:$F$500,0)+2,"")</f>
        <v/>
      </c>
      <c r="I431" s="28" t="str">
        <f t="shared" ca="1" si="48"/>
        <v/>
      </c>
    </row>
    <row r="432" spans="1:9" x14ac:dyDescent="0.35">
      <c r="A432">
        <v>432</v>
      </c>
      <c r="B432">
        <f t="shared" ca="1" si="42"/>
        <v>0</v>
      </c>
      <c r="C432">
        <f t="shared" ca="1" si="43"/>
        <v>0</v>
      </c>
      <c r="D432">
        <f t="shared" ca="1" si="44"/>
        <v>0</v>
      </c>
      <c r="E432">
        <f t="shared" ca="1" si="45"/>
        <v>0</v>
      </c>
      <c r="F432">
        <f t="shared" ca="1" si="46"/>
        <v>0</v>
      </c>
      <c r="G432">
        <f t="shared" ca="1" si="47"/>
        <v>0</v>
      </c>
      <c r="H432" s="28" t="str">
        <f ca="1">IF(C432="tx",MATCH($F432,DimensionesWork!$F$3:$F$500,0)+2,"")</f>
        <v/>
      </c>
      <c r="I432" s="28" t="str">
        <f t="shared" ca="1" si="48"/>
        <v/>
      </c>
    </row>
    <row r="433" spans="1:9" x14ac:dyDescent="0.35">
      <c r="A433">
        <v>433</v>
      </c>
      <c r="B433">
        <f t="shared" ca="1" si="42"/>
        <v>0</v>
      </c>
      <c r="C433">
        <f t="shared" ca="1" si="43"/>
        <v>0</v>
      </c>
      <c r="D433">
        <f t="shared" ca="1" si="44"/>
        <v>0</v>
      </c>
      <c r="E433">
        <f t="shared" ca="1" si="45"/>
        <v>0</v>
      </c>
      <c r="F433">
        <f t="shared" ca="1" si="46"/>
        <v>0</v>
      </c>
      <c r="G433">
        <f t="shared" ca="1" si="47"/>
        <v>0</v>
      </c>
      <c r="H433" s="28" t="str">
        <f ca="1">IF(C433="tx",MATCH($F433,DimensionesWork!$F$3:$F$500,0)+2,"")</f>
        <v/>
      </c>
      <c r="I433" s="28" t="str">
        <f t="shared" ca="1" si="48"/>
        <v/>
      </c>
    </row>
    <row r="434" spans="1:9" x14ac:dyDescent="0.35">
      <c r="A434">
        <v>434</v>
      </c>
      <c r="B434">
        <f t="shared" ca="1" si="42"/>
        <v>0</v>
      </c>
      <c r="C434">
        <f t="shared" ca="1" si="43"/>
        <v>0</v>
      </c>
      <c r="D434">
        <f t="shared" ca="1" si="44"/>
        <v>0</v>
      </c>
      <c r="E434">
        <f t="shared" ca="1" si="45"/>
        <v>0</v>
      </c>
      <c r="F434">
        <f t="shared" ca="1" si="46"/>
        <v>0</v>
      </c>
      <c r="G434">
        <f t="shared" ca="1" si="47"/>
        <v>0</v>
      </c>
      <c r="H434" s="28" t="str">
        <f ca="1">IF(C434="tx",MATCH($F434,DimensionesWork!$F$3:$F$500,0)+2,"")</f>
        <v/>
      </c>
      <c r="I434" s="28" t="str">
        <f t="shared" ca="1" si="48"/>
        <v/>
      </c>
    </row>
    <row r="435" spans="1:9" x14ac:dyDescent="0.35">
      <c r="A435">
        <v>435</v>
      </c>
      <c r="B435">
        <f t="shared" ca="1" si="42"/>
        <v>0</v>
      </c>
      <c r="C435">
        <f t="shared" ca="1" si="43"/>
        <v>0</v>
      </c>
      <c r="D435">
        <f t="shared" ca="1" si="44"/>
        <v>0</v>
      </c>
      <c r="E435">
        <f t="shared" ca="1" si="45"/>
        <v>0</v>
      </c>
      <c r="F435">
        <f t="shared" ca="1" si="46"/>
        <v>0</v>
      </c>
      <c r="G435">
        <f t="shared" ca="1" si="47"/>
        <v>0</v>
      </c>
      <c r="H435" s="28" t="str">
        <f ca="1">IF(C435="tx",MATCH($F435,DimensionesWork!$F$3:$F$500,0)+2,"")</f>
        <v/>
      </c>
      <c r="I435" s="28" t="str">
        <f t="shared" ca="1" si="48"/>
        <v/>
      </c>
    </row>
    <row r="436" spans="1:9" x14ac:dyDescent="0.35">
      <c r="A436">
        <v>436</v>
      </c>
      <c r="B436">
        <f t="shared" ca="1" si="42"/>
        <v>0</v>
      </c>
      <c r="C436">
        <f t="shared" ca="1" si="43"/>
        <v>0</v>
      </c>
      <c r="D436">
        <f t="shared" ca="1" si="44"/>
        <v>0</v>
      </c>
      <c r="E436">
        <f t="shared" ca="1" si="45"/>
        <v>0</v>
      </c>
      <c r="F436">
        <f t="shared" ca="1" si="46"/>
        <v>0</v>
      </c>
      <c r="G436">
        <f t="shared" ca="1" si="47"/>
        <v>0</v>
      </c>
      <c r="H436" s="28" t="str">
        <f ca="1">IF(C436="tx",MATCH($F436,DimensionesWork!$F$3:$F$500,0)+2,"")</f>
        <v/>
      </c>
      <c r="I436" s="28" t="str">
        <f t="shared" ca="1" si="48"/>
        <v/>
      </c>
    </row>
    <row r="437" spans="1:9" x14ac:dyDescent="0.35">
      <c r="A437">
        <v>437</v>
      </c>
      <c r="B437">
        <f t="shared" ca="1" si="42"/>
        <v>0</v>
      </c>
      <c r="C437">
        <f t="shared" ca="1" si="43"/>
        <v>0</v>
      </c>
      <c r="D437">
        <f t="shared" ca="1" si="44"/>
        <v>0</v>
      </c>
      <c r="E437">
        <f t="shared" ca="1" si="45"/>
        <v>0</v>
      </c>
      <c r="F437">
        <f t="shared" ca="1" si="46"/>
        <v>0</v>
      </c>
      <c r="G437">
        <f t="shared" ca="1" si="47"/>
        <v>0</v>
      </c>
      <c r="H437" s="28" t="str">
        <f ca="1">IF(C437="tx",MATCH($F437,DimensionesWork!$F$3:$F$500,0)+2,"")</f>
        <v/>
      </c>
      <c r="I437" s="28" t="str">
        <f t="shared" ca="1" si="48"/>
        <v/>
      </c>
    </row>
    <row r="438" spans="1:9" x14ac:dyDescent="0.35">
      <c r="A438">
        <v>438</v>
      </c>
      <c r="B438">
        <f t="shared" ca="1" si="42"/>
        <v>0</v>
      </c>
      <c r="C438">
        <f t="shared" ca="1" si="43"/>
        <v>0</v>
      </c>
      <c r="D438">
        <f t="shared" ca="1" si="44"/>
        <v>0</v>
      </c>
      <c r="E438">
        <f t="shared" ca="1" si="45"/>
        <v>0</v>
      </c>
      <c r="F438">
        <f t="shared" ca="1" si="46"/>
        <v>0</v>
      </c>
      <c r="G438">
        <f t="shared" ca="1" si="47"/>
        <v>0</v>
      </c>
      <c r="H438" s="28" t="str">
        <f ca="1">IF(C438="tx",MATCH($F438,DimensionesWork!$F$3:$F$500,0)+2,"")</f>
        <v/>
      </c>
      <c r="I438" s="28" t="str">
        <f t="shared" ca="1" si="48"/>
        <v/>
      </c>
    </row>
    <row r="439" spans="1:9" x14ac:dyDescent="0.35">
      <c r="A439">
        <v>439</v>
      </c>
      <c r="B439">
        <f t="shared" ca="1" si="42"/>
        <v>0</v>
      </c>
      <c r="C439">
        <f t="shared" ca="1" si="43"/>
        <v>0</v>
      </c>
      <c r="D439">
        <f t="shared" ca="1" si="44"/>
        <v>0</v>
      </c>
      <c r="E439">
        <f t="shared" ca="1" si="45"/>
        <v>0</v>
      </c>
      <c r="F439">
        <f t="shared" ca="1" si="46"/>
        <v>0</v>
      </c>
      <c r="G439">
        <f t="shared" ca="1" si="47"/>
        <v>0</v>
      </c>
      <c r="H439" s="28" t="str">
        <f ca="1">IF(C439="tx",MATCH($F439,DimensionesWork!$F$3:$F$500,0)+2,"")</f>
        <v/>
      </c>
      <c r="I439" s="28" t="str">
        <f t="shared" ca="1" si="48"/>
        <v/>
      </c>
    </row>
    <row r="440" spans="1:9" x14ac:dyDescent="0.35">
      <c r="A440">
        <v>440</v>
      </c>
      <c r="B440">
        <f t="shared" ca="1" si="42"/>
        <v>0</v>
      </c>
      <c r="C440">
        <f t="shared" ca="1" si="43"/>
        <v>0</v>
      </c>
      <c r="D440">
        <f t="shared" ca="1" si="44"/>
        <v>0</v>
      </c>
      <c r="E440">
        <f t="shared" ca="1" si="45"/>
        <v>0</v>
      </c>
      <c r="F440">
        <f t="shared" ca="1" si="46"/>
        <v>0</v>
      </c>
      <c r="G440">
        <f t="shared" ca="1" si="47"/>
        <v>0</v>
      </c>
      <c r="H440" s="28" t="str">
        <f ca="1">IF(C440="tx",MATCH($F440,DimensionesWork!$F$3:$F$500,0)+2,"")</f>
        <v/>
      </c>
      <c r="I440" s="28" t="str">
        <f t="shared" ca="1" si="48"/>
        <v/>
      </c>
    </row>
    <row r="441" spans="1:9" x14ac:dyDescent="0.35">
      <c r="A441">
        <v>441</v>
      </c>
      <c r="B441">
        <f t="shared" ca="1" si="42"/>
        <v>0</v>
      </c>
      <c r="C441">
        <f t="shared" ca="1" si="43"/>
        <v>0</v>
      </c>
      <c r="D441">
        <f t="shared" ca="1" si="44"/>
        <v>0</v>
      </c>
      <c r="E441">
        <f t="shared" ca="1" si="45"/>
        <v>0</v>
      </c>
      <c r="F441">
        <f t="shared" ca="1" si="46"/>
        <v>0</v>
      </c>
      <c r="G441">
        <f t="shared" ca="1" si="47"/>
        <v>0</v>
      </c>
      <c r="H441" s="28" t="str">
        <f ca="1">IF(C441="tx",MATCH($F441,DimensionesWork!$F$3:$F$500,0)+2,"")</f>
        <v/>
      </c>
      <c r="I441" s="28" t="str">
        <f t="shared" ca="1" si="48"/>
        <v/>
      </c>
    </row>
    <row r="442" spans="1:9" x14ac:dyDescent="0.35">
      <c r="A442">
        <v>442</v>
      </c>
      <c r="B442">
        <f t="shared" ca="1" si="42"/>
        <v>0</v>
      </c>
      <c r="C442">
        <f t="shared" ca="1" si="43"/>
        <v>0</v>
      </c>
      <c r="D442">
        <f t="shared" ca="1" si="44"/>
        <v>0</v>
      </c>
      <c r="E442">
        <f t="shared" ca="1" si="45"/>
        <v>0</v>
      </c>
      <c r="F442">
        <f t="shared" ca="1" si="46"/>
        <v>0</v>
      </c>
      <c r="G442">
        <f t="shared" ca="1" si="47"/>
        <v>0</v>
      </c>
      <c r="H442" s="28" t="str">
        <f ca="1">IF(C442="tx",MATCH($F442,DimensionesWork!$F$3:$F$500,0)+2,"")</f>
        <v/>
      </c>
      <c r="I442" s="28" t="str">
        <f t="shared" ca="1" si="48"/>
        <v/>
      </c>
    </row>
    <row r="443" spans="1:9" x14ac:dyDescent="0.35">
      <c r="A443">
        <v>443</v>
      </c>
      <c r="B443">
        <f t="shared" ca="1" si="42"/>
        <v>0</v>
      </c>
      <c r="C443">
        <f t="shared" ca="1" si="43"/>
        <v>0</v>
      </c>
      <c r="D443">
        <f t="shared" ca="1" si="44"/>
        <v>0</v>
      </c>
      <c r="E443">
        <f t="shared" ca="1" si="45"/>
        <v>0</v>
      </c>
      <c r="F443">
        <f t="shared" ca="1" si="46"/>
        <v>0</v>
      </c>
      <c r="G443">
        <f t="shared" ca="1" si="47"/>
        <v>0</v>
      </c>
      <c r="H443" s="28" t="str">
        <f ca="1">IF(C443="tx",MATCH($F443,DimensionesWork!$F$3:$F$500,0)+2,"")</f>
        <v/>
      </c>
      <c r="I443" s="28" t="str">
        <f t="shared" ca="1" si="48"/>
        <v/>
      </c>
    </row>
    <row r="444" spans="1:9" x14ac:dyDescent="0.35">
      <c r="A444">
        <v>444</v>
      </c>
      <c r="B444">
        <f t="shared" ca="1" si="42"/>
        <v>0</v>
      </c>
      <c r="C444">
        <f t="shared" ca="1" si="43"/>
        <v>0</v>
      </c>
      <c r="D444">
        <f t="shared" ca="1" si="44"/>
        <v>0</v>
      </c>
      <c r="E444">
        <f t="shared" ca="1" si="45"/>
        <v>0</v>
      </c>
      <c r="F444">
        <f t="shared" ca="1" si="46"/>
        <v>0</v>
      </c>
      <c r="G444">
        <f t="shared" ca="1" si="47"/>
        <v>0</v>
      </c>
      <c r="H444" s="28" t="str">
        <f ca="1">IF(C444="tx",MATCH($F444,DimensionesWork!$F$3:$F$500,0)+2,"")</f>
        <v/>
      </c>
      <c r="I444" s="28" t="str">
        <f t="shared" ca="1" si="48"/>
        <v/>
      </c>
    </row>
    <row r="445" spans="1:9" x14ac:dyDescent="0.35">
      <c r="A445">
        <v>445</v>
      </c>
      <c r="B445">
        <f t="shared" ca="1" si="42"/>
        <v>0</v>
      </c>
      <c r="C445">
        <f t="shared" ca="1" si="43"/>
        <v>0</v>
      </c>
      <c r="D445">
        <f t="shared" ca="1" si="44"/>
        <v>0</v>
      </c>
      <c r="E445">
        <f t="shared" ca="1" si="45"/>
        <v>0</v>
      </c>
      <c r="F445">
        <f t="shared" ca="1" si="46"/>
        <v>0</v>
      </c>
      <c r="G445">
        <f t="shared" ca="1" si="47"/>
        <v>0</v>
      </c>
      <c r="H445" s="28" t="str">
        <f ca="1">IF(C445="tx",MATCH($F445,DimensionesWork!$F$3:$F$500,0)+2,"")</f>
        <v/>
      </c>
      <c r="I445" s="28" t="str">
        <f t="shared" ca="1" si="48"/>
        <v/>
      </c>
    </row>
    <row r="446" spans="1:9" x14ac:dyDescent="0.35">
      <c r="A446">
        <v>446</v>
      </c>
      <c r="B446">
        <f t="shared" ca="1" si="42"/>
        <v>0</v>
      </c>
      <c r="C446">
        <f t="shared" ca="1" si="43"/>
        <v>0</v>
      </c>
      <c r="D446">
        <f t="shared" ca="1" si="44"/>
        <v>0</v>
      </c>
      <c r="E446">
        <f t="shared" ca="1" si="45"/>
        <v>0</v>
      </c>
      <c r="F446">
        <f t="shared" ca="1" si="46"/>
        <v>0</v>
      </c>
      <c r="G446">
        <f t="shared" ca="1" si="47"/>
        <v>0</v>
      </c>
      <c r="H446" s="28" t="str">
        <f ca="1">IF(C446="tx",MATCH($F446,DimensionesWork!$F$3:$F$500,0)+2,"")</f>
        <v/>
      </c>
      <c r="I446" s="28" t="str">
        <f t="shared" ca="1" si="48"/>
        <v/>
      </c>
    </row>
    <row r="447" spans="1:9" x14ac:dyDescent="0.35">
      <c r="A447">
        <v>447</v>
      </c>
      <c r="B447">
        <f t="shared" ca="1" si="42"/>
        <v>0</v>
      </c>
      <c r="C447">
        <f t="shared" ca="1" si="43"/>
        <v>0</v>
      </c>
      <c r="D447">
        <f t="shared" ca="1" si="44"/>
        <v>0</v>
      </c>
      <c r="E447">
        <f t="shared" ca="1" si="45"/>
        <v>0</v>
      </c>
      <c r="F447">
        <f t="shared" ca="1" si="46"/>
        <v>0</v>
      </c>
      <c r="G447">
        <f t="shared" ca="1" si="47"/>
        <v>0</v>
      </c>
      <c r="H447" s="28" t="str">
        <f ca="1">IF(C447="tx",MATCH($F447,DimensionesWork!$F$3:$F$500,0)+2,"")</f>
        <v/>
      </c>
      <c r="I447" s="28" t="str">
        <f t="shared" ca="1" si="48"/>
        <v/>
      </c>
    </row>
    <row r="448" spans="1:9" x14ac:dyDescent="0.35">
      <c r="A448">
        <v>448</v>
      </c>
      <c r="B448">
        <f t="shared" ca="1" si="42"/>
        <v>0</v>
      </c>
      <c r="C448">
        <f t="shared" ca="1" si="43"/>
        <v>0</v>
      </c>
      <c r="D448">
        <f t="shared" ca="1" si="44"/>
        <v>0</v>
      </c>
      <c r="E448">
        <f t="shared" ca="1" si="45"/>
        <v>0</v>
      </c>
      <c r="F448">
        <f t="shared" ca="1" si="46"/>
        <v>0</v>
      </c>
      <c r="G448">
        <f t="shared" ca="1" si="47"/>
        <v>0</v>
      </c>
      <c r="H448" s="28" t="str">
        <f ca="1">IF(C448="tx",MATCH($F448,DimensionesWork!$F$3:$F$500,0)+2,"")</f>
        <v/>
      </c>
      <c r="I448" s="28" t="str">
        <f t="shared" ca="1" si="48"/>
        <v/>
      </c>
    </row>
    <row r="449" spans="1:9" x14ac:dyDescent="0.35">
      <c r="A449">
        <v>449</v>
      </c>
      <c r="B449">
        <f t="shared" ca="1" si="42"/>
        <v>0</v>
      </c>
      <c r="C449">
        <f t="shared" ca="1" si="43"/>
        <v>0</v>
      </c>
      <c r="D449">
        <f t="shared" ca="1" si="44"/>
        <v>0</v>
      </c>
      <c r="E449">
        <f t="shared" ca="1" si="45"/>
        <v>0</v>
      </c>
      <c r="F449">
        <f t="shared" ca="1" si="46"/>
        <v>0</v>
      </c>
      <c r="G449">
        <f t="shared" ca="1" si="47"/>
        <v>0</v>
      </c>
      <c r="H449" s="28" t="str">
        <f ca="1">IF(C449="tx",MATCH($F449,DimensionesWork!$F$3:$F$500,0)+2,"")</f>
        <v/>
      </c>
      <c r="I449" s="28" t="str">
        <f t="shared" ca="1" si="48"/>
        <v/>
      </c>
    </row>
    <row r="450" spans="1:9" x14ac:dyDescent="0.35">
      <c r="A450">
        <v>450</v>
      </c>
      <c r="B450">
        <f t="shared" ca="1" si="42"/>
        <v>0</v>
      </c>
      <c r="C450">
        <f t="shared" ca="1" si="43"/>
        <v>0</v>
      </c>
      <c r="D450">
        <f t="shared" ca="1" si="44"/>
        <v>0</v>
      </c>
      <c r="E450">
        <f t="shared" ca="1" si="45"/>
        <v>0</v>
      </c>
      <c r="F450">
        <f t="shared" ca="1" si="46"/>
        <v>0</v>
      </c>
      <c r="G450">
        <f t="shared" ca="1" si="47"/>
        <v>0</v>
      </c>
      <c r="H450" s="28" t="str">
        <f ca="1">IF(C450="tx",MATCH($F450,DimensionesWork!$F$3:$F$500,0)+2,"")</f>
        <v/>
      </c>
      <c r="I450" s="28" t="str">
        <f t="shared" ca="1" si="48"/>
        <v/>
      </c>
    </row>
    <row r="451" spans="1:9" x14ac:dyDescent="0.35">
      <c r="A451">
        <v>451</v>
      </c>
      <c r="B451">
        <f t="shared" ca="1" si="42"/>
        <v>0</v>
      </c>
      <c r="C451">
        <f t="shared" ca="1" si="43"/>
        <v>0</v>
      </c>
      <c r="D451">
        <f t="shared" ca="1" si="44"/>
        <v>0</v>
      </c>
      <c r="E451">
        <f t="shared" ca="1" si="45"/>
        <v>0</v>
      </c>
      <c r="F451">
        <f t="shared" ca="1" si="46"/>
        <v>0</v>
      </c>
      <c r="G451">
        <f t="shared" ca="1" si="47"/>
        <v>0</v>
      </c>
      <c r="H451" s="28" t="str">
        <f ca="1">IF(C451="tx",MATCH($F451,DimensionesWork!$F$3:$F$500,0)+2,"")</f>
        <v/>
      </c>
      <c r="I451" s="28" t="str">
        <f t="shared" ca="1" si="48"/>
        <v/>
      </c>
    </row>
    <row r="452" spans="1:9" x14ac:dyDescent="0.35">
      <c r="A452">
        <v>452</v>
      </c>
      <c r="B452">
        <f t="shared" ref="B452:B515" ca="1" si="49">INDIRECT("Dimensiones!B"&amp;$A452)</f>
        <v>0</v>
      </c>
      <c r="C452">
        <f t="shared" ref="C452:C515" ca="1" si="50">INDIRECT("Dimensiones!C"&amp;$A452)</f>
        <v>0</v>
      </c>
      <c r="D452">
        <f t="shared" ref="D452:D515" ca="1" si="51">INDIRECT("Dimensiones!D"&amp;$A452)</f>
        <v>0</v>
      </c>
      <c r="E452">
        <f t="shared" ref="E452:E515" ca="1" si="52">INDIRECT("Dimensiones!E"&amp;$A452)</f>
        <v>0</v>
      </c>
      <c r="F452">
        <f t="shared" ref="F452:F515" ca="1" si="53">INDIRECT("Dimensiones!F"&amp;$A452)</f>
        <v>0</v>
      </c>
      <c r="G452">
        <f t="shared" ref="G452:G515" ca="1" si="54">INDIRECT("Dimensiones!G"&amp;$A452)</f>
        <v>0</v>
      </c>
      <c r="H452" s="28" t="str">
        <f ca="1">IF(C452="tx",MATCH($F452,DimensionesWork!$F$3:$F$500,0)+2,"")</f>
        <v/>
      </c>
      <c r="I452" s="28" t="str">
        <f t="shared" ref="I452:I500" ca="1" si="55">IF(ROW(H452)=H452,"tx","")</f>
        <v/>
      </c>
    </row>
    <row r="453" spans="1:9" x14ac:dyDescent="0.35">
      <c r="A453">
        <v>453</v>
      </c>
      <c r="B453">
        <f t="shared" ca="1" si="49"/>
        <v>0</v>
      </c>
      <c r="C453">
        <f t="shared" ca="1" si="50"/>
        <v>0</v>
      </c>
      <c r="D453">
        <f t="shared" ca="1" si="51"/>
        <v>0</v>
      </c>
      <c r="E453">
        <f t="shared" ca="1" si="52"/>
        <v>0</v>
      </c>
      <c r="F453">
        <f t="shared" ca="1" si="53"/>
        <v>0</v>
      </c>
      <c r="G453">
        <f t="shared" ca="1" si="54"/>
        <v>0</v>
      </c>
      <c r="H453" s="28" t="str">
        <f ca="1">IF(C453="tx",MATCH($F453,DimensionesWork!$F$3:$F$500,0)+2,"")</f>
        <v/>
      </c>
      <c r="I453" s="28" t="str">
        <f t="shared" ca="1" si="55"/>
        <v/>
      </c>
    </row>
    <row r="454" spans="1:9" x14ac:dyDescent="0.35">
      <c r="A454">
        <v>454</v>
      </c>
      <c r="B454">
        <f t="shared" ca="1" si="49"/>
        <v>0</v>
      </c>
      <c r="C454">
        <f t="shared" ca="1" si="50"/>
        <v>0</v>
      </c>
      <c r="D454">
        <f t="shared" ca="1" si="51"/>
        <v>0</v>
      </c>
      <c r="E454">
        <f t="shared" ca="1" si="52"/>
        <v>0</v>
      </c>
      <c r="F454">
        <f t="shared" ca="1" si="53"/>
        <v>0</v>
      </c>
      <c r="G454">
        <f t="shared" ca="1" si="54"/>
        <v>0</v>
      </c>
      <c r="H454" s="28" t="str">
        <f ca="1">IF(C454="tx",MATCH($F454,DimensionesWork!$F$3:$F$500,0)+2,"")</f>
        <v/>
      </c>
      <c r="I454" s="28" t="str">
        <f t="shared" ca="1" si="55"/>
        <v/>
      </c>
    </row>
    <row r="455" spans="1:9" x14ac:dyDescent="0.35">
      <c r="A455">
        <v>455</v>
      </c>
      <c r="B455">
        <f t="shared" ca="1" si="49"/>
        <v>0</v>
      </c>
      <c r="C455">
        <f t="shared" ca="1" si="50"/>
        <v>0</v>
      </c>
      <c r="D455">
        <f t="shared" ca="1" si="51"/>
        <v>0</v>
      </c>
      <c r="E455">
        <f t="shared" ca="1" si="52"/>
        <v>0</v>
      </c>
      <c r="F455">
        <f t="shared" ca="1" si="53"/>
        <v>0</v>
      </c>
      <c r="G455">
        <f t="shared" ca="1" si="54"/>
        <v>0</v>
      </c>
      <c r="H455" s="28" t="str">
        <f ca="1">IF(C455="tx",MATCH($F455,DimensionesWork!$F$3:$F$500,0)+2,"")</f>
        <v/>
      </c>
      <c r="I455" s="28" t="str">
        <f t="shared" ca="1" si="55"/>
        <v/>
      </c>
    </row>
    <row r="456" spans="1:9" x14ac:dyDescent="0.35">
      <c r="A456">
        <v>456</v>
      </c>
      <c r="B456">
        <f t="shared" ca="1" si="49"/>
        <v>0</v>
      </c>
      <c r="C456">
        <f t="shared" ca="1" si="50"/>
        <v>0</v>
      </c>
      <c r="D456">
        <f t="shared" ca="1" si="51"/>
        <v>0</v>
      </c>
      <c r="E456">
        <f t="shared" ca="1" si="52"/>
        <v>0</v>
      </c>
      <c r="F456">
        <f t="shared" ca="1" si="53"/>
        <v>0</v>
      </c>
      <c r="G456">
        <f t="shared" ca="1" si="54"/>
        <v>0</v>
      </c>
      <c r="H456" s="28" t="str">
        <f ca="1">IF(C456="tx",MATCH($F456,DimensionesWork!$F$3:$F$500,0)+2,"")</f>
        <v/>
      </c>
      <c r="I456" s="28" t="str">
        <f t="shared" ca="1" si="55"/>
        <v/>
      </c>
    </row>
    <row r="457" spans="1:9" x14ac:dyDescent="0.35">
      <c r="A457">
        <v>457</v>
      </c>
      <c r="B457">
        <f t="shared" ca="1" si="49"/>
        <v>0</v>
      </c>
      <c r="C457">
        <f t="shared" ca="1" si="50"/>
        <v>0</v>
      </c>
      <c r="D457">
        <f t="shared" ca="1" si="51"/>
        <v>0</v>
      </c>
      <c r="E457">
        <f t="shared" ca="1" si="52"/>
        <v>0</v>
      </c>
      <c r="F457">
        <f t="shared" ca="1" si="53"/>
        <v>0</v>
      </c>
      <c r="G457">
        <f t="shared" ca="1" si="54"/>
        <v>0</v>
      </c>
      <c r="H457" s="28" t="str">
        <f ca="1">IF(C457="tx",MATCH($F457,DimensionesWork!$F$3:$F$500,0)+2,"")</f>
        <v/>
      </c>
      <c r="I457" s="28" t="str">
        <f t="shared" ca="1" si="55"/>
        <v/>
      </c>
    </row>
    <row r="458" spans="1:9" x14ac:dyDescent="0.35">
      <c r="A458">
        <v>458</v>
      </c>
      <c r="B458">
        <f t="shared" ca="1" si="49"/>
        <v>0</v>
      </c>
      <c r="C458">
        <f t="shared" ca="1" si="50"/>
        <v>0</v>
      </c>
      <c r="D458">
        <f t="shared" ca="1" si="51"/>
        <v>0</v>
      </c>
      <c r="E458">
        <f t="shared" ca="1" si="52"/>
        <v>0</v>
      </c>
      <c r="F458">
        <f t="shared" ca="1" si="53"/>
        <v>0</v>
      </c>
      <c r="G458">
        <f t="shared" ca="1" si="54"/>
        <v>0</v>
      </c>
      <c r="H458" s="28" t="str">
        <f ca="1">IF(C458="tx",MATCH($F458,DimensionesWork!$F$3:$F$500,0)+2,"")</f>
        <v/>
      </c>
      <c r="I458" s="28" t="str">
        <f t="shared" ca="1" si="55"/>
        <v/>
      </c>
    </row>
    <row r="459" spans="1:9" x14ac:dyDescent="0.35">
      <c r="A459">
        <v>459</v>
      </c>
      <c r="B459">
        <f t="shared" ca="1" si="49"/>
        <v>0</v>
      </c>
      <c r="C459">
        <f t="shared" ca="1" si="50"/>
        <v>0</v>
      </c>
      <c r="D459">
        <f t="shared" ca="1" si="51"/>
        <v>0</v>
      </c>
      <c r="E459">
        <f t="shared" ca="1" si="52"/>
        <v>0</v>
      </c>
      <c r="F459">
        <f t="shared" ca="1" si="53"/>
        <v>0</v>
      </c>
      <c r="G459">
        <f t="shared" ca="1" si="54"/>
        <v>0</v>
      </c>
      <c r="H459" s="28" t="str">
        <f ca="1">IF(C459="tx",MATCH($F459,DimensionesWork!$F$3:$F$500,0)+2,"")</f>
        <v/>
      </c>
      <c r="I459" s="28" t="str">
        <f t="shared" ca="1" si="55"/>
        <v/>
      </c>
    </row>
    <row r="460" spans="1:9" x14ac:dyDescent="0.35">
      <c r="A460">
        <v>460</v>
      </c>
      <c r="B460">
        <f t="shared" ca="1" si="49"/>
        <v>0</v>
      </c>
      <c r="C460">
        <f t="shared" ca="1" si="50"/>
        <v>0</v>
      </c>
      <c r="D460">
        <f t="shared" ca="1" si="51"/>
        <v>0</v>
      </c>
      <c r="E460">
        <f t="shared" ca="1" si="52"/>
        <v>0</v>
      </c>
      <c r="F460">
        <f t="shared" ca="1" si="53"/>
        <v>0</v>
      </c>
      <c r="G460">
        <f t="shared" ca="1" si="54"/>
        <v>0</v>
      </c>
      <c r="H460" s="28" t="str">
        <f ca="1">IF(C460="tx",MATCH($F460,DimensionesWork!$F$3:$F$500,0)+2,"")</f>
        <v/>
      </c>
      <c r="I460" s="28" t="str">
        <f t="shared" ca="1" si="55"/>
        <v/>
      </c>
    </row>
    <row r="461" spans="1:9" x14ac:dyDescent="0.35">
      <c r="A461">
        <v>461</v>
      </c>
      <c r="B461">
        <f t="shared" ca="1" si="49"/>
        <v>0</v>
      </c>
      <c r="C461">
        <f t="shared" ca="1" si="50"/>
        <v>0</v>
      </c>
      <c r="D461">
        <f t="shared" ca="1" si="51"/>
        <v>0</v>
      </c>
      <c r="E461">
        <f t="shared" ca="1" si="52"/>
        <v>0</v>
      </c>
      <c r="F461">
        <f t="shared" ca="1" si="53"/>
        <v>0</v>
      </c>
      <c r="G461">
        <f t="shared" ca="1" si="54"/>
        <v>0</v>
      </c>
      <c r="H461" s="28" t="str">
        <f ca="1">IF(C461="tx",MATCH($F461,DimensionesWork!$F$3:$F$500,0)+2,"")</f>
        <v/>
      </c>
      <c r="I461" s="28" t="str">
        <f t="shared" ca="1" si="55"/>
        <v/>
      </c>
    </row>
    <row r="462" spans="1:9" x14ac:dyDescent="0.35">
      <c r="A462">
        <v>462</v>
      </c>
      <c r="B462">
        <f t="shared" ca="1" si="49"/>
        <v>0</v>
      </c>
      <c r="C462">
        <f t="shared" ca="1" si="50"/>
        <v>0</v>
      </c>
      <c r="D462">
        <f t="shared" ca="1" si="51"/>
        <v>0</v>
      </c>
      <c r="E462">
        <f t="shared" ca="1" si="52"/>
        <v>0</v>
      </c>
      <c r="F462">
        <f t="shared" ca="1" si="53"/>
        <v>0</v>
      </c>
      <c r="G462">
        <f t="shared" ca="1" si="54"/>
        <v>0</v>
      </c>
      <c r="H462" s="28" t="str">
        <f ca="1">IF(C462="tx",MATCH($F462,DimensionesWork!$F$3:$F$500,0)+2,"")</f>
        <v/>
      </c>
      <c r="I462" s="28" t="str">
        <f t="shared" ca="1" si="55"/>
        <v/>
      </c>
    </row>
    <row r="463" spans="1:9" x14ac:dyDescent="0.35">
      <c r="A463">
        <v>463</v>
      </c>
      <c r="B463">
        <f t="shared" ca="1" si="49"/>
        <v>0</v>
      </c>
      <c r="C463">
        <f t="shared" ca="1" si="50"/>
        <v>0</v>
      </c>
      <c r="D463">
        <f t="shared" ca="1" si="51"/>
        <v>0</v>
      </c>
      <c r="E463">
        <f t="shared" ca="1" si="52"/>
        <v>0</v>
      </c>
      <c r="F463">
        <f t="shared" ca="1" si="53"/>
        <v>0</v>
      </c>
      <c r="G463">
        <f t="shared" ca="1" si="54"/>
        <v>0</v>
      </c>
      <c r="H463" s="28" t="str">
        <f ca="1">IF(C463="tx",MATCH($F463,DimensionesWork!$F$3:$F$500,0)+2,"")</f>
        <v/>
      </c>
      <c r="I463" s="28" t="str">
        <f t="shared" ca="1" si="55"/>
        <v/>
      </c>
    </row>
    <row r="464" spans="1:9" x14ac:dyDescent="0.35">
      <c r="A464">
        <v>464</v>
      </c>
      <c r="B464">
        <f t="shared" ca="1" si="49"/>
        <v>0</v>
      </c>
      <c r="C464">
        <f t="shared" ca="1" si="50"/>
        <v>0</v>
      </c>
      <c r="D464">
        <f t="shared" ca="1" si="51"/>
        <v>0</v>
      </c>
      <c r="E464">
        <f t="shared" ca="1" si="52"/>
        <v>0</v>
      </c>
      <c r="F464">
        <f t="shared" ca="1" si="53"/>
        <v>0</v>
      </c>
      <c r="G464">
        <f t="shared" ca="1" si="54"/>
        <v>0</v>
      </c>
      <c r="H464" s="28" t="str">
        <f ca="1">IF(C464="tx",MATCH($F464,DimensionesWork!$F$3:$F$500,0)+2,"")</f>
        <v/>
      </c>
      <c r="I464" s="28" t="str">
        <f t="shared" ca="1" si="55"/>
        <v/>
      </c>
    </row>
    <row r="465" spans="1:9" x14ac:dyDescent="0.35">
      <c r="A465">
        <v>465</v>
      </c>
      <c r="B465">
        <f t="shared" ca="1" si="49"/>
        <v>0</v>
      </c>
      <c r="C465">
        <f t="shared" ca="1" si="50"/>
        <v>0</v>
      </c>
      <c r="D465">
        <f t="shared" ca="1" si="51"/>
        <v>0</v>
      </c>
      <c r="E465">
        <f t="shared" ca="1" si="52"/>
        <v>0</v>
      </c>
      <c r="F465">
        <f t="shared" ca="1" si="53"/>
        <v>0</v>
      </c>
      <c r="G465">
        <f t="shared" ca="1" si="54"/>
        <v>0</v>
      </c>
      <c r="H465" s="28" t="str">
        <f ca="1">IF(C465="tx",MATCH($F465,DimensionesWork!$F$3:$F$500,0)+2,"")</f>
        <v/>
      </c>
      <c r="I465" s="28" t="str">
        <f t="shared" ca="1" si="55"/>
        <v/>
      </c>
    </row>
    <row r="466" spans="1:9" x14ac:dyDescent="0.35">
      <c r="A466">
        <v>466</v>
      </c>
      <c r="B466">
        <f t="shared" ca="1" si="49"/>
        <v>0</v>
      </c>
      <c r="C466">
        <f t="shared" ca="1" si="50"/>
        <v>0</v>
      </c>
      <c r="D466">
        <f t="shared" ca="1" si="51"/>
        <v>0</v>
      </c>
      <c r="E466">
        <f t="shared" ca="1" si="52"/>
        <v>0</v>
      </c>
      <c r="F466">
        <f t="shared" ca="1" si="53"/>
        <v>0</v>
      </c>
      <c r="G466">
        <f t="shared" ca="1" si="54"/>
        <v>0</v>
      </c>
      <c r="H466" s="28" t="str">
        <f ca="1">IF(C466="tx",MATCH($F466,DimensionesWork!$F$3:$F$500,0)+2,"")</f>
        <v/>
      </c>
      <c r="I466" s="28" t="str">
        <f t="shared" ca="1" si="55"/>
        <v/>
      </c>
    </row>
    <row r="467" spans="1:9" x14ac:dyDescent="0.35">
      <c r="A467">
        <v>467</v>
      </c>
      <c r="B467">
        <f t="shared" ca="1" si="49"/>
        <v>0</v>
      </c>
      <c r="C467">
        <f t="shared" ca="1" si="50"/>
        <v>0</v>
      </c>
      <c r="D467">
        <f t="shared" ca="1" si="51"/>
        <v>0</v>
      </c>
      <c r="E467">
        <f t="shared" ca="1" si="52"/>
        <v>0</v>
      </c>
      <c r="F467">
        <f t="shared" ca="1" si="53"/>
        <v>0</v>
      </c>
      <c r="G467">
        <f t="shared" ca="1" si="54"/>
        <v>0</v>
      </c>
      <c r="H467" s="28" t="str">
        <f ca="1">IF(C467="tx",MATCH($F467,DimensionesWork!$F$3:$F$500,0)+2,"")</f>
        <v/>
      </c>
      <c r="I467" s="28" t="str">
        <f t="shared" ca="1" si="55"/>
        <v/>
      </c>
    </row>
    <row r="468" spans="1:9" x14ac:dyDescent="0.35">
      <c r="A468">
        <v>468</v>
      </c>
      <c r="B468">
        <f t="shared" ca="1" si="49"/>
        <v>0</v>
      </c>
      <c r="C468">
        <f t="shared" ca="1" si="50"/>
        <v>0</v>
      </c>
      <c r="D468">
        <f t="shared" ca="1" si="51"/>
        <v>0</v>
      </c>
      <c r="E468">
        <f t="shared" ca="1" si="52"/>
        <v>0</v>
      </c>
      <c r="F468">
        <f t="shared" ca="1" si="53"/>
        <v>0</v>
      </c>
      <c r="G468">
        <f t="shared" ca="1" si="54"/>
        <v>0</v>
      </c>
      <c r="H468" s="28" t="str">
        <f ca="1">IF(C468="tx",MATCH($F468,DimensionesWork!$F$3:$F$500,0)+2,"")</f>
        <v/>
      </c>
      <c r="I468" s="28" t="str">
        <f t="shared" ca="1" si="55"/>
        <v/>
      </c>
    </row>
    <row r="469" spans="1:9" x14ac:dyDescent="0.35">
      <c r="A469">
        <v>469</v>
      </c>
      <c r="B469">
        <f t="shared" ca="1" si="49"/>
        <v>0</v>
      </c>
      <c r="C469">
        <f t="shared" ca="1" si="50"/>
        <v>0</v>
      </c>
      <c r="D469">
        <f t="shared" ca="1" si="51"/>
        <v>0</v>
      </c>
      <c r="E469">
        <f t="shared" ca="1" si="52"/>
        <v>0</v>
      </c>
      <c r="F469">
        <f t="shared" ca="1" si="53"/>
        <v>0</v>
      </c>
      <c r="G469">
        <f t="shared" ca="1" si="54"/>
        <v>0</v>
      </c>
      <c r="H469" s="28" t="str">
        <f ca="1">IF(C469="tx",MATCH($F469,DimensionesWork!$F$3:$F$500,0)+2,"")</f>
        <v/>
      </c>
      <c r="I469" s="28" t="str">
        <f t="shared" ca="1" si="55"/>
        <v/>
      </c>
    </row>
    <row r="470" spans="1:9" x14ac:dyDescent="0.35">
      <c r="A470">
        <v>470</v>
      </c>
      <c r="B470">
        <f t="shared" ca="1" si="49"/>
        <v>0</v>
      </c>
      <c r="C470">
        <f t="shared" ca="1" si="50"/>
        <v>0</v>
      </c>
      <c r="D470">
        <f t="shared" ca="1" si="51"/>
        <v>0</v>
      </c>
      <c r="E470">
        <f t="shared" ca="1" si="52"/>
        <v>0</v>
      </c>
      <c r="F470">
        <f t="shared" ca="1" si="53"/>
        <v>0</v>
      </c>
      <c r="G470">
        <f t="shared" ca="1" si="54"/>
        <v>0</v>
      </c>
      <c r="H470" s="28" t="str">
        <f ca="1">IF(C470="tx",MATCH($F470,DimensionesWork!$F$3:$F$500,0)+2,"")</f>
        <v/>
      </c>
      <c r="I470" s="28" t="str">
        <f t="shared" ca="1" si="55"/>
        <v/>
      </c>
    </row>
    <row r="471" spans="1:9" x14ac:dyDescent="0.35">
      <c r="A471">
        <v>471</v>
      </c>
      <c r="B471">
        <f t="shared" ca="1" si="49"/>
        <v>0</v>
      </c>
      <c r="C471">
        <f t="shared" ca="1" si="50"/>
        <v>0</v>
      </c>
      <c r="D471">
        <f t="shared" ca="1" si="51"/>
        <v>0</v>
      </c>
      <c r="E471">
        <f t="shared" ca="1" si="52"/>
        <v>0</v>
      </c>
      <c r="F471">
        <f t="shared" ca="1" si="53"/>
        <v>0</v>
      </c>
      <c r="G471">
        <f t="shared" ca="1" si="54"/>
        <v>0</v>
      </c>
      <c r="H471" s="28" t="str">
        <f ca="1">IF(C471="tx",MATCH($F471,DimensionesWork!$F$3:$F$500,0)+2,"")</f>
        <v/>
      </c>
      <c r="I471" s="28" t="str">
        <f t="shared" ca="1" si="55"/>
        <v/>
      </c>
    </row>
    <row r="472" spans="1:9" x14ac:dyDescent="0.35">
      <c r="A472">
        <v>472</v>
      </c>
      <c r="B472">
        <f t="shared" ca="1" si="49"/>
        <v>0</v>
      </c>
      <c r="C472">
        <f t="shared" ca="1" si="50"/>
        <v>0</v>
      </c>
      <c r="D472">
        <f t="shared" ca="1" si="51"/>
        <v>0</v>
      </c>
      <c r="E472">
        <f t="shared" ca="1" si="52"/>
        <v>0</v>
      </c>
      <c r="F472">
        <f t="shared" ca="1" si="53"/>
        <v>0</v>
      </c>
      <c r="G472">
        <f t="shared" ca="1" si="54"/>
        <v>0</v>
      </c>
      <c r="H472" s="28" t="str">
        <f ca="1">IF(C472="tx",MATCH($F472,DimensionesWork!$F$3:$F$500,0)+2,"")</f>
        <v/>
      </c>
      <c r="I472" s="28" t="str">
        <f t="shared" ca="1" si="55"/>
        <v/>
      </c>
    </row>
    <row r="473" spans="1:9" x14ac:dyDescent="0.35">
      <c r="A473">
        <v>473</v>
      </c>
      <c r="B473">
        <f t="shared" ca="1" si="49"/>
        <v>0</v>
      </c>
      <c r="C473">
        <f t="shared" ca="1" si="50"/>
        <v>0</v>
      </c>
      <c r="D473">
        <f t="shared" ca="1" si="51"/>
        <v>0</v>
      </c>
      <c r="E473">
        <f t="shared" ca="1" si="52"/>
        <v>0</v>
      </c>
      <c r="F473">
        <f t="shared" ca="1" si="53"/>
        <v>0</v>
      </c>
      <c r="G473">
        <f t="shared" ca="1" si="54"/>
        <v>0</v>
      </c>
      <c r="H473" s="28" t="str">
        <f ca="1">IF(C473="tx",MATCH($F473,DimensionesWork!$F$3:$F$500,0)+2,"")</f>
        <v/>
      </c>
      <c r="I473" s="28" t="str">
        <f t="shared" ca="1" si="55"/>
        <v/>
      </c>
    </row>
    <row r="474" spans="1:9" x14ac:dyDescent="0.35">
      <c r="A474">
        <v>474</v>
      </c>
      <c r="B474">
        <f t="shared" ca="1" si="49"/>
        <v>0</v>
      </c>
      <c r="C474">
        <f t="shared" ca="1" si="50"/>
        <v>0</v>
      </c>
      <c r="D474">
        <f t="shared" ca="1" si="51"/>
        <v>0</v>
      </c>
      <c r="E474">
        <f t="shared" ca="1" si="52"/>
        <v>0</v>
      </c>
      <c r="F474">
        <f t="shared" ca="1" si="53"/>
        <v>0</v>
      </c>
      <c r="G474">
        <f t="shared" ca="1" si="54"/>
        <v>0</v>
      </c>
      <c r="H474" s="28" t="str">
        <f ca="1">IF(C474="tx",MATCH($F474,DimensionesWork!$F$3:$F$500,0)+2,"")</f>
        <v/>
      </c>
      <c r="I474" s="28" t="str">
        <f t="shared" ca="1" si="55"/>
        <v/>
      </c>
    </row>
    <row r="475" spans="1:9" x14ac:dyDescent="0.35">
      <c r="A475">
        <v>475</v>
      </c>
      <c r="B475">
        <f t="shared" ca="1" si="49"/>
        <v>0</v>
      </c>
      <c r="C475">
        <f t="shared" ca="1" si="50"/>
        <v>0</v>
      </c>
      <c r="D475">
        <f t="shared" ca="1" si="51"/>
        <v>0</v>
      </c>
      <c r="E475">
        <f t="shared" ca="1" si="52"/>
        <v>0</v>
      </c>
      <c r="F475">
        <f t="shared" ca="1" si="53"/>
        <v>0</v>
      </c>
      <c r="G475">
        <f t="shared" ca="1" si="54"/>
        <v>0</v>
      </c>
      <c r="H475" s="28" t="str">
        <f ca="1">IF(C475="tx",MATCH($F475,DimensionesWork!$F$3:$F$500,0)+2,"")</f>
        <v/>
      </c>
      <c r="I475" s="28" t="str">
        <f t="shared" ca="1" si="55"/>
        <v/>
      </c>
    </row>
    <row r="476" spans="1:9" x14ac:dyDescent="0.35">
      <c r="A476">
        <v>476</v>
      </c>
      <c r="B476">
        <f t="shared" ca="1" si="49"/>
        <v>0</v>
      </c>
      <c r="C476">
        <f t="shared" ca="1" si="50"/>
        <v>0</v>
      </c>
      <c r="D476">
        <f t="shared" ca="1" si="51"/>
        <v>0</v>
      </c>
      <c r="E476">
        <f t="shared" ca="1" si="52"/>
        <v>0</v>
      </c>
      <c r="F476">
        <f t="shared" ca="1" si="53"/>
        <v>0</v>
      </c>
      <c r="G476">
        <f t="shared" ca="1" si="54"/>
        <v>0</v>
      </c>
      <c r="H476" s="28" t="str">
        <f ca="1">IF(C476="tx",MATCH($F476,DimensionesWork!$F$3:$F$500,0)+2,"")</f>
        <v/>
      </c>
      <c r="I476" s="28" t="str">
        <f t="shared" ca="1" si="55"/>
        <v/>
      </c>
    </row>
    <row r="477" spans="1:9" x14ac:dyDescent="0.35">
      <c r="A477">
        <v>477</v>
      </c>
      <c r="B477">
        <f t="shared" ca="1" si="49"/>
        <v>0</v>
      </c>
      <c r="C477">
        <f t="shared" ca="1" si="50"/>
        <v>0</v>
      </c>
      <c r="D477">
        <f t="shared" ca="1" si="51"/>
        <v>0</v>
      </c>
      <c r="E477">
        <f t="shared" ca="1" si="52"/>
        <v>0</v>
      </c>
      <c r="F477">
        <f t="shared" ca="1" si="53"/>
        <v>0</v>
      </c>
      <c r="G477">
        <f t="shared" ca="1" si="54"/>
        <v>0</v>
      </c>
      <c r="H477" s="28" t="str">
        <f ca="1">IF(C477="tx",MATCH($F477,DimensionesWork!$F$3:$F$500,0)+2,"")</f>
        <v/>
      </c>
      <c r="I477" s="28" t="str">
        <f t="shared" ca="1" si="55"/>
        <v/>
      </c>
    </row>
    <row r="478" spans="1:9" x14ac:dyDescent="0.35">
      <c r="A478">
        <v>478</v>
      </c>
      <c r="B478">
        <f t="shared" ca="1" si="49"/>
        <v>0</v>
      </c>
      <c r="C478">
        <f t="shared" ca="1" si="50"/>
        <v>0</v>
      </c>
      <c r="D478">
        <f t="shared" ca="1" si="51"/>
        <v>0</v>
      </c>
      <c r="E478">
        <f t="shared" ca="1" si="52"/>
        <v>0</v>
      </c>
      <c r="F478">
        <f t="shared" ca="1" si="53"/>
        <v>0</v>
      </c>
      <c r="G478">
        <f t="shared" ca="1" si="54"/>
        <v>0</v>
      </c>
      <c r="H478" s="28" t="str">
        <f ca="1">IF(C478="tx",MATCH($F478,DimensionesWork!$F$3:$F$500,0)+2,"")</f>
        <v/>
      </c>
      <c r="I478" s="28" t="str">
        <f t="shared" ca="1" si="55"/>
        <v/>
      </c>
    </row>
    <row r="479" spans="1:9" x14ac:dyDescent="0.35">
      <c r="A479">
        <v>479</v>
      </c>
      <c r="B479">
        <f t="shared" ca="1" si="49"/>
        <v>0</v>
      </c>
      <c r="C479">
        <f t="shared" ca="1" si="50"/>
        <v>0</v>
      </c>
      <c r="D479">
        <f t="shared" ca="1" si="51"/>
        <v>0</v>
      </c>
      <c r="E479">
        <f t="shared" ca="1" si="52"/>
        <v>0</v>
      </c>
      <c r="F479">
        <f t="shared" ca="1" si="53"/>
        <v>0</v>
      </c>
      <c r="G479">
        <f t="shared" ca="1" si="54"/>
        <v>0</v>
      </c>
      <c r="H479" s="28" t="str">
        <f ca="1">IF(C479="tx",MATCH($F479,DimensionesWork!$F$3:$F$500,0)+2,"")</f>
        <v/>
      </c>
      <c r="I479" s="28" t="str">
        <f t="shared" ca="1" si="55"/>
        <v/>
      </c>
    </row>
    <row r="480" spans="1:9" x14ac:dyDescent="0.35">
      <c r="A480">
        <v>480</v>
      </c>
      <c r="B480">
        <f t="shared" ca="1" si="49"/>
        <v>0</v>
      </c>
      <c r="C480">
        <f t="shared" ca="1" si="50"/>
        <v>0</v>
      </c>
      <c r="D480">
        <f t="shared" ca="1" si="51"/>
        <v>0</v>
      </c>
      <c r="E480">
        <f t="shared" ca="1" si="52"/>
        <v>0</v>
      </c>
      <c r="F480">
        <f t="shared" ca="1" si="53"/>
        <v>0</v>
      </c>
      <c r="G480">
        <f t="shared" ca="1" si="54"/>
        <v>0</v>
      </c>
      <c r="H480" s="28" t="str">
        <f ca="1">IF(C480="tx",MATCH($F480,DimensionesWork!$F$3:$F$500,0)+2,"")</f>
        <v/>
      </c>
      <c r="I480" s="28" t="str">
        <f t="shared" ca="1" si="55"/>
        <v/>
      </c>
    </row>
    <row r="481" spans="1:9" x14ac:dyDescent="0.35">
      <c r="A481">
        <v>481</v>
      </c>
      <c r="B481">
        <f t="shared" ca="1" si="49"/>
        <v>0</v>
      </c>
      <c r="C481">
        <f t="shared" ca="1" si="50"/>
        <v>0</v>
      </c>
      <c r="D481">
        <f t="shared" ca="1" si="51"/>
        <v>0</v>
      </c>
      <c r="E481">
        <f t="shared" ca="1" si="52"/>
        <v>0</v>
      </c>
      <c r="F481">
        <f t="shared" ca="1" si="53"/>
        <v>0</v>
      </c>
      <c r="G481">
        <f t="shared" ca="1" si="54"/>
        <v>0</v>
      </c>
      <c r="H481" s="28" t="str">
        <f ca="1">IF(C481="tx",MATCH($F481,DimensionesWork!$F$3:$F$500,0)+2,"")</f>
        <v/>
      </c>
      <c r="I481" s="28" t="str">
        <f t="shared" ca="1" si="55"/>
        <v/>
      </c>
    </row>
    <row r="482" spans="1:9" x14ac:dyDescent="0.35">
      <c r="A482">
        <v>482</v>
      </c>
      <c r="B482">
        <f t="shared" ca="1" si="49"/>
        <v>0</v>
      </c>
      <c r="C482">
        <f t="shared" ca="1" si="50"/>
        <v>0</v>
      </c>
      <c r="D482">
        <f t="shared" ca="1" si="51"/>
        <v>0</v>
      </c>
      <c r="E482">
        <f t="shared" ca="1" si="52"/>
        <v>0</v>
      </c>
      <c r="F482">
        <f t="shared" ca="1" si="53"/>
        <v>0</v>
      </c>
      <c r="G482">
        <f t="shared" ca="1" si="54"/>
        <v>0</v>
      </c>
      <c r="H482" s="28" t="str">
        <f ca="1">IF(C482="tx",MATCH($F482,DimensionesWork!$F$3:$F$500,0)+2,"")</f>
        <v/>
      </c>
      <c r="I482" s="28" t="str">
        <f t="shared" ca="1" si="55"/>
        <v/>
      </c>
    </row>
    <row r="483" spans="1:9" x14ac:dyDescent="0.35">
      <c r="A483">
        <v>483</v>
      </c>
      <c r="B483">
        <f t="shared" ca="1" si="49"/>
        <v>0</v>
      </c>
      <c r="C483">
        <f t="shared" ca="1" si="50"/>
        <v>0</v>
      </c>
      <c r="D483">
        <f t="shared" ca="1" si="51"/>
        <v>0</v>
      </c>
      <c r="E483">
        <f t="shared" ca="1" si="52"/>
        <v>0</v>
      </c>
      <c r="F483">
        <f t="shared" ca="1" si="53"/>
        <v>0</v>
      </c>
      <c r="G483">
        <f t="shared" ca="1" si="54"/>
        <v>0</v>
      </c>
      <c r="H483" s="28" t="str">
        <f ca="1">IF(C483="tx",MATCH($F483,DimensionesWork!$F$3:$F$500,0)+2,"")</f>
        <v/>
      </c>
      <c r="I483" s="28" t="str">
        <f t="shared" ca="1" si="55"/>
        <v/>
      </c>
    </row>
    <row r="484" spans="1:9" x14ac:dyDescent="0.35">
      <c r="A484">
        <v>484</v>
      </c>
      <c r="B484">
        <f t="shared" ca="1" si="49"/>
        <v>0</v>
      </c>
      <c r="C484">
        <f t="shared" ca="1" si="50"/>
        <v>0</v>
      </c>
      <c r="D484">
        <f t="shared" ca="1" si="51"/>
        <v>0</v>
      </c>
      <c r="E484">
        <f t="shared" ca="1" si="52"/>
        <v>0</v>
      </c>
      <c r="F484">
        <f t="shared" ca="1" si="53"/>
        <v>0</v>
      </c>
      <c r="G484">
        <f t="shared" ca="1" si="54"/>
        <v>0</v>
      </c>
      <c r="H484" s="28" t="str">
        <f ca="1">IF(C484="tx",MATCH($F484,DimensionesWork!$F$3:$F$500,0)+2,"")</f>
        <v/>
      </c>
      <c r="I484" s="28" t="str">
        <f t="shared" ca="1" si="55"/>
        <v/>
      </c>
    </row>
    <row r="485" spans="1:9" x14ac:dyDescent="0.35">
      <c r="A485">
        <v>485</v>
      </c>
      <c r="B485">
        <f t="shared" ca="1" si="49"/>
        <v>0</v>
      </c>
      <c r="C485">
        <f t="shared" ca="1" si="50"/>
        <v>0</v>
      </c>
      <c r="D485">
        <f t="shared" ca="1" si="51"/>
        <v>0</v>
      </c>
      <c r="E485">
        <f t="shared" ca="1" si="52"/>
        <v>0</v>
      </c>
      <c r="F485">
        <f t="shared" ca="1" si="53"/>
        <v>0</v>
      </c>
      <c r="G485">
        <f t="shared" ca="1" si="54"/>
        <v>0</v>
      </c>
      <c r="H485" s="28" t="str">
        <f ca="1">IF(C485="tx",MATCH($F485,DimensionesWork!$F$3:$F$500,0)+2,"")</f>
        <v/>
      </c>
      <c r="I485" s="28" t="str">
        <f t="shared" ca="1" si="55"/>
        <v/>
      </c>
    </row>
    <row r="486" spans="1:9" x14ac:dyDescent="0.35">
      <c r="A486">
        <v>486</v>
      </c>
      <c r="B486">
        <f t="shared" ca="1" si="49"/>
        <v>0</v>
      </c>
      <c r="C486">
        <f t="shared" ca="1" si="50"/>
        <v>0</v>
      </c>
      <c r="D486">
        <f t="shared" ca="1" si="51"/>
        <v>0</v>
      </c>
      <c r="E486">
        <f t="shared" ca="1" si="52"/>
        <v>0</v>
      </c>
      <c r="F486">
        <f t="shared" ca="1" si="53"/>
        <v>0</v>
      </c>
      <c r="G486">
        <f t="shared" ca="1" si="54"/>
        <v>0</v>
      </c>
      <c r="H486" s="28" t="str">
        <f ca="1">IF(C486="tx",MATCH($F486,DimensionesWork!$F$3:$F$500,0)+2,"")</f>
        <v/>
      </c>
      <c r="I486" s="28" t="str">
        <f t="shared" ca="1" si="55"/>
        <v/>
      </c>
    </row>
    <row r="487" spans="1:9" x14ac:dyDescent="0.35">
      <c r="A487">
        <v>487</v>
      </c>
      <c r="B487">
        <f t="shared" ca="1" si="49"/>
        <v>0</v>
      </c>
      <c r="C487">
        <f t="shared" ca="1" si="50"/>
        <v>0</v>
      </c>
      <c r="D487">
        <f t="shared" ca="1" si="51"/>
        <v>0</v>
      </c>
      <c r="E487">
        <f t="shared" ca="1" si="52"/>
        <v>0</v>
      </c>
      <c r="F487">
        <f t="shared" ca="1" si="53"/>
        <v>0</v>
      </c>
      <c r="G487">
        <f t="shared" ca="1" si="54"/>
        <v>0</v>
      </c>
      <c r="H487" s="28" t="str">
        <f ca="1">IF(C487="tx",MATCH($F487,DimensionesWork!$F$3:$F$500,0)+2,"")</f>
        <v/>
      </c>
      <c r="I487" s="28" t="str">
        <f t="shared" ca="1" si="55"/>
        <v/>
      </c>
    </row>
    <row r="488" spans="1:9" x14ac:dyDescent="0.35">
      <c r="A488">
        <v>488</v>
      </c>
      <c r="B488">
        <f t="shared" ca="1" si="49"/>
        <v>0</v>
      </c>
      <c r="C488">
        <f t="shared" ca="1" si="50"/>
        <v>0</v>
      </c>
      <c r="D488">
        <f t="shared" ca="1" si="51"/>
        <v>0</v>
      </c>
      <c r="E488">
        <f t="shared" ca="1" si="52"/>
        <v>0</v>
      </c>
      <c r="F488">
        <f t="shared" ca="1" si="53"/>
        <v>0</v>
      </c>
      <c r="G488">
        <f t="shared" ca="1" si="54"/>
        <v>0</v>
      </c>
      <c r="H488" s="28" t="str">
        <f ca="1">IF(C488="tx",MATCH($F488,DimensionesWork!$F$3:$F$500,0)+2,"")</f>
        <v/>
      </c>
      <c r="I488" s="28" t="str">
        <f t="shared" ca="1" si="55"/>
        <v/>
      </c>
    </row>
    <row r="489" spans="1:9" x14ac:dyDescent="0.35">
      <c r="A489">
        <v>489</v>
      </c>
      <c r="B489">
        <f t="shared" ca="1" si="49"/>
        <v>0</v>
      </c>
      <c r="C489">
        <f t="shared" ca="1" si="50"/>
        <v>0</v>
      </c>
      <c r="D489">
        <f t="shared" ca="1" si="51"/>
        <v>0</v>
      </c>
      <c r="E489">
        <f t="shared" ca="1" si="52"/>
        <v>0</v>
      </c>
      <c r="F489">
        <f t="shared" ca="1" si="53"/>
        <v>0</v>
      </c>
      <c r="G489">
        <f t="shared" ca="1" si="54"/>
        <v>0</v>
      </c>
      <c r="H489" s="28" t="str">
        <f ca="1">IF(C489="tx",MATCH($F489,DimensionesWork!$F$3:$F$500,0)+2,"")</f>
        <v/>
      </c>
      <c r="I489" s="28" t="str">
        <f t="shared" ca="1" si="55"/>
        <v/>
      </c>
    </row>
    <row r="490" spans="1:9" x14ac:dyDescent="0.35">
      <c r="A490">
        <v>490</v>
      </c>
      <c r="B490">
        <f t="shared" ca="1" si="49"/>
        <v>0</v>
      </c>
      <c r="C490">
        <f t="shared" ca="1" si="50"/>
        <v>0</v>
      </c>
      <c r="D490">
        <f t="shared" ca="1" si="51"/>
        <v>0</v>
      </c>
      <c r="E490">
        <f t="shared" ca="1" si="52"/>
        <v>0</v>
      </c>
      <c r="F490">
        <f t="shared" ca="1" si="53"/>
        <v>0</v>
      </c>
      <c r="G490">
        <f t="shared" ca="1" si="54"/>
        <v>0</v>
      </c>
      <c r="H490" s="28" t="str">
        <f ca="1">IF(C490="tx",MATCH($F490,DimensionesWork!$F$3:$F$500,0)+2,"")</f>
        <v/>
      </c>
      <c r="I490" s="28" t="str">
        <f t="shared" ca="1" si="55"/>
        <v/>
      </c>
    </row>
    <row r="491" spans="1:9" x14ac:dyDescent="0.35">
      <c r="A491">
        <v>491</v>
      </c>
      <c r="B491">
        <f t="shared" ca="1" si="49"/>
        <v>0</v>
      </c>
      <c r="C491">
        <f t="shared" ca="1" si="50"/>
        <v>0</v>
      </c>
      <c r="D491">
        <f t="shared" ca="1" si="51"/>
        <v>0</v>
      </c>
      <c r="E491">
        <f t="shared" ca="1" si="52"/>
        <v>0</v>
      </c>
      <c r="F491">
        <f t="shared" ca="1" si="53"/>
        <v>0</v>
      </c>
      <c r="G491">
        <f t="shared" ca="1" si="54"/>
        <v>0</v>
      </c>
      <c r="H491" s="28" t="str">
        <f ca="1">IF(C491="tx",MATCH($F491,DimensionesWork!$F$3:$F$500,0)+2,"")</f>
        <v/>
      </c>
      <c r="I491" s="28" t="str">
        <f t="shared" ca="1" si="55"/>
        <v/>
      </c>
    </row>
    <row r="492" spans="1:9" x14ac:dyDescent="0.35">
      <c r="A492">
        <v>492</v>
      </c>
      <c r="B492">
        <f t="shared" ca="1" si="49"/>
        <v>0</v>
      </c>
      <c r="C492">
        <f t="shared" ca="1" si="50"/>
        <v>0</v>
      </c>
      <c r="D492">
        <f t="shared" ca="1" si="51"/>
        <v>0</v>
      </c>
      <c r="E492">
        <f t="shared" ca="1" si="52"/>
        <v>0</v>
      </c>
      <c r="F492">
        <f t="shared" ca="1" si="53"/>
        <v>0</v>
      </c>
      <c r="G492">
        <f t="shared" ca="1" si="54"/>
        <v>0</v>
      </c>
      <c r="H492" s="28" t="str">
        <f ca="1">IF(C492="tx",MATCH($F492,DimensionesWork!$F$3:$F$500,0)+2,"")</f>
        <v/>
      </c>
      <c r="I492" s="28" t="str">
        <f t="shared" ca="1" si="55"/>
        <v/>
      </c>
    </row>
    <row r="493" spans="1:9" x14ac:dyDescent="0.35">
      <c r="A493">
        <v>493</v>
      </c>
      <c r="B493">
        <f t="shared" ca="1" si="49"/>
        <v>0</v>
      </c>
      <c r="C493">
        <f t="shared" ca="1" si="50"/>
        <v>0</v>
      </c>
      <c r="D493">
        <f t="shared" ca="1" si="51"/>
        <v>0</v>
      </c>
      <c r="E493">
        <f t="shared" ca="1" si="52"/>
        <v>0</v>
      </c>
      <c r="F493">
        <f t="shared" ca="1" si="53"/>
        <v>0</v>
      </c>
      <c r="G493">
        <f t="shared" ca="1" si="54"/>
        <v>0</v>
      </c>
      <c r="H493" s="28" t="str">
        <f ca="1">IF(C493="tx",MATCH($F493,DimensionesWork!$F$3:$F$500,0)+2,"")</f>
        <v/>
      </c>
      <c r="I493" s="28" t="str">
        <f t="shared" ca="1" si="55"/>
        <v/>
      </c>
    </row>
    <row r="494" spans="1:9" x14ac:dyDescent="0.35">
      <c r="A494">
        <v>494</v>
      </c>
      <c r="B494">
        <f t="shared" ca="1" si="49"/>
        <v>0</v>
      </c>
      <c r="C494">
        <f t="shared" ca="1" si="50"/>
        <v>0</v>
      </c>
      <c r="D494">
        <f t="shared" ca="1" si="51"/>
        <v>0</v>
      </c>
      <c r="E494">
        <f t="shared" ca="1" si="52"/>
        <v>0</v>
      </c>
      <c r="F494">
        <f t="shared" ca="1" si="53"/>
        <v>0</v>
      </c>
      <c r="G494">
        <f t="shared" ca="1" si="54"/>
        <v>0</v>
      </c>
      <c r="H494" s="28" t="str">
        <f ca="1">IF(C494="tx",MATCH($F494,DimensionesWork!$F$3:$F$500,0)+2,"")</f>
        <v/>
      </c>
      <c r="I494" s="28" t="str">
        <f t="shared" ca="1" si="55"/>
        <v/>
      </c>
    </row>
    <row r="495" spans="1:9" x14ac:dyDescent="0.35">
      <c r="A495">
        <v>495</v>
      </c>
      <c r="B495">
        <f t="shared" ca="1" si="49"/>
        <v>0</v>
      </c>
      <c r="C495">
        <f t="shared" ca="1" si="50"/>
        <v>0</v>
      </c>
      <c r="D495">
        <f t="shared" ca="1" si="51"/>
        <v>0</v>
      </c>
      <c r="E495">
        <f t="shared" ca="1" si="52"/>
        <v>0</v>
      </c>
      <c r="F495">
        <f t="shared" ca="1" si="53"/>
        <v>0</v>
      </c>
      <c r="G495">
        <f t="shared" ca="1" si="54"/>
        <v>0</v>
      </c>
      <c r="H495" s="28" t="str">
        <f ca="1">IF(C495="tx",MATCH($F495,DimensionesWork!$F$3:$F$500,0)+2,"")</f>
        <v/>
      </c>
      <c r="I495" s="28" t="str">
        <f t="shared" ca="1" si="55"/>
        <v/>
      </c>
    </row>
    <row r="496" spans="1:9" x14ac:dyDescent="0.35">
      <c r="A496">
        <v>496</v>
      </c>
      <c r="B496">
        <f t="shared" ca="1" si="49"/>
        <v>0</v>
      </c>
      <c r="C496">
        <f t="shared" ca="1" si="50"/>
        <v>0</v>
      </c>
      <c r="D496">
        <f t="shared" ca="1" si="51"/>
        <v>0</v>
      </c>
      <c r="E496">
        <f t="shared" ca="1" si="52"/>
        <v>0</v>
      </c>
      <c r="F496">
        <f t="shared" ca="1" si="53"/>
        <v>0</v>
      </c>
      <c r="G496">
        <f t="shared" ca="1" si="54"/>
        <v>0</v>
      </c>
      <c r="H496" s="28" t="str">
        <f ca="1">IF(C496="tx",MATCH($F496,DimensionesWork!$F$3:$F$500,0)+2,"")</f>
        <v/>
      </c>
      <c r="I496" s="28" t="str">
        <f t="shared" ca="1" si="55"/>
        <v/>
      </c>
    </row>
    <row r="497" spans="1:9" x14ac:dyDescent="0.35">
      <c r="A497">
        <v>497</v>
      </c>
      <c r="B497">
        <f t="shared" ca="1" si="49"/>
        <v>0</v>
      </c>
      <c r="C497">
        <f t="shared" ca="1" si="50"/>
        <v>0</v>
      </c>
      <c r="D497">
        <f t="shared" ca="1" si="51"/>
        <v>0</v>
      </c>
      <c r="E497">
        <f t="shared" ca="1" si="52"/>
        <v>0</v>
      </c>
      <c r="F497">
        <f t="shared" ca="1" si="53"/>
        <v>0</v>
      </c>
      <c r="G497">
        <f t="shared" ca="1" si="54"/>
        <v>0</v>
      </c>
      <c r="H497" s="28" t="str">
        <f ca="1">IF(C497="tx",MATCH($F497,DimensionesWork!$F$3:$F$500,0)+2,"")</f>
        <v/>
      </c>
      <c r="I497" s="28" t="str">
        <f t="shared" ca="1" si="55"/>
        <v/>
      </c>
    </row>
    <row r="498" spans="1:9" x14ac:dyDescent="0.35">
      <c r="A498">
        <v>498</v>
      </c>
      <c r="B498">
        <f t="shared" ca="1" si="49"/>
        <v>0</v>
      </c>
      <c r="C498">
        <f t="shared" ca="1" si="50"/>
        <v>0</v>
      </c>
      <c r="D498">
        <f t="shared" ca="1" si="51"/>
        <v>0</v>
      </c>
      <c r="E498">
        <f t="shared" ca="1" si="52"/>
        <v>0</v>
      </c>
      <c r="F498">
        <f t="shared" ca="1" si="53"/>
        <v>0</v>
      </c>
      <c r="G498">
        <f t="shared" ca="1" si="54"/>
        <v>0</v>
      </c>
      <c r="H498" s="28" t="str">
        <f ca="1">IF(C498="tx",MATCH($F498,DimensionesWork!$F$3:$F$500,0)+2,"")</f>
        <v/>
      </c>
      <c r="I498" s="28" t="str">
        <f t="shared" ca="1" si="55"/>
        <v/>
      </c>
    </row>
    <row r="499" spans="1:9" x14ac:dyDescent="0.35">
      <c r="A499">
        <v>499</v>
      </c>
      <c r="B499">
        <f t="shared" ca="1" si="49"/>
        <v>0</v>
      </c>
      <c r="C499">
        <f t="shared" ca="1" si="50"/>
        <v>0</v>
      </c>
      <c r="D499">
        <f t="shared" ca="1" si="51"/>
        <v>0</v>
      </c>
      <c r="E499">
        <f t="shared" ca="1" si="52"/>
        <v>0</v>
      </c>
      <c r="F499">
        <f t="shared" ca="1" si="53"/>
        <v>0</v>
      </c>
      <c r="G499">
        <f t="shared" ca="1" si="54"/>
        <v>0</v>
      </c>
      <c r="H499" s="28" t="str">
        <f ca="1">IF(C499="tx",MATCH($F499,DimensionesWork!$F$3:$F$500,0)+2,"")</f>
        <v/>
      </c>
      <c r="I499" s="28" t="str">
        <f t="shared" ca="1" si="55"/>
        <v/>
      </c>
    </row>
    <row r="500" spans="1:9" x14ac:dyDescent="0.35">
      <c r="A500">
        <v>500</v>
      </c>
      <c r="B500">
        <f t="shared" ca="1" si="49"/>
        <v>0</v>
      </c>
      <c r="C500">
        <f t="shared" ca="1" si="50"/>
        <v>0</v>
      </c>
      <c r="D500">
        <f t="shared" ca="1" si="51"/>
        <v>0</v>
      </c>
      <c r="E500">
        <f t="shared" ca="1" si="52"/>
        <v>0</v>
      </c>
      <c r="F500">
        <f t="shared" ca="1" si="53"/>
        <v>0</v>
      </c>
      <c r="G500">
        <f t="shared" ca="1" si="54"/>
        <v>0</v>
      </c>
      <c r="H500" s="28" t="str">
        <f ca="1">IF(C500="tx",MATCH($F500,DimensionesWork!$F$3:$F$500,0)+2,"")</f>
        <v/>
      </c>
      <c r="I500" s="28" t="str">
        <f t="shared" ca="1" si="55"/>
        <v/>
      </c>
    </row>
    <row r="501" spans="1:9" x14ac:dyDescent="0.35">
      <c r="A501">
        <v>501</v>
      </c>
      <c r="B501">
        <f t="shared" ca="1" si="49"/>
        <v>0</v>
      </c>
      <c r="C501">
        <f t="shared" ca="1" si="50"/>
        <v>0</v>
      </c>
      <c r="D501">
        <f t="shared" ca="1" si="51"/>
        <v>0</v>
      </c>
      <c r="E501">
        <f t="shared" ca="1" si="52"/>
        <v>0</v>
      </c>
      <c r="F501">
        <f t="shared" ca="1" si="53"/>
        <v>0</v>
      </c>
      <c r="G501">
        <f t="shared" ca="1" si="54"/>
        <v>0</v>
      </c>
    </row>
    <row r="502" spans="1:9" x14ac:dyDescent="0.35">
      <c r="A502">
        <v>502</v>
      </c>
      <c r="B502">
        <f t="shared" ca="1" si="49"/>
        <v>0</v>
      </c>
      <c r="C502">
        <f t="shared" ca="1" si="50"/>
        <v>0</v>
      </c>
      <c r="D502">
        <f t="shared" ca="1" si="51"/>
        <v>0</v>
      </c>
      <c r="E502">
        <f t="shared" ca="1" si="52"/>
        <v>0</v>
      </c>
      <c r="F502">
        <f t="shared" ca="1" si="53"/>
        <v>0</v>
      </c>
      <c r="G502">
        <f t="shared" ca="1" si="54"/>
        <v>0</v>
      </c>
    </row>
    <row r="503" spans="1:9" x14ac:dyDescent="0.35">
      <c r="A503">
        <v>503</v>
      </c>
      <c r="B503">
        <f t="shared" ca="1" si="49"/>
        <v>0</v>
      </c>
      <c r="C503">
        <f t="shared" ca="1" si="50"/>
        <v>0</v>
      </c>
      <c r="D503">
        <f t="shared" ca="1" si="51"/>
        <v>0</v>
      </c>
      <c r="E503">
        <f t="shared" ca="1" si="52"/>
        <v>0</v>
      </c>
      <c r="F503">
        <f t="shared" ca="1" si="53"/>
        <v>0</v>
      </c>
      <c r="G503">
        <f t="shared" ca="1" si="54"/>
        <v>0</v>
      </c>
    </row>
    <row r="504" spans="1:9" x14ac:dyDescent="0.35">
      <c r="A504">
        <v>504</v>
      </c>
      <c r="B504">
        <f t="shared" ca="1" si="49"/>
        <v>0</v>
      </c>
      <c r="C504">
        <f t="shared" ca="1" si="50"/>
        <v>0</v>
      </c>
      <c r="D504">
        <f t="shared" ca="1" si="51"/>
        <v>0</v>
      </c>
      <c r="E504">
        <f t="shared" ca="1" si="52"/>
        <v>0</v>
      </c>
      <c r="F504">
        <f t="shared" ca="1" si="53"/>
        <v>0</v>
      </c>
      <c r="G504">
        <f t="shared" ca="1" si="54"/>
        <v>0</v>
      </c>
    </row>
    <row r="505" spans="1:9" x14ac:dyDescent="0.35">
      <c r="A505">
        <v>505</v>
      </c>
      <c r="B505">
        <f t="shared" ca="1" si="49"/>
        <v>0</v>
      </c>
      <c r="C505">
        <f t="shared" ca="1" si="50"/>
        <v>0</v>
      </c>
      <c r="D505">
        <f t="shared" ca="1" si="51"/>
        <v>0</v>
      </c>
      <c r="E505">
        <f t="shared" ca="1" si="52"/>
        <v>0</v>
      </c>
      <c r="F505">
        <f t="shared" ca="1" si="53"/>
        <v>0</v>
      </c>
      <c r="G505">
        <f t="shared" ca="1" si="54"/>
        <v>0</v>
      </c>
    </row>
    <row r="506" spans="1:9" x14ac:dyDescent="0.35">
      <c r="A506">
        <v>506</v>
      </c>
      <c r="B506">
        <f t="shared" ca="1" si="49"/>
        <v>0</v>
      </c>
      <c r="C506">
        <f t="shared" ca="1" si="50"/>
        <v>0</v>
      </c>
      <c r="D506">
        <f t="shared" ca="1" si="51"/>
        <v>0</v>
      </c>
      <c r="E506">
        <f t="shared" ca="1" si="52"/>
        <v>0</v>
      </c>
      <c r="F506">
        <f t="shared" ca="1" si="53"/>
        <v>0</v>
      </c>
      <c r="G506">
        <f t="shared" ca="1" si="54"/>
        <v>0</v>
      </c>
    </row>
    <row r="507" spans="1:9" x14ac:dyDescent="0.35">
      <c r="A507">
        <v>507</v>
      </c>
      <c r="B507">
        <f t="shared" ca="1" si="49"/>
        <v>0</v>
      </c>
      <c r="C507">
        <f t="shared" ca="1" si="50"/>
        <v>0</v>
      </c>
      <c r="D507">
        <f t="shared" ca="1" si="51"/>
        <v>0</v>
      </c>
      <c r="E507">
        <f t="shared" ca="1" si="52"/>
        <v>0</v>
      </c>
      <c r="F507">
        <f t="shared" ca="1" si="53"/>
        <v>0</v>
      </c>
      <c r="G507">
        <f t="shared" ca="1" si="54"/>
        <v>0</v>
      </c>
    </row>
    <row r="508" spans="1:9" x14ac:dyDescent="0.35">
      <c r="A508">
        <v>508</v>
      </c>
      <c r="B508">
        <f t="shared" ca="1" si="49"/>
        <v>0</v>
      </c>
      <c r="C508">
        <f t="shared" ca="1" si="50"/>
        <v>0</v>
      </c>
      <c r="D508">
        <f t="shared" ca="1" si="51"/>
        <v>0</v>
      </c>
      <c r="E508">
        <f t="shared" ca="1" si="52"/>
        <v>0</v>
      </c>
      <c r="F508">
        <f t="shared" ca="1" si="53"/>
        <v>0</v>
      </c>
      <c r="G508">
        <f t="shared" ca="1" si="54"/>
        <v>0</v>
      </c>
    </row>
    <row r="509" spans="1:9" x14ac:dyDescent="0.35">
      <c r="A509">
        <v>509</v>
      </c>
      <c r="B509">
        <f t="shared" ca="1" si="49"/>
        <v>0</v>
      </c>
      <c r="C509">
        <f t="shared" ca="1" si="50"/>
        <v>0</v>
      </c>
      <c r="D509">
        <f t="shared" ca="1" si="51"/>
        <v>0</v>
      </c>
      <c r="E509">
        <f t="shared" ca="1" si="52"/>
        <v>0</v>
      </c>
      <c r="F509">
        <f t="shared" ca="1" si="53"/>
        <v>0</v>
      </c>
      <c r="G509">
        <f t="shared" ca="1" si="54"/>
        <v>0</v>
      </c>
    </row>
    <row r="510" spans="1:9" x14ac:dyDescent="0.35">
      <c r="A510">
        <v>510</v>
      </c>
      <c r="B510">
        <f t="shared" ca="1" si="49"/>
        <v>0</v>
      </c>
      <c r="C510">
        <f t="shared" ca="1" si="50"/>
        <v>0</v>
      </c>
      <c r="D510">
        <f t="shared" ca="1" si="51"/>
        <v>0</v>
      </c>
      <c r="E510">
        <f t="shared" ca="1" si="52"/>
        <v>0</v>
      </c>
      <c r="F510">
        <f t="shared" ca="1" si="53"/>
        <v>0</v>
      </c>
      <c r="G510">
        <f t="shared" ca="1" si="54"/>
        <v>0</v>
      </c>
    </row>
    <row r="511" spans="1:9" x14ac:dyDescent="0.35">
      <c r="A511">
        <v>511</v>
      </c>
      <c r="B511">
        <f t="shared" ca="1" si="49"/>
        <v>0</v>
      </c>
      <c r="C511">
        <f t="shared" ca="1" si="50"/>
        <v>0</v>
      </c>
      <c r="D511">
        <f t="shared" ca="1" si="51"/>
        <v>0</v>
      </c>
      <c r="E511">
        <f t="shared" ca="1" si="52"/>
        <v>0</v>
      </c>
      <c r="F511">
        <f t="shared" ca="1" si="53"/>
        <v>0</v>
      </c>
      <c r="G511">
        <f t="shared" ca="1" si="54"/>
        <v>0</v>
      </c>
    </row>
    <row r="512" spans="1:9" x14ac:dyDescent="0.35">
      <c r="A512">
        <v>512</v>
      </c>
      <c r="B512">
        <f t="shared" ca="1" si="49"/>
        <v>0</v>
      </c>
      <c r="C512">
        <f t="shared" ca="1" si="50"/>
        <v>0</v>
      </c>
      <c r="D512">
        <f t="shared" ca="1" si="51"/>
        <v>0</v>
      </c>
      <c r="E512">
        <f t="shared" ca="1" si="52"/>
        <v>0</v>
      </c>
      <c r="F512">
        <f t="shared" ca="1" si="53"/>
        <v>0</v>
      </c>
      <c r="G512">
        <f t="shared" ca="1" si="54"/>
        <v>0</v>
      </c>
    </row>
    <row r="513" spans="1:7" x14ac:dyDescent="0.35">
      <c r="A513">
        <v>513</v>
      </c>
      <c r="B513">
        <f t="shared" ca="1" si="49"/>
        <v>0</v>
      </c>
      <c r="C513">
        <f t="shared" ca="1" si="50"/>
        <v>0</v>
      </c>
      <c r="D513">
        <f t="shared" ca="1" si="51"/>
        <v>0</v>
      </c>
      <c r="E513">
        <f t="shared" ca="1" si="52"/>
        <v>0</v>
      </c>
      <c r="F513">
        <f t="shared" ca="1" si="53"/>
        <v>0</v>
      </c>
      <c r="G513">
        <f t="shared" ca="1" si="54"/>
        <v>0</v>
      </c>
    </row>
    <row r="514" spans="1:7" x14ac:dyDescent="0.35">
      <c r="A514">
        <v>514</v>
      </c>
      <c r="B514">
        <f t="shared" ca="1" si="49"/>
        <v>0</v>
      </c>
      <c r="C514">
        <f t="shared" ca="1" si="50"/>
        <v>0</v>
      </c>
      <c r="D514">
        <f t="shared" ca="1" si="51"/>
        <v>0</v>
      </c>
      <c r="E514">
        <f t="shared" ca="1" si="52"/>
        <v>0</v>
      </c>
      <c r="F514">
        <f t="shared" ca="1" si="53"/>
        <v>0</v>
      </c>
      <c r="G514">
        <f t="shared" ca="1" si="54"/>
        <v>0</v>
      </c>
    </row>
    <row r="515" spans="1:7" x14ac:dyDescent="0.35">
      <c r="A515">
        <v>515</v>
      </c>
      <c r="B515">
        <f t="shared" ca="1" si="49"/>
        <v>0</v>
      </c>
      <c r="C515">
        <f t="shared" ca="1" si="50"/>
        <v>0</v>
      </c>
      <c r="D515">
        <f t="shared" ca="1" si="51"/>
        <v>0</v>
      </c>
      <c r="E515">
        <f t="shared" ca="1" si="52"/>
        <v>0</v>
      </c>
      <c r="F515">
        <f t="shared" ca="1" si="53"/>
        <v>0</v>
      </c>
      <c r="G515">
        <f t="shared" ca="1" si="54"/>
        <v>0</v>
      </c>
    </row>
    <row r="516" spans="1:7" x14ac:dyDescent="0.35">
      <c r="A516">
        <v>516</v>
      </c>
      <c r="B516">
        <f t="shared" ref="B516:B579" ca="1" si="56">INDIRECT("Dimensiones!B"&amp;$A516)</f>
        <v>0</v>
      </c>
      <c r="C516">
        <f t="shared" ref="C516:C579" ca="1" si="57">INDIRECT("Dimensiones!C"&amp;$A516)</f>
        <v>0</v>
      </c>
      <c r="D516">
        <f t="shared" ref="D516:D579" ca="1" si="58">INDIRECT("Dimensiones!D"&amp;$A516)</f>
        <v>0</v>
      </c>
      <c r="E516">
        <f t="shared" ref="E516:E579" ca="1" si="59">INDIRECT("Dimensiones!E"&amp;$A516)</f>
        <v>0</v>
      </c>
      <c r="F516">
        <f t="shared" ref="F516:F579" ca="1" si="60">INDIRECT("Dimensiones!F"&amp;$A516)</f>
        <v>0</v>
      </c>
      <c r="G516">
        <f t="shared" ref="G516:G579" ca="1" si="61">INDIRECT("Dimensiones!G"&amp;$A516)</f>
        <v>0</v>
      </c>
    </row>
    <row r="517" spans="1:7" x14ac:dyDescent="0.35">
      <c r="A517">
        <v>517</v>
      </c>
      <c r="B517">
        <f t="shared" ca="1" si="56"/>
        <v>0</v>
      </c>
      <c r="C517">
        <f t="shared" ca="1" si="57"/>
        <v>0</v>
      </c>
      <c r="D517">
        <f t="shared" ca="1" si="58"/>
        <v>0</v>
      </c>
      <c r="E517">
        <f t="shared" ca="1" si="59"/>
        <v>0</v>
      </c>
      <c r="F517">
        <f t="shared" ca="1" si="60"/>
        <v>0</v>
      </c>
      <c r="G517">
        <f t="shared" ca="1" si="61"/>
        <v>0</v>
      </c>
    </row>
    <row r="518" spans="1:7" x14ac:dyDescent="0.35">
      <c r="A518">
        <v>518</v>
      </c>
      <c r="B518">
        <f t="shared" ca="1" si="56"/>
        <v>0</v>
      </c>
      <c r="C518">
        <f t="shared" ca="1" si="57"/>
        <v>0</v>
      </c>
      <c r="D518">
        <f t="shared" ca="1" si="58"/>
        <v>0</v>
      </c>
      <c r="E518">
        <f t="shared" ca="1" si="59"/>
        <v>0</v>
      </c>
      <c r="F518">
        <f t="shared" ca="1" si="60"/>
        <v>0</v>
      </c>
      <c r="G518">
        <f t="shared" ca="1" si="61"/>
        <v>0</v>
      </c>
    </row>
    <row r="519" spans="1:7" x14ac:dyDescent="0.35">
      <c r="A519">
        <v>519</v>
      </c>
      <c r="B519">
        <f t="shared" ca="1" si="56"/>
        <v>0</v>
      </c>
      <c r="C519">
        <f t="shared" ca="1" si="57"/>
        <v>0</v>
      </c>
      <c r="D519">
        <f t="shared" ca="1" si="58"/>
        <v>0</v>
      </c>
      <c r="E519">
        <f t="shared" ca="1" si="59"/>
        <v>0</v>
      </c>
      <c r="F519">
        <f t="shared" ca="1" si="60"/>
        <v>0</v>
      </c>
      <c r="G519">
        <f t="shared" ca="1" si="61"/>
        <v>0</v>
      </c>
    </row>
    <row r="520" spans="1:7" x14ac:dyDescent="0.35">
      <c r="A520">
        <v>520</v>
      </c>
      <c r="B520">
        <f t="shared" ca="1" si="56"/>
        <v>0</v>
      </c>
      <c r="C520">
        <f t="shared" ca="1" si="57"/>
        <v>0</v>
      </c>
      <c r="D520">
        <f t="shared" ca="1" si="58"/>
        <v>0</v>
      </c>
      <c r="E520">
        <f t="shared" ca="1" si="59"/>
        <v>0</v>
      </c>
      <c r="F520">
        <f t="shared" ca="1" si="60"/>
        <v>0</v>
      </c>
      <c r="G520">
        <f t="shared" ca="1" si="61"/>
        <v>0</v>
      </c>
    </row>
    <row r="521" spans="1:7" x14ac:dyDescent="0.35">
      <c r="A521">
        <v>521</v>
      </c>
      <c r="B521">
        <f t="shared" ca="1" si="56"/>
        <v>0</v>
      </c>
      <c r="C521">
        <f t="shared" ca="1" si="57"/>
        <v>0</v>
      </c>
      <c r="D521">
        <f t="shared" ca="1" si="58"/>
        <v>0</v>
      </c>
      <c r="E521">
        <f t="shared" ca="1" si="59"/>
        <v>0</v>
      </c>
      <c r="F521">
        <f t="shared" ca="1" si="60"/>
        <v>0</v>
      </c>
      <c r="G521">
        <f t="shared" ca="1" si="61"/>
        <v>0</v>
      </c>
    </row>
    <row r="522" spans="1:7" x14ac:dyDescent="0.35">
      <c r="A522">
        <v>522</v>
      </c>
      <c r="B522">
        <f t="shared" ca="1" si="56"/>
        <v>0</v>
      </c>
      <c r="C522">
        <f t="shared" ca="1" si="57"/>
        <v>0</v>
      </c>
      <c r="D522">
        <f t="shared" ca="1" si="58"/>
        <v>0</v>
      </c>
      <c r="E522">
        <f t="shared" ca="1" si="59"/>
        <v>0</v>
      </c>
      <c r="F522">
        <f t="shared" ca="1" si="60"/>
        <v>0</v>
      </c>
      <c r="G522">
        <f t="shared" ca="1" si="61"/>
        <v>0</v>
      </c>
    </row>
    <row r="523" spans="1:7" x14ac:dyDescent="0.35">
      <c r="A523">
        <v>523</v>
      </c>
      <c r="B523">
        <f t="shared" ca="1" si="56"/>
        <v>0</v>
      </c>
      <c r="C523">
        <f t="shared" ca="1" si="57"/>
        <v>0</v>
      </c>
      <c r="D523">
        <f t="shared" ca="1" si="58"/>
        <v>0</v>
      </c>
      <c r="E523">
        <f t="shared" ca="1" si="59"/>
        <v>0</v>
      </c>
      <c r="F523">
        <f t="shared" ca="1" si="60"/>
        <v>0</v>
      </c>
      <c r="G523">
        <f t="shared" ca="1" si="61"/>
        <v>0</v>
      </c>
    </row>
    <row r="524" spans="1:7" x14ac:dyDescent="0.35">
      <c r="A524">
        <v>524</v>
      </c>
      <c r="B524">
        <f t="shared" ca="1" si="56"/>
        <v>0</v>
      </c>
      <c r="C524">
        <f t="shared" ca="1" si="57"/>
        <v>0</v>
      </c>
      <c r="D524">
        <f t="shared" ca="1" si="58"/>
        <v>0</v>
      </c>
      <c r="E524">
        <f t="shared" ca="1" si="59"/>
        <v>0</v>
      </c>
      <c r="F524">
        <f t="shared" ca="1" si="60"/>
        <v>0</v>
      </c>
      <c r="G524">
        <f t="shared" ca="1" si="61"/>
        <v>0</v>
      </c>
    </row>
    <row r="525" spans="1:7" x14ac:dyDescent="0.35">
      <c r="A525">
        <v>525</v>
      </c>
      <c r="B525">
        <f t="shared" ca="1" si="56"/>
        <v>0</v>
      </c>
      <c r="C525">
        <f t="shared" ca="1" si="57"/>
        <v>0</v>
      </c>
      <c r="D525">
        <f t="shared" ca="1" si="58"/>
        <v>0</v>
      </c>
      <c r="E525">
        <f t="shared" ca="1" si="59"/>
        <v>0</v>
      </c>
      <c r="F525">
        <f t="shared" ca="1" si="60"/>
        <v>0</v>
      </c>
      <c r="G525">
        <f t="shared" ca="1" si="61"/>
        <v>0</v>
      </c>
    </row>
    <row r="526" spans="1:7" x14ac:dyDescent="0.35">
      <c r="A526">
        <v>526</v>
      </c>
      <c r="B526">
        <f t="shared" ca="1" si="56"/>
        <v>0</v>
      </c>
      <c r="C526">
        <f t="shared" ca="1" si="57"/>
        <v>0</v>
      </c>
      <c r="D526">
        <f t="shared" ca="1" si="58"/>
        <v>0</v>
      </c>
      <c r="E526">
        <f t="shared" ca="1" si="59"/>
        <v>0</v>
      </c>
      <c r="F526">
        <f t="shared" ca="1" si="60"/>
        <v>0</v>
      </c>
      <c r="G526">
        <f t="shared" ca="1" si="61"/>
        <v>0</v>
      </c>
    </row>
    <row r="527" spans="1:7" x14ac:dyDescent="0.35">
      <c r="A527">
        <v>527</v>
      </c>
      <c r="B527">
        <f t="shared" ca="1" si="56"/>
        <v>0</v>
      </c>
      <c r="C527">
        <f t="shared" ca="1" si="57"/>
        <v>0</v>
      </c>
      <c r="D527">
        <f t="shared" ca="1" si="58"/>
        <v>0</v>
      </c>
      <c r="E527">
        <f t="shared" ca="1" si="59"/>
        <v>0</v>
      </c>
      <c r="F527">
        <f t="shared" ca="1" si="60"/>
        <v>0</v>
      </c>
      <c r="G527">
        <f t="shared" ca="1" si="61"/>
        <v>0</v>
      </c>
    </row>
    <row r="528" spans="1:7" x14ac:dyDescent="0.35">
      <c r="A528">
        <v>528</v>
      </c>
      <c r="B528">
        <f t="shared" ca="1" si="56"/>
        <v>0</v>
      </c>
      <c r="C528">
        <f t="shared" ca="1" si="57"/>
        <v>0</v>
      </c>
      <c r="D528">
        <f t="shared" ca="1" si="58"/>
        <v>0</v>
      </c>
      <c r="E528">
        <f t="shared" ca="1" si="59"/>
        <v>0</v>
      </c>
      <c r="F528">
        <f t="shared" ca="1" si="60"/>
        <v>0</v>
      </c>
      <c r="G528">
        <f t="shared" ca="1" si="61"/>
        <v>0</v>
      </c>
    </row>
    <row r="529" spans="1:7" x14ac:dyDescent="0.35">
      <c r="A529">
        <v>529</v>
      </c>
      <c r="B529">
        <f t="shared" ca="1" si="56"/>
        <v>0</v>
      </c>
      <c r="C529">
        <f t="shared" ca="1" si="57"/>
        <v>0</v>
      </c>
      <c r="D529">
        <f t="shared" ca="1" si="58"/>
        <v>0</v>
      </c>
      <c r="E529">
        <f t="shared" ca="1" si="59"/>
        <v>0</v>
      </c>
      <c r="F529">
        <f t="shared" ca="1" si="60"/>
        <v>0</v>
      </c>
      <c r="G529">
        <f t="shared" ca="1" si="61"/>
        <v>0</v>
      </c>
    </row>
    <row r="530" spans="1:7" x14ac:dyDescent="0.35">
      <c r="A530">
        <v>530</v>
      </c>
      <c r="B530">
        <f t="shared" ca="1" si="56"/>
        <v>0</v>
      </c>
      <c r="C530">
        <f t="shared" ca="1" si="57"/>
        <v>0</v>
      </c>
      <c r="D530">
        <f t="shared" ca="1" si="58"/>
        <v>0</v>
      </c>
      <c r="E530">
        <f t="shared" ca="1" si="59"/>
        <v>0</v>
      </c>
      <c r="F530">
        <f t="shared" ca="1" si="60"/>
        <v>0</v>
      </c>
      <c r="G530">
        <f t="shared" ca="1" si="61"/>
        <v>0</v>
      </c>
    </row>
    <row r="531" spans="1:7" x14ac:dyDescent="0.35">
      <c r="A531">
        <v>531</v>
      </c>
      <c r="B531">
        <f t="shared" ca="1" si="56"/>
        <v>0</v>
      </c>
      <c r="C531">
        <f t="shared" ca="1" si="57"/>
        <v>0</v>
      </c>
      <c r="D531">
        <f t="shared" ca="1" si="58"/>
        <v>0</v>
      </c>
      <c r="E531">
        <f t="shared" ca="1" si="59"/>
        <v>0</v>
      </c>
      <c r="F531">
        <f t="shared" ca="1" si="60"/>
        <v>0</v>
      </c>
      <c r="G531">
        <f t="shared" ca="1" si="61"/>
        <v>0</v>
      </c>
    </row>
    <row r="532" spans="1:7" x14ac:dyDescent="0.35">
      <c r="A532">
        <v>532</v>
      </c>
      <c r="B532">
        <f t="shared" ca="1" si="56"/>
        <v>0</v>
      </c>
      <c r="C532">
        <f t="shared" ca="1" si="57"/>
        <v>0</v>
      </c>
      <c r="D532">
        <f t="shared" ca="1" si="58"/>
        <v>0</v>
      </c>
      <c r="E532">
        <f t="shared" ca="1" si="59"/>
        <v>0</v>
      </c>
      <c r="F532">
        <f t="shared" ca="1" si="60"/>
        <v>0</v>
      </c>
      <c r="G532">
        <f t="shared" ca="1" si="61"/>
        <v>0</v>
      </c>
    </row>
    <row r="533" spans="1:7" x14ac:dyDescent="0.35">
      <c r="A533">
        <v>533</v>
      </c>
      <c r="B533">
        <f t="shared" ca="1" si="56"/>
        <v>0</v>
      </c>
      <c r="C533">
        <f t="shared" ca="1" si="57"/>
        <v>0</v>
      </c>
      <c r="D533">
        <f t="shared" ca="1" si="58"/>
        <v>0</v>
      </c>
      <c r="E533">
        <f t="shared" ca="1" si="59"/>
        <v>0</v>
      </c>
      <c r="F533">
        <f t="shared" ca="1" si="60"/>
        <v>0</v>
      </c>
      <c r="G533">
        <f t="shared" ca="1" si="61"/>
        <v>0</v>
      </c>
    </row>
    <row r="534" spans="1:7" x14ac:dyDescent="0.35">
      <c r="A534">
        <v>534</v>
      </c>
      <c r="B534">
        <f t="shared" ca="1" si="56"/>
        <v>0</v>
      </c>
      <c r="C534">
        <f t="shared" ca="1" si="57"/>
        <v>0</v>
      </c>
      <c r="D534">
        <f t="shared" ca="1" si="58"/>
        <v>0</v>
      </c>
      <c r="E534">
        <f t="shared" ca="1" si="59"/>
        <v>0</v>
      </c>
      <c r="F534">
        <f t="shared" ca="1" si="60"/>
        <v>0</v>
      </c>
      <c r="G534">
        <f t="shared" ca="1" si="61"/>
        <v>0</v>
      </c>
    </row>
    <row r="535" spans="1:7" x14ac:dyDescent="0.35">
      <c r="A535">
        <v>535</v>
      </c>
      <c r="B535">
        <f t="shared" ca="1" si="56"/>
        <v>0</v>
      </c>
      <c r="C535">
        <f t="shared" ca="1" si="57"/>
        <v>0</v>
      </c>
      <c r="D535">
        <f t="shared" ca="1" si="58"/>
        <v>0</v>
      </c>
      <c r="E535">
        <f t="shared" ca="1" si="59"/>
        <v>0</v>
      </c>
      <c r="F535">
        <f t="shared" ca="1" si="60"/>
        <v>0</v>
      </c>
      <c r="G535">
        <f t="shared" ca="1" si="61"/>
        <v>0</v>
      </c>
    </row>
    <row r="536" spans="1:7" x14ac:dyDescent="0.35">
      <c r="A536">
        <v>536</v>
      </c>
      <c r="B536">
        <f t="shared" ca="1" si="56"/>
        <v>0</v>
      </c>
      <c r="C536">
        <f t="shared" ca="1" si="57"/>
        <v>0</v>
      </c>
      <c r="D536">
        <f t="shared" ca="1" si="58"/>
        <v>0</v>
      </c>
      <c r="E536">
        <f t="shared" ca="1" si="59"/>
        <v>0</v>
      </c>
      <c r="F536">
        <f t="shared" ca="1" si="60"/>
        <v>0</v>
      </c>
      <c r="G536">
        <f t="shared" ca="1" si="61"/>
        <v>0</v>
      </c>
    </row>
    <row r="537" spans="1:7" x14ac:dyDescent="0.35">
      <c r="A537">
        <v>537</v>
      </c>
      <c r="B537">
        <f t="shared" ca="1" si="56"/>
        <v>0</v>
      </c>
      <c r="C537">
        <f t="shared" ca="1" si="57"/>
        <v>0</v>
      </c>
      <c r="D537">
        <f t="shared" ca="1" si="58"/>
        <v>0</v>
      </c>
      <c r="E537">
        <f t="shared" ca="1" si="59"/>
        <v>0</v>
      </c>
      <c r="F537">
        <f t="shared" ca="1" si="60"/>
        <v>0</v>
      </c>
      <c r="G537">
        <f t="shared" ca="1" si="61"/>
        <v>0</v>
      </c>
    </row>
    <row r="538" spans="1:7" x14ac:dyDescent="0.35">
      <c r="A538">
        <v>538</v>
      </c>
      <c r="B538">
        <f t="shared" ca="1" si="56"/>
        <v>0</v>
      </c>
      <c r="C538">
        <f t="shared" ca="1" si="57"/>
        <v>0</v>
      </c>
      <c r="D538">
        <f t="shared" ca="1" si="58"/>
        <v>0</v>
      </c>
      <c r="E538">
        <f t="shared" ca="1" si="59"/>
        <v>0</v>
      </c>
      <c r="F538">
        <f t="shared" ca="1" si="60"/>
        <v>0</v>
      </c>
      <c r="G538">
        <f t="shared" ca="1" si="61"/>
        <v>0</v>
      </c>
    </row>
    <row r="539" spans="1:7" x14ac:dyDescent="0.35">
      <c r="A539">
        <v>539</v>
      </c>
      <c r="B539">
        <f t="shared" ca="1" si="56"/>
        <v>0</v>
      </c>
      <c r="C539">
        <f t="shared" ca="1" si="57"/>
        <v>0</v>
      </c>
      <c r="D539">
        <f t="shared" ca="1" si="58"/>
        <v>0</v>
      </c>
      <c r="E539">
        <f t="shared" ca="1" si="59"/>
        <v>0</v>
      </c>
      <c r="F539">
        <f t="shared" ca="1" si="60"/>
        <v>0</v>
      </c>
      <c r="G539">
        <f t="shared" ca="1" si="61"/>
        <v>0</v>
      </c>
    </row>
    <row r="540" spans="1:7" x14ac:dyDescent="0.35">
      <c r="A540">
        <v>540</v>
      </c>
      <c r="B540">
        <f t="shared" ca="1" si="56"/>
        <v>0</v>
      </c>
      <c r="C540">
        <f t="shared" ca="1" si="57"/>
        <v>0</v>
      </c>
      <c r="D540">
        <f t="shared" ca="1" si="58"/>
        <v>0</v>
      </c>
      <c r="E540">
        <f t="shared" ca="1" si="59"/>
        <v>0</v>
      </c>
      <c r="F540">
        <f t="shared" ca="1" si="60"/>
        <v>0</v>
      </c>
      <c r="G540">
        <f t="shared" ca="1" si="61"/>
        <v>0</v>
      </c>
    </row>
    <row r="541" spans="1:7" x14ac:dyDescent="0.35">
      <c r="A541">
        <v>541</v>
      </c>
      <c r="B541">
        <f t="shared" ca="1" si="56"/>
        <v>0</v>
      </c>
      <c r="C541">
        <f t="shared" ca="1" si="57"/>
        <v>0</v>
      </c>
      <c r="D541">
        <f t="shared" ca="1" si="58"/>
        <v>0</v>
      </c>
      <c r="E541">
        <f t="shared" ca="1" si="59"/>
        <v>0</v>
      </c>
      <c r="F541">
        <f t="shared" ca="1" si="60"/>
        <v>0</v>
      </c>
      <c r="G541">
        <f t="shared" ca="1" si="61"/>
        <v>0</v>
      </c>
    </row>
    <row r="542" spans="1:7" x14ac:dyDescent="0.35">
      <c r="A542">
        <v>542</v>
      </c>
      <c r="B542">
        <f t="shared" ca="1" si="56"/>
        <v>0</v>
      </c>
      <c r="C542">
        <f t="shared" ca="1" si="57"/>
        <v>0</v>
      </c>
      <c r="D542">
        <f t="shared" ca="1" si="58"/>
        <v>0</v>
      </c>
      <c r="E542">
        <f t="shared" ca="1" si="59"/>
        <v>0</v>
      </c>
      <c r="F542">
        <f t="shared" ca="1" si="60"/>
        <v>0</v>
      </c>
      <c r="G542">
        <f t="shared" ca="1" si="61"/>
        <v>0</v>
      </c>
    </row>
    <row r="543" spans="1:7" x14ac:dyDescent="0.35">
      <c r="A543">
        <v>543</v>
      </c>
      <c r="B543">
        <f t="shared" ca="1" si="56"/>
        <v>0</v>
      </c>
      <c r="C543">
        <f t="shared" ca="1" si="57"/>
        <v>0</v>
      </c>
      <c r="D543">
        <f t="shared" ca="1" si="58"/>
        <v>0</v>
      </c>
      <c r="E543">
        <f t="shared" ca="1" si="59"/>
        <v>0</v>
      </c>
      <c r="F543">
        <f t="shared" ca="1" si="60"/>
        <v>0</v>
      </c>
      <c r="G543">
        <f t="shared" ca="1" si="61"/>
        <v>0</v>
      </c>
    </row>
    <row r="544" spans="1:7" x14ac:dyDescent="0.35">
      <c r="A544">
        <v>544</v>
      </c>
      <c r="B544">
        <f t="shared" ca="1" si="56"/>
        <v>0</v>
      </c>
      <c r="C544">
        <f t="shared" ca="1" si="57"/>
        <v>0</v>
      </c>
      <c r="D544">
        <f t="shared" ca="1" si="58"/>
        <v>0</v>
      </c>
      <c r="E544">
        <f t="shared" ca="1" si="59"/>
        <v>0</v>
      </c>
      <c r="F544">
        <f t="shared" ca="1" si="60"/>
        <v>0</v>
      </c>
      <c r="G544">
        <f t="shared" ca="1" si="61"/>
        <v>0</v>
      </c>
    </row>
    <row r="545" spans="1:7" x14ac:dyDescent="0.35">
      <c r="A545">
        <v>545</v>
      </c>
      <c r="B545">
        <f t="shared" ca="1" si="56"/>
        <v>0</v>
      </c>
      <c r="C545">
        <f t="shared" ca="1" si="57"/>
        <v>0</v>
      </c>
      <c r="D545">
        <f t="shared" ca="1" si="58"/>
        <v>0</v>
      </c>
      <c r="E545">
        <f t="shared" ca="1" si="59"/>
        <v>0</v>
      </c>
      <c r="F545">
        <f t="shared" ca="1" si="60"/>
        <v>0</v>
      </c>
      <c r="G545">
        <f t="shared" ca="1" si="61"/>
        <v>0</v>
      </c>
    </row>
    <row r="546" spans="1:7" x14ac:dyDescent="0.35">
      <c r="A546">
        <v>546</v>
      </c>
      <c r="B546">
        <f t="shared" ca="1" si="56"/>
        <v>0</v>
      </c>
      <c r="C546">
        <f t="shared" ca="1" si="57"/>
        <v>0</v>
      </c>
      <c r="D546">
        <f t="shared" ca="1" si="58"/>
        <v>0</v>
      </c>
      <c r="E546">
        <f t="shared" ca="1" si="59"/>
        <v>0</v>
      </c>
      <c r="F546">
        <f t="shared" ca="1" si="60"/>
        <v>0</v>
      </c>
      <c r="G546">
        <f t="shared" ca="1" si="61"/>
        <v>0</v>
      </c>
    </row>
    <row r="547" spans="1:7" x14ac:dyDescent="0.35">
      <c r="A547">
        <v>547</v>
      </c>
      <c r="B547">
        <f t="shared" ca="1" si="56"/>
        <v>0</v>
      </c>
      <c r="C547">
        <f t="shared" ca="1" si="57"/>
        <v>0</v>
      </c>
      <c r="D547">
        <f t="shared" ca="1" si="58"/>
        <v>0</v>
      </c>
      <c r="E547">
        <f t="shared" ca="1" si="59"/>
        <v>0</v>
      </c>
      <c r="F547">
        <f t="shared" ca="1" si="60"/>
        <v>0</v>
      </c>
      <c r="G547">
        <f t="shared" ca="1" si="61"/>
        <v>0</v>
      </c>
    </row>
    <row r="548" spans="1:7" x14ac:dyDescent="0.35">
      <c r="A548">
        <v>548</v>
      </c>
      <c r="B548">
        <f t="shared" ca="1" si="56"/>
        <v>0</v>
      </c>
      <c r="C548">
        <f t="shared" ca="1" si="57"/>
        <v>0</v>
      </c>
      <c r="D548">
        <f t="shared" ca="1" si="58"/>
        <v>0</v>
      </c>
      <c r="E548">
        <f t="shared" ca="1" si="59"/>
        <v>0</v>
      </c>
      <c r="F548">
        <f t="shared" ca="1" si="60"/>
        <v>0</v>
      </c>
      <c r="G548">
        <f t="shared" ca="1" si="61"/>
        <v>0</v>
      </c>
    </row>
    <row r="549" spans="1:7" x14ac:dyDescent="0.35">
      <c r="A549">
        <v>549</v>
      </c>
      <c r="B549">
        <f t="shared" ca="1" si="56"/>
        <v>0</v>
      </c>
      <c r="C549">
        <f t="shared" ca="1" si="57"/>
        <v>0</v>
      </c>
      <c r="D549">
        <f t="shared" ca="1" si="58"/>
        <v>0</v>
      </c>
      <c r="E549">
        <f t="shared" ca="1" si="59"/>
        <v>0</v>
      </c>
      <c r="F549">
        <f t="shared" ca="1" si="60"/>
        <v>0</v>
      </c>
      <c r="G549">
        <f t="shared" ca="1" si="61"/>
        <v>0</v>
      </c>
    </row>
    <row r="550" spans="1:7" x14ac:dyDescent="0.35">
      <c r="A550">
        <v>550</v>
      </c>
      <c r="B550">
        <f t="shared" ca="1" si="56"/>
        <v>0</v>
      </c>
      <c r="C550">
        <f t="shared" ca="1" si="57"/>
        <v>0</v>
      </c>
      <c r="D550">
        <f t="shared" ca="1" si="58"/>
        <v>0</v>
      </c>
      <c r="E550">
        <f t="shared" ca="1" si="59"/>
        <v>0</v>
      </c>
      <c r="F550">
        <f t="shared" ca="1" si="60"/>
        <v>0</v>
      </c>
      <c r="G550">
        <f t="shared" ca="1" si="61"/>
        <v>0</v>
      </c>
    </row>
    <row r="551" spans="1:7" x14ac:dyDescent="0.35">
      <c r="A551">
        <v>551</v>
      </c>
      <c r="B551">
        <f t="shared" ca="1" si="56"/>
        <v>0</v>
      </c>
      <c r="C551">
        <f t="shared" ca="1" si="57"/>
        <v>0</v>
      </c>
      <c r="D551">
        <f t="shared" ca="1" si="58"/>
        <v>0</v>
      </c>
      <c r="E551">
        <f t="shared" ca="1" si="59"/>
        <v>0</v>
      </c>
      <c r="F551">
        <f t="shared" ca="1" si="60"/>
        <v>0</v>
      </c>
      <c r="G551">
        <f t="shared" ca="1" si="61"/>
        <v>0</v>
      </c>
    </row>
    <row r="552" spans="1:7" x14ac:dyDescent="0.35">
      <c r="A552">
        <v>552</v>
      </c>
      <c r="B552">
        <f t="shared" ca="1" si="56"/>
        <v>0</v>
      </c>
      <c r="C552">
        <f t="shared" ca="1" si="57"/>
        <v>0</v>
      </c>
      <c r="D552">
        <f t="shared" ca="1" si="58"/>
        <v>0</v>
      </c>
      <c r="E552">
        <f t="shared" ca="1" si="59"/>
        <v>0</v>
      </c>
      <c r="F552">
        <f t="shared" ca="1" si="60"/>
        <v>0</v>
      </c>
      <c r="G552">
        <f t="shared" ca="1" si="61"/>
        <v>0</v>
      </c>
    </row>
    <row r="553" spans="1:7" x14ac:dyDescent="0.35">
      <c r="A553">
        <v>553</v>
      </c>
      <c r="B553">
        <f t="shared" ca="1" si="56"/>
        <v>0</v>
      </c>
      <c r="C553">
        <f t="shared" ca="1" si="57"/>
        <v>0</v>
      </c>
      <c r="D553">
        <f t="shared" ca="1" si="58"/>
        <v>0</v>
      </c>
      <c r="E553">
        <f t="shared" ca="1" si="59"/>
        <v>0</v>
      </c>
      <c r="F553">
        <f t="shared" ca="1" si="60"/>
        <v>0</v>
      </c>
      <c r="G553">
        <f t="shared" ca="1" si="61"/>
        <v>0</v>
      </c>
    </row>
    <row r="554" spans="1:7" x14ac:dyDescent="0.35">
      <c r="A554">
        <v>554</v>
      </c>
      <c r="B554">
        <f t="shared" ca="1" si="56"/>
        <v>0</v>
      </c>
      <c r="C554">
        <f t="shared" ca="1" si="57"/>
        <v>0</v>
      </c>
      <c r="D554">
        <f t="shared" ca="1" si="58"/>
        <v>0</v>
      </c>
      <c r="E554">
        <f t="shared" ca="1" si="59"/>
        <v>0</v>
      </c>
      <c r="F554">
        <f t="shared" ca="1" si="60"/>
        <v>0</v>
      </c>
      <c r="G554">
        <f t="shared" ca="1" si="61"/>
        <v>0</v>
      </c>
    </row>
    <row r="555" spans="1:7" x14ac:dyDescent="0.35">
      <c r="A555">
        <v>555</v>
      </c>
      <c r="B555">
        <f t="shared" ca="1" si="56"/>
        <v>0</v>
      </c>
      <c r="C555">
        <f t="shared" ca="1" si="57"/>
        <v>0</v>
      </c>
      <c r="D555">
        <f t="shared" ca="1" si="58"/>
        <v>0</v>
      </c>
      <c r="E555">
        <f t="shared" ca="1" si="59"/>
        <v>0</v>
      </c>
      <c r="F555">
        <f t="shared" ca="1" si="60"/>
        <v>0</v>
      </c>
      <c r="G555">
        <f t="shared" ca="1" si="61"/>
        <v>0</v>
      </c>
    </row>
    <row r="556" spans="1:7" x14ac:dyDescent="0.35">
      <c r="A556">
        <v>556</v>
      </c>
      <c r="B556">
        <f t="shared" ca="1" si="56"/>
        <v>0</v>
      </c>
      <c r="C556">
        <f t="shared" ca="1" si="57"/>
        <v>0</v>
      </c>
      <c r="D556">
        <f t="shared" ca="1" si="58"/>
        <v>0</v>
      </c>
      <c r="E556">
        <f t="shared" ca="1" si="59"/>
        <v>0</v>
      </c>
      <c r="F556">
        <f t="shared" ca="1" si="60"/>
        <v>0</v>
      </c>
      <c r="G556">
        <f t="shared" ca="1" si="61"/>
        <v>0</v>
      </c>
    </row>
    <row r="557" spans="1:7" x14ac:dyDescent="0.35">
      <c r="A557">
        <v>557</v>
      </c>
      <c r="B557">
        <f t="shared" ca="1" si="56"/>
        <v>0</v>
      </c>
      <c r="C557">
        <f t="shared" ca="1" si="57"/>
        <v>0</v>
      </c>
      <c r="D557">
        <f t="shared" ca="1" si="58"/>
        <v>0</v>
      </c>
      <c r="E557">
        <f t="shared" ca="1" si="59"/>
        <v>0</v>
      </c>
      <c r="F557">
        <f t="shared" ca="1" si="60"/>
        <v>0</v>
      </c>
      <c r="G557">
        <f t="shared" ca="1" si="61"/>
        <v>0</v>
      </c>
    </row>
    <row r="558" spans="1:7" x14ac:dyDescent="0.35">
      <c r="A558">
        <v>558</v>
      </c>
      <c r="B558">
        <f t="shared" ca="1" si="56"/>
        <v>0</v>
      </c>
      <c r="C558">
        <f t="shared" ca="1" si="57"/>
        <v>0</v>
      </c>
      <c r="D558">
        <f t="shared" ca="1" si="58"/>
        <v>0</v>
      </c>
      <c r="E558">
        <f t="shared" ca="1" si="59"/>
        <v>0</v>
      </c>
      <c r="F558">
        <f t="shared" ca="1" si="60"/>
        <v>0</v>
      </c>
      <c r="G558">
        <f t="shared" ca="1" si="61"/>
        <v>0</v>
      </c>
    </row>
    <row r="559" spans="1:7" x14ac:dyDescent="0.35">
      <c r="A559">
        <v>559</v>
      </c>
      <c r="B559">
        <f t="shared" ca="1" si="56"/>
        <v>0</v>
      </c>
      <c r="C559">
        <f t="shared" ca="1" si="57"/>
        <v>0</v>
      </c>
      <c r="D559">
        <f t="shared" ca="1" si="58"/>
        <v>0</v>
      </c>
      <c r="E559">
        <f t="shared" ca="1" si="59"/>
        <v>0</v>
      </c>
      <c r="F559">
        <f t="shared" ca="1" si="60"/>
        <v>0</v>
      </c>
      <c r="G559">
        <f t="shared" ca="1" si="61"/>
        <v>0</v>
      </c>
    </row>
    <row r="560" spans="1:7" x14ac:dyDescent="0.35">
      <c r="A560">
        <v>560</v>
      </c>
      <c r="B560">
        <f t="shared" ca="1" si="56"/>
        <v>0</v>
      </c>
      <c r="C560">
        <f t="shared" ca="1" si="57"/>
        <v>0</v>
      </c>
      <c r="D560">
        <f t="shared" ca="1" si="58"/>
        <v>0</v>
      </c>
      <c r="E560">
        <f t="shared" ca="1" si="59"/>
        <v>0</v>
      </c>
      <c r="F560">
        <f t="shared" ca="1" si="60"/>
        <v>0</v>
      </c>
      <c r="G560">
        <f t="shared" ca="1" si="61"/>
        <v>0</v>
      </c>
    </row>
    <row r="561" spans="1:7" x14ac:dyDescent="0.35">
      <c r="A561">
        <v>561</v>
      </c>
      <c r="B561">
        <f t="shared" ca="1" si="56"/>
        <v>0</v>
      </c>
      <c r="C561">
        <f t="shared" ca="1" si="57"/>
        <v>0</v>
      </c>
      <c r="D561">
        <f t="shared" ca="1" si="58"/>
        <v>0</v>
      </c>
      <c r="E561">
        <f t="shared" ca="1" si="59"/>
        <v>0</v>
      </c>
      <c r="F561">
        <f t="shared" ca="1" si="60"/>
        <v>0</v>
      </c>
      <c r="G561">
        <f t="shared" ca="1" si="61"/>
        <v>0</v>
      </c>
    </row>
    <row r="562" spans="1:7" x14ac:dyDescent="0.35">
      <c r="A562">
        <v>562</v>
      </c>
      <c r="B562">
        <f t="shared" ca="1" si="56"/>
        <v>0</v>
      </c>
      <c r="C562">
        <f t="shared" ca="1" si="57"/>
        <v>0</v>
      </c>
      <c r="D562">
        <f t="shared" ca="1" si="58"/>
        <v>0</v>
      </c>
      <c r="E562">
        <f t="shared" ca="1" si="59"/>
        <v>0</v>
      </c>
      <c r="F562">
        <f t="shared" ca="1" si="60"/>
        <v>0</v>
      </c>
      <c r="G562">
        <f t="shared" ca="1" si="61"/>
        <v>0</v>
      </c>
    </row>
    <row r="563" spans="1:7" x14ac:dyDescent="0.35">
      <c r="A563">
        <v>563</v>
      </c>
      <c r="B563">
        <f t="shared" ca="1" si="56"/>
        <v>0</v>
      </c>
      <c r="C563">
        <f t="shared" ca="1" si="57"/>
        <v>0</v>
      </c>
      <c r="D563">
        <f t="shared" ca="1" si="58"/>
        <v>0</v>
      </c>
      <c r="E563">
        <f t="shared" ca="1" si="59"/>
        <v>0</v>
      </c>
      <c r="F563">
        <f t="shared" ca="1" si="60"/>
        <v>0</v>
      </c>
      <c r="G563">
        <f t="shared" ca="1" si="61"/>
        <v>0</v>
      </c>
    </row>
    <row r="564" spans="1:7" x14ac:dyDescent="0.35">
      <c r="A564">
        <v>564</v>
      </c>
      <c r="B564">
        <f t="shared" ca="1" si="56"/>
        <v>0</v>
      </c>
      <c r="C564">
        <f t="shared" ca="1" si="57"/>
        <v>0</v>
      </c>
      <c r="D564">
        <f t="shared" ca="1" si="58"/>
        <v>0</v>
      </c>
      <c r="E564">
        <f t="shared" ca="1" si="59"/>
        <v>0</v>
      </c>
      <c r="F564">
        <f t="shared" ca="1" si="60"/>
        <v>0</v>
      </c>
      <c r="G564">
        <f t="shared" ca="1" si="61"/>
        <v>0</v>
      </c>
    </row>
    <row r="565" spans="1:7" x14ac:dyDescent="0.35">
      <c r="A565">
        <v>565</v>
      </c>
      <c r="B565">
        <f t="shared" ca="1" si="56"/>
        <v>0</v>
      </c>
      <c r="C565">
        <f t="shared" ca="1" si="57"/>
        <v>0</v>
      </c>
      <c r="D565">
        <f t="shared" ca="1" si="58"/>
        <v>0</v>
      </c>
      <c r="E565">
        <f t="shared" ca="1" si="59"/>
        <v>0</v>
      </c>
      <c r="F565">
        <f t="shared" ca="1" si="60"/>
        <v>0</v>
      </c>
      <c r="G565">
        <f t="shared" ca="1" si="61"/>
        <v>0</v>
      </c>
    </row>
    <row r="566" spans="1:7" x14ac:dyDescent="0.35">
      <c r="A566">
        <v>566</v>
      </c>
      <c r="B566">
        <f t="shared" ca="1" si="56"/>
        <v>0</v>
      </c>
      <c r="C566">
        <f t="shared" ca="1" si="57"/>
        <v>0</v>
      </c>
      <c r="D566">
        <f t="shared" ca="1" si="58"/>
        <v>0</v>
      </c>
      <c r="E566">
        <f t="shared" ca="1" si="59"/>
        <v>0</v>
      </c>
      <c r="F566">
        <f t="shared" ca="1" si="60"/>
        <v>0</v>
      </c>
      <c r="G566">
        <f t="shared" ca="1" si="61"/>
        <v>0</v>
      </c>
    </row>
    <row r="567" spans="1:7" x14ac:dyDescent="0.35">
      <c r="A567">
        <v>567</v>
      </c>
      <c r="B567">
        <f t="shared" ca="1" si="56"/>
        <v>0</v>
      </c>
      <c r="C567">
        <f t="shared" ca="1" si="57"/>
        <v>0</v>
      </c>
      <c r="D567">
        <f t="shared" ca="1" si="58"/>
        <v>0</v>
      </c>
      <c r="E567">
        <f t="shared" ca="1" si="59"/>
        <v>0</v>
      </c>
      <c r="F567">
        <f t="shared" ca="1" si="60"/>
        <v>0</v>
      </c>
      <c r="G567">
        <f t="shared" ca="1" si="61"/>
        <v>0</v>
      </c>
    </row>
    <row r="568" spans="1:7" x14ac:dyDescent="0.35">
      <c r="A568">
        <v>568</v>
      </c>
      <c r="B568">
        <f t="shared" ca="1" si="56"/>
        <v>0</v>
      </c>
      <c r="C568">
        <f t="shared" ca="1" si="57"/>
        <v>0</v>
      </c>
      <c r="D568">
        <f t="shared" ca="1" si="58"/>
        <v>0</v>
      </c>
      <c r="E568">
        <f t="shared" ca="1" si="59"/>
        <v>0</v>
      </c>
      <c r="F568">
        <f t="shared" ca="1" si="60"/>
        <v>0</v>
      </c>
      <c r="G568">
        <f t="shared" ca="1" si="61"/>
        <v>0</v>
      </c>
    </row>
    <row r="569" spans="1:7" x14ac:dyDescent="0.35">
      <c r="A569">
        <v>569</v>
      </c>
      <c r="B569">
        <f t="shared" ca="1" si="56"/>
        <v>0</v>
      </c>
      <c r="C569">
        <f t="shared" ca="1" si="57"/>
        <v>0</v>
      </c>
      <c r="D569">
        <f t="shared" ca="1" si="58"/>
        <v>0</v>
      </c>
      <c r="E569">
        <f t="shared" ca="1" si="59"/>
        <v>0</v>
      </c>
      <c r="F569">
        <f t="shared" ca="1" si="60"/>
        <v>0</v>
      </c>
      <c r="G569">
        <f t="shared" ca="1" si="61"/>
        <v>0</v>
      </c>
    </row>
    <row r="570" spans="1:7" x14ac:dyDescent="0.35">
      <c r="A570">
        <v>570</v>
      </c>
      <c r="B570">
        <f t="shared" ca="1" si="56"/>
        <v>0</v>
      </c>
      <c r="C570">
        <f t="shared" ca="1" si="57"/>
        <v>0</v>
      </c>
      <c r="D570">
        <f t="shared" ca="1" si="58"/>
        <v>0</v>
      </c>
      <c r="E570">
        <f t="shared" ca="1" si="59"/>
        <v>0</v>
      </c>
      <c r="F570">
        <f t="shared" ca="1" si="60"/>
        <v>0</v>
      </c>
      <c r="G570">
        <f t="shared" ca="1" si="61"/>
        <v>0</v>
      </c>
    </row>
    <row r="571" spans="1:7" x14ac:dyDescent="0.35">
      <c r="A571">
        <v>571</v>
      </c>
      <c r="B571">
        <f t="shared" ca="1" si="56"/>
        <v>0</v>
      </c>
      <c r="C571">
        <f t="shared" ca="1" si="57"/>
        <v>0</v>
      </c>
      <c r="D571">
        <f t="shared" ca="1" si="58"/>
        <v>0</v>
      </c>
      <c r="E571">
        <f t="shared" ca="1" si="59"/>
        <v>0</v>
      </c>
      <c r="F571">
        <f t="shared" ca="1" si="60"/>
        <v>0</v>
      </c>
      <c r="G571">
        <f t="shared" ca="1" si="61"/>
        <v>0</v>
      </c>
    </row>
    <row r="572" spans="1:7" x14ac:dyDescent="0.35">
      <c r="A572">
        <v>572</v>
      </c>
      <c r="B572">
        <f t="shared" ca="1" si="56"/>
        <v>0</v>
      </c>
      <c r="C572">
        <f t="shared" ca="1" si="57"/>
        <v>0</v>
      </c>
      <c r="D572">
        <f t="shared" ca="1" si="58"/>
        <v>0</v>
      </c>
      <c r="E572">
        <f t="shared" ca="1" si="59"/>
        <v>0</v>
      </c>
      <c r="F572">
        <f t="shared" ca="1" si="60"/>
        <v>0</v>
      </c>
      <c r="G572">
        <f t="shared" ca="1" si="61"/>
        <v>0</v>
      </c>
    </row>
    <row r="573" spans="1:7" x14ac:dyDescent="0.35">
      <c r="A573">
        <v>573</v>
      </c>
      <c r="B573">
        <f t="shared" ca="1" si="56"/>
        <v>0</v>
      </c>
      <c r="C573">
        <f t="shared" ca="1" si="57"/>
        <v>0</v>
      </c>
      <c r="D573">
        <f t="shared" ca="1" si="58"/>
        <v>0</v>
      </c>
      <c r="E573">
        <f t="shared" ca="1" si="59"/>
        <v>0</v>
      </c>
      <c r="F573">
        <f t="shared" ca="1" si="60"/>
        <v>0</v>
      </c>
      <c r="G573">
        <f t="shared" ca="1" si="61"/>
        <v>0</v>
      </c>
    </row>
    <row r="574" spans="1:7" x14ac:dyDescent="0.35">
      <c r="A574">
        <v>574</v>
      </c>
      <c r="B574">
        <f t="shared" ca="1" si="56"/>
        <v>0</v>
      </c>
      <c r="C574">
        <f t="shared" ca="1" si="57"/>
        <v>0</v>
      </c>
      <c r="D574">
        <f t="shared" ca="1" si="58"/>
        <v>0</v>
      </c>
      <c r="E574">
        <f t="shared" ca="1" si="59"/>
        <v>0</v>
      </c>
      <c r="F574">
        <f t="shared" ca="1" si="60"/>
        <v>0</v>
      </c>
      <c r="G574">
        <f t="shared" ca="1" si="61"/>
        <v>0</v>
      </c>
    </row>
    <row r="575" spans="1:7" x14ac:dyDescent="0.35">
      <c r="A575">
        <v>575</v>
      </c>
      <c r="B575">
        <f t="shared" ca="1" si="56"/>
        <v>0</v>
      </c>
      <c r="C575">
        <f t="shared" ca="1" si="57"/>
        <v>0</v>
      </c>
      <c r="D575">
        <f t="shared" ca="1" si="58"/>
        <v>0</v>
      </c>
      <c r="E575">
        <f t="shared" ca="1" si="59"/>
        <v>0</v>
      </c>
      <c r="F575">
        <f t="shared" ca="1" si="60"/>
        <v>0</v>
      </c>
      <c r="G575">
        <f t="shared" ca="1" si="61"/>
        <v>0</v>
      </c>
    </row>
    <row r="576" spans="1:7" x14ac:dyDescent="0.35">
      <c r="A576">
        <v>576</v>
      </c>
      <c r="B576">
        <f t="shared" ca="1" si="56"/>
        <v>0</v>
      </c>
      <c r="C576">
        <f t="shared" ca="1" si="57"/>
        <v>0</v>
      </c>
      <c r="D576">
        <f t="shared" ca="1" si="58"/>
        <v>0</v>
      </c>
      <c r="E576">
        <f t="shared" ca="1" si="59"/>
        <v>0</v>
      </c>
      <c r="F576">
        <f t="shared" ca="1" si="60"/>
        <v>0</v>
      </c>
      <c r="G576">
        <f t="shared" ca="1" si="61"/>
        <v>0</v>
      </c>
    </row>
    <row r="577" spans="1:7" x14ac:dyDescent="0.35">
      <c r="A577">
        <v>577</v>
      </c>
      <c r="B577">
        <f t="shared" ca="1" si="56"/>
        <v>0</v>
      </c>
      <c r="C577">
        <f t="shared" ca="1" si="57"/>
        <v>0</v>
      </c>
      <c r="D577">
        <f t="shared" ca="1" si="58"/>
        <v>0</v>
      </c>
      <c r="E577">
        <f t="shared" ca="1" si="59"/>
        <v>0</v>
      </c>
      <c r="F577">
        <f t="shared" ca="1" si="60"/>
        <v>0</v>
      </c>
      <c r="G577">
        <f t="shared" ca="1" si="61"/>
        <v>0</v>
      </c>
    </row>
    <row r="578" spans="1:7" x14ac:dyDescent="0.35">
      <c r="A578">
        <v>578</v>
      </c>
      <c r="B578">
        <f t="shared" ca="1" si="56"/>
        <v>0</v>
      </c>
      <c r="C578">
        <f t="shared" ca="1" si="57"/>
        <v>0</v>
      </c>
      <c r="D578">
        <f t="shared" ca="1" si="58"/>
        <v>0</v>
      </c>
      <c r="E578">
        <f t="shared" ca="1" si="59"/>
        <v>0</v>
      </c>
      <c r="F578">
        <f t="shared" ca="1" si="60"/>
        <v>0</v>
      </c>
      <c r="G578">
        <f t="shared" ca="1" si="61"/>
        <v>0</v>
      </c>
    </row>
    <row r="579" spans="1:7" x14ac:dyDescent="0.35">
      <c r="A579">
        <v>579</v>
      </c>
      <c r="B579">
        <f t="shared" ca="1" si="56"/>
        <v>0</v>
      </c>
      <c r="C579">
        <f t="shared" ca="1" si="57"/>
        <v>0</v>
      </c>
      <c r="D579">
        <f t="shared" ca="1" si="58"/>
        <v>0</v>
      </c>
      <c r="E579">
        <f t="shared" ca="1" si="59"/>
        <v>0</v>
      </c>
      <c r="F579">
        <f t="shared" ca="1" si="60"/>
        <v>0</v>
      </c>
      <c r="G579">
        <f t="shared" ca="1" si="61"/>
        <v>0</v>
      </c>
    </row>
  </sheetData>
  <sheetProtection algorithmName="SHA-512" hashValue="0lX7FgQ97FjhoDf3Q/h1V/I3PiXjqfd5Rla/Oo6rL2FRZucBPZx+ZUzs8yczm3cRSGX/okWhEVrtCpErIv/GWQ==" saltValue="64VRaGPu5cWjMIcf+hEdh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K210"/>
  <sheetViews>
    <sheetView topLeftCell="A151" workbookViewId="0">
      <selection activeCell="E165" sqref="E165"/>
    </sheetView>
  </sheetViews>
  <sheetFormatPr baseColWidth="10" defaultRowHeight="14.5" x14ac:dyDescent="0.35"/>
  <cols>
    <col min="1" max="1" width="3.81640625" customWidth="1"/>
    <col min="2" max="2" width="4.453125" bestFit="1" customWidth="1"/>
    <col min="3" max="3" width="54.1796875" customWidth="1"/>
    <col min="4" max="4" width="14" customWidth="1"/>
    <col min="5" max="5" width="20" bestFit="1" customWidth="1"/>
    <col min="6" max="6" width="9.54296875" bestFit="1" customWidth="1"/>
    <col min="7" max="7" width="8.26953125" bestFit="1" customWidth="1"/>
    <col min="8" max="8" width="6.7265625" bestFit="1" customWidth="1"/>
    <col min="9" max="9" width="9.1796875" bestFit="1" customWidth="1"/>
    <col min="10" max="10" width="7.453125" bestFit="1" customWidth="1"/>
    <col min="11" max="11" width="13.81640625" bestFit="1" customWidth="1"/>
  </cols>
  <sheetData>
    <row r="1" spans="1:11" x14ac:dyDescent="0.35">
      <c r="A1" s="1"/>
      <c r="B1" s="3" t="s">
        <v>21</v>
      </c>
      <c r="C1" s="3" t="s">
        <v>22</v>
      </c>
      <c r="D1" s="3" t="s">
        <v>23</v>
      </c>
      <c r="E1" s="3" t="s">
        <v>24</v>
      </c>
      <c r="F1" s="3" t="s">
        <v>25</v>
      </c>
      <c r="G1" s="3" t="s">
        <v>26</v>
      </c>
      <c r="H1" s="3" t="s">
        <v>27</v>
      </c>
      <c r="I1" s="3" t="s">
        <v>28</v>
      </c>
      <c r="J1" s="3" t="s">
        <v>29</v>
      </c>
      <c r="K1" s="3" t="s">
        <v>30</v>
      </c>
    </row>
    <row r="2" spans="1:11" x14ac:dyDescent="0.35">
      <c r="A2" s="1"/>
      <c r="B2" s="1" t="str">
        <f ca="1">IF(ISERROR(Auxiliar!$C3),"end",Auxiliar!B3)</f>
        <v>end</v>
      </c>
      <c r="C2" s="1" t="str">
        <f ca="1">IF(ISERROR(Auxiliar!$C3),"end",Auxiliar!C3)</f>
        <v>end</v>
      </c>
      <c r="D2" s="1" t="str">
        <f ca="1">IF(ISERROR(Auxiliar!$C3),"end",Auxiliar!D3)</f>
        <v>end</v>
      </c>
      <c r="E2" s="1" t="str">
        <f ca="1">IF(ISERROR(Auxiliar!$C3),"end",Auxiliar!E3)</f>
        <v>end</v>
      </c>
      <c r="F2" s="1" t="str">
        <f ca="1">IF(ISERROR(Auxiliar!$C3),"end",Auxiliar!F3)</f>
        <v>end</v>
      </c>
      <c r="G2" s="1" t="str">
        <f ca="1">IF(ISERROR(Auxiliar!$C3),"end",IF(TRIM(Auxiliar!G3)="","",Auxiliar!G3))</f>
        <v>end</v>
      </c>
      <c r="H2" s="1" t="str">
        <f ca="1">IF(ISERROR(Auxiliar!$C3),"end",Auxiliar!H3)</f>
        <v>end</v>
      </c>
      <c r="I2" s="1" t="str">
        <f ca="1">IF(ISERROR(Auxiliar!$C3),"end",Auxiliar!I3)</f>
        <v>end</v>
      </c>
      <c r="J2" s="1" t="str">
        <f ca="1">IF(ISERROR(Auxiliar!$C3),"end",Auxiliar!J3)</f>
        <v>end</v>
      </c>
      <c r="K2" s="1" t="str">
        <f ca="1">IF(ISERROR(Auxiliar!$C3),"end",Auxiliar!K3)</f>
        <v>end</v>
      </c>
    </row>
    <row r="3" spans="1:11" x14ac:dyDescent="0.35">
      <c r="A3" s="1"/>
      <c r="B3" s="1" t="str">
        <f ca="1">IF(ISERROR(Auxiliar!$C4),"end",Auxiliar!B4)</f>
        <v>end</v>
      </c>
      <c r="C3" s="1" t="str">
        <f ca="1">IF(ISERROR(Auxiliar!$C4),"end",Auxiliar!C4)</f>
        <v>end</v>
      </c>
      <c r="D3" s="1" t="str">
        <f ca="1">IF(ISERROR(Auxiliar!$C4),"end",Auxiliar!D4)</f>
        <v>end</v>
      </c>
      <c r="E3" s="1" t="str">
        <f ca="1">IF(ISERROR(Auxiliar!$C4),"end",Auxiliar!E4)</f>
        <v>end</v>
      </c>
      <c r="F3" s="1" t="str">
        <f ca="1">IF(ISERROR(Auxiliar!$C4),"end",Auxiliar!F4)</f>
        <v>end</v>
      </c>
      <c r="G3" s="1" t="str">
        <f ca="1">IF(ISERROR(Auxiliar!$C4),"end",IF(TRIM(Auxiliar!G4)="","",Auxiliar!G4))</f>
        <v>end</v>
      </c>
      <c r="H3" s="1" t="str">
        <f ca="1">IF(ISERROR(Auxiliar!$C4),"end",Auxiliar!H4)</f>
        <v>end</v>
      </c>
      <c r="I3" s="1" t="str">
        <f ca="1">IF(ISERROR(Auxiliar!$C4),"end",Auxiliar!I4)</f>
        <v>end</v>
      </c>
      <c r="J3" s="1" t="str">
        <f ca="1">IF(ISERROR(Auxiliar!$C4),"end",Auxiliar!J4)</f>
        <v>end</v>
      </c>
      <c r="K3" s="1" t="str">
        <f ca="1">IF(ISERROR(Auxiliar!$C4),"end",Auxiliar!K4)</f>
        <v>end</v>
      </c>
    </row>
    <row r="4" spans="1:11" x14ac:dyDescent="0.35">
      <c r="A4" s="1"/>
      <c r="B4" s="1" t="str">
        <f ca="1">IF(ISERROR(Auxiliar!$C5),"end",Auxiliar!B5)</f>
        <v>end</v>
      </c>
      <c r="C4" s="1" t="str">
        <f ca="1">IF(ISERROR(Auxiliar!$C5),"end",Auxiliar!C5)</f>
        <v>end</v>
      </c>
      <c r="D4" s="1" t="str">
        <f ca="1">IF(ISERROR(Auxiliar!$C5),"end",Auxiliar!D5)</f>
        <v>end</v>
      </c>
      <c r="E4" s="1" t="str">
        <f ca="1">IF(ISERROR(Auxiliar!$C5),"end",Auxiliar!E5)</f>
        <v>end</v>
      </c>
      <c r="F4" s="1" t="str">
        <f ca="1">IF(ISERROR(Auxiliar!$C5),"end",Auxiliar!F5)</f>
        <v>end</v>
      </c>
      <c r="G4" s="1" t="str">
        <f ca="1">IF(ISERROR(Auxiliar!$C5),"end",IF(TRIM(Auxiliar!G5)="","",Auxiliar!G5))</f>
        <v>end</v>
      </c>
      <c r="H4" s="1" t="str">
        <f ca="1">IF(ISERROR(Auxiliar!$C5),"end",Auxiliar!H5)</f>
        <v>end</v>
      </c>
      <c r="I4" s="1" t="str">
        <f ca="1">IF(ISERROR(Auxiliar!$C5),"end",Auxiliar!I5)</f>
        <v>end</v>
      </c>
      <c r="J4" s="1" t="str">
        <f ca="1">IF(ISERROR(Auxiliar!$C5),"end",Auxiliar!J5)</f>
        <v>end</v>
      </c>
      <c r="K4" s="1" t="str">
        <f ca="1">IF(ISERROR(Auxiliar!$C5),"end",Auxiliar!K5)</f>
        <v>end</v>
      </c>
    </row>
    <row r="5" spans="1:11" x14ac:dyDescent="0.35">
      <c r="A5" s="1"/>
      <c r="B5" s="1" t="str">
        <f ca="1">IF(ISERROR(Auxiliar!$C6),"end",Auxiliar!B6)</f>
        <v>end</v>
      </c>
      <c r="C5" s="1" t="str">
        <f ca="1">IF(ISERROR(Auxiliar!$C6),"end",Auxiliar!C6)</f>
        <v>end</v>
      </c>
      <c r="D5" s="1" t="str">
        <f ca="1">IF(ISERROR(Auxiliar!$C6),"end",Auxiliar!D6)</f>
        <v>end</v>
      </c>
      <c r="E5" s="1" t="str">
        <f ca="1">IF(ISERROR(Auxiliar!$C6),"end",Auxiliar!E6)</f>
        <v>end</v>
      </c>
      <c r="F5" s="1" t="str">
        <f ca="1">IF(ISERROR(Auxiliar!$C6),"end",Auxiliar!F6)</f>
        <v>end</v>
      </c>
      <c r="G5" s="1" t="str">
        <f ca="1">IF(ISERROR(Auxiliar!$C6),"end",IF(TRIM(Auxiliar!G6)="","",Auxiliar!G6))</f>
        <v>end</v>
      </c>
      <c r="H5" s="1" t="str">
        <f ca="1">IF(ISERROR(Auxiliar!$C6),"end",Auxiliar!H6)</f>
        <v>end</v>
      </c>
      <c r="I5" s="1" t="str">
        <f ca="1">IF(ISERROR(Auxiliar!$C6),"end",Auxiliar!I6)</f>
        <v>end</v>
      </c>
      <c r="J5" s="1" t="str">
        <f ca="1">IF(ISERROR(Auxiliar!$C6),"end",Auxiliar!J6)</f>
        <v>end</v>
      </c>
      <c r="K5" s="1" t="str">
        <f ca="1">IF(ISERROR(Auxiliar!$C6),"end",Auxiliar!K6)</f>
        <v>end</v>
      </c>
    </row>
    <row r="6" spans="1:11" x14ac:dyDescent="0.35">
      <c r="A6" s="1"/>
      <c r="B6" s="1" t="str">
        <f ca="1">IF(ISERROR(Auxiliar!$C7),"end",Auxiliar!B7)</f>
        <v>end</v>
      </c>
      <c r="C6" s="1" t="str">
        <f ca="1">IF(ISERROR(Auxiliar!$C7),"end",Auxiliar!C7)</f>
        <v>end</v>
      </c>
      <c r="D6" s="1" t="str">
        <f ca="1">IF(ISERROR(Auxiliar!$C7),"end",Auxiliar!D7)</f>
        <v>end</v>
      </c>
      <c r="E6" s="1" t="str">
        <f ca="1">IF(ISERROR(Auxiliar!$C7),"end",Auxiliar!E7)</f>
        <v>end</v>
      </c>
      <c r="F6" s="1" t="str">
        <f ca="1">IF(ISERROR(Auxiliar!$C7),"end",Auxiliar!F7)</f>
        <v>end</v>
      </c>
      <c r="G6" s="1" t="str">
        <f ca="1">IF(ISERROR(Auxiliar!$C7),"end",IF(TRIM(Auxiliar!G7)="","",Auxiliar!G7))</f>
        <v>end</v>
      </c>
      <c r="H6" s="1" t="str">
        <f ca="1">IF(ISERROR(Auxiliar!$C7),"end",Auxiliar!H7)</f>
        <v>end</v>
      </c>
      <c r="I6" s="1" t="str">
        <f ca="1">IF(ISERROR(Auxiliar!$C7),"end",Auxiliar!I7)</f>
        <v>end</v>
      </c>
      <c r="J6" s="1" t="str">
        <f ca="1">IF(ISERROR(Auxiliar!$C7),"end",Auxiliar!J7)</f>
        <v>end</v>
      </c>
      <c r="K6" s="1" t="str">
        <f ca="1">IF(ISERROR(Auxiliar!$C7),"end",Auxiliar!K7)</f>
        <v>end</v>
      </c>
    </row>
    <row r="7" spans="1:11" x14ac:dyDescent="0.35">
      <c r="A7" s="1"/>
      <c r="B7" s="1" t="str">
        <f ca="1">IF(ISERROR(Auxiliar!$C8),"end",Auxiliar!B8)</f>
        <v>end</v>
      </c>
      <c r="C7" s="1" t="str">
        <f ca="1">IF(ISERROR(Auxiliar!$C8),"end",Auxiliar!C8)</f>
        <v>end</v>
      </c>
      <c r="D7" s="1" t="str">
        <f ca="1">IF(ISERROR(Auxiliar!$C8),"end",Auxiliar!D8)</f>
        <v>end</v>
      </c>
      <c r="E7" s="1" t="str">
        <f ca="1">IF(ISERROR(Auxiliar!$C8),"end",Auxiliar!E8)</f>
        <v>end</v>
      </c>
      <c r="F7" s="1" t="str">
        <f ca="1">IF(ISERROR(Auxiliar!$C8),"end",Auxiliar!F8)</f>
        <v>end</v>
      </c>
      <c r="G7" s="1" t="str">
        <f ca="1">IF(ISERROR(Auxiliar!$C8),"end",IF(TRIM(Auxiliar!G8)="","",Auxiliar!G8))</f>
        <v>end</v>
      </c>
      <c r="H7" s="1" t="str">
        <f ca="1">IF(ISERROR(Auxiliar!$C8),"end",Auxiliar!H8)</f>
        <v>end</v>
      </c>
      <c r="I7" s="1" t="str">
        <f ca="1">IF(ISERROR(Auxiliar!$C8),"end",Auxiliar!I8)</f>
        <v>end</v>
      </c>
      <c r="J7" s="1" t="str">
        <f ca="1">IF(ISERROR(Auxiliar!$C8),"end",Auxiliar!J8)</f>
        <v>end</v>
      </c>
      <c r="K7" s="1" t="str">
        <f ca="1">IF(ISERROR(Auxiliar!$C8),"end",Auxiliar!K8)</f>
        <v>end</v>
      </c>
    </row>
    <row r="8" spans="1:11" x14ac:dyDescent="0.35">
      <c r="A8" s="1"/>
      <c r="B8" s="1" t="str">
        <f ca="1">IF(ISERROR(Auxiliar!$C9),"end",Auxiliar!B9)</f>
        <v>end</v>
      </c>
      <c r="C8" s="1" t="str">
        <f ca="1">IF(ISERROR(Auxiliar!$C9),"end",Auxiliar!C9)</f>
        <v>end</v>
      </c>
      <c r="D8" s="1" t="str">
        <f ca="1">IF(ISERROR(Auxiliar!$C9),"end",Auxiliar!D9)</f>
        <v>end</v>
      </c>
      <c r="E8" s="1" t="str">
        <f ca="1">IF(ISERROR(Auxiliar!$C9),"end",Auxiliar!E9)</f>
        <v>end</v>
      </c>
      <c r="F8" s="1" t="str">
        <f ca="1">IF(ISERROR(Auxiliar!$C9),"end",Auxiliar!F9)</f>
        <v>end</v>
      </c>
      <c r="G8" s="1" t="str">
        <f ca="1">IF(ISERROR(Auxiliar!$C9),"end",IF(TRIM(Auxiliar!G9)="","",Auxiliar!G9))</f>
        <v>end</v>
      </c>
      <c r="H8" s="1" t="str">
        <f ca="1">IF(ISERROR(Auxiliar!$C9),"end",Auxiliar!H9)</f>
        <v>end</v>
      </c>
      <c r="I8" s="1" t="str">
        <f ca="1">IF(ISERROR(Auxiliar!$C9),"end",Auxiliar!I9)</f>
        <v>end</v>
      </c>
      <c r="J8" s="1" t="str">
        <f ca="1">IF(ISERROR(Auxiliar!$C9),"end",Auxiliar!J9)</f>
        <v>end</v>
      </c>
      <c r="K8" s="1" t="str">
        <f ca="1">IF(ISERROR(Auxiliar!$C9),"end",Auxiliar!K9)</f>
        <v>end</v>
      </c>
    </row>
    <row r="9" spans="1:11" x14ac:dyDescent="0.35">
      <c r="A9" s="1"/>
      <c r="B9" s="1" t="str">
        <f ca="1">IF(ISERROR(Auxiliar!$C10),"end",Auxiliar!B10)</f>
        <v>end</v>
      </c>
      <c r="C9" s="1" t="str">
        <f ca="1">IF(ISERROR(Auxiliar!$C10),"end",Auxiliar!C10)</f>
        <v>end</v>
      </c>
      <c r="D9" s="1" t="str">
        <f ca="1">IF(ISERROR(Auxiliar!$C10),"end",Auxiliar!D10)</f>
        <v>end</v>
      </c>
      <c r="E9" s="1" t="str">
        <f ca="1">IF(ISERROR(Auxiliar!$C10),"end",Auxiliar!E10)</f>
        <v>end</v>
      </c>
      <c r="F9" s="1" t="str">
        <f ca="1">IF(ISERROR(Auxiliar!$C10),"end",Auxiliar!F10)</f>
        <v>end</v>
      </c>
      <c r="G9" s="1" t="str">
        <f ca="1">IF(ISERROR(Auxiliar!$C10),"end",IF(TRIM(Auxiliar!G10)="","",Auxiliar!G10))</f>
        <v>end</v>
      </c>
      <c r="H9" s="1" t="str">
        <f ca="1">IF(ISERROR(Auxiliar!$C10),"end",Auxiliar!H10)</f>
        <v>end</v>
      </c>
      <c r="I9" s="1" t="str">
        <f ca="1">IF(ISERROR(Auxiliar!$C10),"end",Auxiliar!I10)</f>
        <v>end</v>
      </c>
      <c r="J9" s="1" t="str">
        <f ca="1">IF(ISERROR(Auxiliar!$C10),"end",Auxiliar!J10)</f>
        <v>end</v>
      </c>
      <c r="K9" s="1" t="str">
        <f ca="1">IF(ISERROR(Auxiliar!$C10),"end",Auxiliar!K10)</f>
        <v>end</v>
      </c>
    </row>
    <row r="10" spans="1:11" x14ac:dyDescent="0.35">
      <c r="A10" s="1"/>
      <c r="B10" s="1" t="str">
        <f ca="1">IF(ISERROR(Auxiliar!$C11),"end",Auxiliar!B11)</f>
        <v>end</v>
      </c>
      <c r="C10" s="1" t="str">
        <f ca="1">IF(ISERROR(Auxiliar!$C11),"end",Auxiliar!C11)</f>
        <v>end</v>
      </c>
      <c r="D10" s="1" t="str">
        <f ca="1">IF(ISERROR(Auxiliar!$C11),"end",Auxiliar!D11)</f>
        <v>end</v>
      </c>
      <c r="E10" s="1" t="str">
        <f ca="1">IF(ISERROR(Auxiliar!$C11),"end",Auxiliar!E11)</f>
        <v>end</v>
      </c>
      <c r="F10" s="1" t="str">
        <f ca="1">IF(ISERROR(Auxiliar!$C11),"end",Auxiliar!F11)</f>
        <v>end</v>
      </c>
      <c r="G10" s="1" t="str">
        <f ca="1">IF(ISERROR(Auxiliar!$C11),"end",IF(TRIM(Auxiliar!G11)="","",Auxiliar!G11))</f>
        <v>end</v>
      </c>
      <c r="H10" s="1" t="str">
        <f ca="1">IF(ISERROR(Auxiliar!$C11),"end",Auxiliar!H11)</f>
        <v>end</v>
      </c>
      <c r="I10" s="1" t="str">
        <f ca="1">IF(ISERROR(Auxiliar!$C11),"end",Auxiliar!I11)</f>
        <v>end</v>
      </c>
      <c r="J10" s="1" t="str">
        <f ca="1">IF(ISERROR(Auxiliar!$C11),"end",Auxiliar!J11)</f>
        <v>end</v>
      </c>
      <c r="K10" s="1" t="str">
        <f ca="1">IF(ISERROR(Auxiliar!$C11),"end",Auxiliar!K11)</f>
        <v>end</v>
      </c>
    </row>
    <row r="11" spans="1:11" x14ac:dyDescent="0.35">
      <c r="A11" s="1"/>
      <c r="B11" s="1" t="str">
        <f ca="1">IF(ISERROR(Auxiliar!$C12),"end",Auxiliar!B12)</f>
        <v>end</v>
      </c>
      <c r="C11" s="1" t="str">
        <f ca="1">IF(ISERROR(Auxiliar!$C12),"end",Auxiliar!C12)</f>
        <v>end</v>
      </c>
      <c r="D11" s="1" t="str">
        <f ca="1">IF(ISERROR(Auxiliar!$C12),"end",Auxiliar!D12)</f>
        <v>end</v>
      </c>
      <c r="E11" s="1" t="str">
        <f ca="1">IF(ISERROR(Auxiliar!$C12),"end",Auxiliar!E12)</f>
        <v>end</v>
      </c>
      <c r="F11" s="1" t="str">
        <f ca="1">IF(ISERROR(Auxiliar!$C12),"end",Auxiliar!F12)</f>
        <v>end</v>
      </c>
      <c r="G11" s="1" t="str">
        <f ca="1">IF(ISERROR(Auxiliar!$C12),"end",IF(TRIM(Auxiliar!G12)="","",Auxiliar!G12))</f>
        <v>end</v>
      </c>
      <c r="H11" s="1" t="str">
        <f ca="1">IF(ISERROR(Auxiliar!$C12),"end",Auxiliar!H12)</f>
        <v>end</v>
      </c>
      <c r="I11" s="1" t="str">
        <f ca="1">IF(ISERROR(Auxiliar!$C12),"end",Auxiliar!I12)</f>
        <v>end</v>
      </c>
      <c r="J11" s="1" t="str">
        <f ca="1">IF(ISERROR(Auxiliar!$C12),"end",Auxiliar!J12)</f>
        <v>end</v>
      </c>
      <c r="K11" s="1" t="str">
        <f ca="1">IF(ISERROR(Auxiliar!$C12),"end",Auxiliar!K12)</f>
        <v>end</v>
      </c>
    </row>
    <row r="12" spans="1:11" x14ac:dyDescent="0.35">
      <c r="A12" s="1"/>
      <c r="B12" s="1" t="str">
        <f ca="1">IF(ISERROR(Auxiliar!$C13),"end",Auxiliar!B13)</f>
        <v>end</v>
      </c>
      <c r="C12" s="1" t="str">
        <f ca="1">IF(ISERROR(Auxiliar!$C13),"end",Auxiliar!C13)</f>
        <v>end</v>
      </c>
      <c r="D12" s="1" t="str">
        <f ca="1">IF(ISERROR(Auxiliar!$C13),"end",Auxiliar!D13)</f>
        <v>end</v>
      </c>
      <c r="E12" s="1" t="str">
        <f ca="1">IF(ISERROR(Auxiliar!$C13),"end",Auxiliar!E13)</f>
        <v>end</v>
      </c>
      <c r="F12" s="1" t="str">
        <f ca="1">IF(ISERROR(Auxiliar!$C13),"end",Auxiliar!F13)</f>
        <v>end</v>
      </c>
      <c r="G12" s="1" t="str">
        <f ca="1">IF(ISERROR(Auxiliar!$C13),"end",IF(TRIM(Auxiliar!G13)="","",Auxiliar!G13))</f>
        <v>end</v>
      </c>
      <c r="H12" s="1" t="str">
        <f ca="1">IF(ISERROR(Auxiliar!$C13),"end",Auxiliar!H13)</f>
        <v>end</v>
      </c>
      <c r="I12" s="1" t="str">
        <f ca="1">IF(ISERROR(Auxiliar!$C13),"end",Auxiliar!I13)</f>
        <v>end</v>
      </c>
      <c r="J12" s="1" t="str">
        <f ca="1">IF(ISERROR(Auxiliar!$C13),"end",Auxiliar!J13)</f>
        <v>end</v>
      </c>
      <c r="K12" s="1" t="str">
        <f ca="1">IF(ISERROR(Auxiliar!$C13),"end",Auxiliar!K13)</f>
        <v>end</v>
      </c>
    </row>
    <row r="13" spans="1:11" x14ac:dyDescent="0.35">
      <c r="A13" s="1"/>
      <c r="B13" s="1" t="str">
        <f ca="1">IF(ISERROR(Auxiliar!$C14),"end",Auxiliar!B14)</f>
        <v>end</v>
      </c>
      <c r="C13" s="1" t="str">
        <f ca="1">IF(ISERROR(Auxiliar!$C14),"end",Auxiliar!C14)</f>
        <v>end</v>
      </c>
      <c r="D13" s="1" t="str">
        <f ca="1">IF(ISERROR(Auxiliar!$C14),"end",Auxiliar!D14)</f>
        <v>end</v>
      </c>
      <c r="E13" s="1" t="str">
        <f ca="1">IF(ISERROR(Auxiliar!$C14),"end",Auxiliar!E14)</f>
        <v>end</v>
      </c>
      <c r="F13" s="1" t="str">
        <f ca="1">IF(ISERROR(Auxiliar!$C14),"end",Auxiliar!F14)</f>
        <v>end</v>
      </c>
      <c r="G13" s="1" t="str">
        <f ca="1">IF(ISERROR(Auxiliar!$C14),"end",IF(TRIM(Auxiliar!G14)="","",Auxiliar!G14))</f>
        <v>end</v>
      </c>
      <c r="H13" s="1" t="str">
        <f ca="1">IF(ISERROR(Auxiliar!$C14),"end",Auxiliar!H14)</f>
        <v>end</v>
      </c>
      <c r="I13" s="1" t="str">
        <f ca="1">IF(ISERROR(Auxiliar!$C14),"end",Auxiliar!I14)</f>
        <v>end</v>
      </c>
      <c r="J13" s="1" t="str">
        <f ca="1">IF(ISERROR(Auxiliar!$C14),"end",Auxiliar!J14)</f>
        <v>end</v>
      </c>
      <c r="K13" s="1" t="str">
        <f ca="1">IF(ISERROR(Auxiliar!$C14),"end",Auxiliar!K14)</f>
        <v>end</v>
      </c>
    </row>
    <row r="14" spans="1:11" x14ac:dyDescent="0.35">
      <c r="A14" s="1"/>
      <c r="B14" s="1" t="str">
        <f ca="1">IF(ISERROR(Auxiliar!$C15),"end",Auxiliar!B15)</f>
        <v>end</v>
      </c>
      <c r="C14" s="1" t="str">
        <f ca="1">IF(ISERROR(Auxiliar!$C15),"end",Auxiliar!C15)</f>
        <v>end</v>
      </c>
      <c r="D14" s="1" t="str">
        <f ca="1">IF(ISERROR(Auxiliar!$C15),"end",Auxiliar!D15)</f>
        <v>end</v>
      </c>
      <c r="E14" s="1" t="str">
        <f ca="1">IF(ISERROR(Auxiliar!$C15),"end",Auxiliar!E15)</f>
        <v>end</v>
      </c>
      <c r="F14" s="1" t="str">
        <f ca="1">IF(ISERROR(Auxiliar!$C15),"end",Auxiliar!F15)</f>
        <v>end</v>
      </c>
      <c r="G14" s="1" t="str">
        <f ca="1">IF(ISERROR(Auxiliar!$C15),"end",IF(TRIM(Auxiliar!G15)="","",Auxiliar!G15))</f>
        <v>end</v>
      </c>
      <c r="H14" s="1" t="str">
        <f ca="1">IF(ISERROR(Auxiliar!$C15),"end",Auxiliar!H15)</f>
        <v>end</v>
      </c>
      <c r="I14" s="1" t="str">
        <f ca="1">IF(ISERROR(Auxiliar!$C15),"end",Auxiliar!I15)</f>
        <v>end</v>
      </c>
      <c r="J14" s="1" t="str">
        <f ca="1">IF(ISERROR(Auxiliar!$C15),"end",Auxiliar!J15)</f>
        <v>end</v>
      </c>
      <c r="K14" s="1" t="str">
        <f ca="1">IF(ISERROR(Auxiliar!$C15),"end",Auxiliar!K15)</f>
        <v>end</v>
      </c>
    </row>
    <row r="15" spans="1:11" x14ac:dyDescent="0.35">
      <c r="A15" s="1"/>
      <c r="B15" s="1" t="str">
        <f ca="1">IF(ISERROR(Auxiliar!$C16),"end",Auxiliar!B16)</f>
        <v>end</v>
      </c>
      <c r="C15" s="1" t="str">
        <f ca="1">IF(ISERROR(Auxiliar!$C16),"end",Auxiliar!C16)</f>
        <v>end</v>
      </c>
      <c r="D15" s="1" t="str">
        <f ca="1">IF(ISERROR(Auxiliar!$C16),"end",Auxiliar!D16)</f>
        <v>end</v>
      </c>
      <c r="E15" s="1" t="str">
        <f ca="1">IF(ISERROR(Auxiliar!$C16),"end",Auxiliar!E16)</f>
        <v>end</v>
      </c>
      <c r="F15" s="1" t="str">
        <f ca="1">IF(ISERROR(Auxiliar!$C16),"end",Auxiliar!F16)</f>
        <v>end</v>
      </c>
      <c r="G15" s="1" t="str">
        <f ca="1">IF(ISERROR(Auxiliar!$C16),"end",IF(TRIM(Auxiliar!G16)="","",Auxiliar!G16))</f>
        <v>end</v>
      </c>
      <c r="H15" s="1" t="str">
        <f ca="1">IF(ISERROR(Auxiliar!$C16),"end",Auxiliar!H16)</f>
        <v>end</v>
      </c>
      <c r="I15" s="1" t="str">
        <f ca="1">IF(ISERROR(Auxiliar!$C16),"end",Auxiliar!I16)</f>
        <v>end</v>
      </c>
      <c r="J15" s="1" t="str">
        <f ca="1">IF(ISERROR(Auxiliar!$C16),"end",Auxiliar!J16)</f>
        <v>end</v>
      </c>
      <c r="K15" s="1" t="str">
        <f ca="1">IF(ISERROR(Auxiliar!$C16),"end",Auxiliar!K16)</f>
        <v>end</v>
      </c>
    </row>
    <row r="16" spans="1:11" x14ac:dyDescent="0.35">
      <c r="A16" s="1"/>
      <c r="B16" s="1" t="str">
        <f ca="1">IF(ISERROR(Auxiliar!$C17),"end",Auxiliar!B17)</f>
        <v>end</v>
      </c>
      <c r="C16" s="1" t="str">
        <f ca="1">IF(ISERROR(Auxiliar!$C17),"end",Auxiliar!C17)</f>
        <v>end</v>
      </c>
      <c r="D16" s="1" t="str">
        <f ca="1">IF(ISERROR(Auxiliar!$C17),"end",Auxiliar!D17)</f>
        <v>end</v>
      </c>
      <c r="E16" s="1" t="str">
        <f ca="1">IF(ISERROR(Auxiliar!$C17),"end",Auxiliar!E17)</f>
        <v>end</v>
      </c>
      <c r="F16" s="1" t="str">
        <f ca="1">IF(ISERROR(Auxiliar!$C17),"end",Auxiliar!F17)</f>
        <v>end</v>
      </c>
      <c r="G16" s="1" t="str">
        <f ca="1">IF(ISERROR(Auxiliar!$C17),"end",IF(TRIM(Auxiliar!G17)="","",Auxiliar!G17))</f>
        <v>end</v>
      </c>
      <c r="H16" s="1" t="str">
        <f ca="1">IF(ISERROR(Auxiliar!$C17),"end",Auxiliar!H17)</f>
        <v>end</v>
      </c>
      <c r="I16" s="1" t="str">
        <f ca="1">IF(ISERROR(Auxiliar!$C17),"end",Auxiliar!I17)</f>
        <v>end</v>
      </c>
      <c r="J16" s="1" t="str">
        <f ca="1">IF(ISERROR(Auxiliar!$C17),"end",Auxiliar!J17)</f>
        <v>end</v>
      </c>
      <c r="K16" s="1" t="str">
        <f ca="1">IF(ISERROR(Auxiliar!$C17),"end",Auxiliar!K17)</f>
        <v>end</v>
      </c>
    </row>
    <row r="17" spans="1:11" x14ac:dyDescent="0.35">
      <c r="A17" s="1"/>
      <c r="B17" s="1" t="str">
        <f ca="1">IF(ISERROR(Auxiliar!$C18),"end",Auxiliar!B18)</f>
        <v>end</v>
      </c>
      <c r="C17" s="1" t="str">
        <f ca="1">IF(ISERROR(Auxiliar!$C18),"end",Auxiliar!C18)</f>
        <v>end</v>
      </c>
      <c r="D17" s="1" t="str">
        <f ca="1">IF(ISERROR(Auxiliar!$C18),"end",Auxiliar!D18)</f>
        <v>end</v>
      </c>
      <c r="E17" s="1" t="str">
        <f ca="1">IF(ISERROR(Auxiliar!$C18),"end",Auxiliar!E18)</f>
        <v>end</v>
      </c>
      <c r="F17" s="1" t="str">
        <f ca="1">IF(ISERROR(Auxiliar!$C18),"end",Auxiliar!F18)</f>
        <v>end</v>
      </c>
      <c r="G17" s="1" t="str">
        <f ca="1">IF(ISERROR(Auxiliar!$C18),"end",IF(TRIM(Auxiliar!G18)="","",Auxiliar!G18))</f>
        <v>end</v>
      </c>
      <c r="H17" s="1" t="str">
        <f ca="1">IF(ISERROR(Auxiliar!$C18),"end",Auxiliar!H18)</f>
        <v>end</v>
      </c>
      <c r="I17" s="1" t="str">
        <f ca="1">IF(ISERROR(Auxiliar!$C18),"end",Auxiliar!I18)</f>
        <v>end</v>
      </c>
      <c r="J17" s="1" t="str">
        <f ca="1">IF(ISERROR(Auxiliar!$C18),"end",Auxiliar!J18)</f>
        <v>end</v>
      </c>
      <c r="K17" s="1" t="str">
        <f ca="1">IF(ISERROR(Auxiliar!$C18),"end",Auxiliar!K18)</f>
        <v>end</v>
      </c>
    </row>
    <row r="18" spans="1:11" x14ac:dyDescent="0.35">
      <c r="A18" s="1"/>
      <c r="B18" s="1" t="str">
        <f ca="1">IF(ISERROR(Auxiliar!$C19),"end",Auxiliar!B19)</f>
        <v>end</v>
      </c>
      <c r="C18" s="1" t="str">
        <f ca="1">IF(ISERROR(Auxiliar!$C19),"end",Auxiliar!C19)</f>
        <v>end</v>
      </c>
      <c r="D18" s="1" t="str">
        <f ca="1">IF(ISERROR(Auxiliar!$C19),"end",Auxiliar!D19)</f>
        <v>end</v>
      </c>
      <c r="E18" s="1" t="str">
        <f ca="1">IF(ISERROR(Auxiliar!$C19),"end",Auxiliar!E19)</f>
        <v>end</v>
      </c>
      <c r="F18" s="1" t="str">
        <f ca="1">IF(ISERROR(Auxiliar!$C19),"end",Auxiliar!F19)</f>
        <v>end</v>
      </c>
      <c r="G18" s="1" t="str">
        <f ca="1">IF(ISERROR(Auxiliar!$C19),"end",IF(TRIM(Auxiliar!G19)="","",Auxiliar!G19))</f>
        <v>end</v>
      </c>
      <c r="H18" s="1" t="str">
        <f ca="1">IF(ISERROR(Auxiliar!$C19),"end",Auxiliar!H19)</f>
        <v>end</v>
      </c>
      <c r="I18" s="1" t="str">
        <f ca="1">IF(ISERROR(Auxiliar!$C19),"end",Auxiliar!I19)</f>
        <v>end</v>
      </c>
      <c r="J18" s="1" t="str">
        <f ca="1">IF(ISERROR(Auxiliar!$C19),"end",Auxiliar!J19)</f>
        <v>end</v>
      </c>
      <c r="K18" s="1" t="str">
        <f ca="1">IF(ISERROR(Auxiliar!$C19),"end",Auxiliar!K19)</f>
        <v>end</v>
      </c>
    </row>
    <row r="19" spans="1:11" x14ac:dyDescent="0.35">
      <c r="A19" s="1"/>
      <c r="B19" s="1" t="str">
        <f ca="1">IF(ISERROR(Auxiliar!$C20),"end",Auxiliar!B20)</f>
        <v>end</v>
      </c>
      <c r="C19" s="1" t="str">
        <f ca="1">IF(ISERROR(Auxiliar!$C20),"end",Auxiliar!C20)</f>
        <v>end</v>
      </c>
      <c r="D19" s="1" t="str">
        <f ca="1">IF(ISERROR(Auxiliar!$C20),"end",Auxiliar!D20)</f>
        <v>end</v>
      </c>
      <c r="E19" s="1" t="str">
        <f ca="1">IF(ISERROR(Auxiliar!$C20),"end",Auxiliar!E20)</f>
        <v>end</v>
      </c>
      <c r="F19" s="1" t="str">
        <f ca="1">IF(ISERROR(Auxiliar!$C20),"end",Auxiliar!F20)</f>
        <v>end</v>
      </c>
      <c r="G19" s="1" t="str">
        <f ca="1">IF(ISERROR(Auxiliar!$C20),"end",IF(TRIM(Auxiliar!G20)="","",Auxiliar!G20))</f>
        <v>end</v>
      </c>
      <c r="H19" s="1" t="str">
        <f ca="1">IF(ISERROR(Auxiliar!$C20),"end",Auxiliar!H20)</f>
        <v>end</v>
      </c>
      <c r="I19" s="1" t="str">
        <f ca="1">IF(ISERROR(Auxiliar!$C20),"end",Auxiliar!I20)</f>
        <v>end</v>
      </c>
      <c r="J19" s="1" t="str">
        <f ca="1">IF(ISERROR(Auxiliar!$C20),"end",Auxiliar!J20)</f>
        <v>end</v>
      </c>
      <c r="K19" s="1" t="str">
        <f ca="1">IF(ISERROR(Auxiliar!$C20),"end",Auxiliar!K20)</f>
        <v>end</v>
      </c>
    </row>
    <row r="20" spans="1:11" x14ac:dyDescent="0.35">
      <c r="A20" s="1"/>
      <c r="B20" s="1" t="str">
        <f ca="1">IF(ISERROR(Auxiliar!$C21),"end",Auxiliar!B21)</f>
        <v>end</v>
      </c>
      <c r="C20" s="1" t="str">
        <f ca="1">IF(ISERROR(Auxiliar!$C21),"end",Auxiliar!C21)</f>
        <v>end</v>
      </c>
      <c r="D20" s="1" t="str">
        <f ca="1">IF(ISERROR(Auxiliar!$C21),"end",Auxiliar!D21)</f>
        <v>end</v>
      </c>
      <c r="E20" s="1" t="str">
        <f ca="1">IF(ISERROR(Auxiliar!$C21),"end",Auxiliar!E21)</f>
        <v>end</v>
      </c>
      <c r="F20" s="1" t="str">
        <f ca="1">IF(ISERROR(Auxiliar!$C21),"end",Auxiliar!F21)</f>
        <v>end</v>
      </c>
      <c r="G20" s="1" t="str">
        <f ca="1">IF(ISERROR(Auxiliar!$C21),"end",IF(TRIM(Auxiliar!G21)="","",Auxiliar!G21))</f>
        <v>end</v>
      </c>
      <c r="H20" s="1" t="str">
        <f ca="1">IF(ISERROR(Auxiliar!$C21),"end",Auxiliar!H21)</f>
        <v>end</v>
      </c>
      <c r="I20" s="1" t="str">
        <f ca="1">IF(ISERROR(Auxiliar!$C21),"end",Auxiliar!I21)</f>
        <v>end</v>
      </c>
      <c r="J20" s="1" t="str">
        <f ca="1">IF(ISERROR(Auxiliar!$C21),"end",Auxiliar!J21)</f>
        <v>end</v>
      </c>
      <c r="K20" s="1" t="str">
        <f ca="1">IF(ISERROR(Auxiliar!$C21),"end",Auxiliar!K21)</f>
        <v>end</v>
      </c>
    </row>
    <row r="21" spans="1:11" x14ac:dyDescent="0.35">
      <c r="A21" s="1"/>
      <c r="B21" s="1" t="str">
        <f ca="1">IF(ISERROR(Auxiliar!$C22),"end",Auxiliar!B22)</f>
        <v>end</v>
      </c>
      <c r="C21" s="1" t="str">
        <f ca="1">IF(ISERROR(Auxiliar!$C22),"end",Auxiliar!C22)</f>
        <v>end</v>
      </c>
      <c r="D21" s="1" t="str">
        <f ca="1">IF(ISERROR(Auxiliar!$C22),"end",Auxiliar!D22)</f>
        <v>end</v>
      </c>
      <c r="E21" s="1" t="str">
        <f ca="1">IF(ISERROR(Auxiliar!$C22),"end",Auxiliar!E22)</f>
        <v>end</v>
      </c>
      <c r="F21" s="1" t="str">
        <f ca="1">IF(ISERROR(Auxiliar!$C22),"end",Auxiliar!F22)</f>
        <v>end</v>
      </c>
      <c r="G21" s="1" t="str">
        <f ca="1">IF(ISERROR(Auxiliar!$C22),"end",IF(TRIM(Auxiliar!G22)="","",Auxiliar!G22))</f>
        <v>end</v>
      </c>
      <c r="H21" s="1" t="str">
        <f ca="1">IF(ISERROR(Auxiliar!$C22),"end",Auxiliar!H22)</f>
        <v>end</v>
      </c>
      <c r="I21" s="1" t="str">
        <f ca="1">IF(ISERROR(Auxiliar!$C22),"end",Auxiliar!I22)</f>
        <v>end</v>
      </c>
      <c r="J21" s="1" t="str">
        <f ca="1">IF(ISERROR(Auxiliar!$C22),"end",Auxiliar!J22)</f>
        <v>end</v>
      </c>
      <c r="K21" s="1" t="str">
        <f ca="1">IF(ISERROR(Auxiliar!$C22),"end",Auxiliar!K22)</f>
        <v>end</v>
      </c>
    </row>
    <row r="22" spans="1:11" x14ac:dyDescent="0.35">
      <c r="A22" s="1"/>
      <c r="B22" s="1" t="str">
        <f ca="1">IF(ISERROR(Auxiliar!$C23),"end",Auxiliar!B23)</f>
        <v>end</v>
      </c>
      <c r="C22" s="1" t="str">
        <f ca="1">IF(ISERROR(Auxiliar!$C23),"end",Auxiliar!C23)</f>
        <v>end</v>
      </c>
      <c r="D22" s="1" t="str">
        <f ca="1">IF(ISERROR(Auxiliar!$C23),"end",Auxiliar!D23)</f>
        <v>end</v>
      </c>
      <c r="E22" s="1" t="str">
        <f ca="1">IF(ISERROR(Auxiliar!$C23),"end",Auxiliar!E23)</f>
        <v>end</v>
      </c>
      <c r="F22" s="1" t="str">
        <f ca="1">IF(ISERROR(Auxiliar!$C23),"end",Auxiliar!F23)</f>
        <v>end</v>
      </c>
      <c r="G22" s="1" t="str">
        <f ca="1">IF(ISERROR(Auxiliar!$C23),"end",IF(TRIM(Auxiliar!G23)="","",Auxiliar!G23))</f>
        <v>end</v>
      </c>
      <c r="H22" s="1" t="str">
        <f ca="1">IF(ISERROR(Auxiliar!$C23),"end",Auxiliar!H23)</f>
        <v>end</v>
      </c>
      <c r="I22" s="1" t="str">
        <f ca="1">IF(ISERROR(Auxiliar!$C23),"end",Auxiliar!I23)</f>
        <v>end</v>
      </c>
      <c r="J22" s="1" t="str">
        <f ca="1">IF(ISERROR(Auxiliar!$C23),"end",Auxiliar!J23)</f>
        <v>end</v>
      </c>
      <c r="K22" s="1" t="str">
        <f ca="1">IF(ISERROR(Auxiliar!$C23),"end",Auxiliar!K23)</f>
        <v>end</v>
      </c>
    </row>
    <row r="23" spans="1:11" x14ac:dyDescent="0.35">
      <c r="A23" s="1"/>
      <c r="B23" s="1" t="str">
        <f ca="1">IF(ISERROR(Auxiliar!$C24),"end",Auxiliar!B24)</f>
        <v>end</v>
      </c>
      <c r="C23" s="1" t="str">
        <f ca="1">IF(ISERROR(Auxiliar!$C24),"end",Auxiliar!C24)</f>
        <v>end</v>
      </c>
      <c r="D23" s="1" t="str">
        <f ca="1">IF(ISERROR(Auxiliar!$C24),"end",Auxiliar!D24)</f>
        <v>end</v>
      </c>
      <c r="E23" s="1" t="str">
        <f ca="1">IF(ISERROR(Auxiliar!$C24),"end",Auxiliar!E24)</f>
        <v>end</v>
      </c>
      <c r="F23" s="1" t="str">
        <f ca="1">IF(ISERROR(Auxiliar!$C24),"end",Auxiliar!F24)</f>
        <v>end</v>
      </c>
      <c r="G23" s="1" t="str">
        <f ca="1">IF(ISERROR(Auxiliar!$C24),"end",IF(TRIM(Auxiliar!G24)="","",Auxiliar!G24))</f>
        <v>end</v>
      </c>
      <c r="H23" s="1" t="str">
        <f ca="1">IF(ISERROR(Auxiliar!$C24),"end",Auxiliar!H24)</f>
        <v>end</v>
      </c>
      <c r="I23" s="1" t="str">
        <f ca="1">IF(ISERROR(Auxiliar!$C24),"end",Auxiliar!I24)</f>
        <v>end</v>
      </c>
      <c r="J23" s="1" t="str">
        <f ca="1">IF(ISERROR(Auxiliar!$C24),"end",Auxiliar!J24)</f>
        <v>end</v>
      </c>
      <c r="K23" s="1" t="str">
        <f ca="1">IF(ISERROR(Auxiliar!$C24),"end",Auxiliar!K24)</f>
        <v>end</v>
      </c>
    </row>
    <row r="24" spans="1:11" x14ac:dyDescent="0.35">
      <c r="A24" s="1"/>
      <c r="B24" s="1" t="str">
        <f ca="1">IF(ISERROR(Auxiliar!$C25),"end",Auxiliar!B25)</f>
        <v>end</v>
      </c>
      <c r="C24" s="1" t="str">
        <f ca="1">IF(ISERROR(Auxiliar!$C25),"end",Auxiliar!C25)</f>
        <v>end</v>
      </c>
      <c r="D24" s="1" t="str">
        <f ca="1">IF(ISERROR(Auxiliar!$C25),"end",Auxiliar!D25)</f>
        <v>end</v>
      </c>
      <c r="E24" s="1" t="str">
        <f ca="1">IF(ISERROR(Auxiliar!$C25),"end",Auxiliar!E25)</f>
        <v>end</v>
      </c>
      <c r="F24" s="1" t="str">
        <f ca="1">IF(ISERROR(Auxiliar!$C25),"end",Auxiliar!F25)</f>
        <v>end</v>
      </c>
      <c r="G24" s="1" t="str">
        <f ca="1">IF(ISERROR(Auxiliar!$C25),"end",IF(TRIM(Auxiliar!G25)="","",Auxiliar!G25))</f>
        <v>end</v>
      </c>
      <c r="H24" s="1" t="str">
        <f ca="1">IF(ISERROR(Auxiliar!$C25),"end",Auxiliar!H25)</f>
        <v>end</v>
      </c>
      <c r="I24" s="1" t="str">
        <f ca="1">IF(ISERROR(Auxiliar!$C25),"end",Auxiliar!I25)</f>
        <v>end</v>
      </c>
      <c r="J24" s="1" t="str">
        <f ca="1">IF(ISERROR(Auxiliar!$C25),"end",Auxiliar!J25)</f>
        <v>end</v>
      </c>
      <c r="K24" s="1" t="str">
        <f ca="1">IF(ISERROR(Auxiliar!$C25),"end",Auxiliar!K25)</f>
        <v>end</v>
      </c>
    </row>
    <row r="25" spans="1:11" x14ac:dyDescent="0.35">
      <c r="A25" s="1"/>
      <c r="B25" s="1" t="str">
        <f ca="1">IF(ISERROR(Auxiliar!$C26),"end",Auxiliar!B26)</f>
        <v>end</v>
      </c>
      <c r="C25" s="1" t="str">
        <f ca="1">IF(ISERROR(Auxiliar!$C26),"end",Auxiliar!C26)</f>
        <v>end</v>
      </c>
      <c r="D25" s="1" t="str">
        <f ca="1">IF(ISERROR(Auxiliar!$C26),"end",Auxiliar!D26)</f>
        <v>end</v>
      </c>
      <c r="E25" s="1" t="str">
        <f ca="1">IF(ISERROR(Auxiliar!$C26),"end",Auxiliar!E26)</f>
        <v>end</v>
      </c>
      <c r="F25" s="1" t="str">
        <f ca="1">IF(ISERROR(Auxiliar!$C26),"end",Auxiliar!F26)</f>
        <v>end</v>
      </c>
      <c r="G25" s="1" t="str">
        <f ca="1">IF(ISERROR(Auxiliar!$C26),"end",IF(TRIM(Auxiliar!G26)="","",Auxiliar!G26))</f>
        <v>end</v>
      </c>
      <c r="H25" s="1" t="str">
        <f ca="1">IF(ISERROR(Auxiliar!$C26),"end",Auxiliar!H26)</f>
        <v>end</v>
      </c>
      <c r="I25" s="1" t="str">
        <f ca="1">IF(ISERROR(Auxiliar!$C26),"end",Auxiliar!I26)</f>
        <v>end</v>
      </c>
      <c r="J25" s="1" t="str">
        <f ca="1">IF(ISERROR(Auxiliar!$C26),"end",Auxiliar!J26)</f>
        <v>end</v>
      </c>
      <c r="K25" s="1" t="str">
        <f ca="1">IF(ISERROR(Auxiliar!$C26),"end",Auxiliar!K26)</f>
        <v>end</v>
      </c>
    </row>
    <row r="26" spans="1:11" x14ac:dyDescent="0.35">
      <c r="A26" s="1"/>
      <c r="B26" s="1" t="str">
        <f ca="1">IF(ISERROR(Auxiliar!$C27),"end",Auxiliar!B27)</f>
        <v>end</v>
      </c>
      <c r="C26" s="1" t="str">
        <f ca="1">IF(ISERROR(Auxiliar!$C27),"end",Auxiliar!C27)</f>
        <v>end</v>
      </c>
      <c r="D26" s="1" t="str">
        <f ca="1">IF(ISERROR(Auxiliar!$C27),"end",Auxiliar!D27)</f>
        <v>end</v>
      </c>
      <c r="E26" s="1" t="str">
        <f ca="1">IF(ISERROR(Auxiliar!$C27),"end",Auxiliar!E27)</f>
        <v>end</v>
      </c>
      <c r="F26" s="1" t="str">
        <f ca="1">IF(ISERROR(Auxiliar!$C27),"end",Auxiliar!F27)</f>
        <v>end</v>
      </c>
      <c r="G26" s="1" t="str">
        <f ca="1">IF(ISERROR(Auxiliar!$C27),"end",IF(TRIM(Auxiliar!G27)="","",Auxiliar!G27))</f>
        <v>end</v>
      </c>
      <c r="H26" s="1" t="str">
        <f ca="1">IF(ISERROR(Auxiliar!$C27),"end",Auxiliar!H27)</f>
        <v>end</v>
      </c>
      <c r="I26" s="1" t="str">
        <f ca="1">IF(ISERROR(Auxiliar!$C27),"end",Auxiliar!I27)</f>
        <v>end</v>
      </c>
      <c r="J26" s="1" t="str">
        <f ca="1">IF(ISERROR(Auxiliar!$C27),"end",Auxiliar!J27)</f>
        <v>end</v>
      </c>
      <c r="K26" s="1" t="str">
        <f ca="1">IF(ISERROR(Auxiliar!$C27),"end",Auxiliar!K27)</f>
        <v>end</v>
      </c>
    </row>
    <row r="27" spans="1:11" x14ac:dyDescent="0.35">
      <c r="A27" s="1"/>
      <c r="B27" s="1" t="str">
        <f ca="1">IF(ISERROR(Auxiliar!$C28),"end",Auxiliar!B28)</f>
        <v>end</v>
      </c>
      <c r="C27" s="1" t="str">
        <f ca="1">IF(ISERROR(Auxiliar!$C28),"end",Auxiliar!C28)</f>
        <v>end</v>
      </c>
      <c r="D27" s="1" t="str">
        <f ca="1">IF(ISERROR(Auxiliar!$C28),"end",Auxiliar!D28)</f>
        <v>end</v>
      </c>
      <c r="E27" s="1" t="str">
        <f ca="1">IF(ISERROR(Auxiliar!$C28),"end",Auxiliar!E28)</f>
        <v>end</v>
      </c>
      <c r="F27" s="1" t="str">
        <f ca="1">IF(ISERROR(Auxiliar!$C28),"end",Auxiliar!F28)</f>
        <v>end</v>
      </c>
      <c r="G27" s="1" t="str">
        <f ca="1">IF(ISERROR(Auxiliar!$C28),"end",IF(TRIM(Auxiliar!G28)="","",Auxiliar!G28))</f>
        <v>end</v>
      </c>
      <c r="H27" s="1" t="str">
        <f ca="1">IF(ISERROR(Auxiliar!$C28),"end",Auxiliar!H28)</f>
        <v>end</v>
      </c>
      <c r="I27" s="1" t="str">
        <f ca="1">IF(ISERROR(Auxiliar!$C28),"end",Auxiliar!I28)</f>
        <v>end</v>
      </c>
      <c r="J27" s="1" t="str">
        <f ca="1">IF(ISERROR(Auxiliar!$C28),"end",Auxiliar!J28)</f>
        <v>end</v>
      </c>
      <c r="K27" s="1" t="str">
        <f ca="1">IF(ISERROR(Auxiliar!$C28),"end",Auxiliar!K28)</f>
        <v>end</v>
      </c>
    </row>
    <row r="28" spans="1:11" x14ac:dyDescent="0.35">
      <c r="A28" s="1"/>
      <c r="B28" s="1" t="str">
        <f ca="1">IF(ISERROR(Auxiliar!$C29),"end",Auxiliar!B29)</f>
        <v>end</v>
      </c>
      <c r="C28" s="1" t="str">
        <f ca="1">IF(ISERROR(Auxiliar!$C29),"end",Auxiliar!C29)</f>
        <v>end</v>
      </c>
      <c r="D28" s="1" t="str">
        <f ca="1">IF(ISERROR(Auxiliar!$C29),"end",Auxiliar!D29)</f>
        <v>end</v>
      </c>
      <c r="E28" s="1" t="str">
        <f ca="1">IF(ISERROR(Auxiliar!$C29),"end",Auxiliar!E29)</f>
        <v>end</v>
      </c>
      <c r="F28" s="1" t="str">
        <f ca="1">IF(ISERROR(Auxiliar!$C29),"end",Auxiliar!F29)</f>
        <v>end</v>
      </c>
      <c r="G28" s="1" t="str">
        <f ca="1">IF(ISERROR(Auxiliar!$C29),"end",IF(TRIM(Auxiliar!G29)="","",Auxiliar!G29))</f>
        <v>end</v>
      </c>
      <c r="H28" s="1" t="str">
        <f ca="1">IF(ISERROR(Auxiliar!$C29),"end",Auxiliar!H29)</f>
        <v>end</v>
      </c>
      <c r="I28" s="1" t="str">
        <f ca="1">IF(ISERROR(Auxiliar!$C29),"end",Auxiliar!I29)</f>
        <v>end</v>
      </c>
      <c r="J28" s="1" t="str">
        <f ca="1">IF(ISERROR(Auxiliar!$C29),"end",Auxiliar!J29)</f>
        <v>end</v>
      </c>
      <c r="K28" s="1" t="str">
        <f ca="1">IF(ISERROR(Auxiliar!$C29),"end",Auxiliar!K29)</f>
        <v>end</v>
      </c>
    </row>
    <row r="29" spans="1:11" x14ac:dyDescent="0.35">
      <c r="A29" s="1"/>
      <c r="B29" s="1" t="str">
        <f ca="1">IF(ISERROR(Auxiliar!$C30),"end",Auxiliar!B30)</f>
        <v>end</v>
      </c>
      <c r="C29" s="1" t="str">
        <f ca="1">IF(ISERROR(Auxiliar!$C30),"end",Auxiliar!C30)</f>
        <v>end</v>
      </c>
      <c r="D29" s="1" t="str">
        <f ca="1">IF(ISERROR(Auxiliar!$C30),"end",Auxiliar!D30)</f>
        <v>end</v>
      </c>
      <c r="E29" s="1" t="str">
        <f ca="1">IF(ISERROR(Auxiliar!$C30),"end",Auxiliar!E30)</f>
        <v>end</v>
      </c>
      <c r="F29" s="1" t="str">
        <f ca="1">IF(ISERROR(Auxiliar!$C30),"end",Auxiliar!F30)</f>
        <v>end</v>
      </c>
      <c r="G29" s="1" t="str">
        <f ca="1">IF(ISERROR(Auxiliar!$C30),"end",IF(TRIM(Auxiliar!G30)="","",Auxiliar!G30))</f>
        <v>end</v>
      </c>
      <c r="H29" s="1" t="str">
        <f ca="1">IF(ISERROR(Auxiliar!$C30),"end",Auxiliar!H30)</f>
        <v>end</v>
      </c>
      <c r="I29" s="1" t="str">
        <f ca="1">IF(ISERROR(Auxiliar!$C30),"end",Auxiliar!I30)</f>
        <v>end</v>
      </c>
      <c r="J29" s="1" t="str">
        <f ca="1">IF(ISERROR(Auxiliar!$C30),"end",Auxiliar!J30)</f>
        <v>end</v>
      </c>
      <c r="K29" s="1" t="str">
        <f ca="1">IF(ISERROR(Auxiliar!$C30),"end",Auxiliar!K30)</f>
        <v>end</v>
      </c>
    </row>
    <row r="30" spans="1:11" x14ac:dyDescent="0.35">
      <c r="A30" s="1"/>
      <c r="B30" s="1" t="str">
        <f ca="1">IF(ISERROR(Auxiliar!$C31),"end",Auxiliar!B31)</f>
        <v>end</v>
      </c>
      <c r="C30" s="1" t="str">
        <f ca="1">IF(ISERROR(Auxiliar!$C31),"end",Auxiliar!C31)</f>
        <v>end</v>
      </c>
      <c r="D30" s="1" t="str">
        <f ca="1">IF(ISERROR(Auxiliar!$C31),"end",Auxiliar!D31)</f>
        <v>end</v>
      </c>
      <c r="E30" s="1" t="str">
        <f ca="1">IF(ISERROR(Auxiliar!$C31),"end",Auxiliar!E31)</f>
        <v>end</v>
      </c>
      <c r="F30" s="1" t="str">
        <f ca="1">IF(ISERROR(Auxiliar!$C31),"end",Auxiliar!F31)</f>
        <v>end</v>
      </c>
      <c r="G30" s="1" t="str">
        <f ca="1">IF(ISERROR(Auxiliar!$C31),"end",IF(TRIM(Auxiliar!G31)="","",Auxiliar!G31))</f>
        <v>end</v>
      </c>
      <c r="H30" s="1" t="str">
        <f ca="1">IF(ISERROR(Auxiliar!$C31),"end",Auxiliar!H31)</f>
        <v>end</v>
      </c>
      <c r="I30" s="1" t="str">
        <f ca="1">IF(ISERROR(Auxiliar!$C31),"end",Auxiliar!I31)</f>
        <v>end</v>
      </c>
      <c r="J30" s="1" t="str">
        <f ca="1">IF(ISERROR(Auxiliar!$C31),"end",Auxiliar!J31)</f>
        <v>end</v>
      </c>
      <c r="K30" s="1" t="str">
        <f ca="1">IF(ISERROR(Auxiliar!$C31),"end",Auxiliar!K31)</f>
        <v>end</v>
      </c>
    </row>
    <row r="31" spans="1:11" x14ac:dyDescent="0.35">
      <c r="A31" s="1"/>
      <c r="B31" s="1" t="str">
        <f ca="1">IF(ISERROR(Auxiliar!$C32),"end",Auxiliar!B32)</f>
        <v>end</v>
      </c>
      <c r="C31" s="1" t="str">
        <f ca="1">IF(ISERROR(Auxiliar!$C32),"end",Auxiliar!C32)</f>
        <v>end</v>
      </c>
      <c r="D31" s="1" t="str">
        <f ca="1">IF(ISERROR(Auxiliar!$C32),"end",Auxiliar!D32)</f>
        <v>end</v>
      </c>
      <c r="E31" s="1" t="str">
        <f ca="1">IF(ISERROR(Auxiliar!$C32),"end",Auxiliar!E32)</f>
        <v>end</v>
      </c>
      <c r="F31" s="1" t="str">
        <f ca="1">IF(ISERROR(Auxiliar!$C32),"end",Auxiliar!F32)</f>
        <v>end</v>
      </c>
      <c r="G31" s="1" t="str">
        <f ca="1">IF(ISERROR(Auxiliar!$C32),"end",IF(TRIM(Auxiliar!G32)="","",Auxiliar!G32))</f>
        <v>end</v>
      </c>
      <c r="H31" s="1" t="str">
        <f ca="1">IF(ISERROR(Auxiliar!$C32),"end",Auxiliar!H32)</f>
        <v>end</v>
      </c>
      <c r="I31" s="1" t="str">
        <f ca="1">IF(ISERROR(Auxiliar!$C32),"end",Auxiliar!I32)</f>
        <v>end</v>
      </c>
      <c r="J31" s="1" t="str">
        <f ca="1">IF(ISERROR(Auxiliar!$C32),"end",Auxiliar!J32)</f>
        <v>end</v>
      </c>
      <c r="K31" s="1" t="str">
        <f ca="1">IF(ISERROR(Auxiliar!$C32),"end",Auxiliar!K32)</f>
        <v>end</v>
      </c>
    </row>
    <row r="32" spans="1:11" x14ac:dyDescent="0.35">
      <c r="A32" s="1"/>
      <c r="B32" s="1" t="str">
        <f ca="1">IF(ISERROR(Auxiliar!$C33),"end",Auxiliar!B33)</f>
        <v>end</v>
      </c>
      <c r="C32" s="1" t="str">
        <f ca="1">IF(ISERROR(Auxiliar!$C33),"end",Auxiliar!C33)</f>
        <v>end</v>
      </c>
      <c r="D32" s="1" t="str">
        <f ca="1">IF(ISERROR(Auxiliar!$C33),"end",Auxiliar!D33)</f>
        <v>end</v>
      </c>
      <c r="E32" s="1" t="str">
        <f ca="1">IF(ISERROR(Auxiliar!$C33),"end",Auxiliar!E33)</f>
        <v>end</v>
      </c>
      <c r="F32" s="1" t="str">
        <f ca="1">IF(ISERROR(Auxiliar!$C33),"end",Auxiliar!F33)</f>
        <v>end</v>
      </c>
      <c r="G32" s="1" t="str">
        <f ca="1">IF(ISERROR(Auxiliar!$C33),"end",IF(TRIM(Auxiliar!G33)="","",Auxiliar!G33))</f>
        <v>end</v>
      </c>
      <c r="H32" s="1" t="str">
        <f ca="1">IF(ISERROR(Auxiliar!$C33),"end",Auxiliar!H33)</f>
        <v>end</v>
      </c>
      <c r="I32" s="1" t="str">
        <f ca="1">IF(ISERROR(Auxiliar!$C33),"end",Auxiliar!I33)</f>
        <v>end</v>
      </c>
      <c r="J32" s="1" t="str">
        <f ca="1">IF(ISERROR(Auxiliar!$C33),"end",Auxiliar!J33)</f>
        <v>end</v>
      </c>
      <c r="K32" s="1" t="str">
        <f ca="1">IF(ISERROR(Auxiliar!$C33),"end",Auxiliar!K33)</f>
        <v>end</v>
      </c>
    </row>
    <row r="33" spans="1:11" x14ac:dyDescent="0.35">
      <c r="A33" s="1"/>
      <c r="B33" s="1" t="str">
        <f ca="1">IF(ISERROR(Auxiliar!$C34),"end",Auxiliar!B34)</f>
        <v>end</v>
      </c>
      <c r="C33" s="1" t="str">
        <f ca="1">IF(ISERROR(Auxiliar!$C34),"end",Auxiliar!C34)</f>
        <v>end</v>
      </c>
      <c r="D33" s="1" t="str">
        <f ca="1">IF(ISERROR(Auxiliar!$C34),"end",Auxiliar!D34)</f>
        <v>end</v>
      </c>
      <c r="E33" s="1" t="str">
        <f ca="1">IF(ISERROR(Auxiliar!$C34),"end",Auxiliar!E34)</f>
        <v>end</v>
      </c>
      <c r="F33" s="1" t="str">
        <f ca="1">IF(ISERROR(Auxiliar!$C34),"end",Auxiliar!F34)</f>
        <v>end</v>
      </c>
      <c r="G33" s="1" t="str">
        <f ca="1">IF(ISERROR(Auxiliar!$C34),"end",IF(TRIM(Auxiliar!G34)="","",Auxiliar!G34))</f>
        <v>end</v>
      </c>
      <c r="H33" s="1" t="str">
        <f ca="1">IF(ISERROR(Auxiliar!$C34),"end",Auxiliar!H34)</f>
        <v>end</v>
      </c>
      <c r="I33" s="1" t="str">
        <f ca="1">IF(ISERROR(Auxiliar!$C34),"end",Auxiliar!I34)</f>
        <v>end</v>
      </c>
      <c r="J33" s="1" t="str">
        <f ca="1">IF(ISERROR(Auxiliar!$C34),"end",Auxiliar!J34)</f>
        <v>end</v>
      </c>
      <c r="K33" s="1" t="str">
        <f ca="1">IF(ISERROR(Auxiliar!$C34),"end",Auxiliar!K34)</f>
        <v>end</v>
      </c>
    </row>
    <row r="34" spans="1:11" x14ac:dyDescent="0.35">
      <c r="A34" s="1"/>
      <c r="B34" s="1" t="str">
        <f ca="1">IF(ISERROR(Auxiliar!$C35),"end",Auxiliar!B35)</f>
        <v>end</v>
      </c>
      <c r="C34" s="1" t="str">
        <f ca="1">IF(ISERROR(Auxiliar!$C35),"end",Auxiliar!C35)</f>
        <v>end</v>
      </c>
      <c r="D34" s="1" t="str">
        <f ca="1">IF(ISERROR(Auxiliar!$C35),"end",Auxiliar!D35)</f>
        <v>end</v>
      </c>
      <c r="E34" s="1" t="str">
        <f ca="1">IF(ISERROR(Auxiliar!$C35),"end",Auxiliar!E35)</f>
        <v>end</v>
      </c>
      <c r="F34" s="1" t="str">
        <f ca="1">IF(ISERROR(Auxiliar!$C35),"end",Auxiliar!F35)</f>
        <v>end</v>
      </c>
      <c r="G34" s="1" t="str">
        <f ca="1">IF(ISERROR(Auxiliar!$C35),"end",IF(TRIM(Auxiliar!G35)="","",Auxiliar!G35))</f>
        <v>end</v>
      </c>
      <c r="H34" s="1" t="str">
        <f ca="1">IF(ISERROR(Auxiliar!$C35),"end",Auxiliar!H35)</f>
        <v>end</v>
      </c>
      <c r="I34" s="1" t="str">
        <f ca="1">IF(ISERROR(Auxiliar!$C35),"end",Auxiliar!I35)</f>
        <v>end</v>
      </c>
      <c r="J34" s="1" t="str">
        <f ca="1">IF(ISERROR(Auxiliar!$C35),"end",Auxiliar!J35)</f>
        <v>end</v>
      </c>
      <c r="K34" s="1" t="str">
        <f ca="1">IF(ISERROR(Auxiliar!$C35),"end",Auxiliar!K35)</f>
        <v>end</v>
      </c>
    </row>
    <row r="35" spans="1:11" x14ac:dyDescent="0.35">
      <c r="A35" s="1"/>
      <c r="B35" s="1" t="str">
        <f ca="1">IF(ISERROR(Auxiliar!$C36),"end",Auxiliar!B36)</f>
        <v>end</v>
      </c>
      <c r="C35" s="1" t="str">
        <f ca="1">IF(ISERROR(Auxiliar!$C36),"end",Auxiliar!C36)</f>
        <v>end</v>
      </c>
      <c r="D35" s="1" t="str">
        <f ca="1">IF(ISERROR(Auxiliar!$C36),"end",Auxiliar!D36)</f>
        <v>end</v>
      </c>
      <c r="E35" s="1" t="str">
        <f ca="1">IF(ISERROR(Auxiliar!$C36),"end",Auxiliar!E36)</f>
        <v>end</v>
      </c>
      <c r="F35" s="1" t="str">
        <f ca="1">IF(ISERROR(Auxiliar!$C36),"end",Auxiliar!F36)</f>
        <v>end</v>
      </c>
      <c r="G35" s="1" t="str">
        <f ca="1">IF(ISERROR(Auxiliar!$C36),"end",IF(TRIM(Auxiliar!G36)="","",Auxiliar!G36))</f>
        <v>end</v>
      </c>
      <c r="H35" s="1" t="str">
        <f ca="1">IF(ISERROR(Auxiliar!$C36),"end",Auxiliar!H36)</f>
        <v>end</v>
      </c>
      <c r="I35" s="1" t="str">
        <f ca="1">IF(ISERROR(Auxiliar!$C36),"end",Auxiliar!I36)</f>
        <v>end</v>
      </c>
      <c r="J35" s="1" t="str">
        <f ca="1">IF(ISERROR(Auxiliar!$C36),"end",Auxiliar!J36)</f>
        <v>end</v>
      </c>
      <c r="K35" s="1" t="str">
        <f ca="1">IF(ISERROR(Auxiliar!$C36),"end",Auxiliar!K36)</f>
        <v>end</v>
      </c>
    </row>
    <row r="36" spans="1:11" x14ac:dyDescent="0.35">
      <c r="A36" s="1"/>
      <c r="B36" s="1" t="str">
        <f ca="1">IF(ISERROR(Auxiliar!$C37),"end",Auxiliar!B37)</f>
        <v>end</v>
      </c>
      <c r="C36" s="1" t="str">
        <f ca="1">IF(ISERROR(Auxiliar!$C37),"end",Auxiliar!C37)</f>
        <v>end</v>
      </c>
      <c r="D36" s="1" t="str">
        <f ca="1">IF(ISERROR(Auxiliar!$C37),"end",Auxiliar!D37)</f>
        <v>end</v>
      </c>
      <c r="E36" s="1" t="str">
        <f ca="1">IF(ISERROR(Auxiliar!$C37),"end",Auxiliar!E37)</f>
        <v>end</v>
      </c>
      <c r="F36" s="1" t="str">
        <f ca="1">IF(ISERROR(Auxiliar!$C37),"end",Auxiliar!F37)</f>
        <v>end</v>
      </c>
      <c r="G36" s="1" t="str">
        <f ca="1">IF(ISERROR(Auxiliar!$C37),"end",IF(TRIM(Auxiliar!G37)="","",Auxiliar!G37))</f>
        <v>end</v>
      </c>
      <c r="H36" s="1" t="str">
        <f ca="1">IF(ISERROR(Auxiliar!$C37),"end",Auxiliar!H37)</f>
        <v>end</v>
      </c>
      <c r="I36" s="1" t="str">
        <f ca="1">IF(ISERROR(Auxiliar!$C37),"end",Auxiliar!I37)</f>
        <v>end</v>
      </c>
      <c r="J36" s="1" t="str">
        <f ca="1">IF(ISERROR(Auxiliar!$C37),"end",Auxiliar!J37)</f>
        <v>end</v>
      </c>
      <c r="K36" s="1" t="str">
        <f ca="1">IF(ISERROR(Auxiliar!$C37),"end",Auxiliar!K37)</f>
        <v>end</v>
      </c>
    </row>
    <row r="37" spans="1:11" x14ac:dyDescent="0.35">
      <c r="A37" s="1"/>
      <c r="B37" s="1" t="str">
        <f ca="1">IF(ISERROR(Auxiliar!$C38),"end",Auxiliar!B38)</f>
        <v>end</v>
      </c>
      <c r="C37" s="1" t="str">
        <f ca="1">IF(ISERROR(Auxiliar!$C38),"end",Auxiliar!C38)</f>
        <v>end</v>
      </c>
      <c r="D37" s="1" t="str">
        <f ca="1">IF(ISERROR(Auxiliar!$C38),"end",Auxiliar!D38)</f>
        <v>end</v>
      </c>
      <c r="E37" s="1" t="str">
        <f ca="1">IF(ISERROR(Auxiliar!$C38),"end",Auxiliar!E38)</f>
        <v>end</v>
      </c>
      <c r="F37" s="1" t="str">
        <f ca="1">IF(ISERROR(Auxiliar!$C38),"end",Auxiliar!F38)</f>
        <v>end</v>
      </c>
      <c r="G37" s="1" t="str">
        <f ca="1">IF(ISERROR(Auxiliar!$C38),"end",IF(TRIM(Auxiliar!G38)="","",Auxiliar!G38))</f>
        <v>end</v>
      </c>
      <c r="H37" s="1" t="str">
        <f ca="1">IF(ISERROR(Auxiliar!$C38),"end",Auxiliar!H38)</f>
        <v>end</v>
      </c>
      <c r="I37" s="1" t="str">
        <f ca="1">IF(ISERROR(Auxiliar!$C38),"end",Auxiliar!I38)</f>
        <v>end</v>
      </c>
      <c r="J37" s="1" t="str">
        <f ca="1">IF(ISERROR(Auxiliar!$C38),"end",Auxiliar!J38)</f>
        <v>end</v>
      </c>
      <c r="K37" s="1" t="str">
        <f ca="1">IF(ISERROR(Auxiliar!$C38),"end",Auxiliar!K38)</f>
        <v>end</v>
      </c>
    </row>
    <row r="38" spans="1:11" x14ac:dyDescent="0.35">
      <c r="A38" s="1"/>
      <c r="B38" s="1" t="str">
        <f ca="1">IF(ISERROR(Auxiliar!$C39),"end",Auxiliar!B39)</f>
        <v>end</v>
      </c>
      <c r="C38" s="1" t="str">
        <f ca="1">IF(ISERROR(Auxiliar!$C39),"end",Auxiliar!C39)</f>
        <v>end</v>
      </c>
      <c r="D38" s="1" t="str">
        <f ca="1">IF(ISERROR(Auxiliar!$C39),"end",Auxiliar!D39)</f>
        <v>end</v>
      </c>
      <c r="E38" s="1" t="str">
        <f ca="1">IF(ISERROR(Auxiliar!$C39),"end",Auxiliar!E39)</f>
        <v>end</v>
      </c>
      <c r="F38" s="1" t="str">
        <f ca="1">IF(ISERROR(Auxiliar!$C39),"end",Auxiliar!F39)</f>
        <v>end</v>
      </c>
      <c r="G38" s="1" t="str">
        <f ca="1">IF(ISERROR(Auxiliar!$C39),"end",IF(TRIM(Auxiliar!G39)="","",Auxiliar!G39))</f>
        <v>end</v>
      </c>
      <c r="H38" s="1" t="str">
        <f ca="1">IF(ISERROR(Auxiliar!$C39),"end",Auxiliar!H39)</f>
        <v>end</v>
      </c>
      <c r="I38" s="1" t="str">
        <f ca="1">IF(ISERROR(Auxiliar!$C39),"end",Auxiliar!I39)</f>
        <v>end</v>
      </c>
      <c r="J38" s="1" t="str">
        <f ca="1">IF(ISERROR(Auxiliar!$C39),"end",Auxiliar!J39)</f>
        <v>end</v>
      </c>
      <c r="K38" s="1" t="str">
        <f ca="1">IF(ISERROR(Auxiliar!$C39),"end",Auxiliar!K39)</f>
        <v>end</v>
      </c>
    </row>
    <row r="39" spans="1:11" x14ac:dyDescent="0.35">
      <c r="A39" s="1"/>
      <c r="B39" s="1" t="str">
        <f ca="1">IF(ISERROR(Auxiliar!$C40),"end",Auxiliar!B40)</f>
        <v>end</v>
      </c>
      <c r="C39" s="1" t="str">
        <f ca="1">IF(ISERROR(Auxiliar!$C40),"end",Auxiliar!C40)</f>
        <v>end</v>
      </c>
      <c r="D39" s="1" t="str">
        <f ca="1">IF(ISERROR(Auxiliar!$C40),"end",Auxiliar!D40)</f>
        <v>end</v>
      </c>
      <c r="E39" s="1" t="str">
        <f ca="1">IF(ISERROR(Auxiliar!$C40),"end",Auxiliar!E40)</f>
        <v>end</v>
      </c>
      <c r="F39" s="1" t="str">
        <f ca="1">IF(ISERROR(Auxiliar!$C40),"end",Auxiliar!F40)</f>
        <v>end</v>
      </c>
      <c r="G39" s="1" t="str">
        <f ca="1">IF(ISERROR(Auxiliar!$C40),"end",IF(TRIM(Auxiliar!G40)="","",Auxiliar!G40))</f>
        <v>end</v>
      </c>
      <c r="H39" s="1" t="str">
        <f ca="1">IF(ISERROR(Auxiliar!$C40),"end",Auxiliar!H40)</f>
        <v>end</v>
      </c>
      <c r="I39" s="1" t="str">
        <f ca="1">IF(ISERROR(Auxiliar!$C40),"end",Auxiliar!I40)</f>
        <v>end</v>
      </c>
      <c r="J39" s="1" t="str">
        <f ca="1">IF(ISERROR(Auxiliar!$C40),"end",Auxiliar!J40)</f>
        <v>end</v>
      </c>
      <c r="K39" s="1" t="str">
        <f ca="1">IF(ISERROR(Auxiliar!$C40),"end",Auxiliar!K40)</f>
        <v>end</v>
      </c>
    </row>
    <row r="40" spans="1:11" x14ac:dyDescent="0.35">
      <c r="A40" s="1"/>
      <c r="B40" s="1" t="str">
        <f ca="1">IF(ISERROR(Auxiliar!$C41),"end",Auxiliar!B41)</f>
        <v>end</v>
      </c>
      <c r="C40" s="1" t="str">
        <f ca="1">IF(ISERROR(Auxiliar!$C41),"end",Auxiliar!C41)</f>
        <v>end</v>
      </c>
      <c r="D40" s="1" t="str">
        <f ca="1">IF(ISERROR(Auxiliar!$C41),"end",Auxiliar!D41)</f>
        <v>end</v>
      </c>
      <c r="E40" s="1" t="str">
        <f ca="1">IF(ISERROR(Auxiliar!$C41),"end",Auxiliar!E41)</f>
        <v>end</v>
      </c>
      <c r="F40" s="1" t="str">
        <f ca="1">IF(ISERROR(Auxiliar!$C41),"end",Auxiliar!F41)</f>
        <v>end</v>
      </c>
      <c r="G40" s="1" t="str">
        <f ca="1">IF(ISERROR(Auxiliar!$C41),"end",IF(TRIM(Auxiliar!G41)="","",Auxiliar!G41))</f>
        <v>end</v>
      </c>
      <c r="H40" s="1" t="str">
        <f ca="1">IF(ISERROR(Auxiliar!$C41),"end",Auxiliar!H41)</f>
        <v>end</v>
      </c>
      <c r="I40" s="1" t="str">
        <f ca="1">IF(ISERROR(Auxiliar!$C41),"end",Auxiliar!I41)</f>
        <v>end</v>
      </c>
      <c r="J40" s="1" t="str">
        <f ca="1">IF(ISERROR(Auxiliar!$C41),"end",Auxiliar!J41)</f>
        <v>end</v>
      </c>
      <c r="K40" s="1" t="str">
        <f ca="1">IF(ISERROR(Auxiliar!$C41),"end",Auxiliar!K41)</f>
        <v>end</v>
      </c>
    </row>
    <row r="41" spans="1:11" x14ac:dyDescent="0.35">
      <c r="A41" s="1"/>
      <c r="B41" s="1" t="str">
        <f ca="1">IF(ISERROR(Auxiliar!$C42),"end",Auxiliar!B42)</f>
        <v>end</v>
      </c>
      <c r="C41" s="1" t="str">
        <f ca="1">IF(ISERROR(Auxiliar!$C42),"end",Auxiliar!C42)</f>
        <v>end</v>
      </c>
      <c r="D41" s="1" t="str">
        <f ca="1">IF(ISERROR(Auxiliar!$C42),"end",Auxiliar!D42)</f>
        <v>end</v>
      </c>
      <c r="E41" s="1" t="str">
        <f ca="1">IF(ISERROR(Auxiliar!$C42),"end",Auxiliar!E42)</f>
        <v>end</v>
      </c>
      <c r="F41" s="1" t="str">
        <f ca="1">IF(ISERROR(Auxiliar!$C42),"end",Auxiliar!F42)</f>
        <v>end</v>
      </c>
      <c r="G41" s="1" t="str">
        <f ca="1">IF(ISERROR(Auxiliar!$C42),"end",IF(TRIM(Auxiliar!G42)="","",Auxiliar!G42))</f>
        <v>end</v>
      </c>
      <c r="H41" s="1" t="str">
        <f ca="1">IF(ISERROR(Auxiliar!$C42),"end",Auxiliar!H42)</f>
        <v>end</v>
      </c>
      <c r="I41" s="1" t="str">
        <f ca="1">IF(ISERROR(Auxiliar!$C42),"end",Auxiliar!I42)</f>
        <v>end</v>
      </c>
      <c r="J41" s="1" t="str">
        <f ca="1">IF(ISERROR(Auxiliar!$C42),"end",Auxiliar!J42)</f>
        <v>end</v>
      </c>
      <c r="K41" s="1" t="str">
        <f ca="1">IF(ISERROR(Auxiliar!$C42),"end",Auxiliar!K42)</f>
        <v>end</v>
      </c>
    </row>
    <row r="42" spans="1:11" x14ac:dyDescent="0.35">
      <c r="A42" s="1"/>
      <c r="B42" s="1" t="str">
        <f ca="1">IF(ISERROR(Auxiliar!$C43),"end",Auxiliar!B43)</f>
        <v>end</v>
      </c>
      <c r="C42" s="1" t="str">
        <f ca="1">IF(ISERROR(Auxiliar!$C43),"end",Auxiliar!C43)</f>
        <v>end</v>
      </c>
      <c r="D42" s="1" t="str">
        <f ca="1">IF(ISERROR(Auxiliar!$C43),"end",Auxiliar!D43)</f>
        <v>end</v>
      </c>
      <c r="E42" s="1" t="str">
        <f ca="1">IF(ISERROR(Auxiliar!$C43),"end",Auxiliar!E43)</f>
        <v>end</v>
      </c>
      <c r="F42" s="1" t="str">
        <f ca="1">IF(ISERROR(Auxiliar!$C43),"end",Auxiliar!F43)</f>
        <v>end</v>
      </c>
      <c r="G42" s="1" t="str">
        <f ca="1">IF(ISERROR(Auxiliar!$C43),"end",IF(TRIM(Auxiliar!G43)="","",Auxiliar!G43))</f>
        <v>end</v>
      </c>
      <c r="H42" s="1" t="str">
        <f ca="1">IF(ISERROR(Auxiliar!$C43),"end",Auxiliar!H43)</f>
        <v>end</v>
      </c>
      <c r="I42" s="1" t="str">
        <f ca="1">IF(ISERROR(Auxiliar!$C43),"end",Auxiliar!I43)</f>
        <v>end</v>
      </c>
      <c r="J42" s="1" t="str">
        <f ca="1">IF(ISERROR(Auxiliar!$C43),"end",Auxiliar!J43)</f>
        <v>end</v>
      </c>
      <c r="K42" s="1" t="str">
        <f ca="1">IF(ISERROR(Auxiliar!$C43),"end",Auxiliar!K43)</f>
        <v>end</v>
      </c>
    </row>
    <row r="43" spans="1:11" x14ac:dyDescent="0.35">
      <c r="A43" s="1"/>
      <c r="B43" s="1" t="str">
        <f ca="1">IF(ISERROR(Auxiliar!$C44),"end",Auxiliar!B44)</f>
        <v>end</v>
      </c>
      <c r="C43" s="1" t="str">
        <f ca="1">IF(ISERROR(Auxiliar!$C44),"end",Auxiliar!C44)</f>
        <v>end</v>
      </c>
      <c r="D43" s="1" t="str">
        <f ca="1">IF(ISERROR(Auxiliar!$C44),"end",Auxiliar!D44)</f>
        <v>end</v>
      </c>
      <c r="E43" s="1" t="str">
        <f ca="1">IF(ISERROR(Auxiliar!$C44),"end",Auxiliar!E44)</f>
        <v>end</v>
      </c>
      <c r="F43" s="1" t="str">
        <f ca="1">IF(ISERROR(Auxiliar!$C44),"end",Auxiliar!F44)</f>
        <v>end</v>
      </c>
      <c r="G43" s="1" t="str">
        <f ca="1">IF(ISERROR(Auxiliar!$C44),"end",IF(TRIM(Auxiliar!G44)="","",Auxiliar!G44))</f>
        <v>end</v>
      </c>
      <c r="H43" s="1" t="str">
        <f ca="1">IF(ISERROR(Auxiliar!$C44),"end",Auxiliar!H44)</f>
        <v>end</v>
      </c>
      <c r="I43" s="1" t="str">
        <f ca="1">IF(ISERROR(Auxiliar!$C44),"end",Auxiliar!I44)</f>
        <v>end</v>
      </c>
      <c r="J43" s="1" t="str">
        <f ca="1">IF(ISERROR(Auxiliar!$C44),"end",Auxiliar!J44)</f>
        <v>end</v>
      </c>
      <c r="K43" s="1" t="str">
        <f ca="1">IF(ISERROR(Auxiliar!$C44),"end",Auxiliar!K44)</f>
        <v>end</v>
      </c>
    </row>
    <row r="44" spans="1:11" x14ac:dyDescent="0.35">
      <c r="A44" s="1"/>
      <c r="B44" s="1" t="str">
        <f ca="1">IF(ISERROR(Auxiliar!$C45),"end",Auxiliar!B45)</f>
        <v>end</v>
      </c>
      <c r="C44" s="1" t="str">
        <f ca="1">IF(ISERROR(Auxiliar!$C45),"end",Auxiliar!C45)</f>
        <v>end</v>
      </c>
      <c r="D44" s="1" t="str">
        <f ca="1">IF(ISERROR(Auxiliar!$C45),"end",Auxiliar!D45)</f>
        <v>end</v>
      </c>
      <c r="E44" s="1" t="str">
        <f ca="1">IF(ISERROR(Auxiliar!$C45),"end",Auxiliar!E45)</f>
        <v>end</v>
      </c>
      <c r="F44" s="1" t="str">
        <f ca="1">IF(ISERROR(Auxiliar!$C45),"end",Auxiliar!F45)</f>
        <v>end</v>
      </c>
      <c r="G44" s="1" t="str">
        <f ca="1">IF(ISERROR(Auxiliar!$C45),"end",IF(TRIM(Auxiliar!G45)="","",Auxiliar!G45))</f>
        <v>end</v>
      </c>
      <c r="H44" s="1" t="str">
        <f ca="1">IF(ISERROR(Auxiliar!$C45),"end",Auxiliar!H45)</f>
        <v>end</v>
      </c>
      <c r="I44" s="1" t="str">
        <f ca="1">IF(ISERROR(Auxiliar!$C45),"end",Auxiliar!I45)</f>
        <v>end</v>
      </c>
      <c r="J44" s="1" t="str">
        <f ca="1">IF(ISERROR(Auxiliar!$C45),"end",Auxiliar!J45)</f>
        <v>end</v>
      </c>
      <c r="K44" s="1" t="str">
        <f ca="1">IF(ISERROR(Auxiliar!$C45),"end",Auxiliar!K45)</f>
        <v>end</v>
      </c>
    </row>
    <row r="45" spans="1:11" x14ac:dyDescent="0.35">
      <c r="A45" s="1"/>
      <c r="B45" s="1" t="str">
        <f ca="1">IF(ISERROR(Auxiliar!$C46),"end",Auxiliar!B46)</f>
        <v>end</v>
      </c>
      <c r="C45" s="1" t="str">
        <f ca="1">IF(ISERROR(Auxiliar!$C46),"end",Auxiliar!C46)</f>
        <v>end</v>
      </c>
      <c r="D45" s="1" t="str">
        <f ca="1">IF(ISERROR(Auxiliar!$C46),"end",Auxiliar!D46)</f>
        <v>end</v>
      </c>
      <c r="E45" s="1" t="str">
        <f ca="1">IF(ISERROR(Auxiliar!$C46),"end",Auxiliar!E46)</f>
        <v>end</v>
      </c>
      <c r="F45" s="1" t="str">
        <f ca="1">IF(ISERROR(Auxiliar!$C46),"end",Auxiliar!F46)</f>
        <v>end</v>
      </c>
      <c r="G45" s="1" t="str">
        <f ca="1">IF(ISERROR(Auxiliar!$C46),"end",IF(TRIM(Auxiliar!G46)="","",Auxiliar!G46))</f>
        <v>end</v>
      </c>
      <c r="H45" s="1" t="str">
        <f ca="1">IF(ISERROR(Auxiliar!$C46),"end",Auxiliar!H46)</f>
        <v>end</v>
      </c>
      <c r="I45" s="1" t="str">
        <f ca="1">IF(ISERROR(Auxiliar!$C46),"end",Auxiliar!I46)</f>
        <v>end</v>
      </c>
      <c r="J45" s="1" t="str">
        <f ca="1">IF(ISERROR(Auxiliar!$C46),"end",Auxiliar!J46)</f>
        <v>end</v>
      </c>
      <c r="K45" s="1" t="str">
        <f ca="1">IF(ISERROR(Auxiliar!$C46),"end",Auxiliar!K46)</f>
        <v>end</v>
      </c>
    </row>
    <row r="46" spans="1:11" x14ac:dyDescent="0.35">
      <c r="A46" s="1"/>
      <c r="B46" s="1" t="str">
        <f ca="1">IF(ISERROR(Auxiliar!$C47),"end",Auxiliar!B47)</f>
        <v>end</v>
      </c>
      <c r="C46" s="1" t="str">
        <f ca="1">IF(ISERROR(Auxiliar!$C47),"end",Auxiliar!C47)</f>
        <v>end</v>
      </c>
      <c r="D46" s="1" t="str">
        <f ca="1">IF(ISERROR(Auxiliar!$C47),"end",Auxiliar!D47)</f>
        <v>end</v>
      </c>
      <c r="E46" s="1" t="str">
        <f ca="1">IF(ISERROR(Auxiliar!$C47),"end",Auxiliar!E47)</f>
        <v>end</v>
      </c>
      <c r="F46" s="1" t="str">
        <f ca="1">IF(ISERROR(Auxiliar!$C47),"end",Auxiliar!F47)</f>
        <v>end</v>
      </c>
      <c r="G46" s="1" t="str">
        <f ca="1">IF(ISERROR(Auxiliar!$C47),"end",IF(TRIM(Auxiliar!G47)="","",Auxiliar!G47))</f>
        <v>end</v>
      </c>
      <c r="H46" s="1" t="str">
        <f ca="1">IF(ISERROR(Auxiliar!$C47),"end",Auxiliar!H47)</f>
        <v>end</v>
      </c>
      <c r="I46" s="1" t="str">
        <f ca="1">IF(ISERROR(Auxiliar!$C47),"end",Auxiliar!I47)</f>
        <v>end</v>
      </c>
      <c r="J46" s="1" t="str">
        <f ca="1">IF(ISERROR(Auxiliar!$C47),"end",Auxiliar!J47)</f>
        <v>end</v>
      </c>
      <c r="K46" s="1" t="str">
        <f ca="1">IF(ISERROR(Auxiliar!$C47),"end",Auxiliar!K47)</f>
        <v>end</v>
      </c>
    </row>
    <row r="47" spans="1:11" x14ac:dyDescent="0.35">
      <c r="A47" s="1"/>
      <c r="B47" s="1" t="str">
        <f ca="1">IF(ISERROR(Auxiliar!$C48),"end",Auxiliar!B48)</f>
        <v>end</v>
      </c>
      <c r="C47" s="1" t="str">
        <f ca="1">IF(ISERROR(Auxiliar!$C48),"end",Auxiliar!C48)</f>
        <v>end</v>
      </c>
      <c r="D47" s="1" t="str">
        <f ca="1">IF(ISERROR(Auxiliar!$C48),"end",Auxiliar!D48)</f>
        <v>end</v>
      </c>
      <c r="E47" s="1" t="str">
        <f ca="1">IF(ISERROR(Auxiliar!$C48),"end",Auxiliar!E48)</f>
        <v>end</v>
      </c>
      <c r="F47" s="1" t="str">
        <f ca="1">IF(ISERROR(Auxiliar!$C48),"end",Auxiliar!F48)</f>
        <v>end</v>
      </c>
      <c r="G47" s="1" t="str">
        <f ca="1">IF(ISERROR(Auxiliar!$C48),"end",IF(TRIM(Auxiliar!G48)="","",Auxiliar!G48))</f>
        <v>end</v>
      </c>
      <c r="H47" s="1" t="str">
        <f ca="1">IF(ISERROR(Auxiliar!$C48),"end",Auxiliar!H48)</f>
        <v>end</v>
      </c>
      <c r="I47" s="1" t="str">
        <f ca="1">IF(ISERROR(Auxiliar!$C48),"end",Auxiliar!I48)</f>
        <v>end</v>
      </c>
      <c r="J47" s="1" t="str">
        <f ca="1">IF(ISERROR(Auxiliar!$C48),"end",Auxiliar!J48)</f>
        <v>end</v>
      </c>
      <c r="K47" s="1" t="str">
        <f ca="1">IF(ISERROR(Auxiliar!$C48),"end",Auxiliar!K48)</f>
        <v>end</v>
      </c>
    </row>
    <row r="48" spans="1:11" x14ac:dyDescent="0.35">
      <c r="A48" s="1"/>
      <c r="B48" s="1" t="str">
        <f ca="1">IF(ISERROR(Auxiliar!$C49),"end",Auxiliar!B49)</f>
        <v>end</v>
      </c>
      <c r="C48" s="1" t="str">
        <f ca="1">IF(ISERROR(Auxiliar!$C49),"end",Auxiliar!C49)</f>
        <v>end</v>
      </c>
      <c r="D48" s="1" t="str">
        <f ca="1">IF(ISERROR(Auxiliar!$C49),"end",Auxiliar!D49)</f>
        <v>end</v>
      </c>
      <c r="E48" s="1" t="str">
        <f ca="1">IF(ISERROR(Auxiliar!$C49),"end",Auxiliar!E49)</f>
        <v>end</v>
      </c>
      <c r="F48" s="1" t="str">
        <f ca="1">IF(ISERROR(Auxiliar!$C49),"end",Auxiliar!F49)</f>
        <v>end</v>
      </c>
      <c r="G48" s="1" t="str">
        <f ca="1">IF(ISERROR(Auxiliar!$C49),"end",IF(TRIM(Auxiliar!G49)="","",Auxiliar!G49))</f>
        <v>end</v>
      </c>
      <c r="H48" s="1" t="str">
        <f ca="1">IF(ISERROR(Auxiliar!$C49),"end",Auxiliar!H49)</f>
        <v>end</v>
      </c>
      <c r="I48" s="1" t="str">
        <f ca="1">IF(ISERROR(Auxiliar!$C49),"end",Auxiliar!I49)</f>
        <v>end</v>
      </c>
      <c r="J48" s="1" t="str">
        <f ca="1">IF(ISERROR(Auxiliar!$C49),"end",Auxiliar!J49)</f>
        <v>end</v>
      </c>
      <c r="K48" s="1" t="str">
        <f ca="1">IF(ISERROR(Auxiliar!$C49),"end",Auxiliar!K49)</f>
        <v>end</v>
      </c>
    </row>
    <row r="49" spans="1:11" x14ac:dyDescent="0.35">
      <c r="A49" s="1"/>
      <c r="B49" s="1" t="str">
        <f ca="1">IF(ISERROR(Auxiliar!$C50),"end",Auxiliar!B50)</f>
        <v>end</v>
      </c>
      <c r="C49" s="1" t="str">
        <f ca="1">IF(ISERROR(Auxiliar!$C50),"end",Auxiliar!C50)</f>
        <v>end</v>
      </c>
      <c r="D49" s="1" t="str">
        <f ca="1">IF(ISERROR(Auxiliar!$C50),"end",Auxiliar!D50)</f>
        <v>end</v>
      </c>
      <c r="E49" s="1" t="str">
        <f ca="1">IF(ISERROR(Auxiliar!$C50),"end",Auxiliar!E50)</f>
        <v>end</v>
      </c>
      <c r="F49" s="1" t="str">
        <f ca="1">IF(ISERROR(Auxiliar!$C50),"end",Auxiliar!F50)</f>
        <v>end</v>
      </c>
      <c r="G49" s="1" t="str">
        <f ca="1">IF(ISERROR(Auxiliar!$C50),"end",IF(TRIM(Auxiliar!G50)="","",Auxiliar!G50))</f>
        <v>end</v>
      </c>
      <c r="H49" s="1" t="str">
        <f ca="1">IF(ISERROR(Auxiliar!$C50),"end",Auxiliar!H50)</f>
        <v>end</v>
      </c>
      <c r="I49" s="1" t="str">
        <f ca="1">IF(ISERROR(Auxiliar!$C50),"end",Auxiliar!I50)</f>
        <v>end</v>
      </c>
      <c r="J49" s="1" t="str">
        <f ca="1">IF(ISERROR(Auxiliar!$C50),"end",Auxiliar!J50)</f>
        <v>end</v>
      </c>
      <c r="K49" s="1" t="str">
        <f ca="1">IF(ISERROR(Auxiliar!$C50),"end",Auxiliar!K50)</f>
        <v>end</v>
      </c>
    </row>
    <row r="50" spans="1:11" x14ac:dyDescent="0.35">
      <c r="A50" s="1"/>
      <c r="B50" s="1" t="str">
        <f ca="1">IF(ISERROR(Auxiliar!$C51),"end",Auxiliar!B51)</f>
        <v>end</v>
      </c>
      <c r="C50" s="1" t="str">
        <f ca="1">IF(ISERROR(Auxiliar!$C51),"end",Auxiliar!C51)</f>
        <v>end</v>
      </c>
      <c r="D50" s="1" t="str">
        <f ca="1">IF(ISERROR(Auxiliar!$C51),"end",Auxiliar!D51)</f>
        <v>end</v>
      </c>
      <c r="E50" s="1" t="str">
        <f ca="1">IF(ISERROR(Auxiliar!$C51),"end",Auxiliar!E51)</f>
        <v>end</v>
      </c>
      <c r="F50" s="1" t="str">
        <f ca="1">IF(ISERROR(Auxiliar!$C51),"end",Auxiliar!F51)</f>
        <v>end</v>
      </c>
      <c r="G50" s="1" t="str">
        <f ca="1">IF(ISERROR(Auxiliar!$C51),"end",IF(TRIM(Auxiliar!G51)="","",Auxiliar!G51))</f>
        <v>end</v>
      </c>
      <c r="H50" s="1" t="str">
        <f ca="1">IF(ISERROR(Auxiliar!$C51),"end",Auxiliar!H51)</f>
        <v>end</v>
      </c>
      <c r="I50" s="1" t="str">
        <f ca="1">IF(ISERROR(Auxiliar!$C51),"end",Auxiliar!I51)</f>
        <v>end</v>
      </c>
      <c r="J50" s="1" t="str">
        <f ca="1">IF(ISERROR(Auxiliar!$C51),"end",Auxiliar!J51)</f>
        <v>end</v>
      </c>
      <c r="K50" s="1" t="str">
        <f ca="1">IF(ISERROR(Auxiliar!$C51),"end",Auxiliar!K51)</f>
        <v>end</v>
      </c>
    </row>
    <row r="51" spans="1:11" x14ac:dyDescent="0.35">
      <c r="A51" s="1"/>
      <c r="B51" s="1" t="str">
        <f ca="1">IF(ISERROR(Auxiliar!$C52),"end",Auxiliar!B52)</f>
        <v>end</v>
      </c>
      <c r="C51" s="1" t="str">
        <f ca="1">IF(ISERROR(Auxiliar!$C52),"end",Auxiliar!C52)</f>
        <v>end</v>
      </c>
      <c r="D51" s="1" t="str">
        <f ca="1">IF(ISERROR(Auxiliar!$C52),"end",Auxiliar!D52)</f>
        <v>end</v>
      </c>
      <c r="E51" s="1" t="str">
        <f ca="1">IF(ISERROR(Auxiliar!$C52),"end",Auxiliar!E52)</f>
        <v>end</v>
      </c>
      <c r="F51" s="1" t="str">
        <f ca="1">IF(ISERROR(Auxiliar!$C52),"end",Auxiliar!F52)</f>
        <v>end</v>
      </c>
      <c r="G51" s="1" t="str">
        <f ca="1">IF(ISERROR(Auxiliar!$C52),"end",IF(TRIM(Auxiliar!G52)="","",Auxiliar!G52))</f>
        <v>end</v>
      </c>
      <c r="H51" s="1" t="str">
        <f ca="1">IF(ISERROR(Auxiliar!$C52),"end",Auxiliar!H52)</f>
        <v>end</v>
      </c>
      <c r="I51" s="1" t="str">
        <f ca="1">IF(ISERROR(Auxiliar!$C52),"end",Auxiliar!I52)</f>
        <v>end</v>
      </c>
      <c r="J51" s="1" t="str">
        <f ca="1">IF(ISERROR(Auxiliar!$C52),"end",Auxiliar!J52)</f>
        <v>end</v>
      </c>
      <c r="K51" s="1" t="str">
        <f ca="1">IF(ISERROR(Auxiliar!$C52),"end",Auxiliar!K52)</f>
        <v>end</v>
      </c>
    </row>
    <row r="52" spans="1:11" x14ac:dyDescent="0.35">
      <c r="A52" s="1"/>
      <c r="B52" s="1" t="str">
        <f ca="1">IF(ISERROR(Auxiliar!$C53),"end",Auxiliar!B53)</f>
        <v>end</v>
      </c>
      <c r="C52" s="1" t="str">
        <f ca="1">IF(ISERROR(Auxiliar!$C53),"end",Auxiliar!C53)</f>
        <v>end</v>
      </c>
      <c r="D52" s="1" t="str">
        <f ca="1">IF(ISERROR(Auxiliar!$C53),"end",Auxiliar!D53)</f>
        <v>end</v>
      </c>
      <c r="E52" s="1" t="str">
        <f ca="1">IF(ISERROR(Auxiliar!$C53),"end",Auxiliar!E53)</f>
        <v>end</v>
      </c>
      <c r="F52" s="1" t="str">
        <f ca="1">IF(ISERROR(Auxiliar!$C53),"end",Auxiliar!F53)</f>
        <v>end</v>
      </c>
      <c r="G52" s="1" t="str">
        <f ca="1">IF(ISERROR(Auxiliar!$C53),"end",IF(TRIM(Auxiliar!G53)="","",Auxiliar!G53))</f>
        <v>end</v>
      </c>
      <c r="H52" s="1" t="str">
        <f ca="1">IF(ISERROR(Auxiliar!$C53),"end",Auxiliar!H53)</f>
        <v>end</v>
      </c>
      <c r="I52" s="1" t="str">
        <f ca="1">IF(ISERROR(Auxiliar!$C53),"end",Auxiliar!I53)</f>
        <v>end</v>
      </c>
      <c r="J52" s="1" t="str">
        <f ca="1">IF(ISERROR(Auxiliar!$C53),"end",Auxiliar!J53)</f>
        <v>end</v>
      </c>
      <c r="K52" s="1" t="str">
        <f ca="1">IF(ISERROR(Auxiliar!$C53),"end",Auxiliar!K53)</f>
        <v>end</v>
      </c>
    </row>
    <row r="53" spans="1:11" x14ac:dyDescent="0.35">
      <c r="A53" s="1"/>
      <c r="B53" s="1" t="str">
        <f ca="1">IF(ISERROR(Auxiliar!$C54),"end",Auxiliar!B54)</f>
        <v>end</v>
      </c>
      <c r="C53" s="1" t="str">
        <f ca="1">IF(ISERROR(Auxiliar!$C54),"end",Auxiliar!C54)</f>
        <v>end</v>
      </c>
      <c r="D53" s="1" t="str">
        <f ca="1">IF(ISERROR(Auxiliar!$C54),"end",Auxiliar!D54)</f>
        <v>end</v>
      </c>
      <c r="E53" s="1" t="str">
        <f ca="1">IF(ISERROR(Auxiliar!$C54),"end",Auxiliar!E54)</f>
        <v>end</v>
      </c>
      <c r="F53" s="1" t="str">
        <f ca="1">IF(ISERROR(Auxiliar!$C54),"end",Auxiliar!F54)</f>
        <v>end</v>
      </c>
      <c r="G53" s="1" t="str">
        <f ca="1">IF(ISERROR(Auxiliar!$C54),"end",IF(TRIM(Auxiliar!G54)="","",Auxiliar!G54))</f>
        <v>end</v>
      </c>
      <c r="H53" s="1" t="str">
        <f ca="1">IF(ISERROR(Auxiliar!$C54),"end",Auxiliar!H54)</f>
        <v>end</v>
      </c>
      <c r="I53" s="1" t="str">
        <f ca="1">IF(ISERROR(Auxiliar!$C54),"end",Auxiliar!I54)</f>
        <v>end</v>
      </c>
      <c r="J53" s="1" t="str">
        <f ca="1">IF(ISERROR(Auxiliar!$C54),"end",Auxiliar!J54)</f>
        <v>end</v>
      </c>
      <c r="K53" s="1" t="str">
        <f ca="1">IF(ISERROR(Auxiliar!$C54),"end",Auxiliar!K54)</f>
        <v>end</v>
      </c>
    </row>
    <row r="54" spans="1:11" x14ac:dyDescent="0.35">
      <c r="A54" s="1"/>
      <c r="B54" s="1" t="str">
        <f ca="1">IF(ISERROR(Auxiliar!$C55),"end",Auxiliar!B55)</f>
        <v>end</v>
      </c>
      <c r="C54" s="1" t="str">
        <f ca="1">IF(ISERROR(Auxiliar!$C55),"end",Auxiliar!C55)</f>
        <v>end</v>
      </c>
      <c r="D54" s="1" t="str">
        <f ca="1">IF(ISERROR(Auxiliar!$C55),"end",Auxiliar!D55)</f>
        <v>end</v>
      </c>
      <c r="E54" s="1" t="str">
        <f ca="1">IF(ISERROR(Auxiliar!$C55),"end",Auxiliar!E55)</f>
        <v>end</v>
      </c>
      <c r="F54" s="1" t="str">
        <f ca="1">IF(ISERROR(Auxiliar!$C55),"end",Auxiliar!F55)</f>
        <v>end</v>
      </c>
      <c r="G54" s="1" t="str">
        <f ca="1">IF(ISERROR(Auxiliar!$C55),"end",IF(TRIM(Auxiliar!G55)="","",Auxiliar!G55))</f>
        <v>end</v>
      </c>
      <c r="H54" s="1" t="str">
        <f ca="1">IF(ISERROR(Auxiliar!$C55),"end",Auxiliar!H55)</f>
        <v>end</v>
      </c>
      <c r="I54" s="1" t="str">
        <f ca="1">IF(ISERROR(Auxiliar!$C55),"end",Auxiliar!I55)</f>
        <v>end</v>
      </c>
      <c r="J54" s="1" t="str">
        <f ca="1">IF(ISERROR(Auxiliar!$C55),"end",Auxiliar!J55)</f>
        <v>end</v>
      </c>
      <c r="K54" s="1" t="str">
        <f ca="1">IF(ISERROR(Auxiliar!$C55),"end",Auxiliar!K55)</f>
        <v>end</v>
      </c>
    </row>
    <row r="55" spans="1:11" x14ac:dyDescent="0.35">
      <c r="A55" s="1"/>
      <c r="B55" s="1" t="str">
        <f ca="1">IF(ISERROR(Auxiliar!$C56),"end",Auxiliar!B56)</f>
        <v>end</v>
      </c>
      <c r="C55" s="1" t="str">
        <f ca="1">IF(ISERROR(Auxiliar!$C56),"end",Auxiliar!C56)</f>
        <v>end</v>
      </c>
      <c r="D55" s="1" t="str">
        <f ca="1">IF(ISERROR(Auxiliar!$C56),"end",Auxiliar!D56)</f>
        <v>end</v>
      </c>
      <c r="E55" s="1" t="str">
        <f ca="1">IF(ISERROR(Auxiliar!$C56),"end",Auxiliar!E56)</f>
        <v>end</v>
      </c>
      <c r="F55" s="1" t="str">
        <f ca="1">IF(ISERROR(Auxiliar!$C56),"end",Auxiliar!F56)</f>
        <v>end</v>
      </c>
      <c r="G55" s="1" t="str">
        <f ca="1">IF(ISERROR(Auxiliar!$C56),"end",IF(TRIM(Auxiliar!G56)="","",Auxiliar!G56))</f>
        <v>end</v>
      </c>
      <c r="H55" s="1" t="str">
        <f ca="1">IF(ISERROR(Auxiliar!$C56),"end",Auxiliar!H56)</f>
        <v>end</v>
      </c>
      <c r="I55" s="1" t="str">
        <f ca="1">IF(ISERROR(Auxiliar!$C56),"end",Auxiliar!I56)</f>
        <v>end</v>
      </c>
      <c r="J55" s="1" t="str">
        <f ca="1">IF(ISERROR(Auxiliar!$C56),"end",Auxiliar!J56)</f>
        <v>end</v>
      </c>
      <c r="K55" s="1" t="str">
        <f ca="1">IF(ISERROR(Auxiliar!$C56),"end",Auxiliar!K56)</f>
        <v>end</v>
      </c>
    </row>
    <row r="56" spans="1:11" x14ac:dyDescent="0.35">
      <c r="A56" s="1"/>
      <c r="B56" s="1" t="str">
        <f ca="1">IF(ISERROR(Auxiliar!$C57),"end",Auxiliar!B57)</f>
        <v>end</v>
      </c>
      <c r="C56" s="1" t="str">
        <f ca="1">IF(ISERROR(Auxiliar!$C57),"end",Auxiliar!C57)</f>
        <v>end</v>
      </c>
      <c r="D56" s="1" t="str">
        <f ca="1">IF(ISERROR(Auxiliar!$C57),"end",Auxiliar!D57)</f>
        <v>end</v>
      </c>
      <c r="E56" s="1" t="str">
        <f ca="1">IF(ISERROR(Auxiliar!$C57),"end",Auxiliar!E57)</f>
        <v>end</v>
      </c>
      <c r="F56" s="1" t="str">
        <f ca="1">IF(ISERROR(Auxiliar!$C57),"end",Auxiliar!F57)</f>
        <v>end</v>
      </c>
      <c r="G56" s="1" t="str">
        <f ca="1">IF(ISERROR(Auxiliar!$C57),"end",IF(TRIM(Auxiliar!G57)="","",Auxiliar!G57))</f>
        <v>end</v>
      </c>
      <c r="H56" s="1" t="str">
        <f ca="1">IF(ISERROR(Auxiliar!$C57),"end",Auxiliar!H57)</f>
        <v>end</v>
      </c>
      <c r="I56" s="1" t="str">
        <f ca="1">IF(ISERROR(Auxiliar!$C57),"end",Auxiliar!I57)</f>
        <v>end</v>
      </c>
      <c r="J56" s="1" t="str">
        <f ca="1">IF(ISERROR(Auxiliar!$C57),"end",Auxiliar!J57)</f>
        <v>end</v>
      </c>
      <c r="K56" s="1" t="str">
        <f ca="1">IF(ISERROR(Auxiliar!$C57),"end",Auxiliar!K57)</f>
        <v>end</v>
      </c>
    </row>
    <row r="57" spans="1:11" x14ac:dyDescent="0.35">
      <c r="A57" s="1"/>
      <c r="B57" s="1" t="str">
        <f ca="1">IF(ISERROR(Auxiliar!$C58),"end",Auxiliar!B58)</f>
        <v>end</v>
      </c>
      <c r="C57" s="1" t="str">
        <f ca="1">IF(ISERROR(Auxiliar!$C58),"end",Auxiliar!C58)</f>
        <v>end</v>
      </c>
      <c r="D57" s="1" t="str">
        <f ca="1">IF(ISERROR(Auxiliar!$C58),"end",Auxiliar!D58)</f>
        <v>end</v>
      </c>
      <c r="E57" s="1" t="str">
        <f ca="1">IF(ISERROR(Auxiliar!$C58),"end",Auxiliar!E58)</f>
        <v>end</v>
      </c>
      <c r="F57" s="1" t="str">
        <f ca="1">IF(ISERROR(Auxiliar!$C58),"end",Auxiliar!F58)</f>
        <v>end</v>
      </c>
      <c r="G57" s="1" t="str">
        <f ca="1">IF(ISERROR(Auxiliar!$C58),"end",IF(TRIM(Auxiliar!G58)="","",Auxiliar!G58))</f>
        <v>end</v>
      </c>
      <c r="H57" s="1" t="str">
        <f ca="1">IF(ISERROR(Auxiliar!$C58),"end",Auxiliar!H58)</f>
        <v>end</v>
      </c>
      <c r="I57" s="1" t="str">
        <f ca="1">IF(ISERROR(Auxiliar!$C58),"end",Auxiliar!I58)</f>
        <v>end</v>
      </c>
      <c r="J57" s="1" t="str">
        <f ca="1">IF(ISERROR(Auxiliar!$C58),"end",Auxiliar!J58)</f>
        <v>end</v>
      </c>
      <c r="K57" s="1" t="str">
        <f ca="1">IF(ISERROR(Auxiliar!$C58),"end",Auxiliar!K58)</f>
        <v>end</v>
      </c>
    </row>
    <row r="58" spans="1:11" x14ac:dyDescent="0.35">
      <c r="A58" s="1"/>
      <c r="B58" s="1" t="str">
        <f ca="1">IF(ISERROR(Auxiliar!$C59),"end",Auxiliar!B59)</f>
        <v>end</v>
      </c>
      <c r="C58" s="1" t="str">
        <f ca="1">IF(ISERROR(Auxiliar!$C59),"end",Auxiliar!C59)</f>
        <v>end</v>
      </c>
      <c r="D58" s="1" t="str">
        <f ca="1">IF(ISERROR(Auxiliar!$C59),"end",Auxiliar!D59)</f>
        <v>end</v>
      </c>
      <c r="E58" s="1" t="str">
        <f ca="1">IF(ISERROR(Auxiliar!$C59),"end",Auxiliar!E59)</f>
        <v>end</v>
      </c>
      <c r="F58" s="1" t="str">
        <f ca="1">IF(ISERROR(Auxiliar!$C59),"end",Auxiliar!F59)</f>
        <v>end</v>
      </c>
      <c r="G58" s="1" t="str">
        <f ca="1">IF(ISERROR(Auxiliar!$C59),"end",IF(TRIM(Auxiliar!G59)="","",Auxiliar!G59))</f>
        <v>end</v>
      </c>
      <c r="H58" s="1" t="str">
        <f ca="1">IF(ISERROR(Auxiliar!$C59),"end",Auxiliar!H59)</f>
        <v>end</v>
      </c>
      <c r="I58" s="1" t="str">
        <f ca="1">IF(ISERROR(Auxiliar!$C59),"end",Auxiliar!I59)</f>
        <v>end</v>
      </c>
      <c r="J58" s="1" t="str">
        <f ca="1">IF(ISERROR(Auxiliar!$C59),"end",Auxiliar!J59)</f>
        <v>end</v>
      </c>
      <c r="K58" s="1" t="str">
        <f ca="1">IF(ISERROR(Auxiliar!$C59),"end",Auxiliar!K59)</f>
        <v>end</v>
      </c>
    </row>
    <row r="59" spans="1:11" x14ac:dyDescent="0.35">
      <c r="A59" s="1"/>
      <c r="B59" s="1" t="str">
        <f ca="1">IF(ISERROR(Auxiliar!$C60),"end",Auxiliar!B60)</f>
        <v>end</v>
      </c>
      <c r="C59" s="1" t="str">
        <f ca="1">IF(ISERROR(Auxiliar!$C60),"end",Auxiliar!C60)</f>
        <v>end</v>
      </c>
      <c r="D59" s="1" t="str">
        <f ca="1">IF(ISERROR(Auxiliar!$C60),"end",Auxiliar!D60)</f>
        <v>end</v>
      </c>
      <c r="E59" s="1" t="str">
        <f ca="1">IF(ISERROR(Auxiliar!$C60),"end",Auxiliar!E60)</f>
        <v>end</v>
      </c>
      <c r="F59" s="1" t="str">
        <f ca="1">IF(ISERROR(Auxiliar!$C60),"end",Auxiliar!F60)</f>
        <v>end</v>
      </c>
      <c r="G59" s="1" t="str">
        <f ca="1">IF(ISERROR(Auxiliar!$C60),"end",IF(TRIM(Auxiliar!G60)="","",Auxiliar!G60))</f>
        <v>end</v>
      </c>
      <c r="H59" s="1" t="str">
        <f ca="1">IF(ISERROR(Auxiliar!$C60),"end",Auxiliar!H60)</f>
        <v>end</v>
      </c>
      <c r="I59" s="1" t="str">
        <f ca="1">IF(ISERROR(Auxiliar!$C60),"end",Auxiliar!I60)</f>
        <v>end</v>
      </c>
      <c r="J59" s="1" t="str">
        <f ca="1">IF(ISERROR(Auxiliar!$C60),"end",Auxiliar!J60)</f>
        <v>end</v>
      </c>
      <c r="K59" s="1" t="str">
        <f ca="1">IF(ISERROR(Auxiliar!$C60),"end",Auxiliar!K60)</f>
        <v>end</v>
      </c>
    </row>
    <row r="60" spans="1:11" x14ac:dyDescent="0.35">
      <c r="A60" s="1"/>
      <c r="B60" s="1" t="str">
        <f ca="1">IF(ISERROR(Auxiliar!$C61),"end",Auxiliar!B61)</f>
        <v>end</v>
      </c>
      <c r="C60" s="1" t="str">
        <f ca="1">IF(ISERROR(Auxiliar!$C61),"end",Auxiliar!C61)</f>
        <v>end</v>
      </c>
      <c r="D60" s="1" t="str">
        <f ca="1">IF(ISERROR(Auxiliar!$C61),"end",Auxiliar!D61)</f>
        <v>end</v>
      </c>
      <c r="E60" s="1" t="str">
        <f ca="1">IF(ISERROR(Auxiliar!$C61),"end",Auxiliar!E61)</f>
        <v>end</v>
      </c>
      <c r="F60" s="1" t="str">
        <f ca="1">IF(ISERROR(Auxiliar!$C61),"end",Auxiliar!F61)</f>
        <v>end</v>
      </c>
      <c r="G60" s="1" t="str">
        <f ca="1">IF(ISERROR(Auxiliar!$C61),"end",IF(TRIM(Auxiliar!G61)="","",Auxiliar!G61))</f>
        <v>end</v>
      </c>
      <c r="H60" s="1" t="str">
        <f ca="1">IF(ISERROR(Auxiliar!$C61),"end",Auxiliar!H61)</f>
        <v>end</v>
      </c>
      <c r="I60" s="1" t="str">
        <f ca="1">IF(ISERROR(Auxiliar!$C61),"end",Auxiliar!I61)</f>
        <v>end</v>
      </c>
      <c r="J60" s="1" t="str">
        <f ca="1">IF(ISERROR(Auxiliar!$C61),"end",Auxiliar!J61)</f>
        <v>end</v>
      </c>
      <c r="K60" s="1" t="str">
        <f ca="1">IF(ISERROR(Auxiliar!$C61),"end",Auxiliar!K61)</f>
        <v>end</v>
      </c>
    </row>
    <row r="61" spans="1:11" x14ac:dyDescent="0.35">
      <c r="A61" s="1"/>
      <c r="B61" s="1" t="str">
        <f ca="1">IF(ISERROR(Auxiliar!$C62),"end",Auxiliar!B62)</f>
        <v>end</v>
      </c>
      <c r="C61" s="1" t="str">
        <f ca="1">IF(ISERROR(Auxiliar!$C62),"end",Auxiliar!C62)</f>
        <v>end</v>
      </c>
      <c r="D61" s="1" t="str">
        <f ca="1">IF(ISERROR(Auxiliar!$C62),"end",Auxiliar!D62)</f>
        <v>end</v>
      </c>
      <c r="E61" s="1" t="str">
        <f ca="1">IF(ISERROR(Auxiliar!$C62),"end",Auxiliar!E62)</f>
        <v>end</v>
      </c>
      <c r="F61" s="1" t="str">
        <f ca="1">IF(ISERROR(Auxiliar!$C62),"end",Auxiliar!F62)</f>
        <v>end</v>
      </c>
      <c r="G61" s="1" t="str">
        <f ca="1">IF(ISERROR(Auxiliar!$C62),"end",IF(TRIM(Auxiliar!G62)="","",Auxiliar!G62))</f>
        <v>end</v>
      </c>
      <c r="H61" s="1" t="str">
        <f ca="1">IF(ISERROR(Auxiliar!$C62),"end",Auxiliar!H62)</f>
        <v>end</v>
      </c>
      <c r="I61" s="1" t="str">
        <f ca="1">IF(ISERROR(Auxiliar!$C62),"end",Auxiliar!I62)</f>
        <v>end</v>
      </c>
      <c r="J61" s="1" t="str">
        <f ca="1">IF(ISERROR(Auxiliar!$C62),"end",Auxiliar!J62)</f>
        <v>end</v>
      </c>
      <c r="K61" s="1" t="str">
        <f ca="1">IF(ISERROR(Auxiliar!$C62),"end",Auxiliar!K62)</f>
        <v>end</v>
      </c>
    </row>
    <row r="62" spans="1:11" x14ac:dyDescent="0.35">
      <c r="A62" s="1"/>
      <c r="B62" s="1" t="str">
        <f ca="1">IF(ISERROR(Auxiliar!$C63),"end",Auxiliar!B63)</f>
        <v>end</v>
      </c>
      <c r="C62" s="1" t="str">
        <f ca="1">IF(ISERROR(Auxiliar!$C63),"end",Auxiliar!C63)</f>
        <v>end</v>
      </c>
      <c r="D62" s="1" t="str">
        <f ca="1">IF(ISERROR(Auxiliar!$C63),"end",Auxiliar!D63)</f>
        <v>end</v>
      </c>
      <c r="E62" s="1" t="str">
        <f ca="1">IF(ISERROR(Auxiliar!$C63),"end",Auxiliar!E63)</f>
        <v>end</v>
      </c>
      <c r="F62" s="1" t="str">
        <f ca="1">IF(ISERROR(Auxiliar!$C63),"end",Auxiliar!F63)</f>
        <v>end</v>
      </c>
      <c r="G62" s="1" t="str">
        <f ca="1">IF(ISERROR(Auxiliar!$C63),"end",IF(TRIM(Auxiliar!G63)="","",Auxiliar!G63))</f>
        <v>end</v>
      </c>
      <c r="H62" s="1" t="str">
        <f ca="1">IF(ISERROR(Auxiliar!$C63),"end",Auxiliar!H63)</f>
        <v>end</v>
      </c>
      <c r="I62" s="1" t="str">
        <f ca="1">IF(ISERROR(Auxiliar!$C63),"end",Auxiliar!I63)</f>
        <v>end</v>
      </c>
      <c r="J62" s="1" t="str">
        <f ca="1">IF(ISERROR(Auxiliar!$C63),"end",Auxiliar!J63)</f>
        <v>end</v>
      </c>
      <c r="K62" s="1" t="str">
        <f ca="1">IF(ISERROR(Auxiliar!$C63),"end",Auxiliar!K63)</f>
        <v>end</v>
      </c>
    </row>
    <row r="63" spans="1:11" x14ac:dyDescent="0.35">
      <c r="A63" s="1"/>
      <c r="B63" s="1" t="str">
        <f ca="1">IF(ISERROR(Auxiliar!$C64),"end",Auxiliar!B64)</f>
        <v>end</v>
      </c>
      <c r="C63" s="1" t="str">
        <f ca="1">IF(ISERROR(Auxiliar!$C64),"end",Auxiliar!C64)</f>
        <v>end</v>
      </c>
      <c r="D63" s="1" t="str">
        <f ca="1">IF(ISERROR(Auxiliar!$C64),"end",Auxiliar!D64)</f>
        <v>end</v>
      </c>
      <c r="E63" s="1" t="str">
        <f ca="1">IF(ISERROR(Auxiliar!$C64),"end",Auxiliar!E64)</f>
        <v>end</v>
      </c>
      <c r="F63" s="1" t="str">
        <f ca="1">IF(ISERROR(Auxiliar!$C64),"end",Auxiliar!F64)</f>
        <v>end</v>
      </c>
      <c r="G63" s="1" t="str">
        <f ca="1">IF(ISERROR(Auxiliar!$C64),"end",IF(TRIM(Auxiliar!G64)="","",Auxiliar!G64))</f>
        <v>end</v>
      </c>
      <c r="H63" s="1" t="str">
        <f ca="1">IF(ISERROR(Auxiliar!$C64),"end",Auxiliar!H64)</f>
        <v>end</v>
      </c>
      <c r="I63" s="1" t="str">
        <f ca="1">IF(ISERROR(Auxiliar!$C64),"end",Auxiliar!I64)</f>
        <v>end</v>
      </c>
      <c r="J63" s="1" t="str">
        <f ca="1">IF(ISERROR(Auxiliar!$C64),"end",Auxiliar!J64)</f>
        <v>end</v>
      </c>
      <c r="K63" s="1" t="str">
        <f ca="1">IF(ISERROR(Auxiliar!$C64),"end",Auxiliar!K64)</f>
        <v>end</v>
      </c>
    </row>
    <row r="64" spans="1:11" x14ac:dyDescent="0.35">
      <c r="A64" s="1"/>
      <c r="B64" s="1" t="str">
        <f ca="1">IF(ISERROR(Auxiliar!$C65),"end",Auxiliar!B65)</f>
        <v>end</v>
      </c>
      <c r="C64" s="1" t="str">
        <f ca="1">IF(ISERROR(Auxiliar!$C65),"end",Auxiliar!C65)</f>
        <v>end</v>
      </c>
      <c r="D64" s="1" t="str">
        <f ca="1">IF(ISERROR(Auxiliar!$C65),"end",Auxiliar!D65)</f>
        <v>end</v>
      </c>
      <c r="E64" s="1" t="str">
        <f ca="1">IF(ISERROR(Auxiliar!$C65),"end",Auxiliar!E65)</f>
        <v>end</v>
      </c>
      <c r="F64" s="1" t="str">
        <f ca="1">IF(ISERROR(Auxiliar!$C65),"end",Auxiliar!F65)</f>
        <v>end</v>
      </c>
      <c r="G64" s="1" t="str">
        <f ca="1">IF(ISERROR(Auxiliar!$C65),"end",IF(TRIM(Auxiliar!G65)="","",Auxiliar!G65))</f>
        <v>end</v>
      </c>
      <c r="H64" s="1" t="str">
        <f ca="1">IF(ISERROR(Auxiliar!$C65),"end",Auxiliar!H65)</f>
        <v>end</v>
      </c>
      <c r="I64" s="1" t="str">
        <f ca="1">IF(ISERROR(Auxiliar!$C65),"end",Auxiliar!I65)</f>
        <v>end</v>
      </c>
      <c r="J64" s="1" t="str">
        <f ca="1">IF(ISERROR(Auxiliar!$C65),"end",Auxiliar!J65)</f>
        <v>end</v>
      </c>
      <c r="K64" s="1" t="str">
        <f ca="1">IF(ISERROR(Auxiliar!$C65),"end",Auxiliar!K65)</f>
        <v>end</v>
      </c>
    </row>
    <row r="65" spans="1:11" x14ac:dyDescent="0.35">
      <c r="A65" s="1"/>
      <c r="B65" s="1" t="str">
        <f ca="1">IF(ISERROR(Auxiliar!$C66),"end",Auxiliar!B66)</f>
        <v>end</v>
      </c>
      <c r="C65" s="1" t="str">
        <f ca="1">IF(ISERROR(Auxiliar!$C66),"end",Auxiliar!C66)</f>
        <v>end</v>
      </c>
      <c r="D65" s="1" t="str">
        <f ca="1">IF(ISERROR(Auxiliar!$C66),"end",Auxiliar!D66)</f>
        <v>end</v>
      </c>
      <c r="E65" s="1" t="str">
        <f ca="1">IF(ISERROR(Auxiliar!$C66),"end",Auxiliar!E66)</f>
        <v>end</v>
      </c>
      <c r="F65" s="1" t="str">
        <f ca="1">IF(ISERROR(Auxiliar!$C66),"end",Auxiliar!F66)</f>
        <v>end</v>
      </c>
      <c r="G65" s="1" t="str">
        <f ca="1">IF(ISERROR(Auxiliar!$C66),"end",IF(TRIM(Auxiliar!G66)="","",Auxiliar!G66))</f>
        <v>end</v>
      </c>
      <c r="H65" s="1" t="str">
        <f ca="1">IF(ISERROR(Auxiliar!$C66),"end",Auxiliar!H66)</f>
        <v>end</v>
      </c>
      <c r="I65" s="1" t="str">
        <f ca="1">IF(ISERROR(Auxiliar!$C66),"end",Auxiliar!I66)</f>
        <v>end</v>
      </c>
      <c r="J65" s="1" t="str">
        <f ca="1">IF(ISERROR(Auxiliar!$C66),"end",Auxiliar!J66)</f>
        <v>end</v>
      </c>
      <c r="K65" s="1" t="str">
        <f ca="1">IF(ISERROR(Auxiliar!$C66),"end",Auxiliar!K66)</f>
        <v>end</v>
      </c>
    </row>
    <row r="66" spans="1:11" x14ac:dyDescent="0.35">
      <c r="A66" s="1"/>
      <c r="B66" s="1" t="str">
        <f ca="1">IF(ISERROR(Auxiliar!$C67),"end",Auxiliar!B67)</f>
        <v>end</v>
      </c>
      <c r="C66" s="1" t="str">
        <f ca="1">IF(ISERROR(Auxiliar!$C67),"end",Auxiliar!C67)</f>
        <v>end</v>
      </c>
      <c r="D66" s="1" t="str">
        <f ca="1">IF(ISERROR(Auxiliar!$C67),"end",Auxiliar!D67)</f>
        <v>end</v>
      </c>
      <c r="E66" s="1" t="str">
        <f ca="1">IF(ISERROR(Auxiliar!$C67),"end",Auxiliar!E67)</f>
        <v>end</v>
      </c>
      <c r="F66" s="1" t="str">
        <f ca="1">IF(ISERROR(Auxiliar!$C67),"end",Auxiliar!F67)</f>
        <v>end</v>
      </c>
      <c r="G66" s="1" t="str">
        <f ca="1">IF(ISERROR(Auxiliar!$C67),"end",IF(TRIM(Auxiliar!G67)="","",Auxiliar!G67))</f>
        <v>end</v>
      </c>
      <c r="H66" s="1" t="str">
        <f ca="1">IF(ISERROR(Auxiliar!$C67),"end",Auxiliar!H67)</f>
        <v>end</v>
      </c>
      <c r="I66" s="1" t="str">
        <f ca="1">IF(ISERROR(Auxiliar!$C67),"end",Auxiliar!I67)</f>
        <v>end</v>
      </c>
      <c r="J66" s="1" t="str">
        <f ca="1">IF(ISERROR(Auxiliar!$C67),"end",Auxiliar!J67)</f>
        <v>end</v>
      </c>
      <c r="K66" s="1" t="str">
        <f ca="1">IF(ISERROR(Auxiliar!$C67),"end",Auxiliar!K67)</f>
        <v>end</v>
      </c>
    </row>
    <row r="67" spans="1:11" x14ac:dyDescent="0.35">
      <c r="A67" s="1"/>
      <c r="B67" s="1" t="str">
        <f ca="1">IF(ISERROR(Auxiliar!$C68),"end",Auxiliar!B68)</f>
        <v>end</v>
      </c>
      <c r="C67" s="1" t="str">
        <f ca="1">IF(ISERROR(Auxiliar!$C68),"end",Auxiliar!C68)</f>
        <v>end</v>
      </c>
      <c r="D67" s="1" t="str">
        <f ca="1">IF(ISERROR(Auxiliar!$C68),"end",Auxiliar!D68)</f>
        <v>end</v>
      </c>
      <c r="E67" s="1" t="str">
        <f ca="1">IF(ISERROR(Auxiliar!$C68),"end",Auxiliar!E68)</f>
        <v>end</v>
      </c>
      <c r="F67" s="1" t="str">
        <f ca="1">IF(ISERROR(Auxiliar!$C68),"end",Auxiliar!F68)</f>
        <v>end</v>
      </c>
      <c r="G67" s="1" t="str">
        <f ca="1">IF(ISERROR(Auxiliar!$C68),"end",IF(TRIM(Auxiliar!G68)="","",Auxiliar!G68))</f>
        <v>end</v>
      </c>
      <c r="H67" s="1" t="str">
        <f ca="1">IF(ISERROR(Auxiliar!$C68),"end",Auxiliar!H68)</f>
        <v>end</v>
      </c>
      <c r="I67" s="1" t="str">
        <f ca="1">IF(ISERROR(Auxiliar!$C68),"end",Auxiliar!I68)</f>
        <v>end</v>
      </c>
      <c r="J67" s="1" t="str">
        <f ca="1">IF(ISERROR(Auxiliar!$C68),"end",Auxiliar!J68)</f>
        <v>end</v>
      </c>
      <c r="K67" s="1" t="str">
        <f ca="1">IF(ISERROR(Auxiliar!$C68),"end",Auxiliar!K68)</f>
        <v>end</v>
      </c>
    </row>
    <row r="68" spans="1:11" x14ac:dyDescent="0.35">
      <c r="A68" s="1"/>
      <c r="B68" s="1" t="str">
        <f ca="1">IF(ISERROR(Auxiliar!$C69),"end",Auxiliar!B69)</f>
        <v>end</v>
      </c>
      <c r="C68" s="1" t="str">
        <f ca="1">IF(ISERROR(Auxiliar!$C69),"end",Auxiliar!C69)</f>
        <v>end</v>
      </c>
      <c r="D68" s="1" t="str">
        <f ca="1">IF(ISERROR(Auxiliar!$C69),"end",Auxiliar!D69)</f>
        <v>end</v>
      </c>
      <c r="E68" s="1" t="str">
        <f ca="1">IF(ISERROR(Auxiliar!$C69),"end",Auxiliar!E69)</f>
        <v>end</v>
      </c>
      <c r="F68" s="1" t="str">
        <f ca="1">IF(ISERROR(Auxiliar!$C69),"end",Auxiliar!F69)</f>
        <v>end</v>
      </c>
      <c r="G68" s="1" t="str">
        <f ca="1">IF(ISERROR(Auxiliar!$C69),"end",IF(TRIM(Auxiliar!G69)="","",Auxiliar!G69))</f>
        <v>end</v>
      </c>
      <c r="H68" s="1" t="str">
        <f ca="1">IF(ISERROR(Auxiliar!$C69),"end",Auxiliar!H69)</f>
        <v>end</v>
      </c>
      <c r="I68" s="1" t="str">
        <f ca="1">IF(ISERROR(Auxiliar!$C69),"end",Auxiliar!I69)</f>
        <v>end</v>
      </c>
      <c r="J68" s="1" t="str">
        <f ca="1">IF(ISERROR(Auxiliar!$C69),"end",Auxiliar!J69)</f>
        <v>end</v>
      </c>
      <c r="K68" s="1" t="str">
        <f ca="1">IF(ISERROR(Auxiliar!$C69),"end",Auxiliar!K69)</f>
        <v>end</v>
      </c>
    </row>
    <row r="69" spans="1:11" x14ac:dyDescent="0.35">
      <c r="A69" s="1"/>
      <c r="B69" s="1" t="str">
        <f ca="1">IF(ISERROR(Auxiliar!$C70),"end",Auxiliar!B70)</f>
        <v>end</v>
      </c>
      <c r="C69" s="1" t="str">
        <f ca="1">IF(ISERROR(Auxiliar!$C70),"end",Auxiliar!C70)</f>
        <v>end</v>
      </c>
      <c r="D69" s="1" t="str">
        <f ca="1">IF(ISERROR(Auxiliar!$C70),"end",Auxiliar!D70)</f>
        <v>end</v>
      </c>
      <c r="E69" s="1" t="str">
        <f ca="1">IF(ISERROR(Auxiliar!$C70),"end",Auxiliar!E70)</f>
        <v>end</v>
      </c>
      <c r="F69" s="1" t="str">
        <f ca="1">IF(ISERROR(Auxiliar!$C70),"end",Auxiliar!F70)</f>
        <v>end</v>
      </c>
      <c r="G69" s="1" t="str">
        <f ca="1">IF(ISERROR(Auxiliar!$C70),"end",IF(TRIM(Auxiliar!G70)="","",Auxiliar!G70))</f>
        <v>end</v>
      </c>
      <c r="H69" s="1" t="str">
        <f ca="1">IF(ISERROR(Auxiliar!$C70),"end",Auxiliar!H70)</f>
        <v>end</v>
      </c>
      <c r="I69" s="1" t="str">
        <f ca="1">IF(ISERROR(Auxiliar!$C70),"end",Auxiliar!I70)</f>
        <v>end</v>
      </c>
      <c r="J69" s="1" t="str">
        <f ca="1">IF(ISERROR(Auxiliar!$C70),"end",Auxiliar!J70)</f>
        <v>end</v>
      </c>
      <c r="K69" s="1" t="str">
        <f ca="1">IF(ISERROR(Auxiliar!$C70),"end",Auxiliar!K70)</f>
        <v>end</v>
      </c>
    </row>
    <row r="70" spans="1:11" x14ac:dyDescent="0.35">
      <c r="A70" s="1"/>
      <c r="B70" s="1" t="str">
        <f ca="1">IF(ISERROR(Auxiliar!$C71),"end",Auxiliar!B71)</f>
        <v>end</v>
      </c>
      <c r="C70" s="1" t="str">
        <f ca="1">IF(ISERROR(Auxiliar!$C71),"end",Auxiliar!C71)</f>
        <v>end</v>
      </c>
      <c r="D70" s="1" t="str">
        <f ca="1">IF(ISERROR(Auxiliar!$C71),"end",Auxiliar!D71)</f>
        <v>end</v>
      </c>
      <c r="E70" s="1" t="str">
        <f ca="1">IF(ISERROR(Auxiliar!$C71),"end",Auxiliar!E71)</f>
        <v>end</v>
      </c>
      <c r="F70" s="1" t="str">
        <f ca="1">IF(ISERROR(Auxiliar!$C71),"end",Auxiliar!F71)</f>
        <v>end</v>
      </c>
      <c r="G70" s="1" t="str">
        <f ca="1">IF(ISERROR(Auxiliar!$C71),"end",IF(TRIM(Auxiliar!G71)="","",Auxiliar!G71))</f>
        <v>end</v>
      </c>
      <c r="H70" s="1" t="str">
        <f ca="1">IF(ISERROR(Auxiliar!$C71),"end",Auxiliar!H71)</f>
        <v>end</v>
      </c>
      <c r="I70" s="1" t="str">
        <f ca="1">IF(ISERROR(Auxiliar!$C71),"end",Auxiliar!I71)</f>
        <v>end</v>
      </c>
      <c r="J70" s="1" t="str">
        <f ca="1">IF(ISERROR(Auxiliar!$C71),"end",Auxiliar!J71)</f>
        <v>end</v>
      </c>
      <c r="K70" s="1" t="str">
        <f ca="1">IF(ISERROR(Auxiliar!$C71),"end",Auxiliar!K71)</f>
        <v>end</v>
      </c>
    </row>
    <row r="71" spans="1:11" x14ac:dyDescent="0.35">
      <c r="A71" s="1"/>
      <c r="B71" s="1" t="str">
        <f ca="1">IF(ISERROR(Auxiliar!$C72),"end",Auxiliar!B72)</f>
        <v>end</v>
      </c>
      <c r="C71" s="1" t="str">
        <f ca="1">IF(ISERROR(Auxiliar!$C72),"end",Auxiliar!C72)</f>
        <v>end</v>
      </c>
      <c r="D71" s="1" t="str">
        <f ca="1">IF(ISERROR(Auxiliar!$C72),"end",Auxiliar!D72)</f>
        <v>end</v>
      </c>
      <c r="E71" s="1" t="str">
        <f ca="1">IF(ISERROR(Auxiliar!$C72),"end",Auxiliar!E72)</f>
        <v>end</v>
      </c>
      <c r="F71" s="1" t="str">
        <f ca="1">IF(ISERROR(Auxiliar!$C72),"end",Auxiliar!F72)</f>
        <v>end</v>
      </c>
      <c r="G71" s="1" t="str">
        <f ca="1">IF(ISERROR(Auxiliar!$C72),"end",IF(TRIM(Auxiliar!G72)="","",Auxiliar!G72))</f>
        <v>end</v>
      </c>
      <c r="H71" s="1" t="str">
        <f ca="1">IF(ISERROR(Auxiliar!$C72),"end",Auxiliar!H72)</f>
        <v>end</v>
      </c>
      <c r="I71" s="1" t="str">
        <f ca="1">IF(ISERROR(Auxiliar!$C72),"end",Auxiliar!I72)</f>
        <v>end</v>
      </c>
      <c r="J71" s="1" t="str">
        <f ca="1">IF(ISERROR(Auxiliar!$C72),"end",Auxiliar!J72)</f>
        <v>end</v>
      </c>
      <c r="K71" s="1" t="str">
        <f ca="1">IF(ISERROR(Auxiliar!$C72),"end",Auxiliar!K72)</f>
        <v>end</v>
      </c>
    </row>
    <row r="72" spans="1:11" x14ac:dyDescent="0.35">
      <c r="A72" s="1"/>
      <c r="B72" s="1" t="str">
        <f ca="1">IF(ISERROR(Auxiliar!$C73),"end",Auxiliar!B73)</f>
        <v>end</v>
      </c>
      <c r="C72" s="1" t="str">
        <f ca="1">IF(ISERROR(Auxiliar!$C73),"end",Auxiliar!C73)</f>
        <v>end</v>
      </c>
      <c r="D72" s="1" t="str">
        <f ca="1">IF(ISERROR(Auxiliar!$C73),"end",Auxiliar!D73)</f>
        <v>end</v>
      </c>
      <c r="E72" s="1" t="str">
        <f ca="1">IF(ISERROR(Auxiliar!$C73),"end",Auxiliar!E73)</f>
        <v>end</v>
      </c>
      <c r="F72" s="1" t="str">
        <f ca="1">IF(ISERROR(Auxiliar!$C73),"end",Auxiliar!F73)</f>
        <v>end</v>
      </c>
      <c r="G72" s="1" t="str">
        <f ca="1">IF(ISERROR(Auxiliar!$C73),"end",IF(TRIM(Auxiliar!G73)="","",Auxiliar!G73))</f>
        <v>end</v>
      </c>
      <c r="H72" s="1" t="str">
        <f ca="1">IF(ISERROR(Auxiliar!$C73),"end",Auxiliar!H73)</f>
        <v>end</v>
      </c>
      <c r="I72" s="1" t="str">
        <f ca="1">IF(ISERROR(Auxiliar!$C73),"end",Auxiliar!I73)</f>
        <v>end</v>
      </c>
      <c r="J72" s="1" t="str">
        <f ca="1">IF(ISERROR(Auxiliar!$C73),"end",Auxiliar!J73)</f>
        <v>end</v>
      </c>
      <c r="K72" s="1" t="str">
        <f ca="1">IF(ISERROR(Auxiliar!$C73),"end",Auxiliar!K73)</f>
        <v>end</v>
      </c>
    </row>
    <row r="73" spans="1:11" x14ac:dyDescent="0.35">
      <c r="A73" s="1"/>
      <c r="B73" s="1" t="str">
        <f ca="1">IF(ISERROR(Auxiliar!$C74),"end",Auxiliar!B74)</f>
        <v>end</v>
      </c>
      <c r="C73" s="1" t="str">
        <f ca="1">IF(ISERROR(Auxiliar!$C74),"end",Auxiliar!C74)</f>
        <v>end</v>
      </c>
      <c r="D73" s="1" t="str">
        <f ca="1">IF(ISERROR(Auxiliar!$C74),"end",Auxiliar!D74)</f>
        <v>end</v>
      </c>
      <c r="E73" s="1" t="str">
        <f ca="1">IF(ISERROR(Auxiliar!$C74),"end",Auxiliar!E74)</f>
        <v>end</v>
      </c>
      <c r="F73" s="1" t="str">
        <f ca="1">IF(ISERROR(Auxiliar!$C74),"end",Auxiliar!F74)</f>
        <v>end</v>
      </c>
      <c r="G73" s="1" t="str">
        <f ca="1">IF(ISERROR(Auxiliar!$C74),"end",IF(TRIM(Auxiliar!G74)="","",Auxiliar!G74))</f>
        <v>end</v>
      </c>
      <c r="H73" s="1" t="str">
        <f ca="1">IF(ISERROR(Auxiliar!$C74),"end",Auxiliar!H74)</f>
        <v>end</v>
      </c>
      <c r="I73" s="1" t="str">
        <f ca="1">IF(ISERROR(Auxiliar!$C74),"end",Auxiliar!I74)</f>
        <v>end</v>
      </c>
      <c r="J73" s="1" t="str">
        <f ca="1">IF(ISERROR(Auxiliar!$C74),"end",Auxiliar!J74)</f>
        <v>end</v>
      </c>
      <c r="K73" s="1" t="str">
        <f ca="1">IF(ISERROR(Auxiliar!$C74),"end",Auxiliar!K74)</f>
        <v>end</v>
      </c>
    </row>
    <row r="74" spans="1:11" x14ac:dyDescent="0.35">
      <c r="A74" s="1"/>
      <c r="B74" s="1" t="str">
        <f ca="1">IF(ISERROR(Auxiliar!$C75),"end",Auxiliar!B75)</f>
        <v>end</v>
      </c>
      <c r="C74" s="1" t="str">
        <f ca="1">IF(ISERROR(Auxiliar!$C75),"end",Auxiliar!C75)</f>
        <v>end</v>
      </c>
      <c r="D74" s="1" t="str">
        <f ca="1">IF(ISERROR(Auxiliar!$C75),"end",Auxiliar!D75)</f>
        <v>end</v>
      </c>
      <c r="E74" s="1" t="str">
        <f ca="1">IF(ISERROR(Auxiliar!$C75),"end",Auxiliar!E75)</f>
        <v>end</v>
      </c>
      <c r="F74" s="1" t="str">
        <f ca="1">IF(ISERROR(Auxiliar!$C75),"end",Auxiliar!F75)</f>
        <v>end</v>
      </c>
      <c r="G74" s="1" t="str">
        <f ca="1">IF(ISERROR(Auxiliar!$C75),"end",IF(TRIM(Auxiliar!G75)="","",Auxiliar!G75))</f>
        <v>end</v>
      </c>
      <c r="H74" s="1" t="str">
        <f ca="1">IF(ISERROR(Auxiliar!$C75),"end",Auxiliar!H75)</f>
        <v>end</v>
      </c>
      <c r="I74" s="1" t="str">
        <f ca="1">IF(ISERROR(Auxiliar!$C75),"end",Auxiliar!I75)</f>
        <v>end</v>
      </c>
      <c r="J74" s="1" t="str">
        <f ca="1">IF(ISERROR(Auxiliar!$C75),"end",Auxiliar!J75)</f>
        <v>end</v>
      </c>
      <c r="K74" s="1" t="str">
        <f ca="1">IF(ISERROR(Auxiliar!$C75),"end",Auxiliar!K75)</f>
        <v>end</v>
      </c>
    </row>
    <row r="75" spans="1:11" x14ac:dyDescent="0.35">
      <c r="A75" s="1"/>
      <c r="B75" s="1" t="str">
        <f ca="1">IF(ISERROR(Auxiliar!$C76),"end",Auxiliar!B76)</f>
        <v>end</v>
      </c>
      <c r="C75" s="1" t="str">
        <f ca="1">IF(ISERROR(Auxiliar!$C76),"end",Auxiliar!C76)</f>
        <v>end</v>
      </c>
      <c r="D75" s="1" t="str">
        <f ca="1">IF(ISERROR(Auxiliar!$C76),"end",Auxiliar!D76)</f>
        <v>end</v>
      </c>
      <c r="E75" s="1" t="str">
        <f ca="1">IF(ISERROR(Auxiliar!$C76),"end",Auxiliar!E76)</f>
        <v>end</v>
      </c>
      <c r="F75" s="1" t="str">
        <f ca="1">IF(ISERROR(Auxiliar!$C76),"end",Auxiliar!F76)</f>
        <v>end</v>
      </c>
      <c r="G75" s="1" t="str">
        <f ca="1">IF(ISERROR(Auxiliar!$C76),"end",IF(TRIM(Auxiliar!G76)="","",Auxiliar!G76))</f>
        <v>end</v>
      </c>
      <c r="H75" s="1" t="str">
        <f ca="1">IF(ISERROR(Auxiliar!$C76),"end",Auxiliar!H76)</f>
        <v>end</v>
      </c>
      <c r="I75" s="1" t="str">
        <f ca="1">IF(ISERROR(Auxiliar!$C76),"end",Auxiliar!I76)</f>
        <v>end</v>
      </c>
      <c r="J75" s="1" t="str">
        <f ca="1">IF(ISERROR(Auxiliar!$C76),"end",Auxiliar!J76)</f>
        <v>end</v>
      </c>
      <c r="K75" s="1" t="str">
        <f ca="1">IF(ISERROR(Auxiliar!$C76),"end",Auxiliar!K76)</f>
        <v>end</v>
      </c>
    </row>
    <row r="76" spans="1:11" x14ac:dyDescent="0.35">
      <c r="A76" s="1"/>
      <c r="B76" s="1" t="str">
        <f ca="1">IF(ISERROR(Auxiliar!$C77),"end",Auxiliar!B77)</f>
        <v>end</v>
      </c>
      <c r="C76" s="1" t="str">
        <f ca="1">IF(ISERROR(Auxiliar!$C77),"end",Auxiliar!C77)</f>
        <v>end</v>
      </c>
      <c r="D76" s="1" t="str">
        <f ca="1">IF(ISERROR(Auxiliar!$C77),"end",Auxiliar!D77)</f>
        <v>end</v>
      </c>
      <c r="E76" s="1" t="str">
        <f ca="1">IF(ISERROR(Auxiliar!$C77),"end",Auxiliar!E77)</f>
        <v>end</v>
      </c>
      <c r="F76" s="1" t="str">
        <f ca="1">IF(ISERROR(Auxiliar!$C77),"end",Auxiliar!F77)</f>
        <v>end</v>
      </c>
      <c r="G76" s="1" t="str">
        <f ca="1">IF(ISERROR(Auxiliar!$C77),"end",IF(TRIM(Auxiliar!G77)="","",Auxiliar!G77))</f>
        <v>end</v>
      </c>
      <c r="H76" s="1" t="str">
        <f ca="1">IF(ISERROR(Auxiliar!$C77),"end",Auxiliar!H77)</f>
        <v>end</v>
      </c>
      <c r="I76" s="1" t="str">
        <f ca="1">IF(ISERROR(Auxiliar!$C77),"end",Auxiliar!I77)</f>
        <v>end</v>
      </c>
      <c r="J76" s="1" t="str">
        <f ca="1">IF(ISERROR(Auxiliar!$C77),"end",Auxiliar!J77)</f>
        <v>end</v>
      </c>
      <c r="K76" s="1" t="str">
        <f ca="1">IF(ISERROR(Auxiliar!$C77),"end",Auxiliar!K77)</f>
        <v>end</v>
      </c>
    </row>
    <row r="77" spans="1:11" x14ac:dyDescent="0.35">
      <c r="A77" s="1"/>
      <c r="B77" s="1" t="str">
        <f ca="1">IF(ISERROR(Auxiliar!$C78),"end",Auxiliar!B78)</f>
        <v>end</v>
      </c>
      <c r="C77" s="1" t="str">
        <f ca="1">IF(ISERROR(Auxiliar!$C78),"end",Auxiliar!C78)</f>
        <v>end</v>
      </c>
      <c r="D77" s="1" t="str">
        <f ca="1">IF(ISERROR(Auxiliar!$C78),"end",Auxiliar!D78)</f>
        <v>end</v>
      </c>
      <c r="E77" s="1" t="str">
        <f ca="1">IF(ISERROR(Auxiliar!$C78),"end",Auxiliar!E78)</f>
        <v>end</v>
      </c>
      <c r="F77" s="1" t="str">
        <f ca="1">IF(ISERROR(Auxiliar!$C78),"end",Auxiliar!F78)</f>
        <v>end</v>
      </c>
      <c r="G77" s="1" t="str">
        <f ca="1">IF(ISERROR(Auxiliar!$C78),"end",IF(TRIM(Auxiliar!G78)="","",Auxiliar!G78))</f>
        <v>end</v>
      </c>
      <c r="H77" s="1" t="str">
        <f ca="1">IF(ISERROR(Auxiliar!$C78),"end",Auxiliar!H78)</f>
        <v>end</v>
      </c>
      <c r="I77" s="1" t="str">
        <f ca="1">IF(ISERROR(Auxiliar!$C78),"end",Auxiliar!I78)</f>
        <v>end</v>
      </c>
      <c r="J77" s="1" t="str">
        <f ca="1">IF(ISERROR(Auxiliar!$C78),"end",Auxiliar!J78)</f>
        <v>end</v>
      </c>
      <c r="K77" s="1" t="str">
        <f ca="1">IF(ISERROR(Auxiliar!$C78),"end",Auxiliar!K78)</f>
        <v>end</v>
      </c>
    </row>
    <row r="78" spans="1:11" x14ac:dyDescent="0.35">
      <c r="A78" s="1"/>
      <c r="B78" s="1" t="str">
        <f ca="1">IF(ISERROR(Auxiliar!$C79),"end",Auxiliar!B79)</f>
        <v>end</v>
      </c>
      <c r="C78" s="1" t="str">
        <f ca="1">IF(ISERROR(Auxiliar!$C79),"end",Auxiliar!C79)</f>
        <v>end</v>
      </c>
      <c r="D78" s="1" t="str">
        <f ca="1">IF(ISERROR(Auxiliar!$C79),"end",Auxiliar!D79)</f>
        <v>end</v>
      </c>
      <c r="E78" s="1" t="str">
        <f ca="1">IF(ISERROR(Auxiliar!$C79),"end",Auxiliar!E79)</f>
        <v>end</v>
      </c>
      <c r="F78" s="1" t="str">
        <f ca="1">IF(ISERROR(Auxiliar!$C79),"end",Auxiliar!F79)</f>
        <v>end</v>
      </c>
      <c r="G78" s="1" t="str">
        <f ca="1">IF(ISERROR(Auxiliar!$C79),"end",IF(TRIM(Auxiliar!G79)="","",Auxiliar!G79))</f>
        <v>end</v>
      </c>
      <c r="H78" s="1" t="str">
        <f ca="1">IF(ISERROR(Auxiliar!$C79),"end",Auxiliar!H79)</f>
        <v>end</v>
      </c>
      <c r="I78" s="1" t="str">
        <f ca="1">IF(ISERROR(Auxiliar!$C79),"end",Auxiliar!I79)</f>
        <v>end</v>
      </c>
      <c r="J78" s="1" t="str">
        <f ca="1">IF(ISERROR(Auxiliar!$C79),"end",Auxiliar!J79)</f>
        <v>end</v>
      </c>
      <c r="K78" s="1" t="str">
        <f ca="1">IF(ISERROR(Auxiliar!$C79),"end",Auxiliar!K79)</f>
        <v>end</v>
      </c>
    </row>
    <row r="79" spans="1:11" x14ac:dyDescent="0.35">
      <c r="A79" s="1"/>
      <c r="B79" s="1" t="str">
        <f ca="1">IF(ISERROR(Auxiliar!$C80),"end",Auxiliar!B80)</f>
        <v>end</v>
      </c>
      <c r="C79" s="1" t="str">
        <f ca="1">IF(ISERROR(Auxiliar!$C80),"end",Auxiliar!C80)</f>
        <v>end</v>
      </c>
      <c r="D79" s="1" t="str">
        <f ca="1">IF(ISERROR(Auxiliar!$C80),"end",Auxiliar!D80)</f>
        <v>end</v>
      </c>
      <c r="E79" s="1" t="str">
        <f ca="1">IF(ISERROR(Auxiliar!$C80),"end",Auxiliar!E80)</f>
        <v>end</v>
      </c>
      <c r="F79" s="1" t="str">
        <f ca="1">IF(ISERROR(Auxiliar!$C80),"end",Auxiliar!F80)</f>
        <v>end</v>
      </c>
      <c r="G79" s="1" t="str">
        <f ca="1">IF(ISERROR(Auxiliar!$C80),"end",IF(TRIM(Auxiliar!G80)="","",Auxiliar!G80))</f>
        <v>end</v>
      </c>
      <c r="H79" s="1" t="str">
        <f ca="1">IF(ISERROR(Auxiliar!$C80),"end",Auxiliar!H80)</f>
        <v>end</v>
      </c>
      <c r="I79" s="1" t="str">
        <f ca="1">IF(ISERROR(Auxiliar!$C80),"end",Auxiliar!I80)</f>
        <v>end</v>
      </c>
      <c r="J79" s="1" t="str">
        <f ca="1">IF(ISERROR(Auxiliar!$C80),"end",Auxiliar!J80)</f>
        <v>end</v>
      </c>
      <c r="K79" s="1" t="str">
        <f ca="1">IF(ISERROR(Auxiliar!$C80),"end",Auxiliar!K80)</f>
        <v>end</v>
      </c>
    </row>
    <row r="80" spans="1:11" x14ac:dyDescent="0.35">
      <c r="A80" s="1"/>
      <c r="B80" s="1" t="str">
        <f ca="1">IF(ISERROR(Auxiliar!$C81),"end",Auxiliar!B81)</f>
        <v>end</v>
      </c>
      <c r="C80" s="1" t="str">
        <f ca="1">IF(ISERROR(Auxiliar!$C81),"end",Auxiliar!C81)</f>
        <v>end</v>
      </c>
      <c r="D80" s="1" t="str">
        <f ca="1">IF(ISERROR(Auxiliar!$C81),"end",Auxiliar!D81)</f>
        <v>end</v>
      </c>
      <c r="E80" s="1" t="str">
        <f ca="1">IF(ISERROR(Auxiliar!$C81),"end",Auxiliar!E81)</f>
        <v>end</v>
      </c>
      <c r="F80" s="1" t="str">
        <f ca="1">IF(ISERROR(Auxiliar!$C81),"end",Auxiliar!F81)</f>
        <v>end</v>
      </c>
      <c r="G80" s="1" t="str">
        <f ca="1">IF(ISERROR(Auxiliar!$C81),"end",IF(TRIM(Auxiliar!G81)="","",Auxiliar!G81))</f>
        <v>end</v>
      </c>
      <c r="H80" s="1" t="str">
        <f ca="1">IF(ISERROR(Auxiliar!$C81),"end",Auxiliar!H81)</f>
        <v>end</v>
      </c>
      <c r="I80" s="1" t="str">
        <f ca="1">IF(ISERROR(Auxiliar!$C81),"end",Auxiliar!I81)</f>
        <v>end</v>
      </c>
      <c r="J80" s="1" t="str">
        <f ca="1">IF(ISERROR(Auxiliar!$C81),"end",Auxiliar!J81)</f>
        <v>end</v>
      </c>
      <c r="K80" s="1" t="str">
        <f ca="1">IF(ISERROR(Auxiliar!$C81),"end",Auxiliar!K81)</f>
        <v>end</v>
      </c>
    </row>
    <row r="81" spans="1:11" x14ac:dyDescent="0.35">
      <c r="A81" s="1"/>
      <c r="B81" s="1" t="str">
        <f ca="1">IF(ISERROR(Auxiliar!$C82),"end",Auxiliar!B82)</f>
        <v>end</v>
      </c>
      <c r="C81" s="1" t="str">
        <f ca="1">IF(ISERROR(Auxiliar!$C82),"end",Auxiliar!C82)</f>
        <v>end</v>
      </c>
      <c r="D81" s="1" t="str">
        <f ca="1">IF(ISERROR(Auxiliar!$C82),"end",Auxiliar!D82)</f>
        <v>end</v>
      </c>
      <c r="E81" s="1" t="str">
        <f ca="1">IF(ISERROR(Auxiliar!$C82),"end",Auxiliar!E82)</f>
        <v>end</v>
      </c>
      <c r="F81" s="1" t="str">
        <f ca="1">IF(ISERROR(Auxiliar!$C82),"end",Auxiliar!F82)</f>
        <v>end</v>
      </c>
      <c r="G81" s="1" t="str">
        <f ca="1">IF(ISERROR(Auxiliar!$C82),"end",IF(TRIM(Auxiliar!G82)="","",Auxiliar!G82))</f>
        <v>end</v>
      </c>
      <c r="H81" s="1" t="str">
        <f ca="1">IF(ISERROR(Auxiliar!$C82),"end",Auxiliar!H82)</f>
        <v>end</v>
      </c>
      <c r="I81" s="1" t="str">
        <f ca="1">IF(ISERROR(Auxiliar!$C82),"end",Auxiliar!I82)</f>
        <v>end</v>
      </c>
      <c r="J81" s="1" t="str">
        <f ca="1">IF(ISERROR(Auxiliar!$C82),"end",Auxiliar!J82)</f>
        <v>end</v>
      </c>
      <c r="K81" s="1" t="str">
        <f ca="1">IF(ISERROR(Auxiliar!$C82),"end",Auxiliar!K82)</f>
        <v>end</v>
      </c>
    </row>
    <row r="82" spans="1:11" x14ac:dyDescent="0.35">
      <c r="A82" s="1"/>
      <c r="B82" s="1" t="str">
        <f ca="1">IF(ISERROR(Auxiliar!$C83),"end",Auxiliar!B83)</f>
        <v>end</v>
      </c>
      <c r="C82" s="1" t="str">
        <f ca="1">IF(ISERROR(Auxiliar!$C83),"end",Auxiliar!C83)</f>
        <v>end</v>
      </c>
      <c r="D82" s="1" t="str">
        <f ca="1">IF(ISERROR(Auxiliar!$C83),"end",Auxiliar!D83)</f>
        <v>end</v>
      </c>
      <c r="E82" s="1" t="str">
        <f ca="1">IF(ISERROR(Auxiliar!$C83),"end",Auxiliar!E83)</f>
        <v>end</v>
      </c>
      <c r="F82" s="1" t="str">
        <f ca="1">IF(ISERROR(Auxiliar!$C83),"end",Auxiliar!F83)</f>
        <v>end</v>
      </c>
      <c r="G82" s="1" t="str">
        <f ca="1">IF(ISERROR(Auxiliar!$C83),"end",IF(TRIM(Auxiliar!G83)="","",Auxiliar!G83))</f>
        <v>end</v>
      </c>
      <c r="H82" s="1" t="str">
        <f ca="1">IF(ISERROR(Auxiliar!$C83),"end",Auxiliar!H83)</f>
        <v>end</v>
      </c>
      <c r="I82" s="1" t="str">
        <f ca="1">IF(ISERROR(Auxiliar!$C83),"end",Auxiliar!I83)</f>
        <v>end</v>
      </c>
      <c r="J82" s="1" t="str">
        <f ca="1">IF(ISERROR(Auxiliar!$C83),"end",Auxiliar!J83)</f>
        <v>end</v>
      </c>
      <c r="K82" s="1" t="str">
        <f ca="1">IF(ISERROR(Auxiliar!$C83),"end",Auxiliar!K83)</f>
        <v>end</v>
      </c>
    </row>
    <row r="83" spans="1:11" x14ac:dyDescent="0.35">
      <c r="A83" s="1"/>
      <c r="B83" s="1" t="str">
        <f ca="1">IF(ISERROR(Auxiliar!$C84),"end",Auxiliar!B84)</f>
        <v>end</v>
      </c>
      <c r="C83" s="1" t="str">
        <f ca="1">IF(ISERROR(Auxiliar!$C84),"end",Auxiliar!C84)</f>
        <v>end</v>
      </c>
      <c r="D83" s="1" t="str">
        <f ca="1">IF(ISERROR(Auxiliar!$C84),"end",Auxiliar!D84)</f>
        <v>end</v>
      </c>
      <c r="E83" s="1" t="str">
        <f ca="1">IF(ISERROR(Auxiliar!$C84),"end",Auxiliar!E84)</f>
        <v>end</v>
      </c>
      <c r="F83" s="1" t="str">
        <f ca="1">IF(ISERROR(Auxiliar!$C84),"end",Auxiliar!F84)</f>
        <v>end</v>
      </c>
      <c r="G83" s="1" t="str">
        <f ca="1">IF(ISERROR(Auxiliar!$C84),"end",IF(TRIM(Auxiliar!G84)="","",Auxiliar!G84))</f>
        <v>end</v>
      </c>
      <c r="H83" s="1" t="str">
        <f ca="1">IF(ISERROR(Auxiliar!$C84),"end",Auxiliar!H84)</f>
        <v>end</v>
      </c>
      <c r="I83" s="1" t="str">
        <f ca="1">IF(ISERROR(Auxiliar!$C84),"end",Auxiliar!I84)</f>
        <v>end</v>
      </c>
      <c r="J83" s="1" t="str">
        <f ca="1">IF(ISERROR(Auxiliar!$C84),"end",Auxiliar!J84)</f>
        <v>end</v>
      </c>
      <c r="K83" s="1" t="str">
        <f ca="1">IF(ISERROR(Auxiliar!$C84),"end",Auxiliar!K84)</f>
        <v>end</v>
      </c>
    </row>
    <row r="84" spans="1:11" x14ac:dyDescent="0.35">
      <c r="A84" s="1"/>
      <c r="B84" s="1" t="str">
        <f ca="1">IF(ISERROR(Auxiliar!$C85),"end",Auxiliar!B85)</f>
        <v>end</v>
      </c>
      <c r="C84" s="1" t="str">
        <f ca="1">IF(ISERROR(Auxiliar!$C85),"end",Auxiliar!C85)</f>
        <v>end</v>
      </c>
      <c r="D84" s="1" t="str">
        <f ca="1">IF(ISERROR(Auxiliar!$C85),"end",Auxiliar!D85)</f>
        <v>end</v>
      </c>
      <c r="E84" s="1" t="str">
        <f ca="1">IF(ISERROR(Auxiliar!$C85),"end",Auxiliar!E85)</f>
        <v>end</v>
      </c>
      <c r="F84" s="1" t="str">
        <f ca="1">IF(ISERROR(Auxiliar!$C85),"end",Auxiliar!F85)</f>
        <v>end</v>
      </c>
      <c r="G84" s="1" t="str">
        <f ca="1">IF(ISERROR(Auxiliar!$C85),"end",IF(TRIM(Auxiliar!G85)="","",Auxiliar!G85))</f>
        <v>end</v>
      </c>
      <c r="H84" s="1" t="str">
        <f ca="1">IF(ISERROR(Auxiliar!$C85),"end",Auxiliar!H85)</f>
        <v>end</v>
      </c>
      <c r="I84" s="1" t="str">
        <f ca="1">IF(ISERROR(Auxiliar!$C85),"end",Auxiliar!I85)</f>
        <v>end</v>
      </c>
      <c r="J84" s="1" t="str">
        <f ca="1">IF(ISERROR(Auxiliar!$C85),"end",Auxiliar!J85)</f>
        <v>end</v>
      </c>
      <c r="K84" s="1" t="str">
        <f ca="1">IF(ISERROR(Auxiliar!$C85),"end",Auxiliar!K85)</f>
        <v>end</v>
      </c>
    </row>
    <row r="85" spans="1:11" x14ac:dyDescent="0.35">
      <c r="A85" s="1"/>
      <c r="B85" s="1" t="str">
        <f ca="1">IF(ISERROR(Auxiliar!$C86),"end",Auxiliar!B86)</f>
        <v>end</v>
      </c>
      <c r="C85" s="1" t="str">
        <f ca="1">IF(ISERROR(Auxiliar!$C86),"end",Auxiliar!C86)</f>
        <v>end</v>
      </c>
      <c r="D85" s="1" t="str">
        <f ca="1">IF(ISERROR(Auxiliar!$C86),"end",Auxiliar!D86)</f>
        <v>end</v>
      </c>
      <c r="E85" s="1" t="str">
        <f ca="1">IF(ISERROR(Auxiliar!$C86),"end",Auxiliar!E86)</f>
        <v>end</v>
      </c>
      <c r="F85" s="1" t="str">
        <f ca="1">IF(ISERROR(Auxiliar!$C86),"end",Auxiliar!F86)</f>
        <v>end</v>
      </c>
      <c r="G85" s="1" t="str">
        <f ca="1">IF(ISERROR(Auxiliar!$C86),"end",IF(TRIM(Auxiliar!G86)="","",Auxiliar!G86))</f>
        <v>end</v>
      </c>
      <c r="H85" s="1" t="str">
        <f ca="1">IF(ISERROR(Auxiliar!$C86),"end",Auxiliar!H86)</f>
        <v>end</v>
      </c>
      <c r="I85" s="1" t="str">
        <f ca="1">IF(ISERROR(Auxiliar!$C86),"end",Auxiliar!I86)</f>
        <v>end</v>
      </c>
      <c r="J85" s="1" t="str">
        <f ca="1">IF(ISERROR(Auxiliar!$C86),"end",Auxiliar!J86)</f>
        <v>end</v>
      </c>
      <c r="K85" s="1" t="str">
        <f ca="1">IF(ISERROR(Auxiliar!$C86),"end",Auxiliar!K86)</f>
        <v>end</v>
      </c>
    </row>
    <row r="86" spans="1:11" x14ac:dyDescent="0.35">
      <c r="A86" s="1"/>
      <c r="B86" s="1" t="str">
        <f ca="1">IF(ISERROR(Auxiliar!$C87),"end",Auxiliar!B87)</f>
        <v>end</v>
      </c>
      <c r="C86" s="1" t="str">
        <f ca="1">IF(ISERROR(Auxiliar!$C87),"end",Auxiliar!C87)</f>
        <v>end</v>
      </c>
      <c r="D86" s="1" t="str">
        <f ca="1">IF(ISERROR(Auxiliar!$C87),"end",Auxiliar!D87)</f>
        <v>end</v>
      </c>
      <c r="E86" s="1" t="str">
        <f ca="1">IF(ISERROR(Auxiliar!$C87),"end",Auxiliar!E87)</f>
        <v>end</v>
      </c>
      <c r="F86" s="1" t="str">
        <f ca="1">IF(ISERROR(Auxiliar!$C87),"end",Auxiliar!F87)</f>
        <v>end</v>
      </c>
      <c r="G86" s="1" t="str">
        <f ca="1">IF(ISERROR(Auxiliar!$C87),"end",IF(TRIM(Auxiliar!G87)="","",Auxiliar!G87))</f>
        <v>end</v>
      </c>
      <c r="H86" s="1" t="str">
        <f ca="1">IF(ISERROR(Auxiliar!$C87),"end",Auxiliar!H87)</f>
        <v>end</v>
      </c>
      <c r="I86" s="1" t="str">
        <f ca="1">IF(ISERROR(Auxiliar!$C87),"end",Auxiliar!I87)</f>
        <v>end</v>
      </c>
      <c r="J86" s="1" t="str">
        <f ca="1">IF(ISERROR(Auxiliar!$C87),"end",Auxiliar!J87)</f>
        <v>end</v>
      </c>
      <c r="K86" s="1" t="str">
        <f ca="1">IF(ISERROR(Auxiliar!$C87),"end",Auxiliar!K87)</f>
        <v>end</v>
      </c>
    </row>
    <row r="87" spans="1:11" x14ac:dyDescent="0.35">
      <c r="A87" s="1"/>
      <c r="B87" s="1" t="str">
        <f ca="1">IF(ISERROR(Auxiliar!$C88),"end",Auxiliar!B88)</f>
        <v>end</v>
      </c>
      <c r="C87" s="1" t="str">
        <f ca="1">IF(ISERROR(Auxiliar!$C88),"end",Auxiliar!C88)</f>
        <v>end</v>
      </c>
      <c r="D87" s="1" t="str">
        <f ca="1">IF(ISERROR(Auxiliar!$C88),"end",Auxiliar!D88)</f>
        <v>end</v>
      </c>
      <c r="E87" s="1" t="str">
        <f ca="1">IF(ISERROR(Auxiliar!$C88),"end",Auxiliar!E88)</f>
        <v>end</v>
      </c>
      <c r="F87" s="1" t="str">
        <f ca="1">IF(ISERROR(Auxiliar!$C88),"end",Auxiliar!F88)</f>
        <v>end</v>
      </c>
      <c r="G87" s="1" t="str">
        <f ca="1">IF(ISERROR(Auxiliar!$C88),"end",IF(TRIM(Auxiliar!G88)="","",Auxiliar!G88))</f>
        <v>end</v>
      </c>
      <c r="H87" s="1" t="str">
        <f ca="1">IF(ISERROR(Auxiliar!$C88),"end",Auxiliar!H88)</f>
        <v>end</v>
      </c>
      <c r="I87" s="1" t="str">
        <f ca="1">IF(ISERROR(Auxiliar!$C88),"end",Auxiliar!I88)</f>
        <v>end</v>
      </c>
      <c r="J87" s="1" t="str">
        <f ca="1">IF(ISERROR(Auxiliar!$C88),"end",Auxiliar!J88)</f>
        <v>end</v>
      </c>
      <c r="K87" s="1" t="str">
        <f ca="1">IF(ISERROR(Auxiliar!$C88),"end",Auxiliar!K88)</f>
        <v>end</v>
      </c>
    </row>
    <row r="88" spans="1:11" x14ac:dyDescent="0.35">
      <c r="A88" s="1"/>
      <c r="B88" s="1" t="str">
        <f ca="1">IF(ISERROR(Auxiliar!$C89),"end",Auxiliar!B89)</f>
        <v>end</v>
      </c>
      <c r="C88" s="1" t="str">
        <f ca="1">IF(ISERROR(Auxiliar!$C89),"end",Auxiliar!C89)</f>
        <v>end</v>
      </c>
      <c r="D88" s="1" t="str">
        <f ca="1">IF(ISERROR(Auxiliar!$C89),"end",Auxiliar!D89)</f>
        <v>end</v>
      </c>
      <c r="E88" s="1" t="str">
        <f ca="1">IF(ISERROR(Auxiliar!$C89),"end",Auxiliar!E89)</f>
        <v>end</v>
      </c>
      <c r="F88" s="1" t="str">
        <f ca="1">IF(ISERROR(Auxiliar!$C89),"end",Auxiliar!F89)</f>
        <v>end</v>
      </c>
      <c r="G88" s="1" t="str">
        <f ca="1">IF(ISERROR(Auxiliar!$C89),"end",IF(TRIM(Auxiliar!G89)="","",Auxiliar!G89))</f>
        <v>end</v>
      </c>
      <c r="H88" s="1" t="str">
        <f ca="1">IF(ISERROR(Auxiliar!$C89),"end",Auxiliar!H89)</f>
        <v>end</v>
      </c>
      <c r="I88" s="1" t="str">
        <f ca="1">IF(ISERROR(Auxiliar!$C89),"end",Auxiliar!I89)</f>
        <v>end</v>
      </c>
      <c r="J88" s="1" t="str">
        <f ca="1">IF(ISERROR(Auxiliar!$C89),"end",Auxiliar!J89)</f>
        <v>end</v>
      </c>
      <c r="K88" s="1" t="str">
        <f ca="1">IF(ISERROR(Auxiliar!$C89),"end",Auxiliar!K89)</f>
        <v>end</v>
      </c>
    </row>
    <row r="89" spans="1:11" x14ac:dyDescent="0.35">
      <c r="A89" s="1"/>
      <c r="B89" s="1" t="str">
        <f ca="1">IF(ISERROR(Auxiliar!$C90),"end",Auxiliar!B90)</f>
        <v>end</v>
      </c>
      <c r="C89" s="1" t="str">
        <f ca="1">IF(ISERROR(Auxiliar!$C90),"end",Auxiliar!C90)</f>
        <v>end</v>
      </c>
      <c r="D89" s="1" t="str">
        <f ca="1">IF(ISERROR(Auxiliar!$C90),"end",Auxiliar!D90)</f>
        <v>end</v>
      </c>
      <c r="E89" s="1" t="str">
        <f ca="1">IF(ISERROR(Auxiliar!$C90),"end",Auxiliar!E90)</f>
        <v>end</v>
      </c>
      <c r="F89" s="1" t="str">
        <f ca="1">IF(ISERROR(Auxiliar!$C90),"end",Auxiliar!F90)</f>
        <v>end</v>
      </c>
      <c r="G89" s="1" t="str">
        <f ca="1">IF(ISERROR(Auxiliar!$C90),"end",IF(TRIM(Auxiliar!G90)="","",Auxiliar!G90))</f>
        <v>end</v>
      </c>
      <c r="H89" s="1" t="str">
        <f ca="1">IF(ISERROR(Auxiliar!$C90),"end",Auxiliar!H90)</f>
        <v>end</v>
      </c>
      <c r="I89" s="1" t="str">
        <f ca="1">IF(ISERROR(Auxiliar!$C90),"end",Auxiliar!I90)</f>
        <v>end</v>
      </c>
      <c r="J89" s="1" t="str">
        <f ca="1">IF(ISERROR(Auxiliar!$C90),"end",Auxiliar!J90)</f>
        <v>end</v>
      </c>
      <c r="K89" s="1" t="str">
        <f ca="1">IF(ISERROR(Auxiliar!$C90),"end",Auxiliar!K90)</f>
        <v>end</v>
      </c>
    </row>
    <row r="90" spans="1:11" x14ac:dyDescent="0.35">
      <c r="A90" s="1"/>
      <c r="B90" s="1" t="str">
        <f ca="1">IF(ISERROR(Auxiliar!$C91),"end",Auxiliar!B91)</f>
        <v>end</v>
      </c>
      <c r="C90" s="1" t="str">
        <f ca="1">IF(ISERROR(Auxiliar!$C91),"end",Auxiliar!C91)</f>
        <v>end</v>
      </c>
      <c r="D90" s="1" t="str">
        <f ca="1">IF(ISERROR(Auxiliar!$C91),"end",Auxiliar!D91)</f>
        <v>end</v>
      </c>
      <c r="E90" s="1" t="str">
        <f ca="1">IF(ISERROR(Auxiliar!$C91),"end",Auxiliar!E91)</f>
        <v>end</v>
      </c>
      <c r="F90" s="1" t="str">
        <f ca="1">IF(ISERROR(Auxiliar!$C91),"end",Auxiliar!F91)</f>
        <v>end</v>
      </c>
      <c r="G90" s="1" t="str">
        <f ca="1">IF(ISERROR(Auxiliar!$C91),"end",IF(TRIM(Auxiliar!G91)="","",Auxiliar!G91))</f>
        <v>end</v>
      </c>
      <c r="H90" s="1" t="str">
        <f ca="1">IF(ISERROR(Auxiliar!$C91),"end",Auxiliar!H91)</f>
        <v>end</v>
      </c>
      <c r="I90" s="1" t="str">
        <f ca="1">IF(ISERROR(Auxiliar!$C91),"end",Auxiliar!I91)</f>
        <v>end</v>
      </c>
      <c r="J90" s="1" t="str">
        <f ca="1">IF(ISERROR(Auxiliar!$C91),"end",Auxiliar!J91)</f>
        <v>end</v>
      </c>
      <c r="K90" s="1" t="str">
        <f ca="1">IF(ISERROR(Auxiliar!$C91),"end",Auxiliar!K91)</f>
        <v>end</v>
      </c>
    </row>
    <row r="91" spans="1:11" x14ac:dyDescent="0.35">
      <c r="A91" s="1"/>
      <c r="B91" s="1" t="str">
        <f ca="1">IF(ISERROR(Auxiliar!$C92),"end",Auxiliar!B92)</f>
        <v>end</v>
      </c>
      <c r="C91" s="1" t="str">
        <f ca="1">IF(ISERROR(Auxiliar!$C92),"end",Auxiliar!C92)</f>
        <v>end</v>
      </c>
      <c r="D91" s="1" t="str">
        <f ca="1">IF(ISERROR(Auxiliar!$C92),"end",Auxiliar!D92)</f>
        <v>end</v>
      </c>
      <c r="E91" s="1" t="str">
        <f ca="1">IF(ISERROR(Auxiliar!$C92),"end",Auxiliar!E92)</f>
        <v>end</v>
      </c>
      <c r="F91" s="1" t="str">
        <f ca="1">IF(ISERROR(Auxiliar!$C92),"end",Auxiliar!F92)</f>
        <v>end</v>
      </c>
      <c r="G91" s="1" t="str">
        <f ca="1">IF(ISERROR(Auxiliar!$C92),"end",IF(TRIM(Auxiliar!G92)="","",Auxiliar!G92))</f>
        <v>end</v>
      </c>
      <c r="H91" s="1" t="str">
        <f ca="1">IF(ISERROR(Auxiliar!$C92),"end",Auxiliar!H92)</f>
        <v>end</v>
      </c>
      <c r="I91" s="1" t="str">
        <f ca="1">IF(ISERROR(Auxiliar!$C92),"end",Auxiliar!I92)</f>
        <v>end</v>
      </c>
      <c r="J91" s="1" t="str">
        <f ca="1">IF(ISERROR(Auxiliar!$C92),"end",Auxiliar!J92)</f>
        <v>end</v>
      </c>
      <c r="K91" s="1" t="str">
        <f ca="1">IF(ISERROR(Auxiliar!$C92),"end",Auxiliar!K92)</f>
        <v>end</v>
      </c>
    </row>
    <row r="92" spans="1:11" x14ac:dyDescent="0.35">
      <c r="A92" s="1"/>
      <c r="B92" s="1" t="str">
        <f ca="1">IF(ISERROR(Auxiliar!$C93),"end",Auxiliar!B93)</f>
        <v>end</v>
      </c>
      <c r="C92" s="1" t="str">
        <f ca="1">IF(ISERROR(Auxiliar!$C93),"end",Auxiliar!C93)</f>
        <v>end</v>
      </c>
      <c r="D92" s="1" t="str">
        <f ca="1">IF(ISERROR(Auxiliar!$C93),"end",Auxiliar!D93)</f>
        <v>end</v>
      </c>
      <c r="E92" s="1" t="str">
        <f ca="1">IF(ISERROR(Auxiliar!$C93),"end",Auxiliar!E93)</f>
        <v>end</v>
      </c>
      <c r="F92" s="1" t="str">
        <f ca="1">IF(ISERROR(Auxiliar!$C93),"end",Auxiliar!F93)</f>
        <v>end</v>
      </c>
      <c r="G92" s="1" t="str">
        <f ca="1">IF(ISERROR(Auxiliar!$C93),"end",IF(TRIM(Auxiliar!G93)="","",Auxiliar!G93))</f>
        <v>end</v>
      </c>
      <c r="H92" s="1" t="str">
        <f ca="1">IF(ISERROR(Auxiliar!$C93),"end",Auxiliar!H93)</f>
        <v>end</v>
      </c>
      <c r="I92" s="1" t="str">
        <f ca="1">IF(ISERROR(Auxiliar!$C93),"end",Auxiliar!I93)</f>
        <v>end</v>
      </c>
      <c r="J92" s="1" t="str">
        <f ca="1">IF(ISERROR(Auxiliar!$C93),"end",Auxiliar!J93)</f>
        <v>end</v>
      </c>
      <c r="K92" s="1" t="str">
        <f ca="1">IF(ISERROR(Auxiliar!$C93),"end",Auxiliar!K93)</f>
        <v>end</v>
      </c>
    </row>
    <row r="93" spans="1:11" x14ac:dyDescent="0.35">
      <c r="A93" s="1"/>
      <c r="B93" s="1" t="str">
        <f ca="1">IF(ISERROR(Auxiliar!$C94),"end",Auxiliar!B94)</f>
        <v>end</v>
      </c>
      <c r="C93" s="1" t="str">
        <f ca="1">IF(ISERROR(Auxiliar!$C94),"end",Auxiliar!C94)</f>
        <v>end</v>
      </c>
      <c r="D93" s="1" t="str">
        <f ca="1">IF(ISERROR(Auxiliar!$C94),"end",Auxiliar!D94)</f>
        <v>end</v>
      </c>
      <c r="E93" s="1" t="str">
        <f ca="1">IF(ISERROR(Auxiliar!$C94),"end",Auxiliar!E94)</f>
        <v>end</v>
      </c>
      <c r="F93" s="1" t="str">
        <f ca="1">IF(ISERROR(Auxiliar!$C94),"end",Auxiliar!F94)</f>
        <v>end</v>
      </c>
      <c r="G93" s="1" t="str">
        <f ca="1">IF(ISERROR(Auxiliar!$C94),"end",IF(TRIM(Auxiliar!G94)="","",Auxiliar!G94))</f>
        <v>end</v>
      </c>
      <c r="H93" s="1" t="str">
        <f ca="1">IF(ISERROR(Auxiliar!$C94),"end",Auxiliar!H94)</f>
        <v>end</v>
      </c>
      <c r="I93" s="1" t="str">
        <f ca="1">IF(ISERROR(Auxiliar!$C94),"end",Auxiliar!I94)</f>
        <v>end</v>
      </c>
      <c r="J93" s="1" t="str">
        <f ca="1">IF(ISERROR(Auxiliar!$C94),"end",Auxiliar!J94)</f>
        <v>end</v>
      </c>
      <c r="K93" s="1" t="str">
        <f ca="1">IF(ISERROR(Auxiliar!$C94),"end",Auxiliar!K94)</f>
        <v>end</v>
      </c>
    </row>
    <row r="94" spans="1:11" x14ac:dyDescent="0.35">
      <c r="A94" s="1"/>
      <c r="B94" s="1" t="str">
        <f ca="1">IF(ISERROR(Auxiliar!$C95),"end",Auxiliar!B95)</f>
        <v>end</v>
      </c>
      <c r="C94" s="1" t="str">
        <f ca="1">IF(ISERROR(Auxiliar!$C95),"end",Auxiliar!C95)</f>
        <v>end</v>
      </c>
      <c r="D94" s="1" t="str">
        <f ca="1">IF(ISERROR(Auxiliar!$C95),"end",Auxiliar!D95)</f>
        <v>end</v>
      </c>
      <c r="E94" s="1" t="str">
        <f ca="1">IF(ISERROR(Auxiliar!$C95),"end",Auxiliar!E95)</f>
        <v>end</v>
      </c>
      <c r="F94" s="1" t="str">
        <f ca="1">IF(ISERROR(Auxiliar!$C95),"end",Auxiliar!F95)</f>
        <v>end</v>
      </c>
      <c r="G94" s="1" t="str">
        <f ca="1">IF(ISERROR(Auxiliar!$C95),"end",IF(TRIM(Auxiliar!G95)="","",Auxiliar!G95))</f>
        <v>end</v>
      </c>
      <c r="H94" s="1" t="str">
        <f ca="1">IF(ISERROR(Auxiliar!$C95),"end",Auxiliar!H95)</f>
        <v>end</v>
      </c>
      <c r="I94" s="1" t="str">
        <f ca="1">IF(ISERROR(Auxiliar!$C95),"end",Auxiliar!I95)</f>
        <v>end</v>
      </c>
      <c r="J94" s="1" t="str">
        <f ca="1">IF(ISERROR(Auxiliar!$C95),"end",Auxiliar!J95)</f>
        <v>end</v>
      </c>
      <c r="K94" s="1" t="str">
        <f ca="1">IF(ISERROR(Auxiliar!$C95),"end",Auxiliar!K95)</f>
        <v>end</v>
      </c>
    </row>
    <row r="95" spans="1:11" x14ac:dyDescent="0.35">
      <c r="A95" s="1"/>
      <c r="B95" s="1" t="str">
        <f ca="1">IF(ISERROR(Auxiliar!$C96),"end",Auxiliar!B96)</f>
        <v>end</v>
      </c>
      <c r="C95" s="1" t="str">
        <f ca="1">IF(ISERROR(Auxiliar!$C96),"end",Auxiliar!C96)</f>
        <v>end</v>
      </c>
      <c r="D95" s="1" t="str">
        <f ca="1">IF(ISERROR(Auxiliar!$C96),"end",Auxiliar!D96)</f>
        <v>end</v>
      </c>
      <c r="E95" s="1" t="str">
        <f ca="1">IF(ISERROR(Auxiliar!$C96),"end",Auxiliar!E96)</f>
        <v>end</v>
      </c>
      <c r="F95" s="1" t="str">
        <f ca="1">IF(ISERROR(Auxiliar!$C96),"end",Auxiliar!F96)</f>
        <v>end</v>
      </c>
      <c r="G95" s="1" t="str">
        <f ca="1">IF(ISERROR(Auxiliar!$C96),"end",IF(TRIM(Auxiliar!G96)="","",Auxiliar!G96))</f>
        <v>end</v>
      </c>
      <c r="H95" s="1" t="str">
        <f ca="1">IF(ISERROR(Auxiliar!$C96),"end",Auxiliar!H96)</f>
        <v>end</v>
      </c>
      <c r="I95" s="1" t="str">
        <f ca="1">IF(ISERROR(Auxiliar!$C96),"end",Auxiliar!I96)</f>
        <v>end</v>
      </c>
      <c r="J95" s="1" t="str">
        <f ca="1">IF(ISERROR(Auxiliar!$C96),"end",Auxiliar!J96)</f>
        <v>end</v>
      </c>
      <c r="K95" s="1" t="str">
        <f ca="1">IF(ISERROR(Auxiliar!$C96),"end",Auxiliar!K96)</f>
        <v>end</v>
      </c>
    </row>
    <row r="96" spans="1:11" x14ac:dyDescent="0.35">
      <c r="A96" s="1"/>
      <c r="B96" s="1" t="str">
        <f ca="1">IF(ISERROR(Auxiliar!$C97),"end",Auxiliar!B97)</f>
        <v>end</v>
      </c>
      <c r="C96" s="1" t="str">
        <f ca="1">IF(ISERROR(Auxiliar!$C97),"end",Auxiliar!C97)</f>
        <v>end</v>
      </c>
      <c r="D96" s="1" t="str">
        <f ca="1">IF(ISERROR(Auxiliar!$C97),"end",Auxiliar!D97)</f>
        <v>end</v>
      </c>
      <c r="E96" s="1" t="str">
        <f ca="1">IF(ISERROR(Auxiliar!$C97),"end",Auxiliar!E97)</f>
        <v>end</v>
      </c>
      <c r="F96" s="1" t="str">
        <f ca="1">IF(ISERROR(Auxiliar!$C97),"end",Auxiliar!F97)</f>
        <v>end</v>
      </c>
      <c r="G96" s="1" t="str">
        <f ca="1">IF(ISERROR(Auxiliar!$C97),"end",IF(TRIM(Auxiliar!G97)="","",Auxiliar!G97))</f>
        <v>end</v>
      </c>
      <c r="H96" s="1" t="str">
        <f ca="1">IF(ISERROR(Auxiliar!$C97),"end",Auxiliar!H97)</f>
        <v>end</v>
      </c>
      <c r="I96" s="1" t="str">
        <f ca="1">IF(ISERROR(Auxiliar!$C97),"end",Auxiliar!I97)</f>
        <v>end</v>
      </c>
      <c r="J96" s="1" t="str">
        <f ca="1">IF(ISERROR(Auxiliar!$C97),"end",Auxiliar!J97)</f>
        <v>end</v>
      </c>
      <c r="K96" s="1" t="str">
        <f ca="1">IF(ISERROR(Auxiliar!$C97),"end",Auxiliar!K97)</f>
        <v>end</v>
      </c>
    </row>
    <row r="97" spans="1:11" x14ac:dyDescent="0.35">
      <c r="A97" s="1"/>
      <c r="B97" s="1" t="str">
        <f ca="1">IF(ISERROR(Auxiliar!$C98),"end",Auxiliar!B98)</f>
        <v>end</v>
      </c>
      <c r="C97" s="1" t="str">
        <f ca="1">IF(ISERROR(Auxiliar!$C98),"end",Auxiliar!C98)</f>
        <v>end</v>
      </c>
      <c r="D97" s="1" t="str">
        <f ca="1">IF(ISERROR(Auxiliar!$C98),"end",Auxiliar!D98)</f>
        <v>end</v>
      </c>
      <c r="E97" s="1" t="str">
        <f ca="1">IF(ISERROR(Auxiliar!$C98),"end",Auxiliar!E98)</f>
        <v>end</v>
      </c>
      <c r="F97" s="1" t="str">
        <f ca="1">IF(ISERROR(Auxiliar!$C98),"end",Auxiliar!F98)</f>
        <v>end</v>
      </c>
      <c r="G97" s="1" t="str">
        <f ca="1">IF(ISERROR(Auxiliar!$C98),"end",IF(TRIM(Auxiliar!G98)="","",Auxiliar!G98))</f>
        <v>end</v>
      </c>
      <c r="H97" s="1" t="str">
        <f ca="1">IF(ISERROR(Auxiliar!$C98),"end",Auxiliar!H98)</f>
        <v>end</v>
      </c>
      <c r="I97" s="1" t="str">
        <f ca="1">IF(ISERROR(Auxiliar!$C98),"end",Auxiliar!I98)</f>
        <v>end</v>
      </c>
      <c r="J97" s="1" t="str">
        <f ca="1">IF(ISERROR(Auxiliar!$C98),"end",Auxiliar!J98)</f>
        <v>end</v>
      </c>
      <c r="K97" s="1" t="str">
        <f ca="1">IF(ISERROR(Auxiliar!$C98),"end",Auxiliar!K98)</f>
        <v>end</v>
      </c>
    </row>
    <row r="98" spans="1:11" x14ac:dyDescent="0.35">
      <c r="A98" s="1"/>
      <c r="B98" s="1" t="str">
        <f ca="1">IF(ISERROR(Auxiliar!$C99),"end",Auxiliar!B99)</f>
        <v>end</v>
      </c>
      <c r="C98" s="1" t="str">
        <f ca="1">IF(ISERROR(Auxiliar!$C99),"end",Auxiliar!C99)</f>
        <v>end</v>
      </c>
      <c r="D98" s="1" t="str">
        <f ca="1">IF(ISERROR(Auxiliar!$C99),"end",Auxiliar!D99)</f>
        <v>end</v>
      </c>
      <c r="E98" s="1" t="str">
        <f ca="1">IF(ISERROR(Auxiliar!$C99),"end",Auxiliar!E99)</f>
        <v>end</v>
      </c>
      <c r="F98" s="1" t="str">
        <f ca="1">IF(ISERROR(Auxiliar!$C99),"end",Auxiliar!F99)</f>
        <v>end</v>
      </c>
      <c r="G98" s="1" t="str">
        <f ca="1">IF(ISERROR(Auxiliar!$C99),"end",IF(TRIM(Auxiliar!G99)="","",Auxiliar!G99))</f>
        <v>end</v>
      </c>
      <c r="H98" s="1" t="str">
        <f ca="1">IF(ISERROR(Auxiliar!$C99),"end",Auxiliar!H99)</f>
        <v>end</v>
      </c>
      <c r="I98" s="1" t="str">
        <f ca="1">IF(ISERROR(Auxiliar!$C99),"end",Auxiliar!I99)</f>
        <v>end</v>
      </c>
      <c r="J98" s="1" t="str">
        <f ca="1">IF(ISERROR(Auxiliar!$C99),"end",Auxiliar!J99)</f>
        <v>end</v>
      </c>
      <c r="K98" s="1" t="str">
        <f ca="1">IF(ISERROR(Auxiliar!$C99),"end",Auxiliar!K99)</f>
        <v>end</v>
      </c>
    </row>
    <row r="99" spans="1:11" x14ac:dyDescent="0.35">
      <c r="A99" s="1"/>
      <c r="B99" s="1" t="str">
        <f ca="1">IF(ISERROR(Auxiliar!$C100),"end",Auxiliar!B100)</f>
        <v>end</v>
      </c>
      <c r="C99" s="1" t="str">
        <f ca="1">IF(ISERROR(Auxiliar!$C100),"end",Auxiliar!C100)</f>
        <v>end</v>
      </c>
      <c r="D99" s="1" t="str">
        <f ca="1">IF(ISERROR(Auxiliar!$C100),"end",Auxiliar!D100)</f>
        <v>end</v>
      </c>
      <c r="E99" s="1" t="str">
        <f ca="1">IF(ISERROR(Auxiliar!$C100),"end",Auxiliar!E100)</f>
        <v>end</v>
      </c>
      <c r="F99" s="1" t="str">
        <f ca="1">IF(ISERROR(Auxiliar!$C100),"end",Auxiliar!F100)</f>
        <v>end</v>
      </c>
      <c r="G99" s="1" t="str">
        <f ca="1">IF(ISERROR(Auxiliar!$C100),"end",IF(TRIM(Auxiliar!G100)="","",Auxiliar!G100))</f>
        <v>end</v>
      </c>
      <c r="H99" s="1" t="str">
        <f ca="1">IF(ISERROR(Auxiliar!$C100),"end",Auxiliar!H100)</f>
        <v>end</v>
      </c>
      <c r="I99" s="1" t="str">
        <f ca="1">IF(ISERROR(Auxiliar!$C100),"end",Auxiliar!I100)</f>
        <v>end</v>
      </c>
      <c r="J99" s="1" t="str">
        <f ca="1">IF(ISERROR(Auxiliar!$C100),"end",Auxiliar!J100)</f>
        <v>end</v>
      </c>
      <c r="K99" s="1" t="str">
        <f ca="1">IF(ISERROR(Auxiliar!$C100),"end",Auxiliar!K100)</f>
        <v>end</v>
      </c>
    </row>
    <row r="100" spans="1:11" x14ac:dyDescent="0.35">
      <c r="A100" s="1"/>
      <c r="B100" s="1" t="str">
        <f ca="1">IF(ISERROR(Auxiliar!$C101),"end",Auxiliar!B101)</f>
        <v>end</v>
      </c>
      <c r="C100" s="1" t="str">
        <f ca="1">IF(ISERROR(Auxiliar!$C101),"end",Auxiliar!C101)</f>
        <v>end</v>
      </c>
      <c r="D100" s="1" t="str">
        <f ca="1">IF(ISERROR(Auxiliar!$C101),"end",Auxiliar!D101)</f>
        <v>end</v>
      </c>
      <c r="E100" s="1" t="str">
        <f ca="1">IF(ISERROR(Auxiliar!$C101),"end",Auxiliar!E101)</f>
        <v>end</v>
      </c>
      <c r="F100" s="1" t="str">
        <f ca="1">IF(ISERROR(Auxiliar!$C101),"end",Auxiliar!F101)</f>
        <v>end</v>
      </c>
      <c r="G100" s="1" t="str">
        <f ca="1">IF(ISERROR(Auxiliar!$C101),"end",IF(TRIM(Auxiliar!G101)="","",Auxiliar!G101))</f>
        <v>end</v>
      </c>
      <c r="H100" s="1" t="str">
        <f ca="1">IF(ISERROR(Auxiliar!$C101),"end",Auxiliar!H101)</f>
        <v>end</v>
      </c>
      <c r="I100" s="1" t="str">
        <f ca="1">IF(ISERROR(Auxiliar!$C101),"end",Auxiliar!I101)</f>
        <v>end</v>
      </c>
      <c r="J100" s="1" t="str">
        <f ca="1">IF(ISERROR(Auxiliar!$C101),"end",Auxiliar!J101)</f>
        <v>end</v>
      </c>
      <c r="K100" s="1" t="str">
        <f ca="1">IF(ISERROR(Auxiliar!$C101),"end",Auxiliar!K101)</f>
        <v>end</v>
      </c>
    </row>
    <row r="101" spans="1:11" x14ac:dyDescent="0.35">
      <c r="A101" s="1"/>
      <c r="B101" s="1" t="str">
        <f ca="1">IF(ISERROR(Auxiliar!$C102),"end",Auxiliar!B102)</f>
        <v>end</v>
      </c>
      <c r="C101" s="1" t="str">
        <f ca="1">IF(ISERROR(Auxiliar!$C102),"end",Auxiliar!C102)</f>
        <v>end</v>
      </c>
      <c r="D101" s="1" t="str">
        <f ca="1">IF(ISERROR(Auxiliar!$C102),"end",Auxiliar!D102)</f>
        <v>end</v>
      </c>
      <c r="E101" s="1" t="str">
        <f ca="1">IF(ISERROR(Auxiliar!$C102),"end",Auxiliar!E102)</f>
        <v>end</v>
      </c>
      <c r="F101" s="1" t="str">
        <f ca="1">IF(ISERROR(Auxiliar!$C102),"end",Auxiliar!F102)</f>
        <v>end</v>
      </c>
      <c r="G101" s="1" t="str">
        <f ca="1">IF(ISERROR(Auxiliar!$C102),"end",IF(TRIM(Auxiliar!G102)="","",Auxiliar!G102))</f>
        <v>end</v>
      </c>
      <c r="H101" s="1" t="str">
        <f ca="1">IF(ISERROR(Auxiliar!$C102),"end",Auxiliar!H102)</f>
        <v>end</v>
      </c>
      <c r="I101" s="1" t="str">
        <f ca="1">IF(ISERROR(Auxiliar!$C102),"end",Auxiliar!I102)</f>
        <v>end</v>
      </c>
      <c r="J101" s="1" t="str">
        <f ca="1">IF(ISERROR(Auxiliar!$C102),"end",Auxiliar!J102)</f>
        <v>end</v>
      </c>
      <c r="K101" s="1" t="str">
        <f ca="1">IF(ISERROR(Auxiliar!$C102),"end",Auxiliar!K102)</f>
        <v>end</v>
      </c>
    </row>
    <row r="102" spans="1:11" x14ac:dyDescent="0.35">
      <c r="A102" s="1"/>
      <c r="B102" s="1" t="str">
        <f ca="1">IF(ISERROR(Auxiliar!$C103),"end",Auxiliar!B103)</f>
        <v>end</v>
      </c>
      <c r="C102" s="1" t="str">
        <f ca="1">IF(ISERROR(Auxiliar!$C103),"end",Auxiliar!C103)</f>
        <v>end</v>
      </c>
      <c r="D102" s="1" t="str">
        <f ca="1">IF(ISERROR(Auxiliar!$C103),"end",Auxiliar!D103)</f>
        <v>end</v>
      </c>
      <c r="E102" s="1" t="str">
        <f ca="1">IF(ISERROR(Auxiliar!$C103),"end",Auxiliar!E103)</f>
        <v>end</v>
      </c>
      <c r="F102" s="1" t="str">
        <f ca="1">IF(ISERROR(Auxiliar!$C103),"end",Auxiliar!F103)</f>
        <v>end</v>
      </c>
      <c r="G102" s="1" t="str">
        <f ca="1">IF(ISERROR(Auxiliar!$C103),"end",IF(TRIM(Auxiliar!G103)="","",Auxiliar!G103))</f>
        <v>end</v>
      </c>
      <c r="H102" s="1" t="str">
        <f ca="1">IF(ISERROR(Auxiliar!$C103),"end",Auxiliar!H103)</f>
        <v>end</v>
      </c>
      <c r="I102" s="1" t="str">
        <f ca="1">IF(ISERROR(Auxiliar!$C103),"end",Auxiliar!I103)</f>
        <v>end</v>
      </c>
      <c r="J102" s="1" t="str">
        <f ca="1">IF(ISERROR(Auxiliar!$C103),"end",Auxiliar!J103)</f>
        <v>end</v>
      </c>
      <c r="K102" s="1" t="str">
        <f ca="1">IF(ISERROR(Auxiliar!$C103),"end",Auxiliar!K103)</f>
        <v>end</v>
      </c>
    </row>
    <row r="103" spans="1:11" x14ac:dyDescent="0.35">
      <c r="A103" s="1"/>
      <c r="B103" s="1" t="str">
        <f ca="1">IF(ISERROR(Auxiliar!$C104),"end",Auxiliar!B104)</f>
        <v>end</v>
      </c>
      <c r="C103" s="1" t="str">
        <f ca="1">IF(ISERROR(Auxiliar!$C104),"end",Auxiliar!C104)</f>
        <v>end</v>
      </c>
      <c r="D103" s="1" t="str">
        <f ca="1">IF(ISERROR(Auxiliar!$C104),"end",Auxiliar!D104)</f>
        <v>end</v>
      </c>
      <c r="E103" s="1" t="str">
        <f ca="1">IF(ISERROR(Auxiliar!$C104),"end",Auxiliar!E104)</f>
        <v>end</v>
      </c>
      <c r="F103" s="1" t="str">
        <f ca="1">IF(ISERROR(Auxiliar!$C104),"end",Auxiliar!F104)</f>
        <v>end</v>
      </c>
      <c r="G103" s="1" t="str">
        <f ca="1">IF(ISERROR(Auxiliar!$C104),"end",IF(TRIM(Auxiliar!G104)="","",Auxiliar!G104))</f>
        <v>end</v>
      </c>
      <c r="H103" s="1" t="str">
        <f ca="1">IF(ISERROR(Auxiliar!$C104),"end",Auxiliar!H104)</f>
        <v>end</v>
      </c>
      <c r="I103" s="1" t="str">
        <f ca="1">IF(ISERROR(Auxiliar!$C104),"end",Auxiliar!I104)</f>
        <v>end</v>
      </c>
      <c r="J103" s="1" t="str">
        <f ca="1">IF(ISERROR(Auxiliar!$C104),"end",Auxiliar!J104)</f>
        <v>end</v>
      </c>
      <c r="K103" s="1" t="str">
        <f ca="1">IF(ISERROR(Auxiliar!$C104),"end",Auxiliar!K104)</f>
        <v>end</v>
      </c>
    </row>
    <row r="104" spans="1:11" x14ac:dyDescent="0.35">
      <c r="A104" s="1"/>
      <c r="B104" s="1" t="str">
        <f ca="1">IF(ISERROR(Auxiliar!$C105),"end",Auxiliar!B105)</f>
        <v>end</v>
      </c>
      <c r="C104" s="1" t="str">
        <f ca="1">IF(ISERROR(Auxiliar!$C105),"end",Auxiliar!C105)</f>
        <v>end</v>
      </c>
      <c r="D104" s="1" t="str">
        <f ca="1">IF(ISERROR(Auxiliar!$C105),"end",Auxiliar!D105)</f>
        <v>end</v>
      </c>
      <c r="E104" s="1" t="str">
        <f ca="1">IF(ISERROR(Auxiliar!$C105),"end",Auxiliar!E105)</f>
        <v>end</v>
      </c>
      <c r="F104" s="1" t="str">
        <f ca="1">IF(ISERROR(Auxiliar!$C105),"end",Auxiliar!F105)</f>
        <v>end</v>
      </c>
      <c r="G104" s="1" t="str">
        <f ca="1">IF(ISERROR(Auxiliar!$C105),"end",IF(TRIM(Auxiliar!G105)="","",Auxiliar!G105))</f>
        <v>end</v>
      </c>
      <c r="H104" s="1" t="str">
        <f ca="1">IF(ISERROR(Auxiliar!$C105),"end",Auxiliar!H105)</f>
        <v>end</v>
      </c>
      <c r="I104" s="1" t="str">
        <f ca="1">IF(ISERROR(Auxiliar!$C105),"end",Auxiliar!I105)</f>
        <v>end</v>
      </c>
      <c r="J104" s="1" t="str">
        <f ca="1">IF(ISERROR(Auxiliar!$C105),"end",Auxiliar!J105)</f>
        <v>end</v>
      </c>
      <c r="K104" s="1" t="str">
        <f ca="1">IF(ISERROR(Auxiliar!$C105),"end",Auxiliar!K105)</f>
        <v>end</v>
      </c>
    </row>
    <row r="105" spans="1:11" x14ac:dyDescent="0.35">
      <c r="A105" s="1"/>
      <c r="B105" s="1" t="str">
        <f ca="1">IF(ISERROR(Auxiliar!$C106),"end",Auxiliar!B106)</f>
        <v>end</v>
      </c>
      <c r="C105" s="1" t="str">
        <f ca="1">IF(ISERROR(Auxiliar!$C106),"end",Auxiliar!C106)</f>
        <v>end</v>
      </c>
      <c r="D105" s="1" t="str">
        <f ca="1">IF(ISERROR(Auxiliar!$C106),"end",Auxiliar!D106)</f>
        <v>end</v>
      </c>
      <c r="E105" s="1" t="str">
        <f ca="1">IF(ISERROR(Auxiliar!$C106),"end",Auxiliar!E106)</f>
        <v>end</v>
      </c>
      <c r="F105" s="1" t="str">
        <f ca="1">IF(ISERROR(Auxiliar!$C106),"end",Auxiliar!F106)</f>
        <v>end</v>
      </c>
      <c r="G105" s="1" t="str">
        <f ca="1">IF(ISERROR(Auxiliar!$C106),"end",IF(TRIM(Auxiliar!G106)="","",Auxiliar!G106))</f>
        <v>end</v>
      </c>
      <c r="H105" s="1" t="str">
        <f ca="1">IF(ISERROR(Auxiliar!$C106),"end",Auxiliar!H106)</f>
        <v>end</v>
      </c>
      <c r="I105" s="1" t="str">
        <f ca="1">IF(ISERROR(Auxiliar!$C106),"end",Auxiliar!I106)</f>
        <v>end</v>
      </c>
      <c r="J105" s="1" t="str">
        <f ca="1">IF(ISERROR(Auxiliar!$C106),"end",Auxiliar!J106)</f>
        <v>end</v>
      </c>
      <c r="K105" s="1" t="str">
        <f ca="1">IF(ISERROR(Auxiliar!$C106),"end",Auxiliar!K106)</f>
        <v>end</v>
      </c>
    </row>
    <row r="106" spans="1:11" x14ac:dyDescent="0.35">
      <c r="A106" s="1"/>
      <c r="B106" s="1" t="str">
        <f ca="1">IF(ISERROR(Auxiliar!$C107),"end",Auxiliar!B107)</f>
        <v>end</v>
      </c>
      <c r="C106" s="1" t="str">
        <f ca="1">IF(ISERROR(Auxiliar!$C107),"end",Auxiliar!C107)</f>
        <v>end</v>
      </c>
      <c r="D106" s="1" t="str">
        <f ca="1">IF(ISERROR(Auxiliar!$C107),"end",Auxiliar!D107)</f>
        <v>end</v>
      </c>
      <c r="E106" s="1" t="str">
        <f ca="1">IF(ISERROR(Auxiliar!$C107),"end",Auxiliar!E107)</f>
        <v>end</v>
      </c>
      <c r="F106" s="1" t="str">
        <f ca="1">IF(ISERROR(Auxiliar!$C107),"end",Auxiliar!F107)</f>
        <v>end</v>
      </c>
      <c r="G106" s="1" t="str">
        <f ca="1">IF(ISERROR(Auxiliar!$C107),"end",IF(TRIM(Auxiliar!G107)="","",Auxiliar!G107))</f>
        <v>end</v>
      </c>
      <c r="H106" s="1" t="str">
        <f ca="1">IF(ISERROR(Auxiliar!$C107),"end",Auxiliar!H107)</f>
        <v>end</v>
      </c>
      <c r="I106" s="1" t="str">
        <f ca="1">IF(ISERROR(Auxiliar!$C107),"end",Auxiliar!I107)</f>
        <v>end</v>
      </c>
      <c r="J106" s="1" t="str">
        <f ca="1">IF(ISERROR(Auxiliar!$C107),"end",Auxiliar!J107)</f>
        <v>end</v>
      </c>
      <c r="K106" s="1" t="str">
        <f ca="1">IF(ISERROR(Auxiliar!$C107),"end",Auxiliar!K107)</f>
        <v>end</v>
      </c>
    </row>
    <row r="107" spans="1:11" x14ac:dyDescent="0.35">
      <c r="A107" s="1"/>
      <c r="B107" s="1" t="str">
        <f ca="1">IF(ISERROR(Auxiliar!$C108),"end",Auxiliar!B108)</f>
        <v>end</v>
      </c>
      <c r="C107" s="1" t="str">
        <f ca="1">IF(ISERROR(Auxiliar!$C108),"end",Auxiliar!C108)</f>
        <v>end</v>
      </c>
      <c r="D107" s="1" t="str">
        <f ca="1">IF(ISERROR(Auxiliar!$C108),"end",Auxiliar!D108)</f>
        <v>end</v>
      </c>
      <c r="E107" s="1" t="str">
        <f ca="1">IF(ISERROR(Auxiliar!$C108),"end",Auxiliar!E108)</f>
        <v>end</v>
      </c>
      <c r="F107" s="1" t="str">
        <f ca="1">IF(ISERROR(Auxiliar!$C108),"end",Auxiliar!F108)</f>
        <v>end</v>
      </c>
      <c r="G107" s="1" t="str">
        <f ca="1">IF(ISERROR(Auxiliar!$C108),"end",IF(TRIM(Auxiliar!G108)="","",Auxiliar!G108))</f>
        <v>end</v>
      </c>
      <c r="H107" s="1" t="str">
        <f ca="1">IF(ISERROR(Auxiliar!$C108),"end",Auxiliar!H108)</f>
        <v>end</v>
      </c>
      <c r="I107" s="1" t="str">
        <f ca="1">IF(ISERROR(Auxiliar!$C108),"end",Auxiliar!I108)</f>
        <v>end</v>
      </c>
      <c r="J107" s="1" t="str">
        <f ca="1">IF(ISERROR(Auxiliar!$C108),"end",Auxiliar!J108)</f>
        <v>end</v>
      </c>
      <c r="K107" s="1" t="str">
        <f ca="1">IF(ISERROR(Auxiliar!$C108),"end",Auxiliar!K108)</f>
        <v>end</v>
      </c>
    </row>
    <row r="108" spans="1:11" x14ac:dyDescent="0.35">
      <c r="A108" s="1"/>
      <c r="B108" s="1" t="str">
        <f ca="1">IF(ISERROR(Auxiliar!$C109),"end",Auxiliar!B109)</f>
        <v>end</v>
      </c>
      <c r="C108" s="1" t="str">
        <f ca="1">IF(ISERROR(Auxiliar!$C109),"end",Auxiliar!C109)</f>
        <v>end</v>
      </c>
      <c r="D108" s="1" t="str">
        <f ca="1">IF(ISERROR(Auxiliar!$C109),"end",Auxiliar!D109)</f>
        <v>end</v>
      </c>
      <c r="E108" s="1" t="str">
        <f ca="1">IF(ISERROR(Auxiliar!$C109),"end",Auxiliar!E109)</f>
        <v>end</v>
      </c>
      <c r="F108" s="1" t="str">
        <f ca="1">IF(ISERROR(Auxiliar!$C109),"end",Auxiliar!F109)</f>
        <v>end</v>
      </c>
      <c r="G108" s="1" t="str">
        <f ca="1">IF(ISERROR(Auxiliar!$C109),"end",IF(TRIM(Auxiliar!G109)="","",Auxiliar!G109))</f>
        <v>end</v>
      </c>
      <c r="H108" s="1" t="str">
        <f ca="1">IF(ISERROR(Auxiliar!$C109),"end",Auxiliar!H109)</f>
        <v>end</v>
      </c>
      <c r="I108" s="1" t="str">
        <f ca="1">IF(ISERROR(Auxiliar!$C109),"end",Auxiliar!I109)</f>
        <v>end</v>
      </c>
      <c r="J108" s="1" t="str">
        <f ca="1">IF(ISERROR(Auxiliar!$C109),"end",Auxiliar!J109)</f>
        <v>end</v>
      </c>
      <c r="K108" s="1" t="str">
        <f ca="1">IF(ISERROR(Auxiliar!$C109),"end",Auxiliar!K109)</f>
        <v>end</v>
      </c>
    </row>
    <row r="109" spans="1:11" x14ac:dyDescent="0.35">
      <c r="A109" s="1"/>
      <c r="B109" s="1" t="str">
        <f ca="1">IF(ISERROR(Auxiliar!$C110),"end",Auxiliar!B110)</f>
        <v>end</v>
      </c>
      <c r="C109" s="1" t="str">
        <f ca="1">IF(ISERROR(Auxiliar!$C110),"end",Auxiliar!C110)</f>
        <v>end</v>
      </c>
      <c r="D109" s="1" t="str">
        <f ca="1">IF(ISERROR(Auxiliar!$C110),"end",Auxiliar!D110)</f>
        <v>end</v>
      </c>
      <c r="E109" s="1" t="str">
        <f ca="1">IF(ISERROR(Auxiliar!$C110),"end",Auxiliar!E110)</f>
        <v>end</v>
      </c>
      <c r="F109" s="1" t="str">
        <f ca="1">IF(ISERROR(Auxiliar!$C110),"end",Auxiliar!F110)</f>
        <v>end</v>
      </c>
      <c r="G109" s="1" t="str">
        <f ca="1">IF(ISERROR(Auxiliar!$C110),"end",IF(TRIM(Auxiliar!G110)="","",Auxiliar!G110))</f>
        <v>end</v>
      </c>
      <c r="H109" s="1" t="str">
        <f ca="1">IF(ISERROR(Auxiliar!$C110),"end",Auxiliar!H110)</f>
        <v>end</v>
      </c>
      <c r="I109" s="1" t="str">
        <f ca="1">IF(ISERROR(Auxiliar!$C110),"end",Auxiliar!I110)</f>
        <v>end</v>
      </c>
      <c r="J109" s="1" t="str">
        <f ca="1">IF(ISERROR(Auxiliar!$C110),"end",Auxiliar!J110)</f>
        <v>end</v>
      </c>
      <c r="K109" s="1" t="str">
        <f ca="1">IF(ISERROR(Auxiliar!$C110),"end",Auxiliar!K110)</f>
        <v>end</v>
      </c>
    </row>
    <row r="110" spans="1:11" x14ac:dyDescent="0.35">
      <c r="A110" s="1"/>
      <c r="B110" s="1" t="str">
        <f ca="1">IF(ISERROR(Auxiliar!$C111),"end",Auxiliar!B111)</f>
        <v>end</v>
      </c>
      <c r="C110" s="1" t="str">
        <f ca="1">IF(ISERROR(Auxiliar!$C111),"end",Auxiliar!C111)</f>
        <v>end</v>
      </c>
      <c r="D110" s="1" t="str">
        <f ca="1">IF(ISERROR(Auxiliar!$C111),"end",Auxiliar!D111)</f>
        <v>end</v>
      </c>
      <c r="E110" s="1" t="str">
        <f ca="1">IF(ISERROR(Auxiliar!$C111),"end",Auxiliar!E111)</f>
        <v>end</v>
      </c>
      <c r="F110" s="1" t="str">
        <f ca="1">IF(ISERROR(Auxiliar!$C111),"end",Auxiliar!F111)</f>
        <v>end</v>
      </c>
      <c r="G110" s="1" t="str">
        <f ca="1">IF(ISERROR(Auxiliar!$C111),"end",IF(TRIM(Auxiliar!G111)="","",Auxiliar!G111))</f>
        <v>end</v>
      </c>
      <c r="H110" s="1" t="str">
        <f ca="1">IF(ISERROR(Auxiliar!$C111),"end",Auxiliar!H111)</f>
        <v>end</v>
      </c>
      <c r="I110" s="1" t="str">
        <f ca="1">IF(ISERROR(Auxiliar!$C111),"end",Auxiliar!I111)</f>
        <v>end</v>
      </c>
      <c r="J110" s="1" t="str">
        <f ca="1">IF(ISERROR(Auxiliar!$C111),"end",Auxiliar!J111)</f>
        <v>end</v>
      </c>
      <c r="K110" s="1" t="str">
        <f ca="1">IF(ISERROR(Auxiliar!$C111),"end",Auxiliar!K111)</f>
        <v>end</v>
      </c>
    </row>
    <row r="111" spans="1:11" x14ac:dyDescent="0.35">
      <c r="A111" s="1"/>
      <c r="B111" s="1" t="str">
        <f ca="1">IF(ISERROR(Auxiliar!$C112),"end",Auxiliar!B112)</f>
        <v>end</v>
      </c>
      <c r="C111" s="1" t="str">
        <f ca="1">IF(ISERROR(Auxiliar!$C112),"end",Auxiliar!C112)</f>
        <v>end</v>
      </c>
      <c r="D111" s="1" t="str">
        <f ca="1">IF(ISERROR(Auxiliar!$C112),"end",Auxiliar!D112)</f>
        <v>end</v>
      </c>
      <c r="E111" s="1" t="str">
        <f ca="1">IF(ISERROR(Auxiliar!$C112),"end",Auxiliar!E112)</f>
        <v>end</v>
      </c>
      <c r="F111" s="1" t="str">
        <f ca="1">IF(ISERROR(Auxiliar!$C112),"end",Auxiliar!F112)</f>
        <v>end</v>
      </c>
      <c r="G111" s="1" t="str">
        <f ca="1">IF(ISERROR(Auxiliar!$C112),"end",IF(TRIM(Auxiliar!G112)="","",Auxiliar!G112))</f>
        <v>end</v>
      </c>
      <c r="H111" s="1" t="str">
        <f ca="1">IF(ISERROR(Auxiliar!$C112),"end",Auxiliar!H112)</f>
        <v>end</v>
      </c>
      <c r="I111" s="1" t="str">
        <f ca="1">IF(ISERROR(Auxiliar!$C112),"end",Auxiliar!I112)</f>
        <v>end</v>
      </c>
      <c r="J111" s="1" t="str">
        <f ca="1">IF(ISERROR(Auxiliar!$C112),"end",Auxiliar!J112)</f>
        <v>end</v>
      </c>
      <c r="K111" s="1" t="str">
        <f ca="1">IF(ISERROR(Auxiliar!$C112),"end",Auxiliar!K112)</f>
        <v>end</v>
      </c>
    </row>
    <row r="112" spans="1:11" x14ac:dyDescent="0.35">
      <c r="A112" s="1"/>
      <c r="B112" s="1" t="str">
        <f ca="1">IF(ISERROR(Auxiliar!$C113),"end",Auxiliar!B113)</f>
        <v>end</v>
      </c>
      <c r="C112" s="1" t="str">
        <f ca="1">IF(ISERROR(Auxiliar!$C113),"end",Auxiliar!C113)</f>
        <v>end</v>
      </c>
      <c r="D112" s="1" t="str">
        <f ca="1">IF(ISERROR(Auxiliar!$C113),"end",Auxiliar!D113)</f>
        <v>end</v>
      </c>
      <c r="E112" s="1" t="str">
        <f ca="1">IF(ISERROR(Auxiliar!$C113),"end",Auxiliar!E113)</f>
        <v>end</v>
      </c>
      <c r="F112" s="1" t="str">
        <f ca="1">IF(ISERROR(Auxiliar!$C113),"end",Auxiliar!F113)</f>
        <v>end</v>
      </c>
      <c r="G112" s="1" t="str">
        <f ca="1">IF(ISERROR(Auxiliar!$C113),"end",IF(TRIM(Auxiliar!G113)="","",Auxiliar!G113))</f>
        <v>end</v>
      </c>
      <c r="H112" s="1" t="str">
        <f ca="1">IF(ISERROR(Auxiliar!$C113),"end",Auxiliar!H113)</f>
        <v>end</v>
      </c>
      <c r="I112" s="1" t="str">
        <f ca="1">IF(ISERROR(Auxiliar!$C113),"end",Auxiliar!I113)</f>
        <v>end</v>
      </c>
      <c r="J112" s="1" t="str">
        <f ca="1">IF(ISERROR(Auxiliar!$C113),"end",Auxiliar!J113)</f>
        <v>end</v>
      </c>
      <c r="K112" s="1" t="str">
        <f ca="1">IF(ISERROR(Auxiliar!$C113),"end",Auxiliar!K113)</f>
        <v>end</v>
      </c>
    </row>
    <row r="113" spans="1:11" x14ac:dyDescent="0.35">
      <c r="A113" s="1"/>
      <c r="B113" s="1" t="str">
        <f ca="1">IF(ISERROR(Auxiliar!$C114),"end",Auxiliar!B114)</f>
        <v>end</v>
      </c>
      <c r="C113" s="1" t="str">
        <f ca="1">IF(ISERROR(Auxiliar!$C114),"end",Auxiliar!C114)</f>
        <v>end</v>
      </c>
      <c r="D113" s="1" t="str">
        <f ca="1">IF(ISERROR(Auxiliar!$C114),"end",Auxiliar!D114)</f>
        <v>end</v>
      </c>
      <c r="E113" s="1" t="str">
        <f ca="1">IF(ISERROR(Auxiliar!$C114),"end",Auxiliar!E114)</f>
        <v>end</v>
      </c>
      <c r="F113" s="1" t="str">
        <f ca="1">IF(ISERROR(Auxiliar!$C114),"end",Auxiliar!F114)</f>
        <v>end</v>
      </c>
      <c r="G113" s="1" t="str">
        <f ca="1">IF(ISERROR(Auxiliar!$C114),"end",IF(TRIM(Auxiliar!G114)="","",Auxiliar!G114))</f>
        <v>end</v>
      </c>
      <c r="H113" s="1" t="str">
        <f ca="1">IF(ISERROR(Auxiliar!$C114),"end",Auxiliar!H114)</f>
        <v>end</v>
      </c>
      <c r="I113" s="1" t="str">
        <f ca="1">IF(ISERROR(Auxiliar!$C114),"end",Auxiliar!I114)</f>
        <v>end</v>
      </c>
      <c r="J113" s="1" t="str">
        <f ca="1">IF(ISERROR(Auxiliar!$C114),"end",Auxiliar!J114)</f>
        <v>end</v>
      </c>
      <c r="K113" s="1" t="str">
        <f ca="1">IF(ISERROR(Auxiliar!$C114),"end",Auxiliar!K114)</f>
        <v>end</v>
      </c>
    </row>
    <row r="114" spans="1:11" x14ac:dyDescent="0.35">
      <c r="A114" s="1"/>
      <c r="B114" s="1" t="str">
        <f ca="1">IF(ISERROR(Auxiliar!$C115),"end",Auxiliar!B115)</f>
        <v>end</v>
      </c>
      <c r="C114" s="1" t="str">
        <f ca="1">IF(ISERROR(Auxiliar!$C115),"end",Auxiliar!C115)</f>
        <v>end</v>
      </c>
      <c r="D114" s="1" t="str">
        <f ca="1">IF(ISERROR(Auxiliar!$C115),"end",Auxiliar!D115)</f>
        <v>end</v>
      </c>
      <c r="E114" s="1" t="str">
        <f ca="1">IF(ISERROR(Auxiliar!$C115),"end",Auxiliar!E115)</f>
        <v>end</v>
      </c>
      <c r="F114" s="1" t="str">
        <f ca="1">IF(ISERROR(Auxiliar!$C115),"end",Auxiliar!F115)</f>
        <v>end</v>
      </c>
      <c r="G114" s="1" t="str">
        <f ca="1">IF(ISERROR(Auxiliar!$C115),"end",IF(TRIM(Auxiliar!G115)="","",Auxiliar!G115))</f>
        <v>end</v>
      </c>
      <c r="H114" s="1" t="str">
        <f ca="1">IF(ISERROR(Auxiliar!$C115),"end",Auxiliar!H115)</f>
        <v>end</v>
      </c>
      <c r="I114" s="1" t="str">
        <f ca="1">IF(ISERROR(Auxiliar!$C115),"end",Auxiliar!I115)</f>
        <v>end</v>
      </c>
      <c r="J114" s="1" t="str">
        <f ca="1">IF(ISERROR(Auxiliar!$C115),"end",Auxiliar!J115)</f>
        <v>end</v>
      </c>
      <c r="K114" s="1" t="str">
        <f ca="1">IF(ISERROR(Auxiliar!$C115),"end",Auxiliar!K115)</f>
        <v>end</v>
      </c>
    </row>
    <row r="115" spans="1:11" x14ac:dyDescent="0.35">
      <c r="A115" s="1"/>
      <c r="B115" s="1" t="str">
        <f ca="1">IF(ISERROR(Auxiliar!$C116),"end",Auxiliar!B116)</f>
        <v>end</v>
      </c>
      <c r="C115" s="1" t="str">
        <f ca="1">IF(ISERROR(Auxiliar!$C116),"end",Auxiliar!C116)</f>
        <v>end</v>
      </c>
      <c r="D115" s="1" t="str">
        <f ca="1">IF(ISERROR(Auxiliar!$C116),"end",Auxiliar!D116)</f>
        <v>end</v>
      </c>
      <c r="E115" s="1" t="str">
        <f ca="1">IF(ISERROR(Auxiliar!$C116),"end",Auxiliar!E116)</f>
        <v>end</v>
      </c>
      <c r="F115" s="1" t="str">
        <f ca="1">IF(ISERROR(Auxiliar!$C116),"end",Auxiliar!F116)</f>
        <v>end</v>
      </c>
      <c r="G115" s="1" t="str">
        <f ca="1">IF(ISERROR(Auxiliar!$C116),"end",IF(TRIM(Auxiliar!G116)="","",Auxiliar!G116))</f>
        <v>end</v>
      </c>
      <c r="H115" s="1" t="str">
        <f ca="1">IF(ISERROR(Auxiliar!$C116),"end",Auxiliar!H116)</f>
        <v>end</v>
      </c>
      <c r="I115" s="1" t="str">
        <f ca="1">IF(ISERROR(Auxiliar!$C116),"end",Auxiliar!I116)</f>
        <v>end</v>
      </c>
      <c r="J115" s="1" t="str">
        <f ca="1">IF(ISERROR(Auxiliar!$C116),"end",Auxiliar!J116)</f>
        <v>end</v>
      </c>
      <c r="K115" s="1" t="str">
        <f ca="1">IF(ISERROR(Auxiliar!$C116),"end",Auxiliar!K116)</f>
        <v>end</v>
      </c>
    </row>
    <row r="116" spans="1:11" x14ac:dyDescent="0.35">
      <c r="A116" s="1"/>
      <c r="B116" s="1" t="str">
        <f ca="1">IF(ISERROR(Auxiliar!$C117),"end",Auxiliar!B117)</f>
        <v>end</v>
      </c>
      <c r="C116" s="1" t="str">
        <f ca="1">IF(ISERROR(Auxiliar!$C117),"end",Auxiliar!C117)</f>
        <v>end</v>
      </c>
      <c r="D116" s="1" t="str">
        <f ca="1">IF(ISERROR(Auxiliar!$C117),"end",Auxiliar!D117)</f>
        <v>end</v>
      </c>
      <c r="E116" s="1" t="str">
        <f ca="1">IF(ISERROR(Auxiliar!$C117),"end",Auxiliar!E117)</f>
        <v>end</v>
      </c>
      <c r="F116" s="1" t="str">
        <f ca="1">IF(ISERROR(Auxiliar!$C117),"end",Auxiliar!F117)</f>
        <v>end</v>
      </c>
      <c r="G116" s="1" t="str">
        <f ca="1">IF(ISERROR(Auxiliar!$C117),"end",IF(TRIM(Auxiliar!G117)="","",Auxiliar!G117))</f>
        <v>end</v>
      </c>
      <c r="H116" s="1" t="str">
        <f ca="1">IF(ISERROR(Auxiliar!$C117),"end",Auxiliar!H117)</f>
        <v>end</v>
      </c>
      <c r="I116" s="1" t="str">
        <f ca="1">IF(ISERROR(Auxiliar!$C117),"end",Auxiliar!I117)</f>
        <v>end</v>
      </c>
      <c r="J116" s="1" t="str">
        <f ca="1">IF(ISERROR(Auxiliar!$C117),"end",Auxiliar!J117)</f>
        <v>end</v>
      </c>
      <c r="K116" s="1" t="str">
        <f ca="1">IF(ISERROR(Auxiliar!$C117),"end",Auxiliar!K117)</f>
        <v>end</v>
      </c>
    </row>
    <row r="117" spans="1:11" x14ac:dyDescent="0.35">
      <c r="A117" s="1"/>
      <c r="B117" s="1" t="str">
        <f ca="1">IF(ISERROR(Auxiliar!$C118),"end",Auxiliar!B118)</f>
        <v>end</v>
      </c>
      <c r="C117" s="1" t="str">
        <f ca="1">IF(ISERROR(Auxiliar!$C118),"end",Auxiliar!C118)</f>
        <v>end</v>
      </c>
      <c r="D117" s="1" t="str">
        <f ca="1">IF(ISERROR(Auxiliar!$C118),"end",Auxiliar!D118)</f>
        <v>end</v>
      </c>
      <c r="E117" s="1" t="str">
        <f ca="1">IF(ISERROR(Auxiliar!$C118),"end",Auxiliar!E118)</f>
        <v>end</v>
      </c>
      <c r="F117" s="1" t="str">
        <f ca="1">IF(ISERROR(Auxiliar!$C118),"end",Auxiliar!F118)</f>
        <v>end</v>
      </c>
      <c r="G117" s="1" t="str">
        <f ca="1">IF(ISERROR(Auxiliar!$C118),"end",IF(TRIM(Auxiliar!G118)="","",Auxiliar!G118))</f>
        <v>end</v>
      </c>
      <c r="H117" s="1" t="str">
        <f ca="1">IF(ISERROR(Auxiliar!$C118),"end",Auxiliar!H118)</f>
        <v>end</v>
      </c>
      <c r="I117" s="1" t="str">
        <f ca="1">IF(ISERROR(Auxiliar!$C118),"end",Auxiliar!I118)</f>
        <v>end</v>
      </c>
      <c r="J117" s="1" t="str">
        <f ca="1">IF(ISERROR(Auxiliar!$C118),"end",Auxiliar!J118)</f>
        <v>end</v>
      </c>
      <c r="K117" s="1" t="str">
        <f ca="1">IF(ISERROR(Auxiliar!$C118),"end",Auxiliar!K118)</f>
        <v>end</v>
      </c>
    </row>
    <row r="118" spans="1:11" x14ac:dyDescent="0.35">
      <c r="A118" s="1"/>
      <c r="B118" s="1" t="str">
        <f ca="1">IF(ISERROR(Auxiliar!$C119),"end",Auxiliar!B119)</f>
        <v>end</v>
      </c>
      <c r="C118" s="1" t="str">
        <f ca="1">IF(ISERROR(Auxiliar!$C119),"end",Auxiliar!C119)</f>
        <v>end</v>
      </c>
      <c r="D118" s="1" t="str">
        <f ca="1">IF(ISERROR(Auxiliar!$C119),"end",Auxiliar!D119)</f>
        <v>end</v>
      </c>
      <c r="E118" s="1" t="str">
        <f ca="1">IF(ISERROR(Auxiliar!$C119),"end",Auxiliar!E119)</f>
        <v>end</v>
      </c>
      <c r="F118" s="1" t="str">
        <f ca="1">IF(ISERROR(Auxiliar!$C119),"end",Auxiliar!F119)</f>
        <v>end</v>
      </c>
      <c r="G118" s="1" t="str">
        <f ca="1">IF(ISERROR(Auxiliar!$C119),"end",IF(TRIM(Auxiliar!G119)="","",Auxiliar!G119))</f>
        <v>end</v>
      </c>
      <c r="H118" s="1" t="str">
        <f ca="1">IF(ISERROR(Auxiliar!$C119),"end",Auxiliar!H119)</f>
        <v>end</v>
      </c>
      <c r="I118" s="1" t="str">
        <f ca="1">IF(ISERROR(Auxiliar!$C119),"end",Auxiliar!I119)</f>
        <v>end</v>
      </c>
      <c r="J118" s="1" t="str">
        <f ca="1">IF(ISERROR(Auxiliar!$C119),"end",Auxiliar!J119)</f>
        <v>end</v>
      </c>
      <c r="K118" s="1" t="str">
        <f ca="1">IF(ISERROR(Auxiliar!$C119),"end",Auxiliar!K119)</f>
        <v>end</v>
      </c>
    </row>
    <row r="119" spans="1:11" x14ac:dyDescent="0.35">
      <c r="A119" s="1"/>
      <c r="B119" s="1" t="str">
        <f ca="1">IF(ISERROR(Auxiliar!$C120),"end",Auxiliar!B120)</f>
        <v>end</v>
      </c>
      <c r="C119" s="1" t="str">
        <f ca="1">IF(ISERROR(Auxiliar!$C120),"end",Auxiliar!C120)</f>
        <v>end</v>
      </c>
      <c r="D119" s="1" t="str">
        <f ca="1">IF(ISERROR(Auxiliar!$C120),"end",Auxiliar!D120)</f>
        <v>end</v>
      </c>
      <c r="E119" s="1" t="str">
        <f ca="1">IF(ISERROR(Auxiliar!$C120),"end",Auxiliar!E120)</f>
        <v>end</v>
      </c>
      <c r="F119" s="1" t="str">
        <f ca="1">IF(ISERROR(Auxiliar!$C120),"end",Auxiliar!F120)</f>
        <v>end</v>
      </c>
      <c r="G119" s="1" t="str">
        <f ca="1">IF(ISERROR(Auxiliar!$C120),"end",IF(TRIM(Auxiliar!G120)="","",Auxiliar!G120))</f>
        <v>end</v>
      </c>
      <c r="H119" s="1" t="str">
        <f ca="1">IF(ISERROR(Auxiliar!$C120),"end",Auxiliar!H120)</f>
        <v>end</v>
      </c>
      <c r="I119" s="1" t="str">
        <f ca="1">IF(ISERROR(Auxiliar!$C120),"end",Auxiliar!I120)</f>
        <v>end</v>
      </c>
      <c r="J119" s="1" t="str">
        <f ca="1">IF(ISERROR(Auxiliar!$C120),"end",Auxiliar!J120)</f>
        <v>end</v>
      </c>
      <c r="K119" s="1" t="str">
        <f ca="1">IF(ISERROR(Auxiliar!$C120),"end",Auxiliar!K120)</f>
        <v>end</v>
      </c>
    </row>
    <row r="120" spans="1:11" x14ac:dyDescent="0.35">
      <c r="A120" s="1"/>
      <c r="B120" s="1" t="str">
        <f ca="1">IF(ISERROR(Auxiliar!$C121),"end",Auxiliar!B121)</f>
        <v>end</v>
      </c>
      <c r="C120" s="1" t="str">
        <f ca="1">IF(ISERROR(Auxiliar!$C121),"end",Auxiliar!C121)</f>
        <v>end</v>
      </c>
      <c r="D120" s="1" t="str">
        <f ca="1">IF(ISERROR(Auxiliar!$C121),"end",Auxiliar!D121)</f>
        <v>end</v>
      </c>
      <c r="E120" s="1" t="str">
        <f ca="1">IF(ISERROR(Auxiliar!$C121),"end",Auxiliar!E121)</f>
        <v>end</v>
      </c>
      <c r="F120" s="1" t="str">
        <f ca="1">IF(ISERROR(Auxiliar!$C121),"end",Auxiliar!F121)</f>
        <v>end</v>
      </c>
      <c r="G120" s="1" t="str">
        <f ca="1">IF(ISERROR(Auxiliar!$C121),"end",IF(TRIM(Auxiliar!G121)="","",Auxiliar!G121))</f>
        <v>end</v>
      </c>
      <c r="H120" s="1" t="str">
        <f ca="1">IF(ISERROR(Auxiliar!$C121),"end",Auxiliar!H121)</f>
        <v>end</v>
      </c>
      <c r="I120" s="1" t="str">
        <f ca="1">IF(ISERROR(Auxiliar!$C121),"end",Auxiliar!I121)</f>
        <v>end</v>
      </c>
      <c r="J120" s="1" t="str">
        <f ca="1">IF(ISERROR(Auxiliar!$C121),"end",Auxiliar!J121)</f>
        <v>end</v>
      </c>
      <c r="K120" s="1" t="str">
        <f ca="1">IF(ISERROR(Auxiliar!$C121),"end",Auxiliar!K121)</f>
        <v>end</v>
      </c>
    </row>
    <row r="121" spans="1:11" x14ac:dyDescent="0.35">
      <c r="A121" s="1"/>
      <c r="B121" s="1" t="str">
        <f ca="1">IF(ISERROR(Auxiliar!$C122),"end",Auxiliar!B122)</f>
        <v>end</v>
      </c>
      <c r="C121" s="1" t="str">
        <f ca="1">IF(ISERROR(Auxiliar!$C122),"end",Auxiliar!C122)</f>
        <v>end</v>
      </c>
      <c r="D121" s="1" t="str">
        <f ca="1">IF(ISERROR(Auxiliar!$C122),"end",Auxiliar!D122)</f>
        <v>end</v>
      </c>
      <c r="E121" s="1" t="str">
        <f ca="1">IF(ISERROR(Auxiliar!$C122),"end",Auxiliar!E122)</f>
        <v>end</v>
      </c>
      <c r="F121" s="1" t="str">
        <f ca="1">IF(ISERROR(Auxiliar!$C122),"end",Auxiliar!F122)</f>
        <v>end</v>
      </c>
      <c r="G121" s="1" t="str">
        <f ca="1">IF(ISERROR(Auxiliar!$C122),"end",IF(TRIM(Auxiliar!G122)="","",Auxiliar!G122))</f>
        <v>end</v>
      </c>
      <c r="H121" s="1" t="str">
        <f ca="1">IF(ISERROR(Auxiliar!$C122),"end",Auxiliar!H122)</f>
        <v>end</v>
      </c>
      <c r="I121" s="1" t="str">
        <f ca="1">IF(ISERROR(Auxiliar!$C122),"end",Auxiliar!I122)</f>
        <v>end</v>
      </c>
      <c r="J121" s="1" t="str">
        <f ca="1">IF(ISERROR(Auxiliar!$C122),"end",Auxiliar!J122)</f>
        <v>end</v>
      </c>
      <c r="K121" s="1" t="str">
        <f ca="1">IF(ISERROR(Auxiliar!$C122),"end",Auxiliar!K122)</f>
        <v>end</v>
      </c>
    </row>
    <row r="122" spans="1:11" x14ac:dyDescent="0.35">
      <c r="A122" s="1"/>
      <c r="B122" s="1" t="str">
        <f ca="1">IF(ISERROR(Auxiliar!$C123),"end",Auxiliar!B123)</f>
        <v>end</v>
      </c>
      <c r="C122" s="1" t="str">
        <f ca="1">IF(ISERROR(Auxiliar!$C123),"end",Auxiliar!C123)</f>
        <v>end</v>
      </c>
      <c r="D122" s="1" t="str">
        <f ca="1">IF(ISERROR(Auxiliar!$C123),"end",Auxiliar!D123)</f>
        <v>end</v>
      </c>
      <c r="E122" s="1" t="str">
        <f ca="1">IF(ISERROR(Auxiliar!$C123),"end",Auxiliar!E123)</f>
        <v>end</v>
      </c>
      <c r="F122" s="1" t="str">
        <f ca="1">IF(ISERROR(Auxiliar!$C123),"end",Auxiliar!F123)</f>
        <v>end</v>
      </c>
      <c r="G122" s="1" t="str">
        <f ca="1">IF(ISERROR(Auxiliar!$C123),"end",IF(TRIM(Auxiliar!G123)="","",Auxiliar!G123))</f>
        <v>end</v>
      </c>
      <c r="H122" s="1" t="str">
        <f ca="1">IF(ISERROR(Auxiliar!$C123),"end",Auxiliar!H123)</f>
        <v>end</v>
      </c>
      <c r="I122" s="1" t="str">
        <f ca="1">IF(ISERROR(Auxiliar!$C123),"end",Auxiliar!I123)</f>
        <v>end</v>
      </c>
      <c r="J122" s="1" t="str">
        <f ca="1">IF(ISERROR(Auxiliar!$C123),"end",Auxiliar!J123)</f>
        <v>end</v>
      </c>
      <c r="K122" s="1" t="str">
        <f ca="1">IF(ISERROR(Auxiliar!$C123),"end",Auxiliar!K123)</f>
        <v>end</v>
      </c>
    </row>
    <row r="123" spans="1:11" x14ac:dyDescent="0.35">
      <c r="A123" s="1"/>
      <c r="B123" s="1" t="str">
        <f ca="1">IF(ISERROR(Auxiliar!$C124),"end",Auxiliar!B124)</f>
        <v>end</v>
      </c>
      <c r="C123" s="1" t="str">
        <f ca="1">IF(ISERROR(Auxiliar!$C124),"end",Auxiliar!C124)</f>
        <v>end</v>
      </c>
      <c r="D123" s="1" t="str">
        <f ca="1">IF(ISERROR(Auxiliar!$C124),"end",Auxiliar!D124)</f>
        <v>end</v>
      </c>
      <c r="E123" s="1" t="str">
        <f ca="1">IF(ISERROR(Auxiliar!$C124),"end",Auxiliar!E124)</f>
        <v>end</v>
      </c>
      <c r="F123" s="1" t="str">
        <f ca="1">IF(ISERROR(Auxiliar!$C124),"end",Auxiliar!F124)</f>
        <v>end</v>
      </c>
      <c r="G123" s="1" t="str">
        <f ca="1">IF(ISERROR(Auxiliar!$C124),"end",IF(TRIM(Auxiliar!G124)="","",Auxiliar!G124))</f>
        <v>end</v>
      </c>
      <c r="H123" s="1" t="str">
        <f ca="1">IF(ISERROR(Auxiliar!$C124),"end",Auxiliar!H124)</f>
        <v>end</v>
      </c>
      <c r="I123" s="1" t="str">
        <f ca="1">IF(ISERROR(Auxiliar!$C124),"end",Auxiliar!I124)</f>
        <v>end</v>
      </c>
      <c r="J123" s="1" t="str">
        <f ca="1">IF(ISERROR(Auxiliar!$C124),"end",Auxiliar!J124)</f>
        <v>end</v>
      </c>
      <c r="K123" s="1" t="str">
        <f ca="1">IF(ISERROR(Auxiliar!$C124),"end",Auxiliar!K124)</f>
        <v>end</v>
      </c>
    </row>
    <row r="124" spans="1:11" x14ac:dyDescent="0.35">
      <c r="A124" s="1"/>
      <c r="B124" s="1" t="str">
        <f ca="1">IF(ISERROR(Auxiliar!$C125),"end",Auxiliar!B125)</f>
        <v>end</v>
      </c>
      <c r="C124" s="1" t="str">
        <f ca="1">IF(ISERROR(Auxiliar!$C125),"end",Auxiliar!C125)</f>
        <v>end</v>
      </c>
      <c r="D124" s="1" t="str">
        <f ca="1">IF(ISERROR(Auxiliar!$C125),"end",Auxiliar!D125)</f>
        <v>end</v>
      </c>
      <c r="E124" s="1" t="str">
        <f ca="1">IF(ISERROR(Auxiliar!$C125),"end",Auxiliar!E125)</f>
        <v>end</v>
      </c>
      <c r="F124" s="1" t="str">
        <f ca="1">IF(ISERROR(Auxiliar!$C125),"end",Auxiliar!F125)</f>
        <v>end</v>
      </c>
      <c r="G124" s="1" t="str">
        <f ca="1">IF(ISERROR(Auxiliar!$C125),"end",IF(TRIM(Auxiliar!G125)="","",Auxiliar!G125))</f>
        <v>end</v>
      </c>
      <c r="H124" s="1" t="str">
        <f ca="1">IF(ISERROR(Auxiliar!$C125),"end",Auxiliar!H125)</f>
        <v>end</v>
      </c>
      <c r="I124" s="1" t="str">
        <f ca="1">IF(ISERROR(Auxiliar!$C125),"end",Auxiliar!I125)</f>
        <v>end</v>
      </c>
      <c r="J124" s="1" t="str">
        <f ca="1">IF(ISERROR(Auxiliar!$C125),"end",Auxiliar!J125)</f>
        <v>end</v>
      </c>
      <c r="K124" s="1" t="str">
        <f ca="1">IF(ISERROR(Auxiliar!$C125),"end",Auxiliar!K125)</f>
        <v>end</v>
      </c>
    </row>
    <row r="125" spans="1:11" x14ac:dyDescent="0.35">
      <c r="A125" s="1"/>
      <c r="B125" s="1" t="str">
        <f ca="1">IF(ISERROR(Auxiliar!$C126),"end",Auxiliar!B126)</f>
        <v>end</v>
      </c>
      <c r="C125" s="1" t="str">
        <f ca="1">IF(ISERROR(Auxiliar!$C126),"end",Auxiliar!C126)</f>
        <v>end</v>
      </c>
      <c r="D125" s="1" t="str">
        <f ca="1">IF(ISERROR(Auxiliar!$C126),"end",Auxiliar!D126)</f>
        <v>end</v>
      </c>
      <c r="E125" s="1" t="str">
        <f ca="1">IF(ISERROR(Auxiliar!$C126),"end",Auxiliar!E126)</f>
        <v>end</v>
      </c>
      <c r="F125" s="1" t="str">
        <f ca="1">IF(ISERROR(Auxiliar!$C126),"end",Auxiliar!F126)</f>
        <v>end</v>
      </c>
      <c r="G125" s="1" t="str">
        <f ca="1">IF(ISERROR(Auxiliar!$C126),"end",IF(TRIM(Auxiliar!G126)="","",Auxiliar!G126))</f>
        <v>end</v>
      </c>
      <c r="H125" s="1" t="str">
        <f ca="1">IF(ISERROR(Auxiliar!$C126),"end",Auxiliar!H126)</f>
        <v>end</v>
      </c>
      <c r="I125" s="1" t="str">
        <f ca="1">IF(ISERROR(Auxiliar!$C126),"end",Auxiliar!I126)</f>
        <v>end</v>
      </c>
      <c r="J125" s="1" t="str">
        <f ca="1">IF(ISERROR(Auxiliar!$C126),"end",Auxiliar!J126)</f>
        <v>end</v>
      </c>
      <c r="K125" s="1" t="str">
        <f ca="1">IF(ISERROR(Auxiliar!$C126),"end",Auxiliar!K126)</f>
        <v>end</v>
      </c>
    </row>
    <row r="126" spans="1:11" x14ac:dyDescent="0.35">
      <c r="A126" s="1"/>
      <c r="B126" s="1" t="str">
        <f ca="1">IF(ISERROR(Auxiliar!$C127),"end",Auxiliar!B127)</f>
        <v>end</v>
      </c>
      <c r="C126" s="1" t="str">
        <f ca="1">IF(ISERROR(Auxiliar!$C127),"end",Auxiliar!C127)</f>
        <v>end</v>
      </c>
      <c r="D126" s="1" t="str">
        <f ca="1">IF(ISERROR(Auxiliar!$C127),"end",Auxiliar!D127)</f>
        <v>end</v>
      </c>
      <c r="E126" s="1" t="str">
        <f ca="1">IF(ISERROR(Auxiliar!$C127),"end",Auxiliar!E127)</f>
        <v>end</v>
      </c>
      <c r="F126" s="1" t="str">
        <f ca="1">IF(ISERROR(Auxiliar!$C127),"end",Auxiliar!F127)</f>
        <v>end</v>
      </c>
      <c r="G126" s="1" t="str">
        <f ca="1">IF(ISERROR(Auxiliar!$C127),"end",IF(TRIM(Auxiliar!G127)="","",Auxiliar!G127))</f>
        <v>end</v>
      </c>
      <c r="H126" s="1" t="str">
        <f ca="1">IF(ISERROR(Auxiliar!$C127),"end",Auxiliar!H127)</f>
        <v>end</v>
      </c>
      <c r="I126" s="1" t="str">
        <f ca="1">IF(ISERROR(Auxiliar!$C127),"end",Auxiliar!I127)</f>
        <v>end</v>
      </c>
      <c r="J126" s="1" t="str">
        <f ca="1">IF(ISERROR(Auxiliar!$C127),"end",Auxiliar!J127)</f>
        <v>end</v>
      </c>
      <c r="K126" s="1" t="str">
        <f ca="1">IF(ISERROR(Auxiliar!$C127),"end",Auxiliar!K127)</f>
        <v>end</v>
      </c>
    </row>
    <row r="127" spans="1:11" x14ac:dyDescent="0.35">
      <c r="A127" s="1"/>
      <c r="B127" s="1" t="str">
        <f ca="1">IF(ISERROR(Auxiliar!$C128),"end",Auxiliar!B128)</f>
        <v>end</v>
      </c>
      <c r="C127" s="1" t="str">
        <f ca="1">IF(ISERROR(Auxiliar!$C128),"end",Auxiliar!C128)</f>
        <v>end</v>
      </c>
      <c r="D127" s="1" t="str">
        <f ca="1">IF(ISERROR(Auxiliar!$C128),"end",Auxiliar!D128)</f>
        <v>end</v>
      </c>
      <c r="E127" s="1" t="str">
        <f ca="1">IF(ISERROR(Auxiliar!$C128),"end",Auxiliar!E128)</f>
        <v>end</v>
      </c>
      <c r="F127" s="1" t="str">
        <f ca="1">IF(ISERROR(Auxiliar!$C128),"end",Auxiliar!F128)</f>
        <v>end</v>
      </c>
      <c r="G127" s="1" t="str">
        <f ca="1">IF(ISERROR(Auxiliar!$C128),"end",IF(TRIM(Auxiliar!G128)="","",Auxiliar!G128))</f>
        <v>end</v>
      </c>
      <c r="H127" s="1" t="str">
        <f ca="1">IF(ISERROR(Auxiliar!$C128),"end",Auxiliar!H128)</f>
        <v>end</v>
      </c>
      <c r="I127" s="1" t="str">
        <f ca="1">IF(ISERROR(Auxiliar!$C128),"end",Auxiliar!I128)</f>
        <v>end</v>
      </c>
      <c r="J127" s="1" t="str">
        <f ca="1">IF(ISERROR(Auxiliar!$C128),"end",Auxiliar!J128)</f>
        <v>end</v>
      </c>
      <c r="K127" s="1" t="str">
        <f ca="1">IF(ISERROR(Auxiliar!$C128),"end",Auxiliar!K128)</f>
        <v>end</v>
      </c>
    </row>
    <row r="128" spans="1:11" x14ac:dyDescent="0.35">
      <c r="A128" s="1"/>
      <c r="B128" s="1" t="str">
        <f ca="1">IF(ISERROR(Auxiliar!$C129),"end",Auxiliar!B129)</f>
        <v>end</v>
      </c>
      <c r="C128" s="1" t="str">
        <f ca="1">IF(ISERROR(Auxiliar!$C129),"end",Auxiliar!C129)</f>
        <v>end</v>
      </c>
      <c r="D128" s="1" t="str">
        <f ca="1">IF(ISERROR(Auxiliar!$C129),"end",Auxiliar!D129)</f>
        <v>end</v>
      </c>
      <c r="E128" s="1" t="str">
        <f ca="1">IF(ISERROR(Auxiliar!$C129),"end",Auxiliar!E129)</f>
        <v>end</v>
      </c>
      <c r="F128" s="1" t="str">
        <f ca="1">IF(ISERROR(Auxiliar!$C129),"end",Auxiliar!F129)</f>
        <v>end</v>
      </c>
      <c r="G128" s="1" t="str">
        <f ca="1">IF(ISERROR(Auxiliar!$C129),"end",IF(TRIM(Auxiliar!G129)="","",Auxiliar!G129))</f>
        <v>end</v>
      </c>
      <c r="H128" s="1" t="str">
        <f ca="1">IF(ISERROR(Auxiliar!$C129),"end",Auxiliar!H129)</f>
        <v>end</v>
      </c>
      <c r="I128" s="1" t="str">
        <f ca="1">IF(ISERROR(Auxiliar!$C129),"end",Auxiliar!I129)</f>
        <v>end</v>
      </c>
      <c r="J128" s="1" t="str">
        <f ca="1">IF(ISERROR(Auxiliar!$C129),"end",Auxiliar!J129)</f>
        <v>end</v>
      </c>
      <c r="K128" s="1" t="str">
        <f ca="1">IF(ISERROR(Auxiliar!$C129),"end",Auxiliar!K129)</f>
        <v>end</v>
      </c>
    </row>
    <row r="129" spans="1:11" x14ac:dyDescent="0.35">
      <c r="A129" s="1"/>
      <c r="B129" s="1" t="str">
        <f ca="1">IF(ISERROR(Auxiliar!$C130),"end",Auxiliar!B130)</f>
        <v>end</v>
      </c>
      <c r="C129" s="1" t="str">
        <f ca="1">IF(ISERROR(Auxiliar!$C130),"end",Auxiliar!C130)</f>
        <v>end</v>
      </c>
      <c r="D129" s="1" t="str">
        <f ca="1">IF(ISERROR(Auxiliar!$C130),"end",Auxiliar!D130)</f>
        <v>end</v>
      </c>
      <c r="E129" s="1" t="str">
        <f ca="1">IF(ISERROR(Auxiliar!$C130),"end",Auxiliar!E130)</f>
        <v>end</v>
      </c>
      <c r="F129" s="1" t="str">
        <f ca="1">IF(ISERROR(Auxiliar!$C130),"end",Auxiliar!F130)</f>
        <v>end</v>
      </c>
      <c r="G129" s="1" t="str">
        <f ca="1">IF(ISERROR(Auxiliar!$C130),"end",IF(TRIM(Auxiliar!G130)="","",Auxiliar!G130))</f>
        <v>end</v>
      </c>
      <c r="H129" s="1" t="str">
        <f ca="1">IF(ISERROR(Auxiliar!$C130),"end",Auxiliar!H130)</f>
        <v>end</v>
      </c>
      <c r="I129" s="1" t="str">
        <f ca="1">IF(ISERROR(Auxiliar!$C130),"end",Auxiliar!I130)</f>
        <v>end</v>
      </c>
      <c r="J129" s="1" t="str">
        <f ca="1">IF(ISERROR(Auxiliar!$C130),"end",Auxiliar!J130)</f>
        <v>end</v>
      </c>
      <c r="K129" s="1" t="str">
        <f ca="1">IF(ISERROR(Auxiliar!$C130),"end",Auxiliar!K130)</f>
        <v>end</v>
      </c>
    </row>
    <row r="130" spans="1:11" x14ac:dyDescent="0.35">
      <c r="A130" s="1"/>
      <c r="B130" s="1" t="str">
        <f ca="1">IF(ISERROR(Auxiliar!$C131),"end",Auxiliar!B131)</f>
        <v>end</v>
      </c>
      <c r="C130" s="1" t="str">
        <f ca="1">IF(ISERROR(Auxiliar!$C131),"end",Auxiliar!C131)</f>
        <v>end</v>
      </c>
      <c r="D130" s="1" t="str">
        <f ca="1">IF(ISERROR(Auxiliar!$C131),"end",Auxiliar!D131)</f>
        <v>end</v>
      </c>
      <c r="E130" s="1" t="str">
        <f ca="1">IF(ISERROR(Auxiliar!$C131),"end",Auxiliar!E131)</f>
        <v>end</v>
      </c>
      <c r="F130" s="1" t="str">
        <f ca="1">IF(ISERROR(Auxiliar!$C131),"end",Auxiliar!F131)</f>
        <v>end</v>
      </c>
      <c r="G130" s="1" t="str">
        <f ca="1">IF(ISERROR(Auxiliar!$C131),"end",IF(TRIM(Auxiliar!G131)="","",Auxiliar!G131))</f>
        <v>end</v>
      </c>
      <c r="H130" s="1" t="str">
        <f ca="1">IF(ISERROR(Auxiliar!$C131),"end",Auxiliar!H131)</f>
        <v>end</v>
      </c>
      <c r="I130" s="1" t="str">
        <f ca="1">IF(ISERROR(Auxiliar!$C131),"end",Auxiliar!I131)</f>
        <v>end</v>
      </c>
      <c r="J130" s="1" t="str">
        <f ca="1">IF(ISERROR(Auxiliar!$C131),"end",Auxiliar!J131)</f>
        <v>end</v>
      </c>
      <c r="K130" s="1" t="str">
        <f ca="1">IF(ISERROR(Auxiliar!$C131),"end",Auxiliar!K131)</f>
        <v>end</v>
      </c>
    </row>
    <row r="131" spans="1:11" x14ac:dyDescent="0.35">
      <c r="A131" s="1"/>
      <c r="B131" s="1" t="str">
        <f ca="1">IF(ISERROR(Auxiliar!$C132),"end",Auxiliar!B132)</f>
        <v>end</v>
      </c>
      <c r="C131" s="1" t="str">
        <f ca="1">IF(ISERROR(Auxiliar!$C132),"end",Auxiliar!C132)</f>
        <v>end</v>
      </c>
      <c r="D131" s="1" t="str">
        <f ca="1">IF(ISERROR(Auxiliar!$C132),"end",Auxiliar!D132)</f>
        <v>end</v>
      </c>
      <c r="E131" s="1" t="str">
        <f ca="1">IF(ISERROR(Auxiliar!$C132),"end",Auxiliar!E132)</f>
        <v>end</v>
      </c>
      <c r="F131" s="1" t="str">
        <f ca="1">IF(ISERROR(Auxiliar!$C132),"end",Auxiliar!F132)</f>
        <v>end</v>
      </c>
      <c r="G131" s="1" t="str">
        <f ca="1">IF(ISERROR(Auxiliar!$C132),"end",IF(TRIM(Auxiliar!G132)="","",Auxiliar!G132))</f>
        <v>end</v>
      </c>
      <c r="H131" s="1" t="str">
        <f ca="1">IF(ISERROR(Auxiliar!$C132),"end",Auxiliar!H132)</f>
        <v>end</v>
      </c>
      <c r="I131" s="1" t="str">
        <f ca="1">IF(ISERROR(Auxiliar!$C132),"end",Auxiliar!I132)</f>
        <v>end</v>
      </c>
      <c r="J131" s="1" t="str">
        <f ca="1">IF(ISERROR(Auxiliar!$C132),"end",Auxiliar!J132)</f>
        <v>end</v>
      </c>
      <c r="K131" s="1" t="str">
        <f ca="1">IF(ISERROR(Auxiliar!$C132),"end",Auxiliar!K132)</f>
        <v>end</v>
      </c>
    </row>
    <row r="132" spans="1:11" x14ac:dyDescent="0.35">
      <c r="A132" s="1"/>
      <c r="B132" s="1" t="str">
        <f ca="1">IF(ISERROR(Auxiliar!$C133),"end",Auxiliar!B133)</f>
        <v>end</v>
      </c>
      <c r="C132" s="1" t="str">
        <f ca="1">IF(ISERROR(Auxiliar!$C133),"end",Auxiliar!C133)</f>
        <v>end</v>
      </c>
      <c r="D132" s="1" t="str">
        <f ca="1">IF(ISERROR(Auxiliar!$C133),"end",Auxiliar!D133)</f>
        <v>end</v>
      </c>
      <c r="E132" s="1" t="str">
        <f ca="1">IF(ISERROR(Auxiliar!$C133),"end",Auxiliar!E133)</f>
        <v>end</v>
      </c>
      <c r="F132" s="1" t="str">
        <f ca="1">IF(ISERROR(Auxiliar!$C133),"end",Auxiliar!F133)</f>
        <v>end</v>
      </c>
      <c r="G132" s="1" t="str">
        <f ca="1">IF(ISERROR(Auxiliar!$C133),"end",IF(TRIM(Auxiliar!G133)="","",Auxiliar!G133))</f>
        <v>end</v>
      </c>
      <c r="H132" s="1" t="str">
        <f ca="1">IF(ISERROR(Auxiliar!$C133),"end",Auxiliar!H133)</f>
        <v>end</v>
      </c>
      <c r="I132" s="1" t="str">
        <f ca="1">IF(ISERROR(Auxiliar!$C133),"end",Auxiliar!I133)</f>
        <v>end</v>
      </c>
      <c r="J132" s="1" t="str">
        <f ca="1">IF(ISERROR(Auxiliar!$C133),"end",Auxiliar!J133)</f>
        <v>end</v>
      </c>
      <c r="K132" s="1" t="str">
        <f ca="1">IF(ISERROR(Auxiliar!$C133),"end",Auxiliar!K133)</f>
        <v>end</v>
      </c>
    </row>
    <row r="133" spans="1:11" x14ac:dyDescent="0.35">
      <c r="A133" s="1"/>
      <c r="B133" s="1" t="str">
        <f ca="1">IF(ISERROR(Auxiliar!$C134),"end",Auxiliar!B134)</f>
        <v>end</v>
      </c>
      <c r="C133" s="1" t="str">
        <f ca="1">IF(ISERROR(Auxiliar!$C134),"end",Auxiliar!C134)</f>
        <v>end</v>
      </c>
      <c r="D133" s="1" t="str">
        <f ca="1">IF(ISERROR(Auxiliar!$C134),"end",Auxiliar!D134)</f>
        <v>end</v>
      </c>
      <c r="E133" s="1" t="str">
        <f ca="1">IF(ISERROR(Auxiliar!$C134),"end",Auxiliar!E134)</f>
        <v>end</v>
      </c>
      <c r="F133" s="1" t="str">
        <f ca="1">IF(ISERROR(Auxiliar!$C134),"end",Auxiliar!F134)</f>
        <v>end</v>
      </c>
      <c r="G133" s="1" t="str">
        <f ca="1">IF(ISERROR(Auxiliar!$C134),"end",IF(TRIM(Auxiliar!G134)="","",Auxiliar!G134))</f>
        <v>end</v>
      </c>
      <c r="H133" s="1" t="str">
        <f ca="1">IF(ISERROR(Auxiliar!$C134),"end",Auxiliar!H134)</f>
        <v>end</v>
      </c>
      <c r="I133" s="1" t="str">
        <f ca="1">IF(ISERROR(Auxiliar!$C134),"end",Auxiliar!I134)</f>
        <v>end</v>
      </c>
      <c r="J133" s="1" t="str">
        <f ca="1">IF(ISERROR(Auxiliar!$C134),"end",Auxiliar!J134)</f>
        <v>end</v>
      </c>
      <c r="K133" s="1" t="str">
        <f ca="1">IF(ISERROR(Auxiliar!$C134),"end",Auxiliar!K134)</f>
        <v>end</v>
      </c>
    </row>
    <row r="134" spans="1:11" x14ac:dyDescent="0.35">
      <c r="A134" s="1"/>
      <c r="B134" s="1" t="str">
        <f ca="1">IF(ISERROR(Auxiliar!$C135),"end",Auxiliar!B135)</f>
        <v>end</v>
      </c>
      <c r="C134" s="1" t="str">
        <f ca="1">IF(ISERROR(Auxiliar!$C135),"end",Auxiliar!C135)</f>
        <v>end</v>
      </c>
      <c r="D134" s="1" t="str">
        <f ca="1">IF(ISERROR(Auxiliar!$C135),"end",Auxiliar!D135)</f>
        <v>end</v>
      </c>
      <c r="E134" s="1" t="str">
        <f ca="1">IF(ISERROR(Auxiliar!$C135),"end",Auxiliar!E135)</f>
        <v>end</v>
      </c>
      <c r="F134" s="1" t="str">
        <f ca="1">IF(ISERROR(Auxiliar!$C135),"end",Auxiliar!F135)</f>
        <v>end</v>
      </c>
      <c r="G134" s="1" t="str">
        <f ca="1">IF(ISERROR(Auxiliar!$C135),"end",IF(TRIM(Auxiliar!G135)="","",Auxiliar!G135))</f>
        <v>end</v>
      </c>
      <c r="H134" s="1" t="str">
        <f ca="1">IF(ISERROR(Auxiliar!$C135),"end",Auxiliar!H135)</f>
        <v>end</v>
      </c>
      <c r="I134" s="1" t="str">
        <f ca="1">IF(ISERROR(Auxiliar!$C135),"end",Auxiliar!I135)</f>
        <v>end</v>
      </c>
      <c r="J134" s="1" t="str">
        <f ca="1">IF(ISERROR(Auxiliar!$C135),"end",Auxiliar!J135)</f>
        <v>end</v>
      </c>
      <c r="K134" s="1" t="str">
        <f ca="1">IF(ISERROR(Auxiliar!$C135),"end",Auxiliar!K135)</f>
        <v>end</v>
      </c>
    </row>
    <row r="135" spans="1:11" x14ac:dyDescent="0.35">
      <c r="A135" s="1"/>
      <c r="B135" s="1" t="str">
        <f ca="1">IF(ISERROR(Auxiliar!$C136),"end",Auxiliar!B136)</f>
        <v>end</v>
      </c>
      <c r="C135" s="1" t="str">
        <f ca="1">IF(ISERROR(Auxiliar!$C136),"end",Auxiliar!C136)</f>
        <v>end</v>
      </c>
      <c r="D135" s="1" t="str">
        <f ca="1">IF(ISERROR(Auxiliar!$C136),"end",Auxiliar!D136)</f>
        <v>end</v>
      </c>
      <c r="E135" s="1" t="str">
        <f ca="1">IF(ISERROR(Auxiliar!$C136),"end",Auxiliar!E136)</f>
        <v>end</v>
      </c>
      <c r="F135" s="1" t="str">
        <f ca="1">IF(ISERROR(Auxiliar!$C136),"end",Auxiliar!F136)</f>
        <v>end</v>
      </c>
      <c r="G135" s="1" t="str">
        <f ca="1">IF(ISERROR(Auxiliar!$C136),"end",IF(TRIM(Auxiliar!G136)="","",Auxiliar!G136))</f>
        <v>end</v>
      </c>
      <c r="H135" s="1" t="str">
        <f ca="1">IF(ISERROR(Auxiliar!$C136),"end",Auxiliar!H136)</f>
        <v>end</v>
      </c>
      <c r="I135" s="1" t="str">
        <f ca="1">IF(ISERROR(Auxiliar!$C136),"end",Auxiliar!I136)</f>
        <v>end</v>
      </c>
      <c r="J135" s="1" t="str">
        <f ca="1">IF(ISERROR(Auxiliar!$C136),"end",Auxiliar!J136)</f>
        <v>end</v>
      </c>
      <c r="K135" s="1" t="str">
        <f ca="1">IF(ISERROR(Auxiliar!$C136),"end",Auxiliar!K136)</f>
        <v>end</v>
      </c>
    </row>
    <row r="136" spans="1:11" x14ac:dyDescent="0.35">
      <c r="A136" s="1"/>
      <c r="B136" s="1" t="str">
        <f ca="1">IF(ISERROR(Auxiliar!$C137),"end",Auxiliar!B137)</f>
        <v>end</v>
      </c>
      <c r="C136" s="1" t="str">
        <f ca="1">IF(ISERROR(Auxiliar!$C137),"end",Auxiliar!C137)</f>
        <v>end</v>
      </c>
      <c r="D136" s="1" t="str">
        <f ca="1">IF(ISERROR(Auxiliar!$C137),"end",Auxiliar!D137)</f>
        <v>end</v>
      </c>
      <c r="E136" s="1" t="str">
        <f ca="1">IF(ISERROR(Auxiliar!$C137),"end",Auxiliar!E137)</f>
        <v>end</v>
      </c>
      <c r="F136" s="1" t="str">
        <f ca="1">IF(ISERROR(Auxiliar!$C137),"end",Auxiliar!F137)</f>
        <v>end</v>
      </c>
      <c r="G136" s="1" t="str">
        <f ca="1">IF(ISERROR(Auxiliar!$C137),"end",IF(TRIM(Auxiliar!G137)="","",Auxiliar!G137))</f>
        <v>end</v>
      </c>
      <c r="H136" s="1" t="str">
        <f ca="1">IF(ISERROR(Auxiliar!$C137),"end",Auxiliar!H137)</f>
        <v>end</v>
      </c>
      <c r="I136" s="1" t="str">
        <f ca="1">IF(ISERROR(Auxiliar!$C137),"end",Auxiliar!I137)</f>
        <v>end</v>
      </c>
      <c r="J136" s="1" t="str">
        <f ca="1">IF(ISERROR(Auxiliar!$C137),"end",Auxiliar!J137)</f>
        <v>end</v>
      </c>
      <c r="K136" s="1" t="str">
        <f ca="1">IF(ISERROR(Auxiliar!$C137),"end",Auxiliar!K137)</f>
        <v>end</v>
      </c>
    </row>
    <row r="137" spans="1:11" x14ac:dyDescent="0.35">
      <c r="A137" s="1"/>
      <c r="B137" s="1" t="str">
        <f ca="1">IF(ISERROR(Auxiliar!$C138),"end",Auxiliar!B138)</f>
        <v>end</v>
      </c>
      <c r="C137" s="1" t="str">
        <f ca="1">IF(ISERROR(Auxiliar!$C138),"end",Auxiliar!C138)</f>
        <v>end</v>
      </c>
      <c r="D137" s="1" t="str">
        <f ca="1">IF(ISERROR(Auxiliar!$C138),"end",Auxiliar!D138)</f>
        <v>end</v>
      </c>
      <c r="E137" s="1" t="str">
        <f ca="1">IF(ISERROR(Auxiliar!$C138),"end",Auxiliar!E138)</f>
        <v>end</v>
      </c>
      <c r="F137" s="1" t="str">
        <f ca="1">IF(ISERROR(Auxiliar!$C138),"end",Auxiliar!F138)</f>
        <v>end</v>
      </c>
      <c r="G137" s="1" t="str">
        <f ca="1">IF(ISERROR(Auxiliar!$C138),"end",IF(TRIM(Auxiliar!G138)="","",Auxiliar!G138))</f>
        <v>end</v>
      </c>
      <c r="H137" s="1" t="str">
        <f ca="1">IF(ISERROR(Auxiliar!$C138),"end",Auxiliar!H138)</f>
        <v>end</v>
      </c>
      <c r="I137" s="1" t="str">
        <f ca="1">IF(ISERROR(Auxiliar!$C138),"end",Auxiliar!I138)</f>
        <v>end</v>
      </c>
      <c r="J137" s="1" t="str">
        <f ca="1">IF(ISERROR(Auxiliar!$C138),"end",Auxiliar!J138)</f>
        <v>end</v>
      </c>
      <c r="K137" s="1" t="str">
        <f ca="1">IF(ISERROR(Auxiliar!$C138),"end",Auxiliar!K138)</f>
        <v>end</v>
      </c>
    </row>
    <row r="138" spans="1:11" x14ac:dyDescent="0.35">
      <c r="A138" s="1"/>
      <c r="B138" s="1" t="str">
        <f ca="1">IF(ISERROR(Auxiliar!$C139),"end",Auxiliar!B139)</f>
        <v>end</v>
      </c>
      <c r="C138" s="1" t="str">
        <f ca="1">IF(ISERROR(Auxiliar!$C139),"end",Auxiliar!C139)</f>
        <v>end</v>
      </c>
      <c r="D138" s="1" t="str">
        <f ca="1">IF(ISERROR(Auxiliar!$C139),"end",Auxiliar!D139)</f>
        <v>end</v>
      </c>
      <c r="E138" s="1" t="str">
        <f ca="1">IF(ISERROR(Auxiliar!$C139),"end",Auxiliar!E139)</f>
        <v>end</v>
      </c>
      <c r="F138" s="1" t="str">
        <f ca="1">IF(ISERROR(Auxiliar!$C139),"end",Auxiliar!F139)</f>
        <v>end</v>
      </c>
      <c r="G138" s="1" t="str">
        <f ca="1">IF(ISERROR(Auxiliar!$C139),"end",IF(TRIM(Auxiliar!G139)="","",Auxiliar!G139))</f>
        <v>end</v>
      </c>
      <c r="H138" s="1" t="str">
        <f ca="1">IF(ISERROR(Auxiliar!$C139),"end",Auxiliar!H139)</f>
        <v>end</v>
      </c>
      <c r="I138" s="1" t="str">
        <f ca="1">IF(ISERROR(Auxiliar!$C139),"end",Auxiliar!I139)</f>
        <v>end</v>
      </c>
      <c r="J138" s="1" t="str">
        <f ca="1">IF(ISERROR(Auxiliar!$C139),"end",Auxiliar!J139)</f>
        <v>end</v>
      </c>
      <c r="K138" s="1" t="str">
        <f ca="1">IF(ISERROR(Auxiliar!$C139),"end",Auxiliar!K139)</f>
        <v>end</v>
      </c>
    </row>
    <row r="139" spans="1:11" x14ac:dyDescent="0.35">
      <c r="A139" s="1"/>
      <c r="B139" s="1" t="str">
        <f ca="1">IF(ISERROR(Auxiliar!$C140),"end",Auxiliar!B140)</f>
        <v>end</v>
      </c>
      <c r="C139" s="1" t="str">
        <f ca="1">IF(ISERROR(Auxiliar!$C140),"end",Auxiliar!C140)</f>
        <v>end</v>
      </c>
      <c r="D139" s="1" t="str">
        <f ca="1">IF(ISERROR(Auxiliar!$C140),"end",Auxiliar!D140)</f>
        <v>end</v>
      </c>
      <c r="E139" s="1" t="str">
        <f ca="1">IF(ISERROR(Auxiliar!$C140),"end",Auxiliar!E140)</f>
        <v>end</v>
      </c>
      <c r="F139" s="1" t="str">
        <f ca="1">IF(ISERROR(Auxiliar!$C140),"end",Auxiliar!F140)</f>
        <v>end</v>
      </c>
      <c r="G139" s="1" t="str">
        <f ca="1">IF(ISERROR(Auxiliar!$C140),"end",IF(TRIM(Auxiliar!G140)="","",Auxiliar!G140))</f>
        <v>end</v>
      </c>
      <c r="H139" s="1" t="str">
        <f ca="1">IF(ISERROR(Auxiliar!$C140),"end",Auxiliar!H140)</f>
        <v>end</v>
      </c>
      <c r="I139" s="1" t="str">
        <f ca="1">IF(ISERROR(Auxiliar!$C140),"end",Auxiliar!I140)</f>
        <v>end</v>
      </c>
      <c r="J139" s="1" t="str">
        <f ca="1">IF(ISERROR(Auxiliar!$C140),"end",Auxiliar!J140)</f>
        <v>end</v>
      </c>
      <c r="K139" s="1" t="str">
        <f ca="1">IF(ISERROR(Auxiliar!$C140),"end",Auxiliar!K140)</f>
        <v>end</v>
      </c>
    </row>
    <row r="140" spans="1:11" x14ac:dyDescent="0.35">
      <c r="A140" s="1"/>
      <c r="B140" s="1" t="str">
        <f ca="1">IF(ISERROR(Auxiliar!$C141),"end",Auxiliar!B141)</f>
        <v>end</v>
      </c>
      <c r="C140" s="1" t="str">
        <f ca="1">IF(ISERROR(Auxiliar!$C141),"end",Auxiliar!C141)</f>
        <v>end</v>
      </c>
      <c r="D140" s="1" t="str">
        <f ca="1">IF(ISERROR(Auxiliar!$C141),"end",Auxiliar!D141)</f>
        <v>end</v>
      </c>
      <c r="E140" s="1" t="str">
        <f ca="1">IF(ISERROR(Auxiliar!$C141),"end",Auxiliar!E141)</f>
        <v>end</v>
      </c>
      <c r="F140" s="1" t="str">
        <f ca="1">IF(ISERROR(Auxiliar!$C141),"end",Auxiliar!F141)</f>
        <v>end</v>
      </c>
      <c r="G140" s="1" t="str">
        <f ca="1">IF(ISERROR(Auxiliar!$C141),"end",IF(TRIM(Auxiliar!G141)="","",Auxiliar!G141))</f>
        <v>end</v>
      </c>
      <c r="H140" s="1" t="str">
        <f ca="1">IF(ISERROR(Auxiliar!$C141),"end",Auxiliar!H141)</f>
        <v>end</v>
      </c>
      <c r="I140" s="1" t="str">
        <f ca="1">IF(ISERROR(Auxiliar!$C141),"end",Auxiliar!I141)</f>
        <v>end</v>
      </c>
      <c r="J140" s="1" t="str">
        <f ca="1">IF(ISERROR(Auxiliar!$C141),"end",Auxiliar!J141)</f>
        <v>end</v>
      </c>
      <c r="K140" s="1" t="str">
        <f ca="1">IF(ISERROR(Auxiliar!$C141),"end",Auxiliar!K141)</f>
        <v>end</v>
      </c>
    </row>
    <row r="141" spans="1:11" x14ac:dyDescent="0.35">
      <c r="A141" s="1"/>
      <c r="B141" s="1" t="str">
        <f ca="1">IF(ISERROR(Auxiliar!$C142),"end",Auxiliar!B142)</f>
        <v>end</v>
      </c>
      <c r="C141" s="1" t="str">
        <f ca="1">IF(ISERROR(Auxiliar!$C142),"end",Auxiliar!C142)</f>
        <v>end</v>
      </c>
      <c r="D141" s="1" t="str">
        <f ca="1">IF(ISERROR(Auxiliar!$C142),"end",Auxiliar!D142)</f>
        <v>end</v>
      </c>
      <c r="E141" s="1" t="str">
        <f ca="1">IF(ISERROR(Auxiliar!$C142),"end",Auxiliar!E142)</f>
        <v>end</v>
      </c>
      <c r="F141" s="1" t="str">
        <f ca="1">IF(ISERROR(Auxiliar!$C142),"end",Auxiliar!F142)</f>
        <v>end</v>
      </c>
      <c r="G141" s="1" t="str">
        <f ca="1">IF(ISERROR(Auxiliar!$C142),"end",IF(TRIM(Auxiliar!G142)="","",Auxiliar!G142))</f>
        <v>end</v>
      </c>
      <c r="H141" s="1" t="str">
        <f ca="1">IF(ISERROR(Auxiliar!$C142),"end",Auxiliar!H142)</f>
        <v>end</v>
      </c>
      <c r="I141" s="1" t="str">
        <f ca="1">IF(ISERROR(Auxiliar!$C142),"end",Auxiliar!I142)</f>
        <v>end</v>
      </c>
      <c r="J141" s="1" t="str">
        <f ca="1">IF(ISERROR(Auxiliar!$C142),"end",Auxiliar!J142)</f>
        <v>end</v>
      </c>
      <c r="K141" s="1" t="str">
        <f ca="1">IF(ISERROR(Auxiliar!$C142),"end",Auxiliar!K142)</f>
        <v>end</v>
      </c>
    </row>
    <row r="142" spans="1:11" x14ac:dyDescent="0.35">
      <c r="A142" s="1"/>
      <c r="B142" s="1" t="str">
        <f ca="1">IF(ISERROR(Auxiliar!$C143),"end",Auxiliar!B143)</f>
        <v>end</v>
      </c>
      <c r="C142" s="1" t="str">
        <f ca="1">IF(ISERROR(Auxiliar!$C143),"end",Auxiliar!C143)</f>
        <v>end</v>
      </c>
      <c r="D142" s="1" t="str">
        <f ca="1">IF(ISERROR(Auxiliar!$C143),"end",Auxiliar!D143)</f>
        <v>end</v>
      </c>
      <c r="E142" s="1" t="str">
        <f ca="1">IF(ISERROR(Auxiliar!$C143),"end",Auxiliar!E143)</f>
        <v>end</v>
      </c>
      <c r="F142" s="1" t="str">
        <f ca="1">IF(ISERROR(Auxiliar!$C143),"end",Auxiliar!F143)</f>
        <v>end</v>
      </c>
      <c r="G142" s="1" t="str">
        <f ca="1">IF(ISERROR(Auxiliar!$C143),"end",IF(TRIM(Auxiliar!G143)="","",Auxiliar!G143))</f>
        <v>end</v>
      </c>
      <c r="H142" s="1" t="str">
        <f ca="1">IF(ISERROR(Auxiliar!$C143),"end",Auxiliar!H143)</f>
        <v>end</v>
      </c>
      <c r="I142" s="1" t="str">
        <f ca="1">IF(ISERROR(Auxiliar!$C143),"end",Auxiliar!I143)</f>
        <v>end</v>
      </c>
      <c r="J142" s="1" t="str">
        <f ca="1">IF(ISERROR(Auxiliar!$C143),"end",Auxiliar!J143)</f>
        <v>end</v>
      </c>
      <c r="K142" s="1" t="str">
        <f ca="1">IF(ISERROR(Auxiliar!$C143),"end",Auxiliar!K143)</f>
        <v>end</v>
      </c>
    </row>
    <row r="143" spans="1:11" x14ac:dyDescent="0.35">
      <c r="A143" s="1"/>
      <c r="B143" s="1" t="str">
        <f ca="1">IF(ISERROR(Auxiliar!$C144),"end",Auxiliar!B144)</f>
        <v>end</v>
      </c>
      <c r="C143" s="1" t="str">
        <f ca="1">IF(ISERROR(Auxiliar!$C144),"end",Auxiliar!C144)</f>
        <v>end</v>
      </c>
      <c r="D143" s="1" t="str">
        <f ca="1">IF(ISERROR(Auxiliar!$C144),"end",Auxiliar!D144)</f>
        <v>end</v>
      </c>
      <c r="E143" s="1" t="str">
        <f ca="1">IF(ISERROR(Auxiliar!$C144),"end",Auxiliar!E144)</f>
        <v>end</v>
      </c>
      <c r="F143" s="1" t="str">
        <f ca="1">IF(ISERROR(Auxiliar!$C144),"end",Auxiliar!F144)</f>
        <v>end</v>
      </c>
      <c r="G143" s="1" t="str">
        <f ca="1">IF(ISERROR(Auxiliar!$C144),"end",IF(TRIM(Auxiliar!G144)="","",Auxiliar!G144))</f>
        <v>end</v>
      </c>
      <c r="H143" s="1" t="str">
        <f ca="1">IF(ISERROR(Auxiliar!$C144),"end",Auxiliar!H144)</f>
        <v>end</v>
      </c>
      <c r="I143" s="1" t="str">
        <f ca="1">IF(ISERROR(Auxiliar!$C144),"end",Auxiliar!I144)</f>
        <v>end</v>
      </c>
      <c r="J143" s="1" t="str">
        <f ca="1">IF(ISERROR(Auxiliar!$C144),"end",Auxiliar!J144)</f>
        <v>end</v>
      </c>
      <c r="K143" s="1" t="str">
        <f ca="1">IF(ISERROR(Auxiliar!$C144),"end",Auxiliar!K144)</f>
        <v>end</v>
      </c>
    </row>
    <row r="144" spans="1:11" x14ac:dyDescent="0.35">
      <c r="A144" s="1"/>
      <c r="B144" s="1" t="str">
        <f ca="1">IF(ISERROR(Auxiliar!$C145),"end",Auxiliar!B145)</f>
        <v>end</v>
      </c>
      <c r="C144" s="1" t="str">
        <f ca="1">IF(ISERROR(Auxiliar!$C145),"end",Auxiliar!C145)</f>
        <v>end</v>
      </c>
      <c r="D144" s="1" t="str">
        <f ca="1">IF(ISERROR(Auxiliar!$C145),"end",Auxiliar!D145)</f>
        <v>end</v>
      </c>
      <c r="E144" s="1" t="str">
        <f ca="1">IF(ISERROR(Auxiliar!$C145),"end",Auxiliar!E145)</f>
        <v>end</v>
      </c>
      <c r="F144" s="1" t="str">
        <f ca="1">IF(ISERROR(Auxiliar!$C145),"end",Auxiliar!F145)</f>
        <v>end</v>
      </c>
      <c r="G144" s="1" t="str">
        <f ca="1">IF(ISERROR(Auxiliar!$C145),"end",IF(TRIM(Auxiliar!G145)="","",Auxiliar!G145))</f>
        <v>end</v>
      </c>
      <c r="H144" s="1" t="str">
        <f ca="1">IF(ISERROR(Auxiliar!$C145),"end",Auxiliar!H145)</f>
        <v>end</v>
      </c>
      <c r="I144" s="1" t="str">
        <f ca="1">IF(ISERROR(Auxiliar!$C145),"end",Auxiliar!I145)</f>
        <v>end</v>
      </c>
      <c r="J144" s="1" t="str">
        <f ca="1">IF(ISERROR(Auxiliar!$C145),"end",Auxiliar!J145)</f>
        <v>end</v>
      </c>
      <c r="K144" s="1" t="str">
        <f ca="1">IF(ISERROR(Auxiliar!$C145),"end",Auxiliar!K145)</f>
        <v>end</v>
      </c>
    </row>
    <row r="145" spans="1:11" x14ac:dyDescent="0.35">
      <c r="A145" s="1"/>
      <c r="B145" s="1" t="str">
        <f ca="1">IF(ISERROR(Auxiliar!$C146),"end",Auxiliar!B146)</f>
        <v>end</v>
      </c>
      <c r="C145" s="1" t="str">
        <f ca="1">IF(ISERROR(Auxiliar!$C146),"end",Auxiliar!C146)</f>
        <v>end</v>
      </c>
      <c r="D145" s="1" t="str">
        <f ca="1">IF(ISERROR(Auxiliar!$C146),"end",Auxiliar!D146)</f>
        <v>end</v>
      </c>
      <c r="E145" s="1" t="str">
        <f ca="1">IF(ISERROR(Auxiliar!$C146),"end",Auxiliar!E146)</f>
        <v>end</v>
      </c>
      <c r="F145" s="1" t="str">
        <f ca="1">IF(ISERROR(Auxiliar!$C146),"end",Auxiliar!F146)</f>
        <v>end</v>
      </c>
      <c r="G145" s="1" t="str">
        <f ca="1">IF(ISERROR(Auxiliar!$C146),"end",IF(TRIM(Auxiliar!G146)="","",Auxiliar!G146))</f>
        <v>end</v>
      </c>
      <c r="H145" s="1" t="str">
        <f ca="1">IF(ISERROR(Auxiliar!$C146),"end",Auxiliar!H146)</f>
        <v>end</v>
      </c>
      <c r="I145" s="1" t="str">
        <f ca="1">IF(ISERROR(Auxiliar!$C146),"end",Auxiliar!I146)</f>
        <v>end</v>
      </c>
      <c r="J145" s="1" t="str">
        <f ca="1">IF(ISERROR(Auxiliar!$C146),"end",Auxiliar!J146)</f>
        <v>end</v>
      </c>
      <c r="K145" s="1" t="str">
        <f ca="1">IF(ISERROR(Auxiliar!$C146),"end",Auxiliar!K146)</f>
        <v>end</v>
      </c>
    </row>
    <row r="146" spans="1:11" x14ac:dyDescent="0.35">
      <c r="A146" s="1"/>
      <c r="B146" s="1" t="str">
        <f ca="1">IF(ISERROR(Auxiliar!$C147),"end",Auxiliar!B147)</f>
        <v>end</v>
      </c>
      <c r="C146" s="1" t="str">
        <f ca="1">IF(ISERROR(Auxiliar!$C147),"end",Auxiliar!C147)</f>
        <v>end</v>
      </c>
      <c r="D146" s="1" t="str">
        <f ca="1">IF(ISERROR(Auxiliar!$C147),"end",Auxiliar!D147)</f>
        <v>end</v>
      </c>
      <c r="E146" s="1" t="str">
        <f ca="1">IF(ISERROR(Auxiliar!$C147),"end",Auxiliar!E147)</f>
        <v>end</v>
      </c>
      <c r="F146" s="1" t="str">
        <f ca="1">IF(ISERROR(Auxiliar!$C147),"end",Auxiliar!F147)</f>
        <v>end</v>
      </c>
      <c r="G146" s="1" t="str">
        <f ca="1">IF(ISERROR(Auxiliar!$C147),"end",IF(TRIM(Auxiliar!G147)="","",Auxiliar!G147))</f>
        <v>end</v>
      </c>
      <c r="H146" s="1" t="str">
        <f ca="1">IF(ISERROR(Auxiliar!$C147),"end",Auxiliar!H147)</f>
        <v>end</v>
      </c>
      <c r="I146" s="1" t="str">
        <f ca="1">IF(ISERROR(Auxiliar!$C147),"end",Auxiliar!I147)</f>
        <v>end</v>
      </c>
      <c r="J146" s="1" t="str">
        <f ca="1">IF(ISERROR(Auxiliar!$C147),"end",Auxiliar!J147)</f>
        <v>end</v>
      </c>
      <c r="K146" s="1" t="str">
        <f ca="1">IF(ISERROR(Auxiliar!$C147),"end",Auxiliar!K147)</f>
        <v>end</v>
      </c>
    </row>
    <row r="147" spans="1:11" x14ac:dyDescent="0.35">
      <c r="A147" s="1"/>
      <c r="B147" s="1" t="str">
        <f ca="1">IF(ISERROR(Auxiliar!$C148),"end",Auxiliar!B148)</f>
        <v>end</v>
      </c>
      <c r="C147" s="1" t="str">
        <f ca="1">IF(ISERROR(Auxiliar!$C148),"end",Auxiliar!C148)</f>
        <v>end</v>
      </c>
      <c r="D147" s="1" t="str">
        <f ca="1">IF(ISERROR(Auxiliar!$C148),"end",Auxiliar!D148)</f>
        <v>end</v>
      </c>
      <c r="E147" s="1" t="str">
        <f ca="1">IF(ISERROR(Auxiliar!$C148),"end",Auxiliar!E148)</f>
        <v>end</v>
      </c>
      <c r="F147" s="1" t="str">
        <f ca="1">IF(ISERROR(Auxiliar!$C148),"end",Auxiliar!F148)</f>
        <v>end</v>
      </c>
      <c r="G147" s="1" t="str">
        <f ca="1">IF(ISERROR(Auxiliar!$C148),"end",IF(TRIM(Auxiliar!G148)="","",Auxiliar!G148))</f>
        <v>end</v>
      </c>
      <c r="H147" s="1" t="str">
        <f ca="1">IF(ISERROR(Auxiliar!$C148),"end",Auxiliar!H148)</f>
        <v>end</v>
      </c>
      <c r="I147" s="1" t="str">
        <f ca="1">IF(ISERROR(Auxiliar!$C148),"end",Auxiliar!I148)</f>
        <v>end</v>
      </c>
      <c r="J147" s="1" t="str">
        <f ca="1">IF(ISERROR(Auxiliar!$C148),"end",Auxiliar!J148)</f>
        <v>end</v>
      </c>
      <c r="K147" s="1" t="str">
        <f ca="1">IF(ISERROR(Auxiliar!$C148),"end",Auxiliar!K148)</f>
        <v>end</v>
      </c>
    </row>
    <row r="148" spans="1:11" x14ac:dyDescent="0.35">
      <c r="A148" s="1"/>
      <c r="B148" s="1" t="str">
        <f ca="1">IF(ISERROR(Auxiliar!$C149),"end",Auxiliar!B149)</f>
        <v>end</v>
      </c>
      <c r="C148" s="1" t="str">
        <f ca="1">IF(ISERROR(Auxiliar!$C149),"end",Auxiliar!C149)</f>
        <v>end</v>
      </c>
      <c r="D148" s="1" t="str">
        <f ca="1">IF(ISERROR(Auxiliar!$C149),"end",Auxiliar!D149)</f>
        <v>end</v>
      </c>
      <c r="E148" s="1" t="str">
        <f ca="1">IF(ISERROR(Auxiliar!$C149),"end",Auxiliar!E149)</f>
        <v>end</v>
      </c>
      <c r="F148" s="1" t="str">
        <f ca="1">IF(ISERROR(Auxiliar!$C149),"end",Auxiliar!F149)</f>
        <v>end</v>
      </c>
      <c r="G148" s="1" t="str">
        <f ca="1">IF(ISERROR(Auxiliar!$C149),"end",IF(TRIM(Auxiliar!G149)="","",Auxiliar!G149))</f>
        <v>end</v>
      </c>
      <c r="H148" s="1" t="str">
        <f ca="1">IF(ISERROR(Auxiliar!$C149),"end",Auxiliar!H149)</f>
        <v>end</v>
      </c>
      <c r="I148" s="1" t="str">
        <f ca="1">IF(ISERROR(Auxiliar!$C149),"end",Auxiliar!I149)</f>
        <v>end</v>
      </c>
      <c r="J148" s="1" t="str">
        <f ca="1">IF(ISERROR(Auxiliar!$C149),"end",Auxiliar!J149)</f>
        <v>end</v>
      </c>
      <c r="K148" s="1" t="str">
        <f ca="1">IF(ISERROR(Auxiliar!$C149),"end",Auxiliar!K149)</f>
        <v>end</v>
      </c>
    </row>
    <row r="149" spans="1:11" x14ac:dyDescent="0.35">
      <c r="A149" s="1"/>
      <c r="B149" s="1" t="str">
        <f ca="1">IF(ISERROR(Auxiliar!$C150),"end",Auxiliar!B150)</f>
        <v>end</v>
      </c>
      <c r="C149" s="1" t="str">
        <f ca="1">IF(ISERROR(Auxiliar!$C150),"end",Auxiliar!C150)</f>
        <v>end</v>
      </c>
      <c r="D149" s="1" t="str">
        <f ca="1">IF(ISERROR(Auxiliar!$C150),"end",Auxiliar!D150)</f>
        <v>end</v>
      </c>
      <c r="E149" s="1" t="str">
        <f ca="1">IF(ISERROR(Auxiliar!$C150),"end",Auxiliar!E150)</f>
        <v>end</v>
      </c>
      <c r="F149" s="1" t="str">
        <f ca="1">IF(ISERROR(Auxiliar!$C150),"end",Auxiliar!F150)</f>
        <v>end</v>
      </c>
      <c r="G149" s="1" t="str">
        <f ca="1">IF(ISERROR(Auxiliar!$C150),"end",IF(TRIM(Auxiliar!G150)="","",Auxiliar!G150))</f>
        <v>end</v>
      </c>
      <c r="H149" s="1" t="str">
        <f ca="1">IF(ISERROR(Auxiliar!$C150),"end",Auxiliar!H150)</f>
        <v>end</v>
      </c>
      <c r="I149" s="1" t="str">
        <f ca="1">IF(ISERROR(Auxiliar!$C150),"end",Auxiliar!I150)</f>
        <v>end</v>
      </c>
      <c r="J149" s="1" t="str">
        <f ca="1">IF(ISERROR(Auxiliar!$C150),"end",Auxiliar!J150)</f>
        <v>end</v>
      </c>
      <c r="K149" s="1" t="str">
        <f ca="1">IF(ISERROR(Auxiliar!$C150),"end",Auxiliar!K150)</f>
        <v>end</v>
      </c>
    </row>
    <row r="150" spans="1:11" x14ac:dyDescent="0.35">
      <c r="A150" s="1"/>
      <c r="B150" s="1" t="str">
        <f ca="1">IF(ISERROR(Auxiliar!$C151),"end",Auxiliar!B151)</f>
        <v>end</v>
      </c>
      <c r="C150" s="1" t="str">
        <f ca="1">IF(ISERROR(Auxiliar!$C151),"end",Auxiliar!C151)</f>
        <v>end</v>
      </c>
      <c r="D150" s="1" t="str">
        <f ca="1">IF(ISERROR(Auxiliar!$C151),"end",Auxiliar!D151)</f>
        <v>end</v>
      </c>
      <c r="E150" s="1" t="str">
        <f ca="1">IF(ISERROR(Auxiliar!$C151),"end",Auxiliar!E151)</f>
        <v>end</v>
      </c>
      <c r="F150" s="1" t="str">
        <f ca="1">IF(ISERROR(Auxiliar!$C151),"end",Auxiliar!F151)</f>
        <v>end</v>
      </c>
      <c r="G150" s="1" t="str">
        <f ca="1">IF(ISERROR(Auxiliar!$C151),"end",IF(TRIM(Auxiliar!G151)="","",Auxiliar!G151))</f>
        <v>end</v>
      </c>
      <c r="H150" s="1" t="str">
        <f ca="1">IF(ISERROR(Auxiliar!$C151),"end",Auxiliar!H151)</f>
        <v>end</v>
      </c>
      <c r="I150" s="1" t="str">
        <f ca="1">IF(ISERROR(Auxiliar!$C151),"end",Auxiliar!I151)</f>
        <v>end</v>
      </c>
      <c r="J150" s="1" t="str">
        <f ca="1">IF(ISERROR(Auxiliar!$C151),"end",Auxiliar!J151)</f>
        <v>end</v>
      </c>
      <c r="K150" s="1" t="str">
        <f ca="1">IF(ISERROR(Auxiliar!$C151),"end",Auxiliar!K151)</f>
        <v>end</v>
      </c>
    </row>
    <row r="151" spans="1:11" x14ac:dyDescent="0.35">
      <c r="A151" s="1"/>
      <c r="B151" s="1" t="str">
        <f ca="1">IF(ISERROR(Auxiliar!$C152),"end",Auxiliar!B152)</f>
        <v>end</v>
      </c>
      <c r="C151" s="1" t="str">
        <f ca="1">IF(ISERROR(Auxiliar!$C152),"end",Auxiliar!C152)</f>
        <v>end</v>
      </c>
      <c r="D151" s="1" t="str">
        <f ca="1">IF(ISERROR(Auxiliar!$C152),"end",Auxiliar!D152)</f>
        <v>end</v>
      </c>
      <c r="E151" s="1" t="str">
        <f ca="1">IF(ISERROR(Auxiliar!$C152),"end",Auxiliar!E152)</f>
        <v>end</v>
      </c>
      <c r="F151" s="1" t="str">
        <f ca="1">IF(ISERROR(Auxiliar!$C152),"end",Auxiliar!F152)</f>
        <v>end</v>
      </c>
      <c r="G151" s="1" t="str">
        <f ca="1">IF(ISERROR(Auxiliar!$C152),"end",IF(TRIM(Auxiliar!G152)="","",Auxiliar!G152))</f>
        <v>end</v>
      </c>
      <c r="H151" s="1" t="str">
        <f ca="1">IF(ISERROR(Auxiliar!$C152),"end",Auxiliar!H152)</f>
        <v>end</v>
      </c>
      <c r="I151" s="1" t="str">
        <f ca="1">IF(ISERROR(Auxiliar!$C152),"end",Auxiliar!I152)</f>
        <v>end</v>
      </c>
      <c r="J151" s="1" t="str">
        <f ca="1">IF(ISERROR(Auxiliar!$C152),"end",Auxiliar!J152)</f>
        <v>end</v>
      </c>
      <c r="K151" s="1" t="str">
        <f ca="1">IF(ISERROR(Auxiliar!$C152),"end",Auxiliar!K152)</f>
        <v>end</v>
      </c>
    </row>
    <row r="152" spans="1:11" x14ac:dyDescent="0.35">
      <c r="A152" s="1"/>
      <c r="B152" s="1" t="str">
        <f ca="1">IF(ISERROR(Auxiliar!$C153),"end",Auxiliar!B153)</f>
        <v>end</v>
      </c>
      <c r="C152" s="1" t="str">
        <f ca="1">IF(ISERROR(Auxiliar!$C153),"end",Auxiliar!C153)</f>
        <v>end</v>
      </c>
      <c r="D152" s="1" t="str">
        <f ca="1">IF(ISERROR(Auxiliar!$C153),"end",Auxiliar!D153)</f>
        <v>end</v>
      </c>
      <c r="E152" s="1" t="str">
        <f ca="1">IF(ISERROR(Auxiliar!$C153),"end",Auxiliar!E153)</f>
        <v>end</v>
      </c>
      <c r="F152" s="1" t="str">
        <f ca="1">IF(ISERROR(Auxiliar!$C153),"end",Auxiliar!F153)</f>
        <v>end</v>
      </c>
      <c r="G152" s="1" t="str">
        <f ca="1">IF(ISERROR(Auxiliar!$C153),"end",IF(TRIM(Auxiliar!G153)="","",Auxiliar!G153))</f>
        <v>end</v>
      </c>
      <c r="H152" s="1" t="str">
        <f ca="1">IF(ISERROR(Auxiliar!$C153),"end",Auxiliar!H153)</f>
        <v>end</v>
      </c>
      <c r="I152" s="1" t="str">
        <f ca="1">IF(ISERROR(Auxiliar!$C153),"end",Auxiliar!I153)</f>
        <v>end</v>
      </c>
      <c r="J152" s="1" t="str">
        <f ca="1">IF(ISERROR(Auxiliar!$C153),"end",Auxiliar!J153)</f>
        <v>end</v>
      </c>
      <c r="K152" s="1" t="str">
        <f ca="1">IF(ISERROR(Auxiliar!$C153),"end",Auxiliar!K153)</f>
        <v>end</v>
      </c>
    </row>
    <row r="153" spans="1:11" x14ac:dyDescent="0.35">
      <c r="A153" s="1"/>
      <c r="B153" s="1" t="str">
        <f ca="1">IF(ISERROR(Auxiliar!$C154),"end",Auxiliar!B154)</f>
        <v>end</v>
      </c>
      <c r="C153" s="1" t="str">
        <f ca="1">IF(ISERROR(Auxiliar!$C154),"end",Auxiliar!C154)</f>
        <v>end</v>
      </c>
      <c r="D153" s="1" t="str">
        <f ca="1">IF(ISERROR(Auxiliar!$C154),"end",Auxiliar!D154)</f>
        <v>end</v>
      </c>
      <c r="E153" s="1" t="str">
        <f ca="1">IF(ISERROR(Auxiliar!$C154),"end",Auxiliar!E154)</f>
        <v>end</v>
      </c>
      <c r="F153" s="1" t="str">
        <f ca="1">IF(ISERROR(Auxiliar!$C154),"end",Auxiliar!F154)</f>
        <v>end</v>
      </c>
      <c r="G153" s="1" t="str">
        <f ca="1">IF(ISERROR(Auxiliar!$C154),"end",IF(TRIM(Auxiliar!G154)="","",Auxiliar!G154))</f>
        <v>end</v>
      </c>
      <c r="H153" s="1" t="str">
        <f ca="1">IF(ISERROR(Auxiliar!$C154),"end",Auxiliar!H154)</f>
        <v>end</v>
      </c>
      <c r="I153" s="1" t="str">
        <f ca="1">IF(ISERROR(Auxiliar!$C154),"end",Auxiliar!I154)</f>
        <v>end</v>
      </c>
      <c r="J153" s="1" t="str">
        <f ca="1">IF(ISERROR(Auxiliar!$C154),"end",Auxiliar!J154)</f>
        <v>end</v>
      </c>
      <c r="K153" s="1" t="str">
        <f ca="1">IF(ISERROR(Auxiliar!$C154),"end",Auxiliar!K154)</f>
        <v>end</v>
      </c>
    </row>
    <row r="154" spans="1:11" x14ac:dyDescent="0.35">
      <c r="A154" s="1"/>
      <c r="B154" s="1" t="str">
        <f ca="1">IF(ISERROR(Auxiliar!$C155),"end",Auxiliar!B155)</f>
        <v>end</v>
      </c>
      <c r="C154" s="1" t="str">
        <f ca="1">IF(ISERROR(Auxiliar!$C155),"end",Auxiliar!C155)</f>
        <v>end</v>
      </c>
      <c r="D154" s="1" t="str">
        <f ca="1">IF(ISERROR(Auxiliar!$C155),"end",Auxiliar!D155)</f>
        <v>end</v>
      </c>
      <c r="E154" s="1" t="str">
        <f ca="1">IF(ISERROR(Auxiliar!$C155),"end",Auxiliar!E155)</f>
        <v>end</v>
      </c>
      <c r="F154" s="1" t="str">
        <f ca="1">IF(ISERROR(Auxiliar!$C155),"end",Auxiliar!F155)</f>
        <v>end</v>
      </c>
      <c r="G154" s="1" t="str">
        <f ca="1">IF(ISERROR(Auxiliar!$C155),"end",IF(TRIM(Auxiliar!G155)="","",Auxiliar!G155))</f>
        <v>end</v>
      </c>
      <c r="H154" s="1" t="str">
        <f ca="1">IF(ISERROR(Auxiliar!$C155),"end",Auxiliar!H155)</f>
        <v>end</v>
      </c>
      <c r="I154" s="1" t="str">
        <f ca="1">IF(ISERROR(Auxiliar!$C155),"end",Auxiliar!I155)</f>
        <v>end</v>
      </c>
      <c r="J154" s="1" t="str">
        <f ca="1">IF(ISERROR(Auxiliar!$C155),"end",Auxiliar!J155)</f>
        <v>end</v>
      </c>
      <c r="K154" s="1" t="str">
        <f ca="1">IF(ISERROR(Auxiliar!$C155),"end",Auxiliar!K155)</f>
        <v>end</v>
      </c>
    </row>
    <row r="155" spans="1:11" x14ac:dyDescent="0.35">
      <c r="A155" s="1"/>
      <c r="B155" s="1" t="str">
        <f ca="1">IF(ISERROR(Auxiliar!$C156),"end",Auxiliar!B156)</f>
        <v>end</v>
      </c>
      <c r="C155" s="1" t="str">
        <f ca="1">IF(ISERROR(Auxiliar!$C156),"end",Auxiliar!C156)</f>
        <v>end</v>
      </c>
      <c r="D155" s="1" t="str">
        <f ca="1">IF(ISERROR(Auxiliar!$C156),"end",Auxiliar!D156)</f>
        <v>end</v>
      </c>
      <c r="E155" s="1" t="str">
        <f ca="1">IF(ISERROR(Auxiliar!$C156),"end",Auxiliar!E156)</f>
        <v>end</v>
      </c>
      <c r="F155" s="1" t="str">
        <f ca="1">IF(ISERROR(Auxiliar!$C156),"end",Auxiliar!F156)</f>
        <v>end</v>
      </c>
      <c r="G155" s="1" t="str">
        <f ca="1">IF(ISERROR(Auxiliar!$C156),"end",IF(TRIM(Auxiliar!G156)="","",Auxiliar!G156))</f>
        <v>end</v>
      </c>
      <c r="H155" s="1" t="str">
        <f ca="1">IF(ISERROR(Auxiliar!$C156),"end",Auxiliar!H156)</f>
        <v>end</v>
      </c>
      <c r="I155" s="1" t="str">
        <f ca="1">IF(ISERROR(Auxiliar!$C156),"end",Auxiliar!I156)</f>
        <v>end</v>
      </c>
      <c r="J155" s="1" t="str">
        <f ca="1">IF(ISERROR(Auxiliar!$C156),"end",Auxiliar!J156)</f>
        <v>end</v>
      </c>
      <c r="K155" s="1" t="str">
        <f ca="1">IF(ISERROR(Auxiliar!$C156),"end",Auxiliar!K156)</f>
        <v>end</v>
      </c>
    </row>
    <row r="156" spans="1:11" x14ac:dyDescent="0.35">
      <c r="A156" s="1"/>
      <c r="B156" s="1" t="str">
        <f ca="1">IF(ISERROR(Auxiliar!$C157),"end",Auxiliar!B157)</f>
        <v>end</v>
      </c>
      <c r="C156" s="1" t="str">
        <f ca="1">IF(ISERROR(Auxiliar!$C157),"end",Auxiliar!C157)</f>
        <v>end</v>
      </c>
      <c r="D156" s="1" t="str">
        <f ca="1">IF(ISERROR(Auxiliar!$C157),"end",Auxiliar!D157)</f>
        <v>end</v>
      </c>
      <c r="E156" s="1" t="str">
        <f ca="1">IF(ISERROR(Auxiliar!$C157),"end",Auxiliar!E157)</f>
        <v>end</v>
      </c>
      <c r="F156" s="1" t="str">
        <f ca="1">IF(ISERROR(Auxiliar!$C157),"end",Auxiliar!F157)</f>
        <v>end</v>
      </c>
      <c r="G156" s="1" t="str">
        <f ca="1">IF(ISERROR(Auxiliar!$C157),"end",IF(TRIM(Auxiliar!G157)="","",Auxiliar!G157))</f>
        <v>end</v>
      </c>
      <c r="H156" s="1" t="str">
        <f ca="1">IF(ISERROR(Auxiliar!$C157),"end",Auxiliar!H157)</f>
        <v>end</v>
      </c>
      <c r="I156" s="1" t="str">
        <f ca="1">IF(ISERROR(Auxiliar!$C157),"end",Auxiliar!I157)</f>
        <v>end</v>
      </c>
      <c r="J156" s="1" t="str">
        <f ca="1">IF(ISERROR(Auxiliar!$C157),"end",Auxiliar!J157)</f>
        <v>end</v>
      </c>
      <c r="K156" s="1" t="str">
        <f ca="1">IF(ISERROR(Auxiliar!$C157),"end",Auxiliar!K157)</f>
        <v>end</v>
      </c>
    </row>
    <row r="157" spans="1:11" x14ac:dyDescent="0.35">
      <c r="A157" s="1"/>
      <c r="B157" s="1" t="str">
        <f ca="1">IF(ISERROR(Auxiliar!$C158),"end",Auxiliar!B158)</f>
        <v>end</v>
      </c>
      <c r="C157" s="1" t="str">
        <f ca="1">IF(ISERROR(Auxiliar!$C158),"end",Auxiliar!C158)</f>
        <v>end</v>
      </c>
      <c r="D157" s="1" t="str">
        <f ca="1">IF(ISERROR(Auxiliar!$C158),"end",Auxiliar!D158)</f>
        <v>end</v>
      </c>
      <c r="E157" s="1" t="str">
        <f ca="1">IF(ISERROR(Auxiliar!$C158),"end",Auxiliar!E158)</f>
        <v>end</v>
      </c>
      <c r="F157" s="1" t="str">
        <f ca="1">IF(ISERROR(Auxiliar!$C158),"end",Auxiliar!F158)</f>
        <v>end</v>
      </c>
      <c r="G157" s="1" t="str">
        <f ca="1">IF(ISERROR(Auxiliar!$C158),"end",IF(TRIM(Auxiliar!G158)="","",Auxiliar!G158))</f>
        <v>end</v>
      </c>
      <c r="H157" s="1" t="str">
        <f ca="1">IF(ISERROR(Auxiliar!$C158),"end",Auxiliar!H158)</f>
        <v>end</v>
      </c>
      <c r="I157" s="1" t="str">
        <f ca="1">IF(ISERROR(Auxiliar!$C158),"end",Auxiliar!I158)</f>
        <v>end</v>
      </c>
      <c r="J157" s="1" t="str">
        <f ca="1">IF(ISERROR(Auxiliar!$C158),"end",Auxiliar!J158)</f>
        <v>end</v>
      </c>
      <c r="K157" s="1" t="str">
        <f ca="1">IF(ISERROR(Auxiliar!$C158),"end",Auxiliar!K158)</f>
        <v>end</v>
      </c>
    </row>
    <row r="158" spans="1:11" x14ac:dyDescent="0.35">
      <c r="A158" s="1"/>
      <c r="B158" s="1" t="str">
        <f ca="1">IF(ISERROR(Auxiliar!$C159),"end",Auxiliar!B159)</f>
        <v>end</v>
      </c>
      <c r="C158" s="1" t="str">
        <f ca="1">IF(ISERROR(Auxiliar!$C159),"end",Auxiliar!C159)</f>
        <v>end</v>
      </c>
      <c r="D158" s="1" t="str">
        <f ca="1">IF(ISERROR(Auxiliar!$C159),"end",Auxiliar!D159)</f>
        <v>end</v>
      </c>
      <c r="E158" s="1" t="str">
        <f ca="1">IF(ISERROR(Auxiliar!$C159),"end",Auxiliar!E159)</f>
        <v>end</v>
      </c>
      <c r="F158" s="1" t="str">
        <f ca="1">IF(ISERROR(Auxiliar!$C159),"end",Auxiliar!F159)</f>
        <v>end</v>
      </c>
      <c r="G158" s="1" t="str">
        <f ca="1">IF(ISERROR(Auxiliar!$C159),"end",IF(TRIM(Auxiliar!G159)="","",Auxiliar!G159))</f>
        <v>end</v>
      </c>
      <c r="H158" s="1" t="str">
        <f ca="1">IF(ISERROR(Auxiliar!$C159),"end",Auxiliar!H159)</f>
        <v>end</v>
      </c>
      <c r="I158" s="1" t="str">
        <f ca="1">IF(ISERROR(Auxiliar!$C159),"end",Auxiliar!I159)</f>
        <v>end</v>
      </c>
      <c r="J158" s="1" t="str">
        <f ca="1">IF(ISERROR(Auxiliar!$C159),"end",Auxiliar!J159)</f>
        <v>end</v>
      </c>
      <c r="K158" s="1" t="str">
        <f ca="1">IF(ISERROR(Auxiliar!$C159),"end",Auxiliar!K159)</f>
        <v>end</v>
      </c>
    </row>
    <row r="159" spans="1:11" x14ac:dyDescent="0.35">
      <c r="A159" s="1"/>
      <c r="B159" s="1" t="str">
        <f ca="1">IF(ISERROR(Auxiliar!$C160),"end",Auxiliar!B160)</f>
        <v>end</v>
      </c>
      <c r="C159" s="1" t="str">
        <f ca="1">IF(ISERROR(Auxiliar!$C160),"end",Auxiliar!C160)</f>
        <v>end</v>
      </c>
      <c r="D159" s="1" t="str">
        <f ca="1">IF(ISERROR(Auxiliar!$C160),"end",Auxiliar!D160)</f>
        <v>end</v>
      </c>
      <c r="E159" s="1" t="str">
        <f ca="1">IF(ISERROR(Auxiliar!$C160),"end",Auxiliar!E160)</f>
        <v>end</v>
      </c>
      <c r="F159" s="1" t="str">
        <f ca="1">IF(ISERROR(Auxiliar!$C160),"end",Auxiliar!F160)</f>
        <v>end</v>
      </c>
      <c r="G159" s="1" t="str">
        <f ca="1">IF(ISERROR(Auxiliar!$C160),"end",IF(TRIM(Auxiliar!G160)="","",Auxiliar!G160))</f>
        <v>end</v>
      </c>
      <c r="H159" s="1" t="str">
        <f ca="1">IF(ISERROR(Auxiliar!$C160),"end",Auxiliar!H160)</f>
        <v>end</v>
      </c>
      <c r="I159" s="1" t="str">
        <f ca="1">IF(ISERROR(Auxiliar!$C160),"end",Auxiliar!I160)</f>
        <v>end</v>
      </c>
      <c r="J159" s="1" t="str">
        <f ca="1">IF(ISERROR(Auxiliar!$C160),"end",Auxiliar!J160)</f>
        <v>end</v>
      </c>
      <c r="K159" s="1" t="str">
        <f ca="1">IF(ISERROR(Auxiliar!$C160),"end",Auxiliar!K160)</f>
        <v>end</v>
      </c>
    </row>
    <row r="160" spans="1:11" x14ac:dyDescent="0.35">
      <c r="A160" s="1"/>
      <c r="B160" s="1" t="str">
        <f ca="1">IF(ISERROR(Auxiliar!$C161),"end",Auxiliar!B161)</f>
        <v>end</v>
      </c>
      <c r="C160" s="1" t="str">
        <f ca="1">IF(ISERROR(Auxiliar!$C161),"end",Auxiliar!C161)</f>
        <v>end</v>
      </c>
      <c r="D160" s="1" t="str">
        <f ca="1">IF(ISERROR(Auxiliar!$C161),"end",Auxiliar!D161)</f>
        <v>end</v>
      </c>
      <c r="E160" s="1" t="str">
        <f ca="1">IF(ISERROR(Auxiliar!$C161),"end",Auxiliar!E161)</f>
        <v>end</v>
      </c>
      <c r="F160" s="1" t="str">
        <f ca="1">IF(ISERROR(Auxiliar!$C161),"end",Auxiliar!F161)</f>
        <v>end</v>
      </c>
      <c r="G160" s="1" t="str">
        <f ca="1">IF(ISERROR(Auxiliar!$C161),"end",IF(TRIM(Auxiliar!G161)="","",Auxiliar!G161))</f>
        <v>end</v>
      </c>
      <c r="H160" s="1" t="str">
        <f ca="1">IF(ISERROR(Auxiliar!$C161),"end",Auxiliar!H161)</f>
        <v>end</v>
      </c>
      <c r="I160" s="1" t="str">
        <f ca="1">IF(ISERROR(Auxiliar!$C161),"end",Auxiliar!I161)</f>
        <v>end</v>
      </c>
      <c r="J160" s="1" t="str">
        <f ca="1">IF(ISERROR(Auxiliar!$C161),"end",Auxiliar!J161)</f>
        <v>end</v>
      </c>
      <c r="K160" s="1" t="str">
        <f ca="1">IF(ISERROR(Auxiliar!$C161),"end",Auxiliar!K161)</f>
        <v>end</v>
      </c>
    </row>
    <row r="161" spans="1:11" x14ac:dyDescent="0.35">
      <c r="A161" s="1"/>
      <c r="B161" s="1" t="str">
        <f ca="1">IF(ISERROR(Auxiliar!$C162),"end",Auxiliar!B162)</f>
        <v>end</v>
      </c>
      <c r="C161" s="1" t="str">
        <f ca="1">IF(ISERROR(Auxiliar!$C162),"end",Auxiliar!C162)</f>
        <v>end</v>
      </c>
      <c r="D161" s="1" t="str">
        <f ca="1">IF(ISERROR(Auxiliar!$C162),"end",Auxiliar!D162)</f>
        <v>end</v>
      </c>
      <c r="E161" s="1" t="str">
        <f ca="1">IF(ISERROR(Auxiliar!$C162),"end",Auxiliar!E162)</f>
        <v>end</v>
      </c>
      <c r="F161" s="1" t="str">
        <f ca="1">IF(ISERROR(Auxiliar!$C162),"end",Auxiliar!F162)</f>
        <v>end</v>
      </c>
      <c r="G161" s="1" t="str">
        <f ca="1">IF(ISERROR(Auxiliar!$C162),"end",IF(TRIM(Auxiliar!G162)="","",Auxiliar!G162))</f>
        <v>end</v>
      </c>
      <c r="H161" s="1" t="str">
        <f ca="1">IF(ISERROR(Auxiliar!$C162),"end",Auxiliar!H162)</f>
        <v>end</v>
      </c>
      <c r="I161" s="1" t="str">
        <f ca="1">IF(ISERROR(Auxiliar!$C162),"end",Auxiliar!I162)</f>
        <v>end</v>
      </c>
      <c r="J161" s="1" t="str">
        <f ca="1">IF(ISERROR(Auxiliar!$C162),"end",Auxiliar!J162)</f>
        <v>end</v>
      </c>
      <c r="K161" s="1" t="str">
        <f ca="1">IF(ISERROR(Auxiliar!$C162),"end",Auxiliar!K162)</f>
        <v>end</v>
      </c>
    </row>
    <row r="162" spans="1:11" x14ac:dyDescent="0.35">
      <c r="A162" s="1"/>
      <c r="B162" s="1" t="str">
        <f ca="1">IF(ISERROR(Auxiliar!$C163),"end",Auxiliar!B163)</f>
        <v>end</v>
      </c>
      <c r="C162" s="1" t="str">
        <f ca="1">IF(ISERROR(Auxiliar!$C163),"end",Auxiliar!C163)</f>
        <v>end</v>
      </c>
      <c r="D162" s="1" t="str">
        <f ca="1">IF(ISERROR(Auxiliar!$C163),"end",Auxiliar!D163)</f>
        <v>end</v>
      </c>
      <c r="E162" s="1" t="str">
        <f ca="1">IF(ISERROR(Auxiliar!$C163),"end",Auxiliar!E163)</f>
        <v>end</v>
      </c>
      <c r="F162" s="1" t="str">
        <f ca="1">IF(ISERROR(Auxiliar!$C163),"end",Auxiliar!F163)</f>
        <v>end</v>
      </c>
      <c r="G162" s="1" t="str">
        <f ca="1">IF(ISERROR(Auxiliar!$C163),"end",IF(TRIM(Auxiliar!G163)="","",Auxiliar!G163))</f>
        <v>end</v>
      </c>
      <c r="H162" s="1" t="str">
        <f ca="1">IF(ISERROR(Auxiliar!$C163),"end",Auxiliar!H163)</f>
        <v>end</v>
      </c>
      <c r="I162" s="1" t="str">
        <f ca="1">IF(ISERROR(Auxiliar!$C163),"end",Auxiliar!I163)</f>
        <v>end</v>
      </c>
      <c r="J162" s="1" t="str">
        <f ca="1">IF(ISERROR(Auxiliar!$C163),"end",Auxiliar!J163)</f>
        <v>end</v>
      </c>
      <c r="K162" s="1" t="str">
        <f ca="1">IF(ISERROR(Auxiliar!$C163),"end",Auxiliar!K163)</f>
        <v>end</v>
      </c>
    </row>
    <row r="163" spans="1:11" x14ac:dyDescent="0.35">
      <c r="A163" s="1"/>
      <c r="B163" s="1" t="str">
        <f ca="1">IF(ISERROR(Auxiliar!$C164),"end",Auxiliar!B164)</f>
        <v>end</v>
      </c>
      <c r="C163" s="1" t="str">
        <f ca="1">IF(ISERROR(Auxiliar!$C164),"end",Auxiliar!C164)</f>
        <v>end</v>
      </c>
      <c r="D163" s="1" t="str">
        <f ca="1">IF(ISERROR(Auxiliar!$C164),"end",Auxiliar!D164)</f>
        <v>end</v>
      </c>
      <c r="E163" s="1" t="str">
        <f ca="1">IF(ISERROR(Auxiliar!$C164),"end",Auxiliar!E164)</f>
        <v>end</v>
      </c>
      <c r="F163" s="1" t="str">
        <f ca="1">IF(ISERROR(Auxiliar!$C164),"end",Auxiliar!F164)</f>
        <v>end</v>
      </c>
      <c r="G163" s="1" t="str">
        <f ca="1">IF(ISERROR(Auxiliar!$C164),"end",IF(TRIM(Auxiliar!G164)="","",Auxiliar!G164))</f>
        <v>end</v>
      </c>
      <c r="H163" s="1" t="str">
        <f ca="1">IF(ISERROR(Auxiliar!$C164),"end",Auxiliar!H164)</f>
        <v>end</v>
      </c>
      <c r="I163" s="1" t="str">
        <f ca="1">IF(ISERROR(Auxiliar!$C164),"end",Auxiliar!I164)</f>
        <v>end</v>
      </c>
      <c r="J163" s="1" t="str">
        <f ca="1">IF(ISERROR(Auxiliar!$C164),"end",Auxiliar!J164)</f>
        <v>end</v>
      </c>
      <c r="K163" s="1" t="str">
        <f ca="1">IF(ISERROR(Auxiliar!$C164),"end",Auxiliar!K164)</f>
        <v>end</v>
      </c>
    </row>
    <row r="164" spans="1:11" x14ac:dyDescent="0.35">
      <c r="A164" s="1"/>
      <c r="B164" s="1" t="str">
        <f ca="1">IF(ISERROR(Auxiliar!$C165),"end",Auxiliar!B165)</f>
        <v>end</v>
      </c>
      <c r="C164" s="1" t="str">
        <f ca="1">IF(ISERROR(Auxiliar!$C165),"end",Auxiliar!C165)</f>
        <v>end</v>
      </c>
      <c r="D164" s="1" t="str">
        <f ca="1">IF(ISERROR(Auxiliar!$C165),"end",Auxiliar!D165)</f>
        <v>end</v>
      </c>
      <c r="E164" s="1" t="str">
        <f ca="1">IF(ISERROR(Auxiliar!$C165),"end",Auxiliar!E165)</f>
        <v>end</v>
      </c>
      <c r="F164" s="1" t="str">
        <f ca="1">IF(ISERROR(Auxiliar!$C165),"end",Auxiliar!F165)</f>
        <v>end</v>
      </c>
      <c r="G164" s="1" t="str">
        <f ca="1">IF(ISERROR(Auxiliar!$C165),"end",IF(TRIM(Auxiliar!G165)="","",Auxiliar!G165))</f>
        <v>end</v>
      </c>
      <c r="H164" s="1" t="str">
        <f ca="1">IF(ISERROR(Auxiliar!$C165),"end",Auxiliar!H165)</f>
        <v>end</v>
      </c>
      <c r="I164" s="1" t="str">
        <f ca="1">IF(ISERROR(Auxiliar!$C165),"end",Auxiliar!I165)</f>
        <v>end</v>
      </c>
      <c r="J164" s="1" t="str">
        <f ca="1">IF(ISERROR(Auxiliar!$C165),"end",Auxiliar!J165)</f>
        <v>end</v>
      </c>
      <c r="K164" s="1" t="str">
        <f ca="1">IF(ISERROR(Auxiliar!$C165),"end",Auxiliar!K165)</f>
        <v>end</v>
      </c>
    </row>
    <row r="165" spans="1:11" x14ac:dyDescent="0.35">
      <c r="A165" s="1"/>
      <c r="B165" s="1" t="str">
        <f ca="1">IF(ISERROR(Auxiliar!$C166),"end",Auxiliar!B166)</f>
        <v>end</v>
      </c>
      <c r="C165" s="1" t="str">
        <f ca="1">IF(ISERROR(Auxiliar!$C166),"end",Auxiliar!C166)</f>
        <v>end</v>
      </c>
      <c r="D165" s="1" t="str">
        <f ca="1">IF(ISERROR(Auxiliar!$C166),"end",Auxiliar!D166)</f>
        <v>end</v>
      </c>
      <c r="E165" s="1" t="str">
        <f ca="1">IF(ISERROR(Auxiliar!$C166),"end",Auxiliar!E166)</f>
        <v>end</v>
      </c>
      <c r="F165" s="1" t="str">
        <f ca="1">IF(ISERROR(Auxiliar!$C166),"end",Auxiliar!F166)</f>
        <v>end</v>
      </c>
      <c r="G165" s="1" t="str">
        <f ca="1">IF(ISERROR(Auxiliar!$C166),"end",IF(TRIM(Auxiliar!G166)="","",Auxiliar!G166))</f>
        <v>end</v>
      </c>
      <c r="H165" s="1" t="str">
        <f ca="1">IF(ISERROR(Auxiliar!$C166),"end",Auxiliar!H166)</f>
        <v>end</v>
      </c>
      <c r="I165" s="1" t="str">
        <f ca="1">IF(ISERROR(Auxiliar!$C166),"end",Auxiliar!I166)</f>
        <v>end</v>
      </c>
      <c r="J165" s="1" t="str">
        <f ca="1">IF(ISERROR(Auxiliar!$C166),"end",Auxiliar!J166)</f>
        <v>end</v>
      </c>
      <c r="K165" s="1" t="str">
        <f ca="1">IF(ISERROR(Auxiliar!$C166),"end",Auxiliar!K166)</f>
        <v>end</v>
      </c>
    </row>
    <row r="166" spans="1:11" x14ac:dyDescent="0.35">
      <c r="A166" s="1"/>
      <c r="B166" s="1" t="str">
        <f ca="1">IF(ISERROR(Auxiliar!$C167),"end",Auxiliar!B167)</f>
        <v>end</v>
      </c>
      <c r="C166" s="1" t="str">
        <f ca="1">IF(ISERROR(Auxiliar!$C167),"end",Auxiliar!C167)</f>
        <v>end</v>
      </c>
      <c r="D166" s="1" t="str">
        <f ca="1">IF(ISERROR(Auxiliar!$C167),"end",Auxiliar!D167)</f>
        <v>end</v>
      </c>
      <c r="E166" s="1" t="str">
        <f ca="1">IF(ISERROR(Auxiliar!$C167),"end",Auxiliar!E167)</f>
        <v>end</v>
      </c>
      <c r="F166" s="1" t="str">
        <f ca="1">IF(ISERROR(Auxiliar!$C167),"end",Auxiliar!F167)</f>
        <v>end</v>
      </c>
      <c r="G166" s="1" t="str">
        <f ca="1">IF(ISERROR(Auxiliar!$C167),"end",IF(TRIM(Auxiliar!G167)="","",Auxiliar!G167))</f>
        <v>end</v>
      </c>
      <c r="H166" s="1" t="str">
        <f ca="1">IF(ISERROR(Auxiliar!$C167),"end",Auxiliar!H167)</f>
        <v>end</v>
      </c>
      <c r="I166" s="1" t="str">
        <f ca="1">IF(ISERROR(Auxiliar!$C167),"end",Auxiliar!I167)</f>
        <v>end</v>
      </c>
      <c r="J166" s="1" t="str">
        <f ca="1">IF(ISERROR(Auxiliar!$C167),"end",Auxiliar!J167)</f>
        <v>end</v>
      </c>
      <c r="K166" s="1" t="str">
        <f ca="1">IF(ISERROR(Auxiliar!$C167),"end",Auxiliar!K167)</f>
        <v>end</v>
      </c>
    </row>
    <row r="167" spans="1:11" x14ac:dyDescent="0.35">
      <c r="A167" s="1"/>
      <c r="B167" s="1" t="str">
        <f ca="1">IF(ISERROR(Auxiliar!$C168),"end",Auxiliar!B168)</f>
        <v>end</v>
      </c>
      <c r="C167" s="1" t="str">
        <f ca="1">IF(ISERROR(Auxiliar!$C168),"end",Auxiliar!C168)</f>
        <v>end</v>
      </c>
      <c r="D167" s="1" t="str">
        <f ca="1">IF(ISERROR(Auxiliar!$C168),"end",Auxiliar!D168)</f>
        <v>end</v>
      </c>
      <c r="E167" s="1" t="str">
        <f ca="1">IF(ISERROR(Auxiliar!$C168),"end",Auxiliar!E168)</f>
        <v>end</v>
      </c>
      <c r="F167" s="1" t="str">
        <f ca="1">IF(ISERROR(Auxiliar!$C168),"end",Auxiliar!F168)</f>
        <v>end</v>
      </c>
      <c r="G167" s="1" t="str">
        <f ca="1">IF(ISERROR(Auxiliar!$C168),"end",IF(TRIM(Auxiliar!G168)="","",Auxiliar!G168))</f>
        <v>end</v>
      </c>
      <c r="H167" s="1" t="str">
        <f ca="1">IF(ISERROR(Auxiliar!$C168),"end",Auxiliar!H168)</f>
        <v>end</v>
      </c>
      <c r="I167" s="1" t="str">
        <f ca="1">IF(ISERROR(Auxiliar!$C168),"end",Auxiliar!I168)</f>
        <v>end</v>
      </c>
      <c r="J167" s="1" t="str">
        <f ca="1">IF(ISERROR(Auxiliar!$C168),"end",Auxiliar!J168)</f>
        <v>end</v>
      </c>
      <c r="K167" s="1" t="str">
        <f ca="1">IF(ISERROR(Auxiliar!$C168),"end",Auxiliar!K168)</f>
        <v>end</v>
      </c>
    </row>
    <row r="168" spans="1:11" x14ac:dyDescent="0.35">
      <c r="A168" s="1"/>
      <c r="B168" s="1" t="str">
        <f ca="1">IF(ISERROR(Auxiliar!$C169),"end",Auxiliar!B169)</f>
        <v>end</v>
      </c>
      <c r="C168" s="1" t="str">
        <f ca="1">IF(ISERROR(Auxiliar!$C169),"end",Auxiliar!C169)</f>
        <v>end</v>
      </c>
      <c r="D168" s="1" t="str">
        <f ca="1">IF(ISERROR(Auxiliar!$C169),"end",Auxiliar!D169)</f>
        <v>end</v>
      </c>
      <c r="E168" s="1" t="str">
        <f ca="1">IF(ISERROR(Auxiliar!$C169),"end",Auxiliar!E169)</f>
        <v>end</v>
      </c>
      <c r="F168" s="1" t="str">
        <f ca="1">IF(ISERROR(Auxiliar!$C169),"end",Auxiliar!F169)</f>
        <v>end</v>
      </c>
      <c r="G168" s="1" t="str">
        <f ca="1">IF(ISERROR(Auxiliar!$C169),"end",IF(TRIM(Auxiliar!G169)="","",Auxiliar!G169))</f>
        <v>end</v>
      </c>
      <c r="H168" s="1" t="str">
        <f ca="1">IF(ISERROR(Auxiliar!$C169),"end",Auxiliar!H169)</f>
        <v>end</v>
      </c>
      <c r="I168" s="1" t="str">
        <f ca="1">IF(ISERROR(Auxiliar!$C169),"end",Auxiliar!I169)</f>
        <v>end</v>
      </c>
      <c r="J168" s="1" t="str">
        <f ca="1">IF(ISERROR(Auxiliar!$C169),"end",Auxiliar!J169)</f>
        <v>end</v>
      </c>
      <c r="K168" s="1" t="str">
        <f ca="1">IF(ISERROR(Auxiliar!$C169),"end",Auxiliar!K169)</f>
        <v>end</v>
      </c>
    </row>
    <row r="169" spans="1:11" x14ac:dyDescent="0.35">
      <c r="A169" s="1"/>
      <c r="B169" s="1" t="str">
        <f ca="1">IF(ISERROR(Auxiliar!$C170),"end",Auxiliar!B170)</f>
        <v>end</v>
      </c>
      <c r="C169" s="1" t="str">
        <f ca="1">IF(ISERROR(Auxiliar!$C170),"end",Auxiliar!C170)</f>
        <v>end</v>
      </c>
      <c r="D169" s="1" t="str">
        <f ca="1">IF(ISERROR(Auxiliar!$C170),"end",Auxiliar!D170)</f>
        <v>end</v>
      </c>
      <c r="E169" s="1" t="str">
        <f ca="1">IF(ISERROR(Auxiliar!$C170),"end",Auxiliar!E170)</f>
        <v>end</v>
      </c>
      <c r="F169" s="1" t="str">
        <f ca="1">IF(ISERROR(Auxiliar!$C170),"end",Auxiliar!F170)</f>
        <v>end</v>
      </c>
      <c r="G169" s="1" t="str">
        <f ca="1">IF(ISERROR(Auxiliar!$C170),"end",IF(TRIM(Auxiliar!G170)="","",Auxiliar!G170))</f>
        <v>end</v>
      </c>
      <c r="H169" s="1" t="str">
        <f ca="1">IF(ISERROR(Auxiliar!$C170),"end",Auxiliar!H170)</f>
        <v>end</v>
      </c>
      <c r="I169" s="1" t="str">
        <f ca="1">IF(ISERROR(Auxiliar!$C170),"end",Auxiliar!I170)</f>
        <v>end</v>
      </c>
      <c r="J169" s="1" t="str">
        <f ca="1">IF(ISERROR(Auxiliar!$C170),"end",Auxiliar!J170)</f>
        <v>end</v>
      </c>
      <c r="K169" s="1" t="str">
        <f ca="1">IF(ISERROR(Auxiliar!$C170),"end",Auxiliar!K170)</f>
        <v>end</v>
      </c>
    </row>
    <row r="170" spans="1:11" x14ac:dyDescent="0.35">
      <c r="A170" s="1"/>
      <c r="B170" s="1" t="str">
        <f ca="1">IF(ISERROR(Auxiliar!$C171),"end",Auxiliar!B171)</f>
        <v>end</v>
      </c>
      <c r="C170" s="1" t="str">
        <f ca="1">IF(ISERROR(Auxiliar!$C171),"end",Auxiliar!C171)</f>
        <v>end</v>
      </c>
      <c r="D170" s="1" t="str">
        <f ca="1">IF(ISERROR(Auxiliar!$C171),"end",Auxiliar!D171)</f>
        <v>end</v>
      </c>
      <c r="E170" s="1" t="str">
        <f ca="1">IF(ISERROR(Auxiliar!$C171),"end",Auxiliar!E171)</f>
        <v>end</v>
      </c>
      <c r="F170" s="1" t="str">
        <f ca="1">IF(ISERROR(Auxiliar!$C171),"end",Auxiliar!F171)</f>
        <v>end</v>
      </c>
      <c r="G170" s="1" t="str">
        <f ca="1">IF(ISERROR(Auxiliar!$C171),"end",IF(TRIM(Auxiliar!G171)="","",Auxiliar!G171))</f>
        <v>end</v>
      </c>
      <c r="H170" s="1" t="str">
        <f ca="1">IF(ISERROR(Auxiliar!$C171),"end",Auxiliar!H171)</f>
        <v>end</v>
      </c>
      <c r="I170" s="1" t="str">
        <f ca="1">IF(ISERROR(Auxiliar!$C171),"end",Auxiliar!I171)</f>
        <v>end</v>
      </c>
      <c r="J170" s="1" t="str">
        <f ca="1">IF(ISERROR(Auxiliar!$C171),"end",Auxiliar!J171)</f>
        <v>end</v>
      </c>
      <c r="K170" s="1" t="str">
        <f ca="1">IF(ISERROR(Auxiliar!$C171),"end",Auxiliar!K171)</f>
        <v>end</v>
      </c>
    </row>
    <row r="171" spans="1:11" x14ac:dyDescent="0.35">
      <c r="A171" s="1"/>
      <c r="B171" s="1" t="str">
        <f ca="1">IF(ISERROR(Auxiliar!$C172),"end",Auxiliar!B172)</f>
        <v>end</v>
      </c>
      <c r="C171" s="1" t="str">
        <f ca="1">IF(ISERROR(Auxiliar!$C172),"end",Auxiliar!C172)</f>
        <v>end</v>
      </c>
      <c r="D171" s="1" t="str">
        <f ca="1">IF(ISERROR(Auxiliar!$C172),"end",Auxiliar!D172)</f>
        <v>end</v>
      </c>
      <c r="E171" s="1" t="str">
        <f ca="1">IF(ISERROR(Auxiliar!$C172),"end",Auxiliar!E172)</f>
        <v>end</v>
      </c>
      <c r="F171" s="1" t="str">
        <f ca="1">IF(ISERROR(Auxiliar!$C172),"end",Auxiliar!F172)</f>
        <v>end</v>
      </c>
      <c r="G171" s="1" t="str">
        <f ca="1">IF(ISERROR(Auxiliar!$C172),"end",IF(TRIM(Auxiliar!G172)="","",Auxiliar!G172))</f>
        <v>end</v>
      </c>
      <c r="H171" s="1" t="str">
        <f ca="1">IF(ISERROR(Auxiliar!$C172),"end",Auxiliar!H172)</f>
        <v>end</v>
      </c>
      <c r="I171" s="1" t="str">
        <f ca="1">IF(ISERROR(Auxiliar!$C172),"end",Auxiliar!I172)</f>
        <v>end</v>
      </c>
      <c r="J171" s="1" t="str">
        <f ca="1">IF(ISERROR(Auxiliar!$C172),"end",Auxiliar!J172)</f>
        <v>end</v>
      </c>
      <c r="K171" s="1" t="str">
        <f ca="1">IF(ISERROR(Auxiliar!$C172),"end",Auxiliar!K172)</f>
        <v>end</v>
      </c>
    </row>
    <row r="172" spans="1:11" x14ac:dyDescent="0.35">
      <c r="A172" s="1"/>
      <c r="B172" s="1" t="str">
        <f ca="1">IF(ISERROR(Auxiliar!$C173),"end",Auxiliar!B173)</f>
        <v>end</v>
      </c>
      <c r="C172" s="1" t="str">
        <f ca="1">IF(ISERROR(Auxiliar!$C173),"end",Auxiliar!C173)</f>
        <v>end</v>
      </c>
      <c r="D172" s="1" t="str">
        <f ca="1">IF(ISERROR(Auxiliar!$C173),"end",Auxiliar!D173)</f>
        <v>end</v>
      </c>
      <c r="E172" s="1" t="str">
        <f ca="1">IF(ISERROR(Auxiliar!$C173),"end",Auxiliar!E173)</f>
        <v>end</v>
      </c>
      <c r="F172" s="1" t="str">
        <f ca="1">IF(ISERROR(Auxiliar!$C173),"end",Auxiliar!F173)</f>
        <v>end</v>
      </c>
      <c r="G172" s="1" t="str">
        <f ca="1">IF(ISERROR(Auxiliar!$C173),"end",IF(TRIM(Auxiliar!G173)="","",Auxiliar!G173))</f>
        <v>end</v>
      </c>
      <c r="H172" s="1" t="str">
        <f ca="1">IF(ISERROR(Auxiliar!$C173),"end",Auxiliar!H173)</f>
        <v>end</v>
      </c>
      <c r="I172" s="1" t="str">
        <f ca="1">IF(ISERROR(Auxiliar!$C173),"end",Auxiliar!I173)</f>
        <v>end</v>
      </c>
      <c r="J172" s="1" t="str">
        <f ca="1">IF(ISERROR(Auxiliar!$C173),"end",Auxiliar!J173)</f>
        <v>end</v>
      </c>
      <c r="K172" s="1" t="str">
        <f ca="1">IF(ISERROR(Auxiliar!$C173),"end",Auxiliar!K173)</f>
        <v>end</v>
      </c>
    </row>
    <row r="173" spans="1:11" x14ac:dyDescent="0.35">
      <c r="A173" s="1"/>
      <c r="B173" s="1" t="str">
        <f ca="1">IF(ISERROR(Auxiliar!$C174),"end",Auxiliar!B174)</f>
        <v>end</v>
      </c>
      <c r="C173" s="1" t="str">
        <f ca="1">IF(ISERROR(Auxiliar!$C174),"end",Auxiliar!C174)</f>
        <v>end</v>
      </c>
      <c r="D173" s="1" t="str">
        <f ca="1">IF(ISERROR(Auxiliar!$C174),"end",Auxiliar!D174)</f>
        <v>end</v>
      </c>
      <c r="E173" s="1" t="str">
        <f ca="1">IF(ISERROR(Auxiliar!$C174),"end",Auxiliar!E174)</f>
        <v>end</v>
      </c>
      <c r="F173" s="1" t="str">
        <f ca="1">IF(ISERROR(Auxiliar!$C174),"end",Auxiliar!F174)</f>
        <v>end</v>
      </c>
      <c r="G173" s="1" t="str">
        <f ca="1">IF(ISERROR(Auxiliar!$C174),"end",IF(TRIM(Auxiliar!G174)="","",Auxiliar!G174))</f>
        <v>end</v>
      </c>
      <c r="H173" s="1" t="str">
        <f ca="1">IF(ISERROR(Auxiliar!$C174),"end",Auxiliar!H174)</f>
        <v>end</v>
      </c>
      <c r="I173" s="1" t="str">
        <f ca="1">IF(ISERROR(Auxiliar!$C174),"end",Auxiliar!I174)</f>
        <v>end</v>
      </c>
      <c r="J173" s="1" t="str">
        <f ca="1">IF(ISERROR(Auxiliar!$C174),"end",Auxiliar!J174)</f>
        <v>end</v>
      </c>
      <c r="K173" s="1" t="str">
        <f ca="1">IF(ISERROR(Auxiliar!$C174),"end",Auxiliar!K174)</f>
        <v>end</v>
      </c>
    </row>
    <row r="174" spans="1:11" x14ac:dyDescent="0.35">
      <c r="A174" s="1"/>
      <c r="B174" s="1" t="str">
        <f ca="1">IF(ISERROR(Auxiliar!$C175),"end",Auxiliar!B175)</f>
        <v>end</v>
      </c>
      <c r="C174" s="1" t="str">
        <f ca="1">IF(ISERROR(Auxiliar!$C175),"end",Auxiliar!C175)</f>
        <v>end</v>
      </c>
      <c r="D174" s="1" t="str">
        <f ca="1">IF(ISERROR(Auxiliar!$C175),"end",Auxiliar!D175)</f>
        <v>end</v>
      </c>
      <c r="E174" s="1" t="str">
        <f ca="1">IF(ISERROR(Auxiliar!$C175),"end",Auxiliar!E175)</f>
        <v>end</v>
      </c>
      <c r="F174" s="1" t="str">
        <f ca="1">IF(ISERROR(Auxiliar!$C175),"end",Auxiliar!F175)</f>
        <v>end</v>
      </c>
      <c r="G174" s="1" t="str">
        <f ca="1">IF(ISERROR(Auxiliar!$C175),"end",IF(TRIM(Auxiliar!G175)="","",Auxiliar!G175))</f>
        <v>end</v>
      </c>
      <c r="H174" s="1" t="str">
        <f ca="1">IF(ISERROR(Auxiliar!$C175),"end",Auxiliar!H175)</f>
        <v>end</v>
      </c>
      <c r="I174" s="1" t="str">
        <f ca="1">IF(ISERROR(Auxiliar!$C175),"end",Auxiliar!I175)</f>
        <v>end</v>
      </c>
      <c r="J174" s="1" t="str">
        <f ca="1">IF(ISERROR(Auxiliar!$C175),"end",Auxiliar!J175)</f>
        <v>end</v>
      </c>
      <c r="K174" s="1" t="str">
        <f ca="1">IF(ISERROR(Auxiliar!$C175),"end",Auxiliar!K175)</f>
        <v>end</v>
      </c>
    </row>
    <row r="175" spans="1:11" x14ac:dyDescent="0.35">
      <c r="A175" s="1"/>
      <c r="B175" s="1" t="str">
        <f ca="1">IF(ISERROR(Auxiliar!$C176),"end",Auxiliar!B176)</f>
        <v>end</v>
      </c>
      <c r="C175" s="1" t="str">
        <f ca="1">IF(ISERROR(Auxiliar!$C176),"end",Auxiliar!C176)</f>
        <v>end</v>
      </c>
      <c r="D175" s="1" t="str">
        <f ca="1">IF(ISERROR(Auxiliar!$C176),"end",Auxiliar!D176)</f>
        <v>end</v>
      </c>
      <c r="E175" s="1" t="str">
        <f ca="1">IF(ISERROR(Auxiliar!$C176),"end",Auxiliar!E176)</f>
        <v>end</v>
      </c>
      <c r="F175" s="1" t="str">
        <f ca="1">IF(ISERROR(Auxiliar!$C176),"end",Auxiliar!F176)</f>
        <v>end</v>
      </c>
      <c r="G175" s="1" t="str">
        <f ca="1">IF(ISERROR(Auxiliar!$C176),"end",IF(TRIM(Auxiliar!G176)="","",Auxiliar!G176))</f>
        <v>end</v>
      </c>
      <c r="H175" s="1" t="str">
        <f ca="1">IF(ISERROR(Auxiliar!$C176),"end",Auxiliar!H176)</f>
        <v>end</v>
      </c>
      <c r="I175" s="1" t="str">
        <f ca="1">IF(ISERROR(Auxiliar!$C176),"end",Auxiliar!I176)</f>
        <v>end</v>
      </c>
      <c r="J175" s="1" t="str">
        <f ca="1">IF(ISERROR(Auxiliar!$C176),"end",Auxiliar!J176)</f>
        <v>end</v>
      </c>
      <c r="K175" s="1" t="str">
        <f ca="1">IF(ISERROR(Auxiliar!$C176),"end",Auxiliar!K176)</f>
        <v>end</v>
      </c>
    </row>
    <row r="176" spans="1:11" x14ac:dyDescent="0.35">
      <c r="A176" s="1"/>
      <c r="B176" s="1" t="str">
        <f ca="1">IF(ISERROR(Auxiliar!$C177),"end",Auxiliar!B177)</f>
        <v>end</v>
      </c>
      <c r="C176" s="1" t="str">
        <f ca="1">IF(ISERROR(Auxiliar!$C177),"end",Auxiliar!C177)</f>
        <v>end</v>
      </c>
      <c r="D176" s="1" t="str">
        <f ca="1">IF(ISERROR(Auxiliar!$C177),"end",Auxiliar!D177)</f>
        <v>end</v>
      </c>
      <c r="E176" s="1" t="str">
        <f ca="1">IF(ISERROR(Auxiliar!$C177),"end",Auxiliar!E177)</f>
        <v>end</v>
      </c>
      <c r="F176" s="1" t="str">
        <f ca="1">IF(ISERROR(Auxiliar!$C177),"end",Auxiliar!F177)</f>
        <v>end</v>
      </c>
      <c r="G176" s="1" t="str">
        <f ca="1">IF(ISERROR(Auxiliar!$C177),"end",IF(TRIM(Auxiliar!G177)="","",Auxiliar!G177))</f>
        <v>end</v>
      </c>
      <c r="H176" s="1" t="str">
        <f ca="1">IF(ISERROR(Auxiliar!$C177),"end",Auxiliar!H177)</f>
        <v>end</v>
      </c>
      <c r="I176" s="1" t="str">
        <f ca="1">IF(ISERROR(Auxiliar!$C177),"end",Auxiliar!I177)</f>
        <v>end</v>
      </c>
      <c r="J176" s="1" t="str">
        <f ca="1">IF(ISERROR(Auxiliar!$C177),"end",Auxiliar!J177)</f>
        <v>end</v>
      </c>
      <c r="K176" s="1" t="str">
        <f ca="1">IF(ISERROR(Auxiliar!$C177),"end",Auxiliar!K177)</f>
        <v>end</v>
      </c>
    </row>
    <row r="177" spans="1:11" x14ac:dyDescent="0.35">
      <c r="A177" s="1"/>
      <c r="B177" s="1" t="str">
        <f ca="1">IF(ISERROR(Auxiliar!$C178),"end",Auxiliar!B178)</f>
        <v>end</v>
      </c>
      <c r="C177" s="1" t="str">
        <f ca="1">IF(ISERROR(Auxiliar!$C178),"end",Auxiliar!C178)</f>
        <v>end</v>
      </c>
      <c r="D177" s="1" t="str">
        <f ca="1">IF(ISERROR(Auxiliar!$C178),"end",Auxiliar!D178)</f>
        <v>end</v>
      </c>
      <c r="E177" s="1" t="str">
        <f ca="1">IF(ISERROR(Auxiliar!$C178),"end",Auxiliar!E178)</f>
        <v>end</v>
      </c>
      <c r="F177" s="1" t="str">
        <f ca="1">IF(ISERROR(Auxiliar!$C178),"end",Auxiliar!F178)</f>
        <v>end</v>
      </c>
      <c r="G177" s="1" t="str">
        <f ca="1">IF(ISERROR(Auxiliar!$C178),"end",IF(TRIM(Auxiliar!G178)="","",Auxiliar!G178))</f>
        <v>end</v>
      </c>
      <c r="H177" s="1" t="str">
        <f ca="1">IF(ISERROR(Auxiliar!$C178),"end",Auxiliar!H178)</f>
        <v>end</v>
      </c>
      <c r="I177" s="1" t="str">
        <f ca="1">IF(ISERROR(Auxiliar!$C178),"end",Auxiliar!I178)</f>
        <v>end</v>
      </c>
      <c r="J177" s="1" t="str">
        <f ca="1">IF(ISERROR(Auxiliar!$C178),"end",Auxiliar!J178)</f>
        <v>end</v>
      </c>
      <c r="K177" s="1" t="str">
        <f ca="1">IF(ISERROR(Auxiliar!$C178),"end",Auxiliar!K178)</f>
        <v>end</v>
      </c>
    </row>
    <row r="178" spans="1:11" x14ac:dyDescent="0.35">
      <c r="A178" s="1"/>
      <c r="B178" s="1" t="str">
        <f ca="1">IF(ISERROR(Auxiliar!$C179),"end",Auxiliar!B179)</f>
        <v>end</v>
      </c>
      <c r="C178" s="1" t="str">
        <f ca="1">IF(ISERROR(Auxiliar!$C179),"end",Auxiliar!C179)</f>
        <v>end</v>
      </c>
      <c r="D178" s="1" t="str">
        <f ca="1">IF(ISERROR(Auxiliar!$C179),"end",Auxiliar!D179)</f>
        <v>end</v>
      </c>
      <c r="E178" s="1" t="str">
        <f ca="1">IF(ISERROR(Auxiliar!$C179),"end",Auxiliar!E179)</f>
        <v>end</v>
      </c>
      <c r="F178" s="1" t="str">
        <f ca="1">IF(ISERROR(Auxiliar!$C179),"end",Auxiliar!F179)</f>
        <v>end</v>
      </c>
      <c r="G178" s="1" t="str">
        <f ca="1">IF(ISERROR(Auxiliar!$C179),"end",IF(TRIM(Auxiliar!G179)="","",Auxiliar!G179))</f>
        <v>end</v>
      </c>
      <c r="H178" s="1" t="str">
        <f ca="1">IF(ISERROR(Auxiliar!$C179),"end",Auxiliar!H179)</f>
        <v>end</v>
      </c>
      <c r="I178" s="1" t="str">
        <f ca="1">IF(ISERROR(Auxiliar!$C179),"end",Auxiliar!I179)</f>
        <v>end</v>
      </c>
      <c r="J178" s="1" t="str">
        <f ca="1">IF(ISERROR(Auxiliar!$C179),"end",Auxiliar!J179)</f>
        <v>end</v>
      </c>
      <c r="K178" s="1" t="str">
        <f ca="1">IF(ISERROR(Auxiliar!$C179),"end",Auxiliar!K179)</f>
        <v>end</v>
      </c>
    </row>
    <row r="179" spans="1:11" x14ac:dyDescent="0.35">
      <c r="A179" s="1"/>
      <c r="B179" s="1" t="str">
        <f ca="1">IF(ISERROR(Auxiliar!$C180),"end",Auxiliar!B180)</f>
        <v>end</v>
      </c>
      <c r="C179" s="1" t="str">
        <f ca="1">IF(ISERROR(Auxiliar!$C180),"end",Auxiliar!C180)</f>
        <v>end</v>
      </c>
      <c r="D179" s="1" t="str">
        <f ca="1">IF(ISERROR(Auxiliar!$C180),"end",Auxiliar!D180)</f>
        <v>end</v>
      </c>
      <c r="E179" s="1" t="str">
        <f ca="1">IF(ISERROR(Auxiliar!$C180),"end",Auxiliar!E180)</f>
        <v>end</v>
      </c>
      <c r="F179" s="1" t="str">
        <f ca="1">IF(ISERROR(Auxiliar!$C180),"end",Auxiliar!F180)</f>
        <v>end</v>
      </c>
      <c r="G179" s="1" t="str">
        <f ca="1">IF(ISERROR(Auxiliar!$C180),"end",IF(TRIM(Auxiliar!G180)="","",Auxiliar!G180))</f>
        <v>end</v>
      </c>
      <c r="H179" s="1" t="str">
        <f ca="1">IF(ISERROR(Auxiliar!$C180),"end",Auxiliar!H180)</f>
        <v>end</v>
      </c>
      <c r="I179" s="1" t="str">
        <f ca="1">IF(ISERROR(Auxiliar!$C180),"end",Auxiliar!I180)</f>
        <v>end</v>
      </c>
      <c r="J179" s="1" t="str">
        <f ca="1">IF(ISERROR(Auxiliar!$C180),"end",Auxiliar!J180)</f>
        <v>end</v>
      </c>
      <c r="K179" s="1" t="str">
        <f ca="1">IF(ISERROR(Auxiliar!$C180),"end",Auxiliar!K180)</f>
        <v>end</v>
      </c>
    </row>
    <row r="180" spans="1:11" x14ac:dyDescent="0.35">
      <c r="A180" s="1"/>
      <c r="B180" s="1" t="str">
        <f ca="1">IF(ISERROR(Auxiliar!$C181),"end",Auxiliar!B181)</f>
        <v>end</v>
      </c>
      <c r="C180" s="1" t="str">
        <f ca="1">IF(ISERROR(Auxiliar!$C181),"end",Auxiliar!C181)</f>
        <v>end</v>
      </c>
      <c r="D180" s="1" t="str">
        <f ca="1">IF(ISERROR(Auxiliar!$C181),"end",Auxiliar!D181)</f>
        <v>end</v>
      </c>
      <c r="E180" s="1" t="str">
        <f ca="1">IF(ISERROR(Auxiliar!$C181),"end",Auxiliar!E181)</f>
        <v>end</v>
      </c>
      <c r="F180" s="1" t="str">
        <f ca="1">IF(ISERROR(Auxiliar!$C181),"end",Auxiliar!F181)</f>
        <v>end</v>
      </c>
      <c r="G180" s="1" t="str">
        <f ca="1">IF(ISERROR(Auxiliar!$C181),"end",IF(TRIM(Auxiliar!G181)="","",Auxiliar!G181))</f>
        <v>end</v>
      </c>
      <c r="H180" s="1" t="str">
        <f ca="1">IF(ISERROR(Auxiliar!$C181),"end",Auxiliar!H181)</f>
        <v>end</v>
      </c>
      <c r="I180" s="1" t="str">
        <f ca="1">IF(ISERROR(Auxiliar!$C181),"end",Auxiliar!I181)</f>
        <v>end</v>
      </c>
      <c r="J180" s="1" t="str">
        <f ca="1">IF(ISERROR(Auxiliar!$C181),"end",Auxiliar!J181)</f>
        <v>end</v>
      </c>
      <c r="K180" s="1" t="str">
        <f ca="1">IF(ISERROR(Auxiliar!$C181),"end",Auxiliar!K181)</f>
        <v>end</v>
      </c>
    </row>
    <row r="181" spans="1:11" x14ac:dyDescent="0.35">
      <c r="A181" s="1"/>
      <c r="B181" s="1" t="str">
        <f ca="1">IF(ISERROR(Auxiliar!$C182),"end",Auxiliar!B182)</f>
        <v>end</v>
      </c>
      <c r="C181" s="1" t="str">
        <f ca="1">IF(ISERROR(Auxiliar!$C182),"end",Auxiliar!C182)</f>
        <v>end</v>
      </c>
      <c r="D181" s="1" t="str">
        <f ca="1">IF(ISERROR(Auxiliar!$C182),"end",Auxiliar!D182)</f>
        <v>end</v>
      </c>
      <c r="E181" s="1" t="str">
        <f ca="1">IF(ISERROR(Auxiliar!$C182),"end",Auxiliar!E182)</f>
        <v>end</v>
      </c>
      <c r="F181" s="1" t="str">
        <f ca="1">IF(ISERROR(Auxiliar!$C182),"end",Auxiliar!F182)</f>
        <v>end</v>
      </c>
      <c r="G181" s="1" t="str">
        <f ca="1">IF(ISERROR(Auxiliar!$C182),"end",IF(TRIM(Auxiliar!G182)="","",Auxiliar!G182))</f>
        <v>end</v>
      </c>
      <c r="H181" s="1" t="str">
        <f ca="1">IF(ISERROR(Auxiliar!$C182),"end",Auxiliar!H182)</f>
        <v>end</v>
      </c>
      <c r="I181" s="1" t="str">
        <f ca="1">IF(ISERROR(Auxiliar!$C182),"end",Auxiliar!I182)</f>
        <v>end</v>
      </c>
      <c r="J181" s="1" t="str">
        <f ca="1">IF(ISERROR(Auxiliar!$C182),"end",Auxiliar!J182)</f>
        <v>end</v>
      </c>
      <c r="K181" s="1" t="str">
        <f ca="1">IF(ISERROR(Auxiliar!$C182),"end",Auxiliar!K182)</f>
        <v>end</v>
      </c>
    </row>
    <row r="182" spans="1:11" x14ac:dyDescent="0.35">
      <c r="A182" s="1"/>
      <c r="B182" s="1" t="str">
        <f ca="1">IF(ISERROR(Auxiliar!$C183),"end",Auxiliar!B183)</f>
        <v>end</v>
      </c>
      <c r="C182" s="1" t="str">
        <f ca="1">IF(ISERROR(Auxiliar!$C183),"end",Auxiliar!C183)</f>
        <v>end</v>
      </c>
      <c r="D182" s="1" t="str">
        <f ca="1">IF(ISERROR(Auxiliar!$C183),"end",Auxiliar!D183)</f>
        <v>end</v>
      </c>
      <c r="E182" s="1" t="str">
        <f ca="1">IF(ISERROR(Auxiliar!$C183),"end",Auxiliar!E183)</f>
        <v>end</v>
      </c>
      <c r="F182" s="1" t="str">
        <f ca="1">IF(ISERROR(Auxiliar!$C183),"end",Auxiliar!F183)</f>
        <v>end</v>
      </c>
      <c r="G182" s="1" t="str">
        <f ca="1">IF(ISERROR(Auxiliar!$C183),"end",IF(TRIM(Auxiliar!G183)="","",Auxiliar!G183))</f>
        <v>end</v>
      </c>
      <c r="H182" s="1" t="str">
        <f ca="1">IF(ISERROR(Auxiliar!$C183),"end",Auxiliar!H183)</f>
        <v>end</v>
      </c>
      <c r="I182" s="1" t="str">
        <f ca="1">IF(ISERROR(Auxiliar!$C183),"end",Auxiliar!I183)</f>
        <v>end</v>
      </c>
      <c r="J182" s="1" t="str">
        <f ca="1">IF(ISERROR(Auxiliar!$C183),"end",Auxiliar!J183)</f>
        <v>end</v>
      </c>
      <c r="K182" s="1" t="str">
        <f ca="1">IF(ISERROR(Auxiliar!$C183),"end",Auxiliar!K183)</f>
        <v>end</v>
      </c>
    </row>
    <row r="183" spans="1:11" x14ac:dyDescent="0.35">
      <c r="A183" s="1"/>
      <c r="B183" s="1" t="str">
        <f ca="1">IF(ISERROR(Auxiliar!$C184),"end",Auxiliar!B184)</f>
        <v>end</v>
      </c>
      <c r="C183" s="1" t="str">
        <f ca="1">IF(ISERROR(Auxiliar!$C184),"end",Auxiliar!C184)</f>
        <v>end</v>
      </c>
      <c r="D183" s="1" t="str">
        <f ca="1">IF(ISERROR(Auxiliar!$C184),"end",Auxiliar!D184)</f>
        <v>end</v>
      </c>
      <c r="E183" s="1" t="str">
        <f ca="1">IF(ISERROR(Auxiliar!$C184),"end",Auxiliar!E184)</f>
        <v>end</v>
      </c>
      <c r="F183" s="1" t="str">
        <f ca="1">IF(ISERROR(Auxiliar!$C184),"end",Auxiliar!F184)</f>
        <v>end</v>
      </c>
      <c r="G183" s="1" t="str">
        <f ca="1">IF(ISERROR(Auxiliar!$C184),"end",IF(TRIM(Auxiliar!G184)="","",Auxiliar!G184))</f>
        <v>end</v>
      </c>
      <c r="H183" s="1" t="str">
        <f ca="1">IF(ISERROR(Auxiliar!$C184),"end",Auxiliar!H184)</f>
        <v>end</v>
      </c>
      <c r="I183" s="1" t="str">
        <f ca="1">IF(ISERROR(Auxiliar!$C184),"end",Auxiliar!I184)</f>
        <v>end</v>
      </c>
      <c r="J183" s="1" t="str">
        <f ca="1">IF(ISERROR(Auxiliar!$C184),"end",Auxiliar!J184)</f>
        <v>end</v>
      </c>
      <c r="K183" s="1" t="str">
        <f ca="1">IF(ISERROR(Auxiliar!$C184),"end",Auxiliar!K184)</f>
        <v>end</v>
      </c>
    </row>
    <row r="184" spans="1:11" x14ac:dyDescent="0.35">
      <c r="A184" s="1"/>
      <c r="B184" s="1" t="str">
        <f ca="1">IF(ISERROR(Auxiliar!$C185),"end",Auxiliar!B185)</f>
        <v>end</v>
      </c>
      <c r="C184" s="1" t="str">
        <f ca="1">IF(ISERROR(Auxiliar!$C185),"end",Auxiliar!C185)</f>
        <v>end</v>
      </c>
      <c r="D184" s="1" t="str">
        <f ca="1">IF(ISERROR(Auxiliar!$C185),"end",Auxiliar!D185)</f>
        <v>end</v>
      </c>
      <c r="E184" s="1" t="str">
        <f ca="1">IF(ISERROR(Auxiliar!$C185),"end",Auxiliar!E185)</f>
        <v>end</v>
      </c>
      <c r="F184" s="1" t="str">
        <f ca="1">IF(ISERROR(Auxiliar!$C185),"end",Auxiliar!F185)</f>
        <v>end</v>
      </c>
      <c r="G184" s="1" t="str">
        <f ca="1">IF(ISERROR(Auxiliar!$C185),"end",IF(TRIM(Auxiliar!G185)="","",Auxiliar!G185))</f>
        <v>end</v>
      </c>
      <c r="H184" s="1" t="str">
        <f ca="1">IF(ISERROR(Auxiliar!$C185),"end",Auxiliar!H185)</f>
        <v>end</v>
      </c>
      <c r="I184" s="1" t="str">
        <f ca="1">IF(ISERROR(Auxiliar!$C185),"end",Auxiliar!I185)</f>
        <v>end</v>
      </c>
      <c r="J184" s="1" t="str">
        <f ca="1">IF(ISERROR(Auxiliar!$C185),"end",Auxiliar!J185)</f>
        <v>end</v>
      </c>
      <c r="K184" s="1" t="str">
        <f ca="1">IF(ISERROR(Auxiliar!$C185),"end",Auxiliar!K185)</f>
        <v>end</v>
      </c>
    </row>
    <row r="185" spans="1:11" x14ac:dyDescent="0.35">
      <c r="A185" s="1"/>
      <c r="B185" s="1" t="str">
        <f ca="1">IF(ISERROR(Auxiliar!$C186),"end",Auxiliar!B186)</f>
        <v>end</v>
      </c>
      <c r="C185" s="1" t="str">
        <f ca="1">IF(ISERROR(Auxiliar!$C186),"end",Auxiliar!C186)</f>
        <v>end</v>
      </c>
      <c r="D185" s="1" t="str">
        <f ca="1">IF(ISERROR(Auxiliar!$C186),"end",Auxiliar!D186)</f>
        <v>end</v>
      </c>
      <c r="E185" s="1" t="str">
        <f ca="1">IF(ISERROR(Auxiliar!$C186),"end",Auxiliar!E186)</f>
        <v>end</v>
      </c>
      <c r="F185" s="1" t="str">
        <f ca="1">IF(ISERROR(Auxiliar!$C186),"end",Auxiliar!F186)</f>
        <v>end</v>
      </c>
      <c r="G185" s="1" t="str">
        <f ca="1">IF(ISERROR(Auxiliar!$C186),"end",IF(TRIM(Auxiliar!G186)="","",Auxiliar!G186))</f>
        <v>end</v>
      </c>
      <c r="H185" s="1" t="str">
        <f ca="1">IF(ISERROR(Auxiliar!$C186),"end",Auxiliar!H186)</f>
        <v>end</v>
      </c>
      <c r="I185" s="1" t="str">
        <f ca="1">IF(ISERROR(Auxiliar!$C186),"end",Auxiliar!I186)</f>
        <v>end</v>
      </c>
      <c r="J185" s="1" t="str">
        <f ca="1">IF(ISERROR(Auxiliar!$C186),"end",Auxiliar!J186)</f>
        <v>end</v>
      </c>
      <c r="K185" s="1" t="str">
        <f ca="1">IF(ISERROR(Auxiliar!$C186),"end",Auxiliar!K186)</f>
        <v>end</v>
      </c>
    </row>
    <row r="186" spans="1:11" x14ac:dyDescent="0.35">
      <c r="A186" s="1"/>
      <c r="B186" s="1" t="str">
        <f ca="1">IF(ISERROR(Auxiliar!$C187),"end",Auxiliar!B187)</f>
        <v>end</v>
      </c>
      <c r="C186" s="1" t="str">
        <f ca="1">IF(ISERROR(Auxiliar!$C187),"end",Auxiliar!C187)</f>
        <v>end</v>
      </c>
      <c r="D186" s="1" t="str">
        <f ca="1">IF(ISERROR(Auxiliar!$C187),"end",Auxiliar!D187)</f>
        <v>end</v>
      </c>
      <c r="E186" s="1" t="str">
        <f ca="1">IF(ISERROR(Auxiliar!$C187),"end",Auxiliar!E187)</f>
        <v>end</v>
      </c>
      <c r="F186" s="1" t="str">
        <f ca="1">IF(ISERROR(Auxiliar!$C187),"end",Auxiliar!F187)</f>
        <v>end</v>
      </c>
      <c r="G186" s="1" t="str">
        <f ca="1">IF(ISERROR(Auxiliar!$C187),"end",IF(TRIM(Auxiliar!G187)="","",Auxiliar!G187))</f>
        <v>end</v>
      </c>
      <c r="H186" s="1" t="str">
        <f ca="1">IF(ISERROR(Auxiliar!$C187),"end",Auxiliar!H187)</f>
        <v>end</v>
      </c>
      <c r="I186" s="1" t="str">
        <f ca="1">IF(ISERROR(Auxiliar!$C187),"end",Auxiliar!I187)</f>
        <v>end</v>
      </c>
      <c r="J186" s="1" t="str">
        <f ca="1">IF(ISERROR(Auxiliar!$C187),"end",Auxiliar!J187)</f>
        <v>end</v>
      </c>
      <c r="K186" s="1" t="str">
        <f ca="1">IF(ISERROR(Auxiliar!$C187),"end",Auxiliar!K187)</f>
        <v>end</v>
      </c>
    </row>
    <row r="187" spans="1:11" x14ac:dyDescent="0.35">
      <c r="A187" s="1"/>
      <c r="B187" s="1" t="str">
        <f ca="1">IF(ISERROR(Auxiliar!$C188),"end",Auxiliar!B188)</f>
        <v>end</v>
      </c>
      <c r="C187" s="1" t="str">
        <f ca="1">IF(ISERROR(Auxiliar!$C188),"end",Auxiliar!C188)</f>
        <v>end</v>
      </c>
      <c r="D187" s="1" t="str">
        <f ca="1">IF(ISERROR(Auxiliar!$C188),"end",Auxiliar!D188)</f>
        <v>end</v>
      </c>
      <c r="E187" s="1" t="str">
        <f ca="1">IF(ISERROR(Auxiliar!$C188),"end",Auxiliar!E188)</f>
        <v>end</v>
      </c>
      <c r="F187" s="1" t="str">
        <f ca="1">IF(ISERROR(Auxiliar!$C188),"end",Auxiliar!F188)</f>
        <v>end</v>
      </c>
      <c r="G187" s="1" t="str">
        <f ca="1">IF(ISERROR(Auxiliar!$C188),"end",IF(TRIM(Auxiliar!G188)="","",Auxiliar!G188))</f>
        <v>end</v>
      </c>
      <c r="H187" s="1" t="str">
        <f ca="1">IF(ISERROR(Auxiliar!$C188),"end",Auxiliar!H188)</f>
        <v>end</v>
      </c>
      <c r="I187" s="1" t="str">
        <f ca="1">IF(ISERROR(Auxiliar!$C188),"end",Auxiliar!I188)</f>
        <v>end</v>
      </c>
      <c r="J187" s="1" t="str">
        <f ca="1">IF(ISERROR(Auxiliar!$C188),"end",Auxiliar!J188)</f>
        <v>end</v>
      </c>
      <c r="K187" s="1" t="str">
        <f ca="1">IF(ISERROR(Auxiliar!$C188),"end",Auxiliar!K188)</f>
        <v>end</v>
      </c>
    </row>
    <row r="188" spans="1:11" x14ac:dyDescent="0.35">
      <c r="A188" s="1"/>
      <c r="B188" s="1" t="str">
        <f ca="1">IF(ISERROR(Auxiliar!$C189),"end",Auxiliar!B189)</f>
        <v>end</v>
      </c>
      <c r="C188" s="1" t="str">
        <f ca="1">IF(ISERROR(Auxiliar!$C189),"end",Auxiliar!C189)</f>
        <v>end</v>
      </c>
      <c r="D188" s="1" t="str">
        <f ca="1">IF(ISERROR(Auxiliar!$C189),"end",Auxiliar!D189)</f>
        <v>end</v>
      </c>
      <c r="E188" s="1" t="str">
        <f ca="1">IF(ISERROR(Auxiliar!$C189),"end",Auxiliar!E189)</f>
        <v>end</v>
      </c>
      <c r="F188" s="1" t="str">
        <f ca="1">IF(ISERROR(Auxiliar!$C189),"end",Auxiliar!F189)</f>
        <v>end</v>
      </c>
      <c r="G188" s="1" t="str">
        <f ca="1">IF(ISERROR(Auxiliar!$C189),"end",IF(TRIM(Auxiliar!G189)="","",Auxiliar!G189))</f>
        <v>end</v>
      </c>
      <c r="H188" s="1" t="str">
        <f ca="1">IF(ISERROR(Auxiliar!$C189),"end",Auxiliar!H189)</f>
        <v>end</v>
      </c>
      <c r="I188" s="1" t="str">
        <f ca="1">IF(ISERROR(Auxiliar!$C189),"end",Auxiliar!I189)</f>
        <v>end</v>
      </c>
      <c r="J188" s="1" t="str">
        <f ca="1">IF(ISERROR(Auxiliar!$C189),"end",Auxiliar!J189)</f>
        <v>end</v>
      </c>
      <c r="K188" s="1" t="str">
        <f ca="1">IF(ISERROR(Auxiliar!$C189),"end",Auxiliar!K189)</f>
        <v>end</v>
      </c>
    </row>
    <row r="189" spans="1:11" x14ac:dyDescent="0.35">
      <c r="A189" s="1"/>
      <c r="B189" s="1" t="str">
        <f ca="1">IF(ISERROR(Auxiliar!$C190),"end",Auxiliar!B190)</f>
        <v>end</v>
      </c>
      <c r="C189" s="1" t="str">
        <f ca="1">IF(ISERROR(Auxiliar!$C190),"end",Auxiliar!C190)</f>
        <v>end</v>
      </c>
      <c r="D189" s="1" t="str">
        <f ca="1">IF(ISERROR(Auxiliar!$C190),"end",Auxiliar!D190)</f>
        <v>end</v>
      </c>
      <c r="E189" s="1" t="str">
        <f ca="1">IF(ISERROR(Auxiliar!$C190),"end",Auxiliar!E190)</f>
        <v>end</v>
      </c>
      <c r="F189" s="1" t="str">
        <f ca="1">IF(ISERROR(Auxiliar!$C190),"end",Auxiliar!F190)</f>
        <v>end</v>
      </c>
      <c r="G189" s="1" t="str">
        <f ca="1">IF(ISERROR(Auxiliar!$C190),"end",IF(TRIM(Auxiliar!G190)="","",Auxiliar!G190))</f>
        <v>end</v>
      </c>
      <c r="H189" s="1" t="str">
        <f ca="1">IF(ISERROR(Auxiliar!$C190),"end",Auxiliar!H190)</f>
        <v>end</v>
      </c>
      <c r="I189" s="1" t="str">
        <f ca="1">IF(ISERROR(Auxiliar!$C190),"end",Auxiliar!I190)</f>
        <v>end</v>
      </c>
      <c r="J189" s="1" t="str">
        <f ca="1">IF(ISERROR(Auxiliar!$C190),"end",Auxiliar!J190)</f>
        <v>end</v>
      </c>
      <c r="K189" s="1" t="str">
        <f ca="1">IF(ISERROR(Auxiliar!$C190),"end",Auxiliar!K190)</f>
        <v>end</v>
      </c>
    </row>
    <row r="190" spans="1:11" x14ac:dyDescent="0.35">
      <c r="A190" s="1"/>
      <c r="B190" s="1" t="str">
        <f ca="1">IF(ISERROR(Auxiliar!$C191),"end",Auxiliar!B191)</f>
        <v>end</v>
      </c>
      <c r="C190" s="1" t="str">
        <f ca="1">IF(ISERROR(Auxiliar!$C191),"end",Auxiliar!C191)</f>
        <v>end</v>
      </c>
      <c r="D190" s="1" t="str">
        <f ca="1">IF(ISERROR(Auxiliar!$C191),"end",Auxiliar!D191)</f>
        <v>end</v>
      </c>
      <c r="E190" s="1" t="str">
        <f ca="1">IF(ISERROR(Auxiliar!$C191),"end",Auxiliar!E191)</f>
        <v>end</v>
      </c>
      <c r="F190" s="1" t="str">
        <f ca="1">IF(ISERROR(Auxiliar!$C191),"end",Auxiliar!F191)</f>
        <v>end</v>
      </c>
      <c r="G190" s="1" t="str">
        <f ca="1">IF(ISERROR(Auxiliar!$C191),"end",IF(TRIM(Auxiliar!G191)="","",Auxiliar!G191))</f>
        <v>end</v>
      </c>
      <c r="H190" s="1" t="str">
        <f ca="1">IF(ISERROR(Auxiliar!$C191),"end",Auxiliar!H191)</f>
        <v>end</v>
      </c>
      <c r="I190" s="1" t="str">
        <f ca="1">IF(ISERROR(Auxiliar!$C191),"end",Auxiliar!I191)</f>
        <v>end</v>
      </c>
      <c r="J190" s="1" t="str">
        <f ca="1">IF(ISERROR(Auxiliar!$C191),"end",Auxiliar!J191)</f>
        <v>end</v>
      </c>
      <c r="K190" s="1" t="str">
        <f ca="1">IF(ISERROR(Auxiliar!$C191),"end",Auxiliar!K191)</f>
        <v>end</v>
      </c>
    </row>
    <row r="191" spans="1:11" x14ac:dyDescent="0.35">
      <c r="A191" s="1"/>
      <c r="B191" s="1" t="str">
        <f ca="1">IF(ISERROR(Auxiliar!$C192),"end",Auxiliar!B192)</f>
        <v>end</v>
      </c>
      <c r="C191" s="1" t="str">
        <f ca="1">IF(ISERROR(Auxiliar!$C192),"end",Auxiliar!C192)</f>
        <v>end</v>
      </c>
      <c r="D191" s="1" t="str">
        <f ca="1">IF(ISERROR(Auxiliar!$C192),"end",Auxiliar!D192)</f>
        <v>end</v>
      </c>
      <c r="E191" s="1" t="str">
        <f ca="1">IF(ISERROR(Auxiliar!$C192),"end",Auxiliar!E192)</f>
        <v>end</v>
      </c>
      <c r="F191" s="1" t="str">
        <f ca="1">IF(ISERROR(Auxiliar!$C192),"end",Auxiliar!F192)</f>
        <v>end</v>
      </c>
      <c r="G191" s="1" t="str">
        <f ca="1">IF(ISERROR(Auxiliar!$C192),"end",IF(TRIM(Auxiliar!G192)="","",Auxiliar!G192))</f>
        <v>end</v>
      </c>
      <c r="H191" s="1" t="str">
        <f ca="1">IF(ISERROR(Auxiliar!$C192),"end",Auxiliar!H192)</f>
        <v>end</v>
      </c>
      <c r="I191" s="1" t="str">
        <f ca="1">IF(ISERROR(Auxiliar!$C192),"end",Auxiliar!I192)</f>
        <v>end</v>
      </c>
      <c r="J191" s="1" t="str">
        <f ca="1">IF(ISERROR(Auxiliar!$C192),"end",Auxiliar!J192)</f>
        <v>end</v>
      </c>
      <c r="K191" s="1" t="str">
        <f ca="1">IF(ISERROR(Auxiliar!$C192),"end",Auxiliar!K192)</f>
        <v>end</v>
      </c>
    </row>
    <row r="192" spans="1:11" x14ac:dyDescent="0.35">
      <c r="A192" s="1"/>
      <c r="B192" s="1" t="str">
        <f ca="1">IF(ISERROR(Auxiliar!$C193),"end",Auxiliar!B193)</f>
        <v>end</v>
      </c>
      <c r="C192" s="1" t="str">
        <f ca="1">IF(ISERROR(Auxiliar!$C193),"end",Auxiliar!C193)</f>
        <v>end</v>
      </c>
      <c r="D192" s="1" t="str">
        <f ca="1">IF(ISERROR(Auxiliar!$C193),"end",Auxiliar!D193)</f>
        <v>end</v>
      </c>
      <c r="E192" s="1" t="str">
        <f ca="1">IF(ISERROR(Auxiliar!$C193),"end",Auxiliar!E193)</f>
        <v>end</v>
      </c>
      <c r="F192" s="1" t="str">
        <f ca="1">IF(ISERROR(Auxiliar!$C193),"end",Auxiliar!F193)</f>
        <v>end</v>
      </c>
      <c r="G192" s="1" t="str">
        <f ca="1">IF(ISERROR(Auxiliar!$C193),"end",IF(TRIM(Auxiliar!G193)="","",Auxiliar!G193))</f>
        <v>end</v>
      </c>
      <c r="H192" s="1" t="str">
        <f ca="1">IF(ISERROR(Auxiliar!$C193),"end",Auxiliar!H193)</f>
        <v>end</v>
      </c>
      <c r="I192" s="1" t="str">
        <f ca="1">IF(ISERROR(Auxiliar!$C193),"end",Auxiliar!I193)</f>
        <v>end</v>
      </c>
      <c r="J192" s="1" t="str">
        <f ca="1">IF(ISERROR(Auxiliar!$C193),"end",Auxiliar!J193)</f>
        <v>end</v>
      </c>
      <c r="K192" s="1" t="str">
        <f ca="1">IF(ISERROR(Auxiliar!$C193),"end",Auxiliar!K193)</f>
        <v>end</v>
      </c>
    </row>
    <row r="193" spans="1:11" x14ac:dyDescent="0.35">
      <c r="A193" s="1"/>
      <c r="B193" s="1" t="str">
        <f ca="1">IF(ISERROR(Auxiliar!$C194),"end",Auxiliar!B194)</f>
        <v>end</v>
      </c>
      <c r="C193" s="1" t="str">
        <f ca="1">IF(ISERROR(Auxiliar!$C194),"end",Auxiliar!C194)</f>
        <v>end</v>
      </c>
      <c r="D193" s="1" t="str">
        <f ca="1">IF(ISERROR(Auxiliar!$C194),"end",Auxiliar!D194)</f>
        <v>end</v>
      </c>
      <c r="E193" s="1" t="str">
        <f ca="1">IF(ISERROR(Auxiliar!$C194),"end",Auxiliar!E194)</f>
        <v>end</v>
      </c>
      <c r="F193" s="1" t="str">
        <f ca="1">IF(ISERROR(Auxiliar!$C194),"end",Auxiliar!F194)</f>
        <v>end</v>
      </c>
      <c r="G193" s="1" t="str">
        <f ca="1">IF(ISERROR(Auxiliar!$C194),"end",IF(TRIM(Auxiliar!G194)="","",Auxiliar!G194))</f>
        <v>end</v>
      </c>
      <c r="H193" s="1" t="str">
        <f ca="1">IF(ISERROR(Auxiliar!$C194),"end",Auxiliar!H194)</f>
        <v>end</v>
      </c>
      <c r="I193" s="1" t="str">
        <f ca="1">IF(ISERROR(Auxiliar!$C194),"end",Auxiliar!I194)</f>
        <v>end</v>
      </c>
      <c r="J193" s="1" t="str">
        <f ca="1">IF(ISERROR(Auxiliar!$C194),"end",Auxiliar!J194)</f>
        <v>end</v>
      </c>
      <c r="K193" s="1" t="str">
        <f ca="1">IF(ISERROR(Auxiliar!$C194),"end",Auxiliar!K194)</f>
        <v>end</v>
      </c>
    </row>
    <row r="194" spans="1:11" x14ac:dyDescent="0.35">
      <c r="A194" s="1"/>
      <c r="B194" s="1" t="str">
        <f ca="1">IF(ISERROR(Auxiliar!$C195),"end",Auxiliar!B195)</f>
        <v>end</v>
      </c>
      <c r="C194" s="1" t="str">
        <f ca="1">IF(ISERROR(Auxiliar!$C195),"end",Auxiliar!C195)</f>
        <v>end</v>
      </c>
      <c r="D194" s="1" t="str">
        <f ca="1">IF(ISERROR(Auxiliar!$C195),"end",Auxiliar!D195)</f>
        <v>end</v>
      </c>
      <c r="E194" s="1" t="str">
        <f ca="1">IF(ISERROR(Auxiliar!$C195),"end",Auxiliar!E195)</f>
        <v>end</v>
      </c>
      <c r="F194" s="1" t="str">
        <f ca="1">IF(ISERROR(Auxiliar!$C195),"end",Auxiliar!F195)</f>
        <v>end</v>
      </c>
      <c r="G194" s="1" t="str">
        <f ca="1">IF(ISERROR(Auxiliar!$C195),"end",IF(TRIM(Auxiliar!G195)="","",Auxiliar!G195))</f>
        <v>end</v>
      </c>
      <c r="H194" s="1" t="str">
        <f ca="1">IF(ISERROR(Auxiliar!$C195),"end",Auxiliar!H195)</f>
        <v>end</v>
      </c>
      <c r="I194" s="1" t="str">
        <f ca="1">IF(ISERROR(Auxiliar!$C195),"end",Auxiliar!I195)</f>
        <v>end</v>
      </c>
      <c r="J194" s="1" t="str">
        <f ca="1">IF(ISERROR(Auxiliar!$C195),"end",Auxiliar!J195)</f>
        <v>end</v>
      </c>
      <c r="K194" s="1" t="str">
        <f ca="1">IF(ISERROR(Auxiliar!$C195),"end",Auxiliar!K195)</f>
        <v>end</v>
      </c>
    </row>
    <row r="195" spans="1:11" x14ac:dyDescent="0.35">
      <c r="A195" s="1"/>
      <c r="B195" s="1" t="str">
        <f ca="1">IF(ISERROR(Auxiliar!$C196),"end",Auxiliar!B196)</f>
        <v>end</v>
      </c>
      <c r="C195" s="1" t="str">
        <f ca="1">IF(ISERROR(Auxiliar!$C196),"end",Auxiliar!C196)</f>
        <v>end</v>
      </c>
      <c r="D195" s="1" t="str">
        <f ca="1">IF(ISERROR(Auxiliar!$C196),"end",Auxiliar!D196)</f>
        <v>end</v>
      </c>
      <c r="E195" s="1" t="str">
        <f ca="1">IF(ISERROR(Auxiliar!$C196),"end",Auxiliar!E196)</f>
        <v>end</v>
      </c>
      <c r="F195" s="1" t="str">
        <f ca="1">IF(ISERROR(Auxiliar!$C196),"end",Auxiliar!F196)</f>
        <v>end</v>
      </c>
      <c r="G195" s="1" t="str">
        <f ca="1">IF(ISERROR(Auxiliar!$C196),"end",IF(TRIM(Auxiliar!G196)="","",Auxiliar!G196))</f>
        <v>end</v>
      </c>
      <c r="H195" s="1" t="str">
        <f ca="1">IF(ISERROR(Auxiliar!$C196),"end",Auxiliar!H196)</f>
        <v>end</v>
      </c>
      <c r="I195" s="1" t="str">
        <f ca="1">IF(ISERROR(Auxiliar!$C196),"end",Auxiliar!I196)</f>
        <v>end</v>
      </c>
      <c r="J195" s="1" t="str">
        <f ca="1">IF(ISERROR(Auxiliar!$C196),"end",Auxiliar!J196)</f>
        <v>end</v>
      </c>
      <c r="K195" s="1" t="str">
        <f ca="1">IF(ISERROR(Auxiliar!$C196),"end",Auxiliar!K196)</f>
        <v>end</v>
      </c>
    </row>
    <row r="196" spans="1:11" x14ac:dyDescent="0.35">
      <c r="A196" s="1"/>
      <c r="B196" s="1" t="str">
        <f ca="1">IF(ISERROR(Auxiliar!$C197),"end",Auxiliar!B197)</f>
        <v>end</v>
      </c>
      <c r="C196" s="1" t="str">
        <f ca="1">IF(ISERROR(Auxiliar!$C197),"end",Auxiliar!C197)</f>
        <v>end</v>
      </c>
      <c r="D196" s="1" t="str">
        <f ca="1">IF(ISERROR(Auxiliar!$C197),"end",Auxiliar!D197)</f>
        <v>end</v>
      </c>
      <c r="E196" s="1" t="str">
        <f ca="1">IF(ISERROR(Auxiliar!$C197),"end",Auxiliar!E197)</f>
        <v>end</v>
      </c>
      <c r="F196" s="1" t="str">
        <f ca="1">IF(ISERROR(Auxiliar!$C197),"end",Auxiliar!F197)</f>
        <v>end</v>
      </c>
      <c r="G196" s="1" t="str">
        <f ca="1">IF(ISERROR(Auxiliar!$C197),"end",IF(TRIM(Auxiliar!G197)="","",Auxiliar!G197))</f>
        <v>end</v>
      </c>
      <c r="H196" s="1" t="str">
        <f ca="1">IF(ISERROR(Auxiliar!$C197),"end",Auxiliar!H197)</f>
        <v>end</v>
      </c>
      <c r="I196" s="1" t="str">
        <f ca="1">IF(ISERROR(Auxiliar!$C197),"end",Auxiliar!I197)</f>
        <v>end</v>
      </c>
      <c r="J196" s="1" t="str">
        <f ca="1">IF(ISERROR(Auxiliar!$C197),"end",Auxiliar!J197)</f>
        <v>end</v>
      </c>
      <c r="K196" s="1" t="str">
        <f ca="1">IF(ISERROR(Auxiliar!$C197),"end",Auxiliar!K197)</f>
        <v>end</v>
      </c>
    </row>
    <row r="197" spans="1:11" x14ac:dyDescent="0.35">
      <c r="A197" s="1"/>
      <c r="B197" s="1" t="str">
        <f ca="1">IF(ISERROR(Auxiliar!$C198),"end",Auxiliar!B198)</f>
        <v>end</v>
      </c>
      <c r="C197" s="1" t="str">
        <f ca="1">IF(ISERROR(Auxiliar!$C198),"end",Auxiliar!C198)</f>
        <v>end</v>
      </c>
      <c r="D197" s="1" t="str">
        <f ca="1">IF(ISERROR(Auxiliar!$C198),"end",Auxiliar!D198)</f>
        <v>end</v>
      </c>
      <c r="E197" s="1" t="str">
        <f ca="1">IF(ISERROR(Auxiliar!$C198),"end",Auxiliar!E198)</f>
        <v>end</v>
      </c>
      <c r="F197" s="1" t="str">
        <f ca="1">IF(ISERROR(Auxiliar!$C198),"end",Auxiliar!F198)</f>
        <v>end</v>
      </c>
      <c r="G197" s="1" t="str">
        <f ca="1">IF(ISERROR(Auxiliar!$C198),"end",IF(TRIM(Auxiliar!G198)="","",Auxiliar!G198))</f>
        <v>end</v>
      </c>
      <c r="H197" s="1" t="str">
        <f ca="1">IF(ISERROR(Auxiliar!$C198),"end",Auxiliar!H198)</f>
        <v>end</v>
      </c>
      <c r="I197" s="1" t="str">
        <f ca="1">IF(ISERROR(Auxiliar!$C198),"end",Auxiliar!I198)</f>
        <v>end</v>
      </c>
      <c r="J197" s="1" t="str">
        <f ca="1">IF(ISERROR(Auxiliar!$C198),"end",Auxiliar!J198)</f>
        <v>end</v>
      </c>
      <c r="K197" s="1" t="str">
        <f ca="1">IF(ISERROR(Auxiliar!$C198),"end",Auxiliar!K198)</f>
        <v>end</v>
      </c>
    </row>
    <row r="198" spans="1:11" x14ac:dyDescent="0.35">
      <c r="A198" s="1"/>
      <c r="B198" s="1" t="str">
        <f ca="1">IF(ISERROR(Auxiliar!$C199),"end",Auxiliar!B199)</f>
        <v>end</v>
      </c>
      <c r="C198" s="1" t="str">
        <f ca="1">IF(ISERROR(Auxiliar!$C199),"end",Auxiliar!C199)</f>
        <v>end</v>
      </c>
      <c r="D198" s="1" t="str">
        <f ca="1">IF(ISERROR(Auxiliar!$C199),"end",Auxiliar!D199)</f>
        <v>end</v>
      </c>
      <c r="E198" s="1" t="str">
        <f ca="1">IF(ISERROR(Auxiliar!$C199),"end",Auxiliar!E199)</f>
        <v>end</v>
      </c>
      <c r="F198" s="1" t="str">
        <f ca="1">IF(ISERROR(Auxiliar!$C199),"end",Auxiliar!F199)</f>
        <v>end</v>
      </c>
      <c r="G198" s="1" t="str">
        <f ca="1">IF(ISERROR(Auxiliar!$C199),"end",IF(TRIM(Auxiliar!G199)="","",Auxiliar!G199))</f>
        <v>end</v>
      </c>
      <c r="H198" s="1" t="str">
        <f ca="1">IF(ISERROR(Auxiliar!$C199),"end",Auxiliar!H199)</f>
        <v>end</v>
      </c>
      <c r="I198" s="1" t="str">
        <f ca="1">IF(ISERROR(Auxiliar!$C199),"end",Auxiliar!I199)</f>
        <v>end</v>
      </c>
      <c r="J198" s="1" t="str">
        <f ca="1">IF(ISERROR(Auxiliar!$C199),"end",Auxiliar!J199)</f>
        <v>end</v>
      </c>
      <c r="K198" s="1" t="str">
        <f ca="1">IF(ISERROR(Auxiliar!$C199),"end",Auxiliar!K199)</f>
        <v>end</v>
      </c>
    </row>
    <row r="199" spans="1:11" x14ac:dyDescent="0.35">
      <c r="A199" s="1"/>
      <c r="B199" s="1" t="str">
        <f ca="1">IF(ISERROR(Auxiliar!$C200),"end",Auxiliar!B200)</f>
        <v>end</v>
      </c>
      <c r="C199" s="1" t="str">
        <f ca="1">IF(ISERROR(Auxiliar!$C200),"end",Auxiliar!C200)</f>
        <v>end</v>
      </c>
      <c r="D199" s="1" t="str">
        <f ca="1">IF(ISERROR(Auxiliar!$C200),"end",Auxiliar!D200)</f>
        <v>end</v>
      </c>
      <c r="E199" s="1" t="str">
        <f ca="1">IF(ISERROR(Auxiliar!$C200),"end",Auxiliar!E200)</f>
        <v>end</v>
      </c>
      <c r="F199" s="1" t="str">
        <f ca="1">IF(ISERROR(Auxiliar!$C200),"end",Auxiliar!F200)</f>
        <v>end</v>
      </c>
      <c r="G199" s="1" t="str">
        <f ca="1">IF(ISERROR(Auxiliar!$C200),"end",IF(TRIM(Auxiliar!G200)="","",Auxiliar!G200))</f>
        <v>end</v>
      </c>
      <c r="H199" s="1" t="str">
        <f ca="1">IF(ISERROR(Auxiliar!$C200),"end",Auxiliar!H200)</f>
        <v>end</v>
      </c>
      <c r="I199" s="1" t="str">
        <f ca="1">IF(ISERROR(Auxiliar!$C200),"end",Auxiliar!I200)</f>
        <v>end</v>
      </c>
      <c r="J199" s="1" t="str">
        <f ca="1">IF(ISERROR(Auxiliar!$C200),"end",Auxiliar!J200)</f>
        <v>end</v>
      </c>
      <c r="K199" s="1" t="str">
        <f ca="1">IF(ISERROR(Auxiliar!$C200),"end",Auxiliar!K200)</f>
        <v>end</v>
      </c>
    </row>
    <row r="200" spans="1:11" x14ac:dyDescent="0.35">
      <c r="A200" s="1"/>
      <c r="B200" s="1" t="str">
        <f ca="1">IF(ISERROR(Auxiliar!$C201),"end",Auxiliar!B201)</f>
        <v>end</v>
      </c>
      <c r="C200" s="1" t="str">
        <f ca="1">IF(ISERROR(Auxiliar!$C201),"end",Auxiliar!C201)</f>
        <v>end</v>
      </c>
      <c r="D200" s="1" t="str">
        <f ca="1">IF(ISERROR(Auxiliar!$C201),"end",Auxiliar!D201)</f>
        <v>end</v>
      </c>
      <c r="E200" s="1" t="str">
        <f ca="1">IF(ISERROR(Auxiliar!$C201),"end",Auxiliar!E201)</f>
        <v>end</v>
      </c>
      <c r="F200" s="1" t="str">
        <f ca="1">IF(ISERROR(Auxiliar!$C201),"end",Auxiliar!F201)</f>
        <v>end</v>
      </c>
      <c r="G200" s="1" t="str">
        <f ca="1">IF(ISERROR(Auxiliar!$C201),"end",IF(TRIM(Auxiliar!G201)="","",Auxiliar!G201))</f>
        <v>end</v>
      </c>
      <c r="H200" s="1" t="str">
        <f ca="1">IF(ISERROR(Auxiliar!$C201),"end",Auxiliar!H201)</f>
        <v>end</v>
      </c>
      <c r="I200" s="1" t="str">
        <f ca="1">IF(ISERROR(Auxiliar!$C201),"end",Auxiliar!I201)</f>
        <v>end</v>
      </c>
      <c r="J200" s="1" t="str">
        <f ca="1">IF(ISERROR(Auxiliar!$C201),"end",Auxiliar!J201)</f>
        <v>end</v>
      </c>
      <c r="K200" s="1" t="str">
        <f ca="1">IF(ISERROR(Auxiliar!$C201),"end",Auxiliar!K201)</f>
        <v>end</v>
      </c>
    </row>
    <row r="201" spans="1:11" x14ac:dyDescent="0.35">
      <c r="A201" s="1"/>
      <c r="B201" s="1" t="str">
        <f ca="1">IF(ISERROR(Auxiliar!$C202),"end",Auxiliar!B202)</f>
        <v>end</v>
      </c>
      <c r="C201" s="1" t="str">
        <f ca="1">IF(ISERROR(Auxiliar!$C202),"end",Auxiliar!C202)</f>
        <v>end</v>
      </c>
      <c r="D201" s="1" t="str">
        <f ca="1">IF(ISERROR(Auxiliar!$C202),"end",Auxiliar!D202)</f>
        <v>end</v>
      </c>
      <c r="E201" s="1" t="str">
        <f ca="1">IF(ISERROR(Auxiliar!$C202),"end",Auxiliar!E202)</f>
        <v>end</v>
      </c>
      <c r="F201" s="1" t="str">
        <f ca="1">IF(ISERROR(Auxiliar!$C202),"end",Auxiliar!F202)</f>
        <v>end</v>
      </c>
      <c r="G201" s="1" t="str">
        <f ca="1">IF(ISERROR(Auxiliar!$C202),"end",IF(TRIM(Auxiliar!G202)="","",Auxiliar!G202))</f>
        <v>end</v>
      </c>
      <c r="H201" s="1" t="str">
        <f ca="1">IF(ISERROR(Auxiliar!$C202),"end",Auxiliar!H202)</f>
        <v>end</v>
      </c>
      <c r="I201" s="1" t="str">
        <f ca="1">IF(ISERROR(Auxiliar!$C202),"end",Auxiliar!I202)</f>
        <v>end</v>
      </c>
      <c r="J201" s="1" t="str">
        <f ca="1">IF(ISERROR(Auxiliar!$C202),"end",Auxiliar!J202)</f>
        <v>end</v>
      </c>
      <c r="K201" s="1" t="str">
        <f ca="1">IF(ISERROR(Auxiliar!$C202),"end",Auxiliar!K202)</f>
        <v>end</v>
      </c>
    </row>
    <row r="202" spans="1:11" x14ac:dyDescent="0.35">
      <c r="A202" s="1"/>
      <c r="B202" s="1" t="str">
        <f ca="1">IF(ISERROR(Auxiliar!$C203),"end",Auxiliar!B203)</f>
        <v>end</v>
      </c>
      <c r="C202" s="1" t="str">
        <f ca="1">IF(ISERROR(Auxiliar!$C203),"end",Auxiliar!C203)</f>
        <v>end</v>
      </c>
      <c r="D202" s="1" t="str">
        <f ca="1">IF(ISERROR(Auxiliar!$C203),"end",Auxiliar!D203)</f>
        <v>end</v>
      </c>
      <c r="E202" s="1" t="str">
        <f ca="1">IF(ISERROR(Auxiliar!$C203),"end",Auxiliar!E203)</f>
        <v>end</v>
      </c>
      <c r="F202" s="1" t="str">
        <f ca="1">IF(ISERROR(Auxiliar!$C203),"end",Auxiliar!F203)</f>
        <v>end</v>
      </c>
      <c r="G202" s="1" t="str">
        <f ca="1">IF(ISERROR(Auxiliar!$C203),"end",IF(TRIM(Auxiliar!G203)="","",Auxiliar!G203))</f>
        <v>end</v>
      </c>
      <c r="H202" s="1" t="str">
        <f ca="1">IF(ISERROR(Auxiliar!$C203),"end",Auxiliar!H203)</f>
        <v>end</v>
      </c>
      <c r="I202" s="1" t="str">
        <f ca="1">IF(ISERROR(Auxiliar!$C203),"end",Auxiliar!I203)</f>
        <v>end</v>
      </c>
      <c r="J202" s="1" t="str">
        <f ca="1">IF(ISERROR(Auxiliar!$C203),"end",Auxiliar!J203)</f>
        <v>end</v>
      </c>
      <c r="K202" s="1" t="str">
        <f ca="1">IF(ISERROR(Auxiliar!$C203),"end",Auxiliar!K203)</f>
        <v>end</v>
      </c>
    </row>
    <row r="203" spans="1:11" x14ac:dyDescent="0.35">
      <c r="A203" s="1"/>
      <c r="B203" s="1" t="str">
        <f ca="1">IF(ISERROR(Auxiliar!$C204),"end",Auxiliar!B204)</f>
        <v>end</v>
      </c>
      <c r="C203" s="1" t="str">
        <f ca="1">IF(ISERROR(Auxiliar!$C204),"end",Auxiliar!C204)</f>
        <v>end</v>
      </c>
      <c r="D203" s="1" t="str">
        <f ca="1">IF(ISERROR(Auxiliar!$C204),"end",Auxiliar!D204)</f>
        <v>end</v>
      </c>
      <c r="E203" s="1" t="str">
        <f ca="1">IF(ISERROR(Auxiliar!$C204),"end",Auxiliar!E204)</f>
        <v>end</v>
      </c>
      <c r="F203" s="1" t="str">
        <f ca="1">IF(ISERROR(Auxiliar!$C204),"end",Auxiliar!F204)</f>
        <v>end</v>
      </c>
      <c r="G203" s="1" t="str">
        <f ca="1">IF(ISERROR(Auxiliar!$C204),"end",IF(TRIM(Auxiliar!G204)="","",Auxiliar!G204))</f>
        <v>end</v>
      </c>
      <c r="H203" s="1" t="str">
        <f ca="1">IF(ISERROR(Auxiliar!$C204),"end",Auxiliar!H204)</f>
        <v>end</v>
      </c>
      <c r="I203" s="1" t="str">
        <f ca="1">IF(ISERROR(Auxiliar!$C204),"end",Auxiliar!I204)</f>
        <v>end</v>
      </c>
      <c r="J203" s="1" t="str">
        <f ca="1">IF(ISERROR(Auxiliar!$C204),"end",Auxiliar!J204)</f>
        <v>end</v>
      </c>
      <c r="K203" s="1" t="str">
        <f ca="1">IF(ISERROR(Auxiliar!$C204),"end",Auxiliar!K204)</f>
        <v>end</v>
      </c>
    </row>
    <row r="204" spans="1:11" x14ac:dyDescent="0.35">
      <c r="A204" s="1"/>
      <c r="B204" s="1" t="str">
        <f ca="1">IF(ISERROR(Auxiliar!$C205),"end",Auxiliar!B205)</f>
        <v>end</v>
      </c>
      <c r="C204" s="1" t="str">
        <f ca="1">IF(ISERROR(Auxiliar!$C205),"end",Auxiliar!C205)</f>
        <v>end</v>
      </c>
      <c r="D204" s="1" t="str">
        <f ca="1">IF(ISERROR(Auxiliar!$C205),"end",Auxiliar!D205)</f>
        <v>end</v>
      </c>
      <c r="E204" s="1" t="str">
        <f ca="1">IF(ISERROR(Auxiliar!$C205),"end",Auxiliar!E205)</f>
        <v>end</v>
      </c>
      <c r="F204" s="1" t="str">
        <f ca="1">IF(ISERROR(Auxiliar!$C205),"end",Auxiliar!F205)</f>
        <v>end</v>
      </c>
      <c r="G204" s="1" t="str">
        <f ca="1">IF(ISERROR(Auxiliar!$C205),"end",IF(TRIM(Auxiliar!G205)="","",Auxiliar!G205))</f>
        <v>end</v>
      </c>
      <c r="H204" s="1" t="str">
        <f ca="1">IF(ISERROR(Auxiliar!$C205),"end",Auxiliar!H205)</f>
        <v>end</v>
      </c>
      <c r="I204" s="1" t="str">
        <f ca="1">IF(ISERROR(Auxiliar!$C205),"end",Auxiliar!I205)</f>
        <v>end</v>
      </c>
      <c r="J204" s="1" t="str">
        <f ca="1">IF(ISERROR(Auxiliar!$C205),"end",Auxiliar!J205)</f>
        <v>end</v>
      </c>
      <c r="K204" s="1" t="str">
        <f ca="1">IF(ISERROR(Auxiliar!$C205),"end",Auxiliar!K205)</f>
        <v>end</v>
      </c>
    </row>
    <row r="205" spans="1:11" x14ac:dyDescent="0.35">
      <c r="A205" s="1"/>
      <c r="B205" s="1" t="str">
        <f ca="1">IF(ISERROR(Auxiliar!$C206),"end",Auxiliar!B206)</f>
        <v>end</v>
      </c>
      <c r="C205" s="1" t="str">
        <f ca="1">IF(ISERROR(Auxiliar!$C206),"end",Auxiliar!C206)</f>
        <v>end</v>
      </c>
      <c r="D205" s="1" t="str">
        <f ca="1">IF(ISERROR(Auxiliar!$C206),"end",Auxiliar!D206)</f>
        <v>end</v>
      </c>
      <c r="E205" s="1" t="str">
        <f ca="1">IF(ISERROR(Auxiliar!$C206),"end",Auxiliar!E206)</f>
        <v>end</v>
      </c>
      <c r="F205" s="1" t="str">
        <f ca="1">IF(ISERROR(Auxiliar!$C206),"end",Auxiliar!F206)</f>
        <v>end</v>
      </c>
      <c r="G205" s="1" t="str">
        <f ca="1">IF(ISERROR(Auxiliar!$C206),"end",IF(TRIM(Auxiliar!G206)="","",Auxiliar!G206))</f>
        <v>end</v>
      </c>
      <c r="H205" s="1" t="str">
        <f ca="1">IF(ISERROR(Auxiliar!$C206),"end",Auxiliar!H206)</f>
        <v>end</v>
      </c>
      <c r="I205" s="1" t="str">
        <f ca="1">IF(ISERROR(Auxiliar!$C206),"end",Auxiliar!I206)</f>
        <v>end</v>
      </c>
      <c r="J205" s="1" t="str">
        <f ca="1">IF(ISERROR(Auxiliar!$C206),"end",Auxiliar!J206)</f>
        <v>end</v>
      </c>
      <c r="K205" s="1" t="str">
        <f ca="1">IF(ISERROR(Auxiliar!$C206),"end",Auxiliar!K206)</f>
        <v>end</v>
      </c>
    </row>
    <row r="206" spans="1:11" x14ac:dyDescent="0.35">
      <c r="A206" s="1"/>
      <c r="B206" s="1" t="str">
        <f ca="1">IF(ISERROR(Auxiliar!$C207),"end",Auxiliar!B207)</f>
        <v>end</v>
      </c>
      <c r="C206" s="1" t="str">
        <f ca="1">IF(ISERROR(Auxiliar!$C207),"end",Auxiliar!C207)</f>
        <v>end</v>
      </c>
      <c r="D206" s="1" t="str">
        <f ca="1">IF(ISERROR(Auxiliar!$C207),"end",Auxiliar!D207)</f>
        <v>end</v>
      </c>
      <c r="E206" s="1" t="str">
        <f ca="1">IF(ISERROR(Auxiliar!$C207),"end",Auxiliar!E207)</f>
        <v>end</v>
      </c>
      <c r="F206" s="1" t="str">
        <f ca="1">IF(ISERROR(Auxiliar!$C207),"end",Auxiliar!F207)</f>
        <v>end</v>
      </c>
      <c r="G206" s="1" t="str">
        <f ca="1">IF(ISERROR(Auxiliar!$C207),"end",IF(TRIM(Auxiliar!G207)="","",Auxiliar!G207))</f>
        <v>end</v>
      </c>
      <c r="H206" s="1" t="str">
        <f ca="1">IF(ISERROR(Auxiliar!$C207),"end",Auxiliar!H207)</f>
        <v>end</v>
      </c>
      <c r="I206" s="1" t="str">
        <f ca="1">IF(ISERROR(Auxiliar!$C207),"end",Auxiliar!I207)</f>
        <v>end</v>
      </c>
      <c r="J206" s="1" t="str">
        <f ca="1">IF(ISERROR(Auxiliar!$C207),"end",Auxiliar!J207)</f>
        <v>end</v>
      </c>
      <c r="K206" s="1" t="str">
        <f ca="1">IF(ISERROR(Auxiliar!$C207),"end",Auxiliar!K207)</f>
        <v>end</v>
      </c>
    </row>
    <row r="207" spans="1:11" x14ac:dyDescent="0.35">
      <c r="A207" s="1"/>
      <c r="B207" s="1" t="str">
        <f ca="1">IF(ISERROR(Auxiliar!$C208),"end",Auxiliar!B208)</f>
        <v>end</v>
      </c>
      <c r="C207" s="1" t="str">
        <f ca="1">IF(ISERROR(Auxiliar!$C208),"end",Auxiliar!C208)</f>
        <v>end</v>
      </c>
      <c r="D207" s="1" t="str">
        <f ca="1">IF(ISERROR(Auxiliar!$C208),"end",Auxiliar!D208)</f>
        <v>end</v>
      </c>
      <c r="E207" s="1" t="str">
        <f ca="1">IF(ISERROR(Auxiliar!$C208),"end",Auxiliar!E208)</f>
        <v>end</v>
      </c>
      <c r="F207" s="1" t="str">
        <f ca="1">IF(ISERROR(Auxiliar!$C208),"end",Auxiliar!F208)</f>
        <v>end</v>
      </c>
      <c r="G207" s="1" t="str">
        <f ca="1">IF(ISERROR(Auxiliar!$C208),"end",IF(TRIM(Auxiliar!G208)="","",Auxiliar!G208))</f>
        <v>end</v>
      </c>
      <c r="H207" s="1" t="str">
        <f ca="1">IF(ISERROR(Auxiliar!$C208),"end",Auxiliar!H208)</f>
        <v>end</v>
      </c>
      <c r="I207" s="1" t="str">
        <f ca="1">IF(ISERROR(Auxiliar!$C208),"end",Auxiliar!I208)</f>
        <v>end</v>
      </c>
      <c r="J207" s="1" t="str">
        <f ca="1">IF(ISERROR(Auxiliar!$C208),"end",Auxiliar!J208)</f>
        <v>end</v>
      </c>
      <c r="K207" s="1" t="str">
        <f ca="1">IF(ISERROR(Auxiliar!$C208),"end",Auxiliar!K208)</f>
        <v>end</v>
      </c>
    </row>
    <row r="208" spans="1:11" x14ac:dyDescent="0.35">
      <c r="A208" s="1"/>
      <c r="B208" s="1" t="str">
        <f ca="1">IF(ISERROR(Auxiliar!$C209),"end",Auxiliar!B209)</f>
        <v>end</v>
      </c>
      <c r="C208" s="1" t="str">
        <f ca="1">IF(ISERROR(Auxiliar!$C209),"end",Auxiliar!C209)</f>
        <v>end</v>
      </c>
      <c r="D208" s="1" t="str">
        <f ca="1">IF(ISERROR(Auxiliar!$C209),"end",Auxiliar!D209)</f>
        <v>end</v>
      </c>
      <c r="E208" s="1" t="str">
        <f ca="1">IF(ISERROR(Auxiliar!$C209),"end",Auxiliar!E209)</f>
        <v>end</v>
      </c>
      <c r="F208" s="1" t="str">
        <f ca="1">IF(ISERROR(Auxiliar!$C209),"end",Auxiliar!F209)</f>
        <v>end</v>
      </c>
      <c r="G208" s="1" t="str">
        <f ca="1">IF(ISERROR(Auxiliar!$C209),"end",IF(TRIM(Auxiliar!G209)="","",Auxiliar!G209))</f>
        <v>end</v>
      </c>
      <c r="H208" s="1" t="str">
        <f ca="1">IF(ISERROR(Auxiliar!$C209),"end",Auxiliar!H209)</f>
        <v>end</v>
      </c>
      <c r="I208" s="1" t="str">
        <f ca="1">IF(ISERROR(Auxiliar!$C209),"end",Auxiliar!I209)</f>
        <v>end</v>
      </c>
      <c r="J208" s="1" t="str">
        <f ca="1">IF(ISERROR(Auxiliar!$C209),"end",Auxiliar!J209)</f>
        <v>end</v>
      </c>
      <c r="K208" s="1" t="str">
        <f ca="1">IF(ISERROR(Auxiliar!$C209),"end",Auxiliar!K209)</f>
        <v>end</v>
      </c>
    </row>
    <row r="209" spans="1:11" x14ac:dyDescent="0.35">
      <c r="A209" s="1"/>
      <c r="B209" s="1" t="str">
        <f ca="1">IF(ISERROR(Auxiliar!$C210),"end",Auxiliar!B210)</f>
        <v>end</v>
      </c>
      <c r="C209" s="1" t="str">
        <f ca="1">IF(ISERROR(Auxiliar!$C210),"end",Auxiliar!C210)</f>
        <v>end</v>
      </c>
      <c r="D209" s="1" t="str">
        <f ca="1">IF(ISERROR(Auxiliar!$C210),"end",Auxiliar!D210)</f>
        <v>end</v>
      </c>
      <c r="E209" s="1" t="str">
        <f ca="1">IF(ISERROR(Auxiliar!$C210),"end",Auxiliar!E210)</f>
        <v>end</v>
      </c>
      <c r="F209" s="1" t="str">
        <f ca="1">IF(ISERROR(Auxiliar!$C210),"end",Auxiliar!F210)</f>
        <v>end</v>
      </c>
      <c r="G209" s="1" t="str">
        <f ca="1">IF(ISERROR(Auxiliar!$C210),"end",IF(TRIM(Auxiliar!G210)="","",Auxiliar!G210))</f>
        <v>end</v>
      </c>
      <c r="H209" s="1" t="str">
        <f ca="1">IF(ISERROR(Auxiliar!$C210),"end",Auxiliar!H210)</f>
        <v>end</v>
      </c>
      <c r="I209" s="1" t="str">
        <f ca="1">IF(ISERROR(Auxiliar!$C210),"end",Auxiliar!I210)</f>
        <v>end</v>
      </c>
      <c r="J209" s="1" t="str">
        <f ca="1">IF(ISERROR(Auxiliar!$C210),"end",Auxiliar!J210)</f>
        <v>end</v>
      </c>
      <c r="K209" s="1" t="str">
        <f ca="1">IF(ISERROR(Auxiliar!$C210),"end",Auxiliar!K210)</f>
        <v>end</v>
      </c>
    </row>
    <row r="210" spans="1:11" x14ac:dyDescent="0.35">
      <c r="A210" s="1"/>
      <c r="B210" s="1" t="str">
        <f ca="1">IF(ISERROR(Auxiliar!$C211),"end",Auxiliar!B211)</f>
        <v>end</v>
      </c>
      <c r="C210" s="1" t="str">
        <f ca="1">IF(ISERROR(Auxiliar!$C211),"end",Auxiliar!C211)</f>
        <v>end</v>
      </c>
      <c r="D210" s="1" t="str">
        <f ca="1">IF(ISERROR(Auxiliar!$C211),"end",Auxiliar!D211)</f>
        <v>end</v>
      </c>
      <c r="E210" s="1" t="str">
        <f ca="1">IF(ISERROR(Auxiliar!$C211),"end",Auxiliar!E211)</f>
        <v>end</v>
      </c>
      <c r="F210" s="1" t="str">
        <f ca="1">IF(ISERROR(Auxiliar!$C211),"end",Auxiliar!F211)</f>
        <v>end</v>
      </c>
      <c r="G210" s="1" t="str">
        <f ca="1">IF(ISERROR(Auxiliar!$C211),"end",IF(TRIM(Auxiliar!G211)="","",Auxiliar!G211))</f>
        <v>end</v>
      </c>
      <c r="H210" s="1" t="str">
        <f ca="1">IF(ISERROR(Auxiliar!$C211),"end",Auxiliar!H211)</f>
        <v>end</v>
      </c>
      <c r="I210" s="1" t="str">
        <f ca="1">IF(ISERROR(Auxiliar!$C211),"end",Auxiliar!I211)</f>
        <v>end</v>
      </c>
      <c r="J210" s="1" t="str">
        <f ca="1">IF(ISERROR(Auxiliar!$C211),"end",Auxiliar!J211)</f>
        <v>end</v>
      </c>
      <c r="K210" s="1" t="str">
        <f ca="1">IF(ISERROR(Auxiliar!$C211),"end",Auxiliar!K211)</f>
        <v>end</v>
      </c>
    </row>
  </sheetData>
  <sheetProtection algorithmName="SHA-512" hashValue="/J6oK6yND/5RWijqdZ5LJhvBNFDDNEnTR/RY7Oho8oKupVJklWyBGVQV46KEFh55TTzjpSWFQphcKqFJNgijTA==" saltValue="3PkMmZZOI24GQrq2u/ru6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B1:O578"/>
  <sheetViews>
    <sheetView zoomScale="80" workbookViewId="0">
      <selection activeCell="F20" sqref="F20"/>
    </sheetView>
  </sheetViews>
  <sheetFormatPr baseColWidth="10" defaultRowHeight="14.5" x14ac:dyDescent="0.35"/>
  <cols>
    <col min="1" max="1" width="8.453125" customWidth="1"/>
    <col min="2" max="2" width="10.81640625" customWidth="1"/>
    <col min="3" max="3" width="21.26953125" customWidth="1"/>
    <col min="4" max="4" width="28.1796875" customWidth="1"/>
    <col min="5" max="5" width="32" customWidth="1"/>
    <col min="6" max="6" width="16.1796875" customWidth="1"/>
    <col min="7" max="7" width="11.453125" style="5"/>
    <col min="8" max="8" width="10.81640625" customWidth="1"/>
    <col min="9" max="9" width="9.54296875" bestFit="1" customWidth="1"/>
    <col min="10" max="10" width="8.54296875" bestFit="1" customWidth="1"/>
    <col min="11" max="11" width="27.54296875" customWidth="1"/>
    <col min="12" max="12" width="6.26953125" customWidth="1"/>
    <col min="13" max="13" width="31.26953125" customWidth="1"/>
    <col min="14" max="14" width="7.81640625" customWidth="1"/>
  </cols>
  <sheetData>
    <row r="1" spans="2:15" s="1" customFormat="1" ht="13.5" x14ac:dyDescent="0.3">
      <c r="B1" s="3" t="s">
        <v>21</v>
      </c>
      <c r="C1" s="3" t="s">
        <v>22</v>
      </c>
      <c r="D1" s="3" t="s">
        <v>23</v>
      </c>
      <c r="E1" s="3" t="s">
        <v>24</v>
      </c>
      <c r="F1" s="3" t="s">
        <v>25</v>
      </c>
      <c r="G1" s="3" t="s">
        <v>26</v>
      </c>
      <c r="H1" s="3" t="s">
        <v>27</v>
      </c>
      <c r="I1" s="3" t="s">
        <v>28</v>
      </c>
      <c r="J1" s="3" t="s">
        <v>29</v>
      </c>
      <c r="K1" s="3" t="s">
        <v>30</v>
      </c>
    </row>
    <row r="2" spans="2:15" s="1" customFormat="1" ht="13.5" x14ac:dyDescent="0.3">
      <c r="B2" s="1" t="e">
        <f>DimensionesWork!#REF!</f>
        <v>#REF!</v>
      </c>
      <c r="C2" s="2" t="s">
        <v>37</v>
      </c>
      <c r="D2" s="1" t="e">
        <f>B2&amp;"_"&amp;C2</f>
        <v>#REF!</v>
      </c>
      <c r="E2" s="1" t="s">
        <v>34</v>
      </c>
      <c r="F2" s="1" t="s">
        <v>31</v>
      </c>
      <c r="G2" s="4"/>
      <c r="H2" s="1" t="s">
        <v>32</v>
      </c>
      <c r="I2" s="1" t="s">
        <v>36</v>
      </c>
      <c r="J2" s="1" t="s">
        <v>33</v>
      </c>
      <c r="K2" s="2" t="e">
        <f>DimensionesWork!#REF!</f>
        <v>#REF!</v>
      </c>
      <c r="L2" s="1">
        <v>2</v>
      </c>
      <c r="M2" s="1" t="str">
        <f>ADDRESS(L2,3,,,"DimensionesWork")&amp;":C2000"</f>
        <v>DimensionesWork!$C$2:C2000</v>
      </c>
      <c r="N2" s="1" t="e">
        <f ca="1">MATCH("tx",INDIRECT(O2),0)</f>
        <v>#N/A</v>
      </c>
      <c r="O2" s="1" t="str">
        <f>ADDRESS(L2,9,,,"DimensionesWork")&amp;":I2000"</f>
        <v>DimensionesWork!$I$2:I2000</v>
      </c>
    </row>
    <row r="3" spans="2:15" s="1" customFormat="1" ht="13.5" x14ac:dyDescent="0.3">
      <c r="B3" s="1" t="e">
        <f ca="1">INDIRECT("DimensionesWork!E"&amp;L2-1+N2)</f>
        <v>#N/A</v>
      </c>
      <c r="C3" s="2" t="e">
        <f ca="1">INDIRECT("DimensionesWork!F"&amp;L2-1+N2)</f>
        <v>#N/A</v>
      </c>
      <c r="D3" s="1" t="e">
        <f ca="1">B3&amp;"_"&amp;C3</f>
        <v>#N/A</v>
      </c>
      <c r="E3" s="1" t="s">
        <v>34</v>
      </c>
      <c r="F3" s="1" t="s">
        <v>31</v>
      </c>
      <c r="G3" s="4"/>
      <c r="H3" s="1" t="s">
        <v>32</v>
      </c>
      <c r="I3" s="1" t="s">
        <v>36</v>
      </c>
      <c r="J3" s="1" t="s">
        <v>33</v>
      </c>
      <c r="K3" s="2" t="e">
        <f ca="1">INDIRECT("DimensionesWork!D"&amp;L3-1)</f>
        <v>#N/A</v>
      </c>
      <c r="L3" s="1" t="e">
        <f ca="1">MATCH(C3,DimensionesWork!F:F,0)+1</f>
        <v>#N/A</v>
      </c>
      <c r="M3" s="1" t="e">
        <f ca="1">ADDRESS(L3,3,,,"DimensionesWork")&amp;":C2000"</f>
        <v>#N/A</v>
      </c>
      <c r="N3" s="1" t="e">
        <f t="shared" ref="N3:N66" ca="1" si="0">MATCH("tx",INDIRECT(O3),0)</f>
        <v>#N/A</v>
      </c>
      <c r="O3" s="1" t="e">
        <f ca="1">ADDRESS(L3,9,,,"DimensionesWork")&amp;":I2000"</f>
        <v>#N/A</v>
      </c>
    </row>
    <row r="4" spans="2:15" s="1" customFormat="1" ht="13.5" x14ac:dyDescent="0.3">
      <c r="B4" s="1" t="e">
        <f t="shared" ref="B4:B67" ca="1" si="1">INDIRECT("DimensionesWork!E"&amp;L3-1+N3)</f>
        <v>#N/A</v>
      </c>
      <c r="C4" s="2" t="e">
        <f t="shared" ref="C4:C67" ca="1" si="2">INDIRECT("DimensionesWork!F"&amp;L3-1+N3)</f>
        <v>#N/A</v>
      </c>
      <c r="D4" s="1" t="e">
        <f t="shared" ref="D4:D67" ca="1" si="3">B4&amp;"_"&amp;C4</f>
        <v>#N/A</v>
      </c>
      <c r="E4" s="1" t="s">
        <v>34</v>
      </c>
      <c r="F4" s="1" t="s">
        <v>31</v>
      </c>
      <c r="G4" s="4"/>
      <c r="H4" s="1" t="s">
        <v>32</v>
      </c>
      <c r="I4" s="1" t="s">
        <v>36</v>
      </c>
      <c r="J4" s="1" t="s">
        <v>33</v>
      </c>
      <c r="K4" s="2" t="e">
        <f t="shared" ref="K4:K67" ca="1" si="4">INDIRECT("DimensionesWork!D"&amp;L4-1)</f>
        <v>#N/A</v>
      </c>
      <c r="L4" s="1" t="e">
        <f ca="1">MATCH(C4,DimensionesWork!F:F,0)+1</f>
        <v>#N/A</v>
      </c>
      <c r="M4" s="1" t="e">
        <f t="shared" ref="M4:M67" ca="1" si="5">ADDRESS(L4,3,,,"DimensionesWork")&amp;":C2000"</f>
        <v>#N/A</v>
      </c>
      <c r="N4" s="1" t="e">
        <f t="shared" ca="1" si="0"/>
        <v>#N/A</v>
      </c>
      <c r="O4" s="1" t="e">
        <f t="shared" ref="O4:O67" ca="1" si="6">ADDRESS(L4,9,,,"DimensionesWork")&amp;":I2000"</f>
        <v>#N/A</v>
      </c>
    </row>
    <row r="5" spans="2:15" x14ac:dyDescent="0.35">
      <c r="B5" s="1" t="e">
        <f t="shared" ca="1" si="1"/>
        <v>#N/A</v>
      </c>
      <c r="C5" s="2" t="e">
        <f t="shared" ca="1" si="2"/>
        <v>#N/A</v>
      </c>
      <c r="D5" s="1" t="e">
        <f t="shared" ca="1" si="3"/>
        <v>#N/A</v>
      </c>
      <c r="E5" s="1" t="s">
        <v>34</v>
      </c>
      <c r="F5" s="1" t="s">
        <v>31</v>
      </c>
      <c r="G5" s="4"/>
      <c r="H5" s="1" t="s">
        <v>32</v>
      </c>
      <c r="I5" s="1" t="s">
        <v>36</v>
      </c>
      <c r="J5" s="1" t="s">
        <v>33</v>
      </c>
      <c r="K5" s="2" t="e">
        <f t="shared" ca="1" si="4"/>
        <v>#N/A</v>
      </c>
      <c r="L5" s="1" t="e">
        <f ca="1">MATCH(C5,DimensionesWork!F:F,0)+1</f>
        <v>#N/A</v>
      </c>
      <c r="M5" s="1" t="e">
        <f t="shared" ca="1" si="5"/>
        <v>#N/A</v>
      </c>
      <c r="N5" s="1" t="e">
        <f t="shared" ca="1" si="0"/>
        <v>#N/A</v>
      </c>
      <c r="O5" s="1" t="e">
        <f t="shared" ca="1" si="6"/>
        <v>#N/A</v>
      </c>
    </row>
    <row r="6" spans="2:15" x14ac:dyDescent="0.35">
      <c r="B6" s="1" t="e">
        <f t="shared" ca="1" si="1"/>
        <v>#N/A</v>
      </c>
      <c r="C6" s="2" t="e">
        <f t="shared" ca="1" si="2"/>
        <v>#N/A</v>
      </c>
      <c r="D6" s="1" t="e">
        <f t="shared" ca="1" si="3"/>
        <v>#N/A</v>
      </c>
      <c r="E6" s="1" t="s">
        <v>34</v>
      </c>
      <c r="F6" s="1" t="s">
        <v>31</v>
      </c>
      <c r="G6" s="4"/>
      <c r="H6" s="1" t="s">
        <v>32</v>
      </c>
      <c r="I6" s="1" t="s">
        <v>36</v>
      </c>
      <c r="J6" s="1" t="s">
        <v>33</v>
      </c>
      <c r="K6" s="2" t="e">
        <f t="shared" ca="1" si="4"/>
        <v>#N/A</v>
      </c>
      <c r="L6" s="1" t="e">
        <f ca="1">MATCH(C6,DimensionesWork!F:F,0)+1</f>
        <v>#N/A</v>
      </c>
      <c r="M6" s="1" t="e">
        <f t="shared" ca="1" si="5"/>
        <v>#N/A</v>
      </c>
      <c r="N6" s="1" t="e">
        <f t="shared" ca="1" si="0"/>
        <v>#N/A</v>
      </c>
      <c r="O6" s="1" t="e">
        <f t="shared" ca="1" si="6"/>
        <v>#N/A</v>
      </c>
    </row>
    <row r="7" spans="2:15" x14ac:dyDescent="0.35">
      <c r="B7" s="1" t="e">
        <f t="shared" ca="1" si="1"/>
        <v>#N/A</v>
      </c>
      <c r="C7" s="2" t="e">
        <f t="shared" ca="1" si="2"/>
        <v>#N/A</v>
      </c>
      <c r="D7" s="1" t="e">
        <f t="shared" ca="1" si="3"/>
        <v>#N/A</v>
      </c>
      <c r="E7" s="1" t="s">
        <v>34</v>
      </c>
      <c r="F7" s="1" t="s">
        <v>31</v>
      </c>
      <c r="G7" s="4"/>
      <c r="H7" s="1" t="s">
        <v>32</v>
      </c>
      <c r="I7" s="1" t="s">
        <v>36</v>
      </c>
      <c r="J7" s="1" t="s">
        <v>33</v>
      </c>
      <c r="K7" s="2" t="e">
        <f t="shared" ca="1" si="4"/>
        <v>#N/A</v>
      </c>
      <c r="L7" s="1" t="e">
        <f ca="1">MATCH(C7,DimensionesWork!F:F,0)+1</f>
        <v>#N/A</v>
      </c>
      <c r="M7" s="1" t="e">
        <f t="shared" ca="1" si="5"/>
        <v>#N/A</v>
      </c>
      <c r="N7" s="1" t="e">
        <f t="shared" ca="1" si="0"/>
        <v>#N/A</v>
      </c>
      <c r="O7" s="1" t="e">
        <f t="shared" ca="1" si="6"/>
        <v>#N/A</v>
      </c>
    </row>
    <row r="8" spans="2:15" x14ac:dyDescent="0.35">
      <c r="B8" s="1" t="e">
        <f t="shared" ca="1" si="1"/>
        <v>#N/A</v>
      </c>
      <c r="C8" s="2" t="e">
        <f t="shared" ca="1" si="2"/>
        <v>#N/A</v>
      </c>
      <c r="D8" s="1" t="e">
        <f t="shared" ca="1" si="3"/>
        <v>#N/A</v>
      </c>
      <c r="E8" s="1" t="s">
        <v>34</v>
      </c>
      <c r="F8" s="1" t="s">
        <v>31</v>
      </c>
      <c r="G8" s="4"/>
      <c r="H8" s="1" t="s">
        <v>32</v>
      </c>
      <c r="I8" s="1" t="s">
        <v>36</v>
      </c>
      <c r="J8" s="1" t="s">
        <v>33</v>
      </c>
      <c r="K8" s="2" t="e">
        <f t="shared" ca="1" si="4"/>
        <v>#N/A</v>
      </c>
      <c r="L8" s="1" t="e">
        <f ca="1">MATCH(C8,DimensionesWork!F:F,0)+1</f>
        <v>#N/A</v>
      </c>
      <c r="M8" s="1" t="e">
        <f t="shared" ca="1" si="5"/>
        <v>#N/A</v>
      </c>
      <c r="N8" s="1" t="e">
        <f t="shared" ca="1" si="0"/>
        <v>#N/A</v>
      </c>
      <c r="O8" s="1" t="e">
        <f t="shared" ca="1" si="6"/>
        <v>#N/A</v>
      </c>
    </row>
    <row r="9" spans="2:15" x14ac:dyDescent="0.35">
      <c r="B9" s="1" t="e">
        <f t="shared" ca="1" si="1"/>
        <v>#N/A</v>
      </c>
      <c r="C9" s="2" t="e">
        <f t="shared" ca="1" si="2"/>
        <v>#N/A</v>
      </c>
      <c r="D9" s="1" t="e">
        <f t="shared" ca="1" si="3"/>
        <v>#N/A</v>
      </c>
      <c r="E9" s="1" t="s">
        <v>34</v>
      </c>
      <c r="F9" s="1" t="s">
        <v>31</v>
      </c>
      <c r="G9" s="4"/>
      <c r="H9" s="1" t="s">
        <v>32</v>
      </c>
      <c r="I9" s="1" t="s">
        <v>36</v>
      </c>
      <c r="J9" s="1" t="s">
        <v>33</v>
      </c>
      <c r="K9" s="2" t="e">
        <f t="shared" ca="1" si="4"/>
        <v>#N/A</v>
      </c>
      <c r="L9" s="1" t="e">
        <f ca="1">MATCH(C9,DimensionesWork!F:F,0)+1</f>
        <v>#N/A</v>
      </c>
      <c r="M9" s="1" t="e">
        <f t="shared" ca="1" si="5"/>
        <v>#N/A</v>
      </c>
      <c r="N9" s="1" t="e">
        <f t="shared" ca="1" si="0"/>
        <v>#N/A</v>
      </c>
      <c r="O9" s="1" t="e">
        <f t="shared" ca="1" si="6"/>
        <v>#N/A</v>
      </c>
    </row>
    <row r="10" spans="2:15" x14ac:dyDescent="0.35">
      <c r="B10" s="1" t="e">
        <f t="shared" ca="1" si="1"/>
        <v>#N/A</v>
      </c>
      <c r="C10" s="2" t="e">
        <f t="shared" ca="1" si="2"/>
        <v>#N/A</v>
      </c>
      <c r="D10" s="1" t="e">
        <f t="shared" ca="1" si="3"/>
        <v>#N/A</v>
      </c>
      <c r="E10" s="1" t="s">
        <v>34</v>
      </c>
      <c r="F10" s="1" t="s">
        <v>31</v>
      </c>
      <c r="G10" s="4"/>
      <c r="H10" s="1" t="s">
        <v>32</v>
      </c>
      <c r="I10" s="1" t="s">
        <v>36</v>
      </c>
      <c r="J10" s="1" t="s">
        <v>33</v>
      </c>
      <c r="K10" s="2" t="e">
        <f t="shared" ca="1" si="4"/>
        <v>#N/A</v>
      </c>
      <c r="L10" s="1" t="e">
        <f ca="1">MATCH(C10,DimensionesWork!F:F,0)+1</f>
        <v>#N/A</v>
      </c>
      <c r="M10" s="1" t="e">
        <f t="shared" ca="1" si="5"/>
        <v>#N/A</v>
      </c>
      <c r="N10" s="1" t="e">
        <f t="shared" ca="1" si="0"/>
        <v>#N/A</v>
      </c>
      <c r="O10" s="1" t="e">
        <f t="shared" ca="1" si="6"/>
        <v>#N/A</v>
      </c>
    </row>
    <row r="11" spans="2:15" x14ac:dyDescent="0.35">
      <c r="B11" s="1" t="e">
        <f t="shared" ca="1" si="1"/>
        <v>#N/A</v>
      </c>
      <c r="C11" s="2" t="e">
        <f t="shared" ca="1" si="2"/>
        <v>#N/A</v>
      </c>
      <c r="D11" s="1" t="e">
        <f t="shared" ca="1" si="3"/>
        <v>#N/A</v>
      </c>
      <c r="E11" s="1" t="s">
        <v>34</v>
      </c>
      <c r="F11" s="1" t="s">
        <v>31</v>
      </c>
      <c r="G11" s="4"/>
      <c r="H11" s="1" t="s">
        <v>32</v>
      </c>
      <c r="I11" s="1" t="s">
        <v>36</v>
      </c>
      <c r="J11" s="1" t="s">
        <v>33</v>
      </c>
      <c r="K11" s="2" t="e">
        <f t="shared" ca="1" si="4"/>
        <v>#N/A</v>
      </c>
      <c r="L11" s="1" t="e">
        <f ca="1">MATCH(C11,DimensionesWork!F:F,0)+1</f>
        <v>#N/A</v>
      </c>
      <c r="M11" s="1" t="e">
        <f t="shared" ca="1" si="5"/>
        <v>#N/A</v>
      </c>
      <c r="N11" s="1" t="e">
        <f t="shared" ca="1" si="0"/>
        <v>#N/A</v>
      </c>
      <c r="O11" s="1" t="e">
        <f t="shared" ca="1" si="6"/>
        <v>#N/A</v>
      </c>
    </row>
    <row r="12" spans="2:15" x14ac:dyDescent="0.35">
      <c r="B12" s="1" t="e">
        <f t="shared" ca="1" si="1"/>
        <v>#N/A</v>
      </c>
      <c r="C12" s="2" t="e">
        <f t="shared" ca="1" si="2"/>
        <v>#N/A</v>
      </c>
      <c r="D12" s="1" t="e">
        <f t="shared" ca="1" si="3"/>
        <v>#N/A</v>
      </c>
      <c r="E12" s="1" t="s">
        <v>34</v>
      </c>
      <c r="F12" s="1" t="s">
        <v>31</v>
      </c>
      <c r="G12" s="4"/>
      <c r="H12" s="1" t="s">
        <v>32</v>
      </c>
      <c r="I12" s="1" t="s">
        <v>36</v>
      </c>
      <c r="J12" s="1" t="s">
        <v>33</v>
      </c>
      <c r="K12" s="2" t="e">
        <f t="shared" ca="1" si="4"/>
        <v>#N/A</v>
      </c>
      <c r="L12" s="1" t="e">
        <f ca="1">MATCH(C12,DimensionesWork!F:F,0)+1</f>
        <v>#N/A</v>
      </c>
      <c r="M12" s="1" t="e">
        <f t="shared" ca="1" si="5"/>
        <v>#N/A</v>
      </c>
      <c r="N12" s="1" t="e">
        <f t="shared" ca="1" si="0"/>
        <v>#N/A</v>
      </c>
      <c r="O12" s="1" t="e">
        <f t="shared" ca="1" si="6"/>
        <v>#N/A</v>
      </c>
    </row>
    <row r="13" spans="2:15" x14ac:dyDescent="0.35">
      <c r="B13" s="1" t="e">
        <f t="shared" ca="1" si="1"/>
        <v>#N/A</v>
      </c>
      <c r="C13" s="2" t="e">
        <f t="shared" ca="1" si="2"/>
        <v>#N/A</v>
      </c>
      <c r="D13" s="1" t="e">
        <f t="shared" ca="1" si="3"/>
        <v>#N/A</v>
      </c>
      <c r="E13" s="1" t="s">
        <v>34</v>
      </c>
      <c r="F13" s="1" t="s">
        <v>31</v>
      </c>
      <c r="G13" s="4"/>
      <c r="H13" s="1" t="s">
        <v>32</v>
      </c>
      <c r="I13" s="1" t="s">
        <v>36</v>
      </c>
      <c r="J13" s="1" t="s">
        <v>33</v>
      </c>
      <c r="K13" s="2" t="e">
        <f t="shared" ca="1" si="4"/>
        <v>#N/A</v>
      </c>
      <c r="L13" s="1" t="e">
        <f ca="1">MATCH(C13,DimensionesWork!F:F,0)+1</f>
        <v>#N/A</v>
      </c>
      <c r="M13" s="1" t="e">
        <f t="shared" ca="1" si="5"/>
        <v>#N/A</v>
      </c>
      <c r="N13" s="1" t="e">
        <f t="shared" ca="1" si="0"/>
        <v>#N/A</v>
      </c>
      <c r="O13" s="1" t="e">
        <f t="shared" ca="1" si="6"/>
        <v>#N/A</v>
      </c>
    </row>
    <row r="14" spans="2:15" x14ac:dyDescent="0.35">
      <c r="B14" s="1" t="e">
        <f t="shared" ca="1" si="1"/>
        <v>#N/A</v>
      </c>
      <c r="C14" s="2" t="e">
        <f t="shared" ca="1" si="2"/>
        <v>#N/A</v>
      </c>
      <c r="D14" s="1" t="e">
        <f t="shared" ca="1" si="3"/>
        <v>#N/A</v>
      </c>
      <c r="E14" s="1" t="s">
        <v>34</v>
      </c>
      <c r="F14" s="1" t="s">
        <v>31</v>
      </c>
      <c r="G14" s="4"/>
      <c r="H14" s="1" t="s">
        <v>32</v>
      </c>
      <c r="I14" s="1" t="s">
        <v>36</v>
      </c>
      <c r="J14" s="1" t="s">
        <v>33</v>
      </c>
      <c r="K14" s="2" t="e">
        <f t="shared" ca="1" si="4"/>
        <v>#N/A</v>
      </c>
      <c r="L14" s="1" t="e">
        <f ca="1">MATCH(C14,DimensionesWork!F:F,0)+1</f>
        <v>#N/A</v>
      </c>
      <c r="M14" s="1" t="e">
        <f t="shared" ca="1" si="5"/>
        <v>#N/A</v>
      </c>
      <c r="N14" s="1" t="e">
        <f t="shared" ca="1" si="0"/>
        <v>#N/A</v>
      </c>
      <c r="O14" s="1" t="e">
        <f t="shared" ca="1" si="6"/>
        <v>#N/A</v>
      </c>
    </row>
    <row r="15" spans="2:15" x14ac:dyDescent="0.35">
      <c r="B15" s="1" t="e">
        <f t="shared" ca="1" si="1"/>
        <v>#N/A</v>
      </c>
      <c r="C15" s="2" t="e">
        <f t="shared" ca="1" si="2"/>
        <v>#N/A</v>
      </c>
      <c r="D15" s="1" t="e">
        <f t="shared" ca="1" si="3"/>
        <v>#N/A</v>
      </c>
      <c r="E15" s="1" t="s">
        <v>34</v>
      </c>
      <c r="F15" s="1" t="s">
        <v>31</v>
      </c>
      <c r="G15" s="4"/>
      <c r="H15" s="1" t="s">
        <v>32</v>
      </c>
      <c r="I15" s="1" t="s">
        <v>36</v>
      </c>
      <c r="J15" s="1" t="s">
        <v>33</v>
      </c>
      <c r="K15" s="2" t="e">
        <f t="shared" ca="1" si="4"/>
        <v>#N/A</v>
      </c>
      <c r="L15" s="1" t="e">
        <f ca="1">MATCH(C15,DimensionesWork!F:F,0)+1</f>
        <v>#N/A</v>
      </c>
      <c r="M15" s="1" t="e">
        <f t="shared" ca="1" si="5"/>
        <v>#N/A</v>
      </c>
      <c r="N15" s="1" t="e">
        <f t="shared" ca="1" si="0"/>
        <v>#N/A</v>
      </c>
      <c r="O15" s="1" t="e">
        <f t="shared" ca="1" si="6"/>
        <v>#N/A</v>
      </c>
    </row>
    <row r="16" spans="2:15" x14ac:dyDescent="0.35">
      <c r="B16" s="1" t="e">
        <f t="shared" ca="1" si="1"/>
        <v>#N/A</v>
      </c>
      <c r="C16" s="2" t="e">
        <f t="shared" ca="1" si="2"/>
        <v>#N/A</v>
      </c>
      <c r="D16" s="1" t="e">
        <f t="shared" ca="1" si="3"/>
        <v>#N/A</v>
      </c>
      <c r="E16" s="1" t="s">
        <v>34</v>
      </c>
      <c r="F16" s="1" t="s">
        <v>31</v>
      </c>
      <c r="G16" s="4"/>
      <c r="H16" s="1" t="s">
        <v>32</v>
      </c>
      <c r="I16" s="1" t="s">
        <v>36</v>
      </c>
      <c r="J16" s="1" t="s">
        <v>33</v>
      </c>
      <c r="K16" s="2" t="e">
        <f t="shared" ca="1" si="4"/>
        <v>#N/A</v>
      </c>
      <c r="L16" s="1" t="e">
        <f ca="1">MATCH(C16,DimensionesWork!F:F,0)+1</f>
        <v>#N/A</v>
      </c>
      <c r="M16" s="1" t="e">
        <f t="shared" ca="1" si="5"/>
        <v>#N/A</v>
      </c>
      <c r="N16" s="1" t="e">
        <f t="shared" ca="1" si="0"/>
        <v>#N/A</v>
      </c>
      <c r="O16" s="1" t="e">
        <f t="shared" ca="1" si="6"/>
        <v>#N/A</v>
      </c>
    </row>
    <row r="17" spans="2:15" x14ac:dyDescent="0.35">
      <c r="B17" s="1" t="e">
        <f t="shared" ca="1" si="1"/>
        <v>#N/A</v>
      </c>
      <c r="C17" s="2" t="e">
        <f t="shared" ca="1" si="2"/>
        <v>#N/A</v>
      </c>
      <c r="D17" s="1" t="e">
        <f t="shared" ca="1" si="3"/>
        <v>#N/A</v>
      </c>
      <c r="E17" s="1" t="s">
        <v>34</v>
      </c>
      <c r="F17" s="1" t="s">
        <v>31</v>
      </c>
      <c r="G17" s="4"/>
      <c r="H17" s="1" t="s">
        <v>32</v>
      </c>
      <c r="I17" s="1" t="s">
        <v>36</v>
      </c>
      <c r="J17" s="1" t="s">
        <v>33</v>
      </c>
      <c r="K17" s="2" t="e">
        <f t="shared" ca="1" si="4"/>
        <v>#N/A</v>
      </c>
      <c r="L17" s="1" t="e">
        <f ca="1">MATCH(C17,DimensionesWork!F:F,0)+1</f>
        <v>#N/A</v>
      </c>
      <c r="M17" s="1" t="e">
        <f t="shared" ca="1" si="5"/>
        <v>#N/A</v>
      </c>
      <c r="N17" s="1" t="e">
        <f t="shared" ca="1" si="0"/>
        <v>#N/A</v>
      </c>
      <c r="O17" s="1" t="e">
        <f t="shared" ca="1" si="6"/>
        <v>#N/A</v>
      </c>
    </row>
    <row r="18" spans="2:15" x14ac:dyDescent="0.35">
      <c r="B18" s="1" t="e">
        <f t="shared" ca="1" si="1"/>
        <v>#N/A</v>
      </c>
      <c r="C18" s="2" t="e">
        <f t="shared" ca="1" si="2"/>
        <v>#N/A</v>
      </c>
      <c r="D18" s="1" t="e">
        <f t="shared" ca="1" si="3"/>
        <v>#N/A</v>
      </c>
      <c r="E18" s="1" t="s">
        <v>34</v>
      </c>
      <c r="F18" s="1" t="s">
        <v>31</v>
      </c>
      <c r="G18" s="4"/>
      <c r="H18" s="1" t="s">
        <v>32</v>
      </c>
      <c r="I18" s="1" t="s">
        <v>36</v>
      </c>
      <c r="J18" s="1" t="s">
        <v>33</v>
      </c>
      <c r="K18" s="2" t="e">
        <f t="shared" ca="1" si="4"/>
        <v>#N/A</v>
      </c>
      <c r="L18" s="1" t="e">
        <f ca="1">MATCH(C18,DimensionesWork!F:F,0)+1</f>
        <v>#N/A</v>
      </c>
      <c r="M18" s="1" t="e">
        <f t="shared" ca="1" si="5"/>
        <v>#N/A</v>
      </c>
      <c r="N18" s="1" t="e">
        <f t="shared" ca="1" si="0"/>
        <v>#N/A</v>
      </c>
      <c r="O18" s="1" t="e">
        <f t="shared" ca="1" si="6"/>
        <v>#N/A</v>
      </c>
    </row>
    <row r="19" spans="2:15" x14ac:dyDescent="0.35">
      <c r="B19" s="1" t="e">
        <f t="shared" ca="1" si="1"/>
        <v>#N/A</v>
      </c>
      <c r="C19" s="2" t="e">
        <f t="shared" ca="1" si="2"/>
        <v>#N/A</v>
      </c>
      <c r="D19" s="1" t="e">
        <f t="shared" ca="1" si="3"/>
        <v>#N/A</v>
      </c>
      <c r="E19" s="1" t="s">
        <v>34</v>
      </c>
      <c r="F19" s="1" t="s">
        <v>31</v>
      </c>
      <c r="G19" s="4"/>
      <c r="H19" s="1" t="s">
        <v>32</v>
      </c>
      <c r="I19" s="1" t="s">
        <v>36</v>
      </c>
      <c r="J19" s="1" t="s">
        <v>33</v>
      </c>
      <c r="K19" s="2" t="e">
        <f t="shared" ca="1" si="4"/>
        <v>#N/A</v>
      </c>
      <c r="L19" s="1" t="e">
        <f ca="1">MATCH(C19,DimensionesWork!F:F,0)+1</f>
        <v>#N/A</v>
      </c>
      <c r="M19" s="1" t="e">
        <f t="shared" ca="1" si="5"/>
        <v>#N/A</v>
      </c>
      <c r="N19" s="1" t="e">
        <f t="shared" ca="1" si="0"/>
        <v>#N/A</v>
      </c>
      <c r="O19" s="1" t="e">
        <f t="shared" ca="1" si="6"/>
        <v>#N/A</v>
      </c>
    </row>
    <row r="20" spans="2:15" x14ac:dyDescent="0.35">
      <c r="B20" s="1" t="e">
        <f t="shared" ca="1" si="1"/>
        <v>#N/A</v>
      </c>
      <c r="C20" s="2" t="e">
        <f t="shared" ca="1" si="2"/>
        <v>#N/A</v>
      </c>
      <c r="D20" s="1" t="e">
        <f t="shared" ca="1" si="3"/>
        <v>#N/A</v>
      </c>
      <c r="E20" s="1" t="s">
        <v>34</v>
      </c>
      <c r="F20" s="1" t="s">
        <v>31</v>
      </c>
      <c r="G20" s="4"/>
      <c r="H20" s="1" t="s">
        <v>32</v>
      </c>
      <c r="I20" s="1" t="s">
        <v>36</v>
      </c>
      <c r="J20" s="1" t="s">
        <v>33</v>
      </c>
      <c r="K20" s="2" t="e">
        <f t="shared" ca="1" si="4"/>
        <v>#N/A</v>
      </c>
      <c r="L20" s="1" t="e">
        <f ca="1">MATCH(C20,DimensionesWork!F:F,0)+1</f>
        <v>#N/A</v>
      </c>
      <c r="M20" s="1" t="e">
        <f t="shared" ca="1" si="5"/>
        <v>#N/A</v>
      </c>
      <c r="N20" s="1" t="e">
        <f t="shared" ca="1" si="0"/>
        <v>#N/A</v>
      </c>
      <c r="O20" s="1" t="e">
        <f t="shared" ca="1" si="6"/>
        <v>#N/A</v>
      </c>
    </row>
    <row r="21" spans="2:15" x14ac:dyDescent="0.35">
      <c r="B21" s="1" t="e">
        <f t="shared" ca="1" si="1"/>
        <v>#N/A</v>
      </c>
      <c r="C21" s="2" t="e">
        <f t="shared" ca="1" si="2"/>
        <v>#N/A</v>
      </c>
      <c r="D21" s="1" t="e">
        <f t="shared" ca="1" si="3"/>
        <v>#N/A</v>
      </c>
      <c r="E21" s="1" t="s">
        <v>34</v>
      </c>
      <c r="F21" s="1" t="s">
        <v>31</v>
      </c>
      <c r="G21" s="4"/>
      <c r="H21" s="1" t="s">
        <v>32</v>
      </c>
      <c r="I21" s="1" t="s">
        <v>36</v>
      </c>
      <c r="J21" s="1" t="s">
        <v>33</v>
      </c>
      <c r="K21" s="2" t="e">
        <f t="shared" ca="1" si="4"/>
        <v>#N/A</v>
      </c>
      <c r="L21" s="1" t="e">
        <f ca="1">MATCH(C21,DimensionesWork!F:F,0)+1</f>
        <v>#N/A</v>
      </c>
      <c r="M21" s="1" t="e">
        <f t="shared" ca="1" si="5"/>
        <v>#N/A</v>
      </c>
      <c r="N21" s="1" t="e">
        <f t="shared" ca="1" si="0"/>
        <v>#N/A</v>
      </c>
      <c r="O21" s="1" t="e">
        <f t="shared" ca="1" si="6"/>
        <v>#N/A</v>
      </c>
    </row>
    <row r="22" spans="2:15" x14ac:dyDescent="0.35">
      <c r="B22" s="1" t="e">
        <f t="shared" ca="1" si="1"/>
        <v>#N/A</v>
      </c>
      <c r="C22" s="2" t="e">
        <f t="shared" ca="1" si="2"/>
        <v>#N/A</v>
      </c>
      <c r="D22" s="1" t="e">
        <f t="shared" ca="1" si="3"/>
        <v>#N/A</v>
      </c>
      <c r="E22" s="1" t="s">
        <v>34</v>
      </c>
      <c r="F22" s="1" t="s">
        <v>31</v>
      </c>
      <c r="G22" s="4"/>
      <c r="H22" s="1" t="s">
        <v>32</v>
      </c>
      <c r="I22" s="1" t="s">
        <v>36</v>
      </c>
      <c r="J22" s="1" t="s">
        <v>33</v>
      </c>
      <c r="K22" s="2" t="e">
        <f t="shared" ca="1" si="4"/>
        <v>#N/A</v>
      </c>
      <c r="L22" s="1" t="e">
        <f ca="1">MATCH(C22,DimensionesWork!F:F,0)+1</f>
        <v>#N/A</v>
      </c>
      <c r="M22" s="1" t="e">
        <f t="shared" ca="1" si="5"/>
        <v>#N/A</v>
      </c>
      <c r="N22" s="1" t="e">
        <f t="shared" ca="1" si="0"/>
        <v>#N/A</v>
      </c>
      <c r="O22" s="1" t="e">
        <f t="shared" ca="1" si="6"/>
        <v>#N/A</v>
      </c>
    </row>
    <row r="23" spans="2:15" x14ac:dyDescent="0.35">
      <c r="B23" s="1" t="e">
        <f t="shared" ca="1" si="1"/>
        <v>#N/A</v>
      </c>
      <c r="C23" s="2" t="e">
        <f t="shared" ca="1" si="2"/>
        <v>#N/A</v>
      </c>
      <c r="D23" s="1" t="e">
        <f t="shared" ca="1" si="3"/>
        <v>#N/A</v>
      </c>
      <c r="E23" s="1" t="s">
        <v>34</v>
      </c>
      <c r="F23" s="1" t="s">
        <v>31</v>
      </c>
      <c r="G23" s="4"/>
      <c r="H23" s="1" t="s">
        <v>32</v>
      </c>
      <c r="I23" s="1" t="s">
        <v>36</v>
      </c>
      <c r="J23" s="1" t="s">
        <v>33</v>
      </c>
      <c r="K23" s="2" t="e">
        <f t="shared" ca="1" si="4"/>
        <v>#N/A</v>
      </c>
      <c r="L23" s="1" t="e">
        <f ca="1">MATCH(C23,DimensionesWork!F:F,0)+1</f>
        <v>#N/A</v>
      </c>
      <c r="M23" s="1" t="e">
        <f t="shared" ca="1" si="5"/>
        <v>#N/A</v>
      </c>
      <c r="N23" s="1" t="e">
        <f t="shared" ca="1" si="0"/>
        <v>#N/A</v>
      </c>
      <c r="O23" s="1" t="e">
        <f t="shared" ca="1" si="6"/>
        <v>#N/A</v>
      </c>
    </row>
    <row r="24" spans="2:15" x14ac:dyDescent="0.35">
      <c r="B24" s="1" t="e">
        <f t="shared" ca="1" si="1"/>
        <v>#N/A</v>
      </c>
      <c r="C24" s="2" t="e">
        <f t="shared" ca="1" si="2"/>
        <v>#N/A</v>
      </c>
      <c r="D24" s="1" t="e">
        <f t="shared" ca="1" si="3"/>
        <v>#N/A</v>
      </c>
      <c r="E24" s="1" t="s">
        <v>34</v>
      </c>
      <c r="F24" s="1" t="s">
        <v>31</v>
      </c>
      <c r="G24" s="4"/>
      <c r="H24" s="1" t="s">
        <v>32</v>
      </c>
      <c r="I24" s="1" t="s">
        <v>36</v>
      </c>
      <c r="J24" s="1" t="s">
        <v>33</v>
      </c>
      <c r="K24" s="2" t="e">
        <f t="shared" ca="1" si="4"/>
        <v>#N/A</v>
      </c>
      <c r="L24" s="1" t="e">
        <f ca="1">MATCH(C24,DimensionesWork!F:F,0)+1</f>
        <v>#N/A</v>
      </c>
      <c r="M24" s="1" t="e">
        <f t="shared" ca="1" si="5"/>
        <v>#N/A</v>
      </c>
      <c r="N24" s="1" t="e">
        <f t="shared" ca="1" si="0"/>
        <v>#N/A</v>
      </c>
      <c r="O24" s="1" t="e">
        <f t="shared" ca="1" si="6"/>
        <v>#N/A</v>
      </c>
    </row>
    <row r="25" spans="2:15" x14ac:dyDescent="0.35">
      <c r="B25" s="1" t="e">
        <f t="shared" ca="1" si="1"/>
        <v>#N/A</v>
      </c>
      <c r="C25" s="2" t="e">
        <f t="shared" ca="1" si="2"/>
        <v>#N/A</v>
      </c>
      <c r="D25" s="1" t="e">
        <f t="shared" ca="1" si="3"/>
        <v>#N/A</v>
      </c>
      <c r="E25" s="1" t="s">
        <v>34</v>
      </c>
      <c r="F25" s="1" t="s">
        <v>31</v>
      </c>
      <c r="G25" s="4"/>
      <c r="H25" s="1" t="s">
        <v>32</v>
      </c>
      <c r="I25" s="1" t="s">
        <v>36</v>
      </c>
      <c r="J25" s="1" t="s">
        <v>33</v>
      </c>
      <c r="K25" s="2" t="e">
        <f t="shared" ca="1" si="4"/>
        <v>#N/A</v>
      </c>
      <c r="L25" s="1" t="e">
        <f ca="1">MATCH(C25,DimensionesWork!F:F,0)+1</f>
        <v>#N/A</v>
      </c>
      <c r="M25" s="1" t="e">
        <f t="shared" ca="1" si="5"/>
        <v>#N/A</v>
      </c>
      <c r="N25" s="1" t="e">
        <f t="shared" ca="1" si="0"/>
        <v>#N/A</v>
      </c>
      <c r="O25" s="1" t="e">
        <f t="shared" ca="1" si="6"/>
        <v>#N/A</v>
      </c>
    </row>
    <row r="26" spans="2:15" x14ac:dyDescent="0.35">
      <c r="B26" s="1" t="e">
        <f t="shared" ca="1" si="1"/>
        <v>#N/A</v>
      </c>
      <c r="C26" s="2" t="e">
        <f t="shared" ca="1" si="2"/>
        <v>#N/A</v>
      </c>
      <c r="D26" s="1" t="e">
        <f t="shared" ca="1" si="3"/>
        <v>#N/A</v>
      </c>
      <c r="E26" s="1" t="s">
        <v>34</v>
      </c>
      <c r="F26" s="1" t="s">
        <v>31</v>
      </c>
      <c r="G26" s="4"/>
      <c r="H26" s="1" t="s">
        <v>32</v>
      </c>
      <c r="I26" s="1" t="s">
        <v>36</v>
      </c>
      <c r="J26" s="1" t="s">
        <v>33</v>
      </c>
      <c r="K26" s="2" t="e">
        <f t="shared" ca="1" si="4"/>
        <v>#N/A</v>
      </c>
      <c r="L26" s="1" t="e">
        <f ca="1">MATCH(C26,DimensionesWork!F:F,0)+1</f>
        <v>#N/A</v>
      </c>
      <c r="M26" s="1" t="e">
        <f t="shared" ca="1" si="5"/>
        <v>#N/A</v>
      </c>
      <c r="N26" s="1" t="e">
        <f t="shared" ca="1" si="0"/>
        <v>#N/A</v>
      </c>
      <c r="O26" s="1" t="e">
        <f t="shared" ca="1" si="6"/>
        <v>#N/A</v>
      </c>
    </row>
    <row r="27" spans="2:15" x14ac:dyDescent="0.35">
      <c r="B27" s="1" t="e">
        <f t="shared" ca="1" si="1"/>
        <v>#N/A</v>
      </c>
      <c r="C27" s="2" t="e">
        <f t="shared" ca="1" si="2"/>
        <v>#N/A</v>
      </c>
      <c r="D27" s="1" t="e">
        <f t="shared" ca="1" si="3"/>
        <v>#N/A</v>
      </c>
      <c r="E27" s="1" t="s">
        <v>34</v>
      </c>
      <c r="F27" s="1" t="s">
        <v>31</v>
      </c>
      <c r="G27" s="4"/>
      <c r="H27" s="1" t="s">
        <v>32</v>
      </c>
      <c r="I27" s="1" t="s">
        <v>36</v>
      </c>
      <c r="J27" s="1" t="s">
        <v>33</v>
      </c>
      <c r="K27" s="2" t="e">
        <f t="shared" ca="1" si="4"/>
        <v>#N/A</v>
      </c>
      <c r="L27" s="1" t="e">
        <f ca="1">MATCH(C27,DimensionesWork!F:F,0)+1</f>
        <v>#N/A</v>
      </c>
      <c r="M27" s="1" t="e">
        <f t="shared" ca="1" si="5"/>
        <v>#N/A</v>
      </c>
      <c r="N27" s="1" t="e">
        <f t="shared" ca="1" si="0"/>
        <v>#N/A</v>
      </c>
      <c r="O27" s="1" t="e">
        <f t="shared" ca="1" si="6"/>
        <v>#N/A</v>
      </c>
    </row>
    <row r="28" spans="2:15" x14ac:dyDescent="0.35">
      <c r="B28" s="1" t="e">
        <f t="shared" ca="1" si="1"/>
        <v>#N/A</v>
      </c>
      <c r="C28" s="2" t="e">
        <f t="shared" ca="1" si="2"/>
        <v>#N/A</v>
      </c>
      <c r="D28" s="1" t="e">
        <f t="shared" ca="1" si="3"/>
        <v>#N/A</v>
      </c>
      <c r="E28" s="1" t="s">
        <v>34</v>
      </c>
      <c r="F28" s="1" t="s">
        <v>31</v>
      </c>
      <c r="G28" s="4"/>
      <c r="H28" s="1" t="s">
        <v>32</v>
      </c>
      <c r="I28" s="1" t="s">
        <v>36</v>
      </c>
      <c r="J28" s="1" t="s">
        <v>33</v>
      </c>
      <c r="K28" s="2" t="e">
        <f t="shared" ca="1" si="4"/>
        <v>#N/A</v>
      </c>
      <c r="L28" s="1" t="e">
        <f ca="1">MATCH(C28,DimensionesWork!F:F,0)+1</f>
        <v>#N/A</v>
      </c>
      <c r="M28" s="1" t="e">
        <f t="shared" ca="1" si="5"/>
        <v>#N/A</v>
      </c>
      <c r="N28" s="1" t="e">
        <f t="shared" ca="1" si="0"/>
        <v>#N/A</v>
      </c>
      <c r="O28" s="1" t="e">
        <f t="shared" ca="1" si="6"/>
        <v>#N/A</v>
      </c>
    </row>
    <row r="29" spans="2:15" x14ac:dyDescent="0.35">
      <c r="B29" s="1" t="e">
        <f t="shared" ca="1" si="1"/>
        <v>#N/A</v>
      </c>
      <c r="C29" s="2" t="e">
        <f t="shared" ca="1" si="2"/>
        <v>#N/A</v>
      </c>
      <c r="D29" s="1" t="e">
        <f t="shared" ca="1" si="3"/>
        <v>#N/A</v>
      </c>
      <c r="E29" s="1" t="s">
        <v>34</v>
      </c>
      <c r="F29" s="1" t="s">
        <v>31</v>
      </c>
      <c r="G29" s="4"/>
      <c r="H29" s="1" t="s">
        <v>32</v>
      </c>
      <c r="I29" s="1" t="s">
        <v>36</v>
      </c>
      <c r="J29" s="1" t="s">
        <v>33</v>
      </c>
      <c r="K29" s="2" t="e">
        <f t="shared" ca="1" si="4"/>
        <v>#N/A</v>
      </c>
      <c r="L29" s="1" t="e">
        <f ca="1">MATCH(C29,DimensionesWork!F:F,0)+1</f>
        <v>#N/A</v>
      </c>
      <c r="M29" s="1" t="e">
        <f t="shared" ca="1" si="5"/>
        <v>#N/A</v>
      </c>
      <c r="N29" s="1" t="e">
        <f t="shared" ca="1" si="0"/>
        <v>#N/A</v>
      </c>
      <c r="O29" s="1" t="e">
        <f t="shared" ca="1" si="6"/>
        <v>#N/A</v>
      </c>
    </row>
    <row r="30" spans="2:15" x14ac:dyDescent="0.35">
      <c r="B30" s="1" t="e">
        <f t="shared" ca="1" si="1"/>
        <v>#N/A</v>
      </c>
      <c r="C30" s="2" t="e">
        <f t="shared" ca="1" si="2"/>
        <v>#N/A</v>
      </c>
      <c r="D30" s="1" t="e">
        <f t="shared" ca="1" si="3"/>
        <v>#N/A</v>
      </c>
      <c r="E30" s="1" t="s">
        <v>34</v>
      </c>
      <c r="F30" s="1" t="s">
        <v>31</v>
      </c>
      <c r="G30" s="4"/>
      <c r="H30" s="1" t="s">
        <v>32</v>
      </c>
      <c r="I30" s="1" t="s">
        <v>36</v>
      </c>
      <c r="J30" s="1" t="s">
        <v>33</v>
      </c>
      <c r="K30" s="2" t="e">
        <f t="shared" ca="1" si="4"/>
        <v>#N/A</v>
      </c>
      <c r="L30" s="1" t="e">
        <f ca="1">MATCH(C30,DimensionesWork!F:F,0)+1</f>
        <v>#N/A</v>
      </c>
      <c r="M30" s="1" t="e">
        <f t="shared" ca="1" si="5"/>
        <v>#N/A</v>
      </c>
      <c r="N30" s="1" t="e">
        <f t="shared" ca="1" si="0"/>
        <v>#N/A</v>
      </c>
      <c r="O30" s="1" t="e">
        <f t="shared" ca="1" si="6"/>
        <v>#N/A</v>
      </c>
    </row>
    <row r="31" spans="2:15" x14ac:dyDescent="0.35">
      <c r="B31" s="1" t="e">
        <f t="shared" ca="1" si="1"/>
        <v>#N/A</v>
      </c>
      <c r="C31" s="2" t="e">
        <f t="shared" ca="1" si="2"/>
        <v>#N/A</v>
      </c>
      <c r="D31" s="1" t="e">
        <f t="shared" ca="1" si="3"/>
        <v>#N/A</v>
      </c>
      <c r="E31" s="1" t="s">
        <v>34</v>
      </c>
      <c r="F31" s="1" t="s">
        <v>31</v>
      </c>
      <c r="G31" s="4"/>
      <c r="H31" s="1" t="s">
        <v>32</v>
      </c>
      <c r="I31" s="1" t="s">
        <v>36</v>
      </c>
      <c r="J31" s="1" t="s">
        <v>33</v>
      </c>
      <c r="K31" s="2" t="e">
        <f t="shared" ca="1" si="4"/>
        <v>#N/A</v>
      </c>
      <c r="L31" s="1" t="e">
        <f ca="1">MATCH(C31,DimensionesWork!F:F,0)+1</f>
        <v>#N/A</v>
      </c>
      <c r="M31" s="1" t="e">
        <f t="shared" ca="1" si="5"/>
        <v>#N/A</v>
      </c>
      <c r="N31" s="1" t="e">
        <f t="shared" ca="1" si="0"/>
        <v>#N/A</v>
      </c>
      <c r="O31" s="1" t="e">
        <f t="shared" ca="1" si="6"/>
        <v>#N/A</v>
      </c>
    </row>
    <row r="32" spans="2:15" x14ac:dyDescent="0.35">
      <c r="B32" s="1" t="e">
        <f t="shared" ca="1" si="1"/>
        <v>#N/A</v>
      </c>
      <c r="C32" s="2" t="e">
        <f t="shared" ca="1" si="2"/>
        <v>#N/A</v>
      </c>
      <c r="D32" s="1" t="e">
        <f t="shared" ca="1" si="3"/>
        <v>#N/A</v>
      </c>
      <c r="E32" s="1" t="s">
        <v>34</v>
      </c>
      <c r="F32" s="1" t="s">
        <v>31</v>
      </c>
      <c r="G32" s="4"/>
      <c r="H32" s="1" t="s">
        <v>32</v>
      </c>
      <c r="I32" s="1" t="s">
        <v>36</v>
      </c>
      <c r="J32" s="1" t="s">
        <v>33</v>
      </c>
      <c r="K32" s="2" t="e">
        <f t="shared" ca="1" si="4"/>
        <v>#N/A</v>
      </c>
      <c r="L32" s="1" t="e">
        <f ca="1">MATCH(C32,DimensionesWork!F:F,0)+1</f>
        <v>#N/A</v>
      </c>
      <c r="M32" s="1" t="e">
        <f t="shared" ca="1" si="5"/>
        <v>#N/A</v>
      </c>
      <c r="N32" s="1" t="e">
        <f t="shared" ca="1" si="0"/>
        <v>#N/A</v>
      </c>
      <c r="O32" s="1" t="e">
        <f t="shared" ca="1" si="6"/>
        <v>#N/A</v>
      </c>
    </row>
    <row r="33" spans="2:15" x14ac:dyDescent="0.35">
      <c r="B33" s="1" t="e">
        <f t="shared" ca="1" si="1"/>
        <v>#N/A</v>
      </c>
      <c r="C33" s="2" t="e">
        <f t="shared" ca="1" si="2"/>
        <v>#N/A</v>
      </c>
      <c r="D33" s="1" t="e">
        <f t="shared" ca="1" si="3"/>
        <v>#N/A</v>
      </c>
      <c r="E33" s="1" t="s">
        <v>34</v>
      </c>
      <c r="F33" s="1" t="s">
        <v>31</v>
      </c>
      <c r="G33" s="4"/>
      <c r="H33" s="1" t="s">
        <v>32</v>
      </c>
      <c r="I33" s="1" t="s">
        <v>36</v>
      </c>
      <c r="J33" s="1" t="s">
        <v>33</v>
      </c>
      <c r="K33" s="2" t="e">
        <f t="shared" ca="1" si="4"/>
        <v>#N/A</v>
      </c>
      <c r="L33" s="1" t="e">
        <f ca="1">MATCH(C33,DimensionesWork!F:F,0)+1</f>
        <v>#N/A</v>
      </c>
      <c r="M33" s="1" t="e">
        <f t="shared" ca="1" si="5"/>
        <v>#N/A</v>
      </c>
      <c r="N33" s="1" t="e">
        <f t="shared" ca="1" si="0"/>
        <v>#N/A</v>
      </c>
      <c r="O33" s="1" t="e">
        <f t="shared" ca="1" si="6"/>
        <v>#N/A</v>
      </c>
    </row>
    <row r="34" spans="2:15" x14ac:dyDescent="0.35">
      <c r="B34" s="1" t="e">
        <f t="shared" ca="1" si="1"/>
        <v>#N/A</v>
      </c>
      <c r="C34" s="2" t="e">
        <f t="shared" ca="1" si="2"/>
        <v>#N/A</v>
      </c>
      <c r="D34" s="1" t="e">
        <f t="shared" ca="1" si="3"/>
        <v>#N/A</v>
      </c>
      <c r="E34" s="1" t="s">
        <v>34</v>
      </c>
      <c r="F34" s="1" t="s">
        <v>31</v>
      </c>
      <c r="G34" s="4"/>
      <c r="H34" s="1" t="s">
        <v>32</v>
      </c>
      <c r="I34" s="1" t="s">
        <v>36</v>
      </c>
      <c r="J34" s="1" t="s">
        <v>33</v>
      </c>
      <c r="K34" s="2" t="e">
        <f t="shared" ca="1" si="4"/>
        <v>#N/A</v>
      </c>
      <c r="L34" s="1" t="e">
        <f ca="1">MATCH(C34,DimensionesWork!F:F,0)+1</f>
        <v>#N/A</v>
      </c>
      <c r="M34" s="1" t="e">
        <f t="shared" ca="1" si="5"/>
        <v>#N/A</v>
      </c>
      <c r="N34" s="1" t="e">
        <f t="shared" ca="1" si="0"/>
        <v>#N/A</v>
      </c>
      <c r="O34" s="1" t="e">
        <f t="shared" ca="1" si="6"/>
        <v>#N/A</v>
      </c>
    </row>
    <row r="35" spans="2:15" x14ac:dyDescent="0.35">
      <c r="B35" s="1" t="e">
        <f t="shared" ca="1" si="1"/>
        <v>#N/A</v>
      </c>
      <c r="C35" s="2" t="e">
        <f t="shared" ca="1" si="2"/>
        <v>#N/A</v>
      </c>
      <c r="D35" s="1" t="e">
        <f t="shared" ca="1" si="3"/>
        <v>#N/A</v>
      </c>
      <c r="E35" s="1" t="s">
        <v>34</v>
      </c>
      <c r="F35" s="1" t="s">
        <v>31</v>
      </c>
      <c r="G35" s="4"/>
      <c r="H35" s="1" t="s">
        <v>32</v>
      </c>
      <c r="I35" s="1" t="s">
        <v>36</v>
      </c>
      <c r="J35" s="1" t="s">
        <v>33</v>
      </c>
      <c r="K35" s="2" t="e">
        <f t="shared" ca="1" si="4"/>
        <v>#N/A</v>
      </c>
      <c r="L35" s="1" t="e">
        <f ca="1">MATCH(C35,DimensionesWork!F:F,0)+1</f>
        <v>#N/A</v>
      </c>
      <c r="M35" s="1" t="e">
        <f t="shared" ca="1" si="5"/>
        <v>#N/A</v>
      </c>
      <c r="N35" s="1" t="e">
        <f t="shared" ca="1" si="0"/>
        <v>#N/A</v>
      </c>
      <c r="O35" s="1" t="e">
        <f t="shared" ca="1" si="6"/>
        <v>#N/A</v>
      </c>
    </row>
    <row r="36" spans="2:15" x14ac:dyDescent="0.35">
      <c r="B36" s="1" t="e">
        <f t="shared" ca="1" si="1"/>
        <v>#N/A</v>
      </c>
      <c r="C36" s="2" t="e">
        <f t="shared" ca="1" si="2"/>
        <v>#N/A</v>
      </c>
      <c r="D36" s="1" t="e">
        <f t="shared" ca="1" si="3"/>
        <v>#N/A</v>
      </c>
      <c r="E36" s="1" t="s">
        <v>34</v>
      </c>
      <c r="F36" s="1" t="s">
        <v>31</v>
      </c>
      <c r="G36" s="4"/>
      <c r="H36" s="1" t="s">
        <v>32</v>
      </c>
      <c r="I36" s="1" t="s">
        <v>36</v>
      </c>
      <c r="J36" s="1" t="s">
        <v>33</v>
      </c>
      <c r="K36" s="2" t="e">
        <f t="shared" ca="1" si="4"/>
        <v>#N/A</v>
      </c>
      <c r="L36" s="1" t="e">
        <f ca="1">MATCH(C36,DimensionesWork!F:F,0)+1</f>
        <v>#N/A</v>
      </c>
      <c r="M36" s="1" t="e">
        <f t="shared" ca="1" si="5"/>
        <v>#N/A</v>
      </c>
      <c r="N36" s="1" t="e">
        <f t="shared" ca="1" si="0"/>
        <v>#N/A</v>
      </c>
      <c r="O36" s="1" t="e">
        <f t="shared" ca="1" si="6"/>
        <v>#N/A</v>
      </c>
    </row>
    <row r="37" spans="2:15" x14ac:dyDescent="0.35">
      <c r="B37" s="1" t="e">
        <f t="shared" ca="1" si="1"/>
        <v>#N/A</v>
      </c>
      <c r="C37" s="2" t="e">
        <f t="shared" ca="1" si="2"/>
        <v>#N/A</v>
      </c>
      <c r="D37" s="1" t="e">
        <f t="shared" ca="1" si="3"/>
        <v>#N/A</v>
      </c>
      <c r="E37" s="1" t="s">
        <v>34</v>
      </c>
      <c r="F37" s="1" t="s">
        <v>31</v>
      </c>
      <c r="G37" s="4"/>
      <c r="H37" s="1" t="s">
        <v>32</v>
      </c>
      <c r="I37" s="1" t="s">
        <v>36</v>
      </c>
      <c r="J37" s="1" t="s">
        <v>33</v>
      </c>
      <c r="K37" s="2" t="e">
        <f t="shared" ca="1" si="4"/>
        <v>#N/A</v>
      </c>
      <c r="L37" s="1" t="e">
        <f ca="1">MATCH(C37,DimensionesWork!F:F,0)+1</f>
        <v>#N/A</v>
      </c>
      <c r="M37" s="1" t="e">
        <f t="shared" ca="1" si="5"/>
        <v>#N/A</v>
      </c>
      <c r="N37" s="1" t="e">
        <f t="shared" ca="1" si="0"/>
        <v>#N/A</v>
      </c>
      <c r="O37" s="1" t="e">
        <f t="shared" ca="1" si="6"/>
        <v>#N/A</v>
      </c>
    </row>
    <row r="38" spans="2:15" x14ac:dyDescent="0.35">
      <c r="B38" s="1" t="e">
        <f t="shared" ca="1" si="1"/>
        <v>#N/A</v>
      </c>
      <c r="C38" s="2" t="e">
        <f t="shared" ca="1" si="2"/>
        <v>#N/A</v>
      </c>
      <c r="D38" s="1" t="e">
        <f t="shared" ca="1" si="3"/>
        <v>#N/A</v>
      </c>
      <c r="E38" s="1" t="s">
        <v>34</v>
      </c>
      <c r="F38" s="1" t="s">
        <v>31</v>
      </c>
      <c r="G38" s="4"/>
      <c r="H38" s="1" t="s">
        <v>32</v>
      </c>
      <c r="I38" s="1" t="s">
        <v>36</v>
      </c>
      <c r="J38" s="1" t="s">
        <v>33</v>
      </c>
      <c r="K38" s="2" t="e">
        <f t="shared" ca="1" si="4"/>
        <v>#N/A</v>
      </c>
      <c r="L38" s="1" t="e">
        <f ca="1">MATCH(C38,DimensionesWork!F:F,0)+1</f>
        <v>#N/A</v>
      </c>
      <c r="M38" s="1" t="e">
        <f t="shared" ca="1" si="5"/>
        <v>#N/A</v>
      </c>
      <c r="N38" s="1" t="e">
        <f t="shared" ca="1" si="0"/>
        <v>#N/A</v>
      </c>
      <c r="O38" s="1" t="e">
        <f t="shared" ca="1" si="6"/>
        <v>#N/A</v>
      </c>
    </row>
    <row r="39" spans="2:15" x14ac:dyDescent="0.35">
      <c r="B39" s="1" t="e">
        <f t="shared" ca="1" si="1"/>
        <v>#N/A</v>
      </c>
      <c r="C39" s="2" t="e">
        <f t="shared" ca="1" si="2"/>
        <v>#N/A</v>
      </c>
      <c r="D39" s="1" t="e">
        <f t="shared" ca="1" si="3"/>
        <v>#N/A</v>
      </c>
      <c r="E39" s="1" t="s">
        <v>34</v>
      </c>
      <c r="F39" s="1" t="s">
        <v>31</v>
      </c>
      <c r="G39" s="4"/>
      <c r="H39" s="1" t="s">
        <v>32</v>
      </c>
      <c r="I39" s="1" t="s">
        <v>36</v>
      </c>
      <c r="J39" s="1" t="s">
        <v>33</v>
      </c>
      <c r="K39" s="2" t="e">
        <f t="shared" ca="1" si="4"/>
        <v>#N/A</v>
      </c>
      <c r="L39" s="1" t="e">
        <f ca="1">MATCH(C39,DimensionesWork!F:F,0)+1</f>
        <v>#N/A</v>
      </c>
      <c r="M39" s="1" t="e">
        <f t="shared" ca="1" si="5"/>
        <v>#N/A</v>
      </c>
      <c r="N39" s="1" t="e">
        <f t="shared" ca="1" si="0"/>
        <v>#N/A</v>
      </c>
      <c r="O39" s="1" t="e">
        <f t="shared" ca="1" si="6"/>
        <v>#N/A</v>
      </c>
    </row>
    <row r="40" spans="2:15" x14ac:dyDescent="0.35">
      <c r="B40" s="1" t="e">
        <f t="shared" ca="1" si="1"/>
        <v>#N/A</v>
      </c>
      <c r="C40" s="2" t="e">
        <f t="shared" ca="1" si="2"/>
        <v>#N/A</v>
      </c>
      <c r="D40" s="1" t="e">
        <f t="shared" ca="1" si="3"/>
        <v>#N/A</v>
      </c>
      <c r="E40" s="1" t="s">
        <v>34</v>
      </c>
      <c r="F40" s="1" t="s">
        <v>31</v>
      </c>
      <c r="G40" s="4"/>
      <c r="H40" s="1" t="s">
        <v>32</v>
      </c>
      <c r="I40" s="1" t="s">
        <v>36</v>
      </c>
      <c r="J40" s="1" t="s">
        <v>33</v>
      </c>
      <c r="K40" s="2" t="e">
        <f t="shared" ca="1" si="4"/>
        <v>#N/A</v>
      </c>
      <c r="L40" s="1" t="e">
        <f ca="1">MATCH(C40,DimensionesWork!F:F,0)+1</f>
        <v>#N/A</v>
      </c>
      <c r="M40" s="1" t="e">
        <f t="shared" ca="1" si="5"/>
        <v>#N/A</v>
      </c>
      <c r="N40" s="1" t="e">
        <f t="shared" ca="1" si="0"/>
        <v>#N/A</v>
      </c>
      <c r="O40" s="1" t="e">
        <f t="shared" ca="1" si="6"/>
        <v>#N/A</v>
      </c>
    </row>
    <row r="41" spans="2:15" x14ac:dyDescent="0.35">
      <c r="B41" s="1" t="e">
        <f t="shared" ca="1" si="1"/>
        <v>#N/A</v>
      </c>
      <c r="C41" s="2" t="e">
        <f t="shared" ca="1" si="2"/>
        <v>#N/A</v>
      </c>
      <c r="D41" s="1" t="e">
        <f t="shared" ca="1" si="3"/>
        <v>#N/A</v>
      </c>
      <c r="E41" s="1" t="s">
        <v>34</v>
      </c>
      <c r="F41" s="1" t="s">
        <v>31</v>
      </c>
      <c r="G41" s="4"/>
      <c r="H41" s="1" t="s">
        <v>32</v>
      </c>
      <c r="I41" s="1" t="s">
        <v>36</v>
      </c>
      <c r="J41" s="1" t="s">
        <v>33</v>
      </c>
      <c r="K41" s="2" t="e">
        <f t="shared" ca="1" si="4"/>
        <v>#N/A</v>
      </c>
      <c r="L41" s="1" t="e">
        <f ca="1">MATCH(C41,DimensionesWork!F:F,0)+1</f>
        <v>#N/A</v>
      </c>
      <c r="M41" s="1" t="e">
        <f t="shared" ca="1" si="5"/>
        <v>#N/A</v>
      </c>
      <c r="N41" s="1" t="e">
        <f t="shared" ca="1" si="0"/>
        <v>#N/A</v>
      </c>
      <c r="O41" s="1" t="e">
        <f t="shared" ca="1" si="6"/>
        <v>#N/A</v>
      </c>
    </row>
    <row r="42" spans="2:15" x14ac:dyDescent="0.35">
      <c r="B42" s="1" t="e">
        <f t="shared" ca="1" si="1"/>
        <v>#N/A</v>
      </c>
      <c r="C42" s="2" t="e">
        <f t="shared" ca="1" si="2"/>
        <v>#N/A</v>
      </c>
      <c r="D42" s="1" t="e">
        <f t="shared" ca="1" si="3"/>
        <v>#N/A</v>
      </c>
      <c r="E42" s="1" t="s">
        <v>34</v>
      </c>
      <c r="F42" s="1" t="s">
        <v>31</v>
      </c>
      <c r="G42" s="4"/>
      <c r="H42" s="1" t="s">
        <v>32</v>
      </c>
      <c r="I42" s="1" t="s">
        <v>36</v>
      </c>
      <c r="J42" s="1" t="s">
        <v>33</v>
      </c>
      <c r="K42" s="2" t="e">
        <f t="shared" ca="1" si="4"/>
        <v>#N/A</v>
      </c>
      <c r="L42" s="1" t="e">
        <f ca="1">MATCH(C42,DimensionesWork!F:F,0)+1</f>
        <v>#N/A</v>
      </c>
      <c r="M42" s="1" t="e">
        <f t="shared" ca="1" si="5"/>
        <v>#N/A</v>
      </c>
      <c r="N42" s="1" t="e">
        <f t="shared" ca="1" si="0"/>
        <v>#N/A</v>
      </c>
      <c r="O42" s="1" t="e">
        <f t="shared" ca="1" si="6"/>
        <v>#N/A</v>
      </c>
    </row>
    <row r="43" spans="2:15" x14ac:dyDescent="0.35">
      <c r="B43" s="1" t="e">
        <f t="shared" ca="1" si="1"/>
        <v>#N/A</v>
      </c>
      <c r="C43" s="2" t="e">
        <f t="shared" ca="1" si="2"/>
        <v>#N/A</v>
      </c>
      <c r="D43" s="1" t="e">
        <f t="shared" ca="1" si="3"/>
        <v>#N/A</v>
      </c>
      <c r="E43" s="1" t="s">
        <v>34</v>
      </c>
      <c r="F43" s="1" t="s">
        <v>31</v>
      </c>
      <c r="G43" s="4"/>
      <c r="H43" s="1" t="s">
        <v>32</v>
      </c>
      <c r="I43" s="1" t="s">
        <v>36</v>
      </c>
      <c r="J43" s="1" t="s">
        <v>33</v>
      </c>
      <c r="K43" s="2" t="e">
        <f t="shared" ca="1" si="4"/>
        <v>#N/A</v>
      </c>
      <c r="L43" s="1" t="e">
        <f ca="1">MATCH(C43,DimensionesWork!F:F,0)+1</f>
        <v>#N/A</v>
      </c>
      <c r="M43" s="1" t="e">
        <f t="shared" ca="1" si="5"/>
        <v>#N/A</v>
      </c>
      <c r="N43" s="1" t="e">
        <f t="shared" ca="1" si="0"/>
        <v>#N/A</v>
      </c>
      <c r="O43" s="1" t="e">
        <f t="shared" ca="1" si="6"/>
        <v>#N/A</v>
      </c>
    </row>
    <row r="44" spans="2:15" x14ac:dyDescent="0.35">
      <c r="B44" s="1" t="e">
        <f t="shared" ca="1" si="1"/>
        <v>#N/A</v>
      </c>
      <c r="C44" s="2" t="e">
        <f t="shared" ca="1" si="2"/>
        <v>#N/A</v>
      </c>
      <c r="D44" s="1" t="e">
        <f t="shared" ca="1" si="3"/>
        <v>#N/A</v>
      </c>
      <c r="E44" s="1" t="s">
        <v>34</v>
      </c>
      <c r="F44" s="1" t="s">
        <v>31</v>
      </c>
      <c r="G44" s="4"/>
      <c r="H44" s="1" t="s">
        <v>32</v>
      </c>
      <c r="I44" s="1" t="s">
        <v>36</v>
      </c>
      <c r="J44" s="1" t="s">
        <v>33</v>
      </c>
      <c r="K44" s="2" t="e">
        <f t="shared" ca="1" si="4"/>
        <v>#N/A</v>
      </c>
      <c r="L44" s="1" t="e">
        <f ca="1">MATCH(C44,DimensionesWork!F:F,0)+1</f>
        <v>#N/A</v>
      </c>
      <c r="M44" s="1" t="e">
        <f t="shared" ca="1" si="5"/>
        <v>#N/A</v>
      </c>
      <c r="N44" s="1" t="e">
        <f t="shared" ca="1" si="0"/>
        <v>#N/A</v>
      </c>
      <c r="O44" s="1" t="e">
        <f t="shared" ca="1" si="6"/>
        <v>#N/A</v>
      </c>
    </row>
    <row r="45" spans="2:15" x14ac:dyDescent="0.35">
      <c r="B45" s="1" t="e">
        <f t="shared" ca="1" si="1"/>
        <v>#N/A</v>
      </c>
      <c r="C45" s="2" t="e">
        <f t="shared" ca="1" si="2"/>
        <v>#N/A</v>
      </c>
      <c r="D45" s="1" t="e">
        <f t="shared" ca="1" si="3"/>
        <v>#N/A</v>
      </c>
      <c r="E45" s="1" t="s">
        <v>34</v>
      </c>
      <c r="F45" s="1" t="s">
        <v>31</v>
      </c>
      <c r="G45" s="4"/>
      <c r="H45" s="1" t="s">
        <v>32</v>
      </c>
      <c r="I45" s="1" t="s">
        <v>36</v>
      </c>
      <c r="J45" s="1" t="s">
        <v>33</v>
      </c>
      <c r="K45" s="2" t="e">
        <f t="shared" ca="1" si="4"/>
        <v>#N/A</v>
      </c>
      <c r="L45" s="1" t="e">
        <f ca="1">MATCH(C45,DimensionesWork!F:F,0)+1</f>
        <v>#N/A</v>
      </c>
      <c r="M45" s="1" t="e">
        <f t="shared" ca="1" si="5"/>
        <v>#N/A</v>
      </c>
      <c r="N45" s="1" t="e">
        <f t="shared" ca="1" si="0"/>
        <v>#N/A</v>
      </c>
      <c r="O45" s="1" t="e">
        <f t="shared" ca="1" si="6"/>
        <v>#N/A</v>
      </c>
    </row>
    <row r="46" spans="2:15" x14ac:dyDescent="0.35">
      <c r="B46" s="1" t="e">
        <f t="shared" ca="1" si="1"/>
        <v>#N/A</v>
      </c>
      <c r="C46" s="2" t="e">
        <f t="shared" ca="1" si="2"/>
        <v>#N/A</v>
      </c>
      <c r="D46" s="1" t="e">
        <f t="shared" ca="1" si="3"/>
        <v>#N/A</v>
      </c>
      <c r="E46" s="1" t="s">
        <v>34</v>
      </c>
      <c r="F46" s="1" t="s">
        <v>31</v>
      </c>
      <c r="G46" s="4"/>
      <c r="H46" s="1" t="s">
        <v>32</v>
      </c>
      <c r="I46" s="1" t="s">
        <v>36</v>
      </c>
      <c r="J46" s="1" t="s">
        <v>33</v>
      </c>
      <c r="K46" s="2" t="e">
        <f t="shared" ca="1" si="4"/>
        <v>#N/A</v>
      </c>
      <c r="L46" s="1" t="e">
        <f ca="1">MATCH(C46,DimensionesWork!F:F,0)+1</f>
        <v>#N/A</v>
      </c>
      <c r="M46" s="1" t="e">
        <f t="shared" ca="1" si="5"/>
        <v>#N/A</v>
      </c>
      <c r="N46" s="1" t="e">
        <f t="shared" ca="1" si="0"/>
        <v>#N/A</v>
      </c>
      <c r="O46" s="1" t="e">
        <f t="shared" ca="1" si="6"/>
        <v>#N/A</v>
      </c>
    </row>
    <row r="47" spans="2:15" x14ac:dyDescent="0.35">
      <c r="B47" s="1" t="e">
        <f t="shared" ca="1" si="1"/>
        <v>#N/A</v>
      </c>
      <c r="C47" s="2" t="e">
        <f t="shared" ca="1" si="2"/>
        <v>#N/A</v>
      </c>
      <c r="D47" s="1" t="e">
        <f t="shared" ca="1" si="3"/>
        <v>#N/A</v>
      </c>
      <c r="E47" s="1" t="s">
        <v>34</v>
      </c>
      <c r="F47" s="1" t="s">
        <v>31</v>
      </c>
      <c r="G47" s="4"/>
      <c r="H47" s="1" t="s">
        <v>32</v>
      </c>
      <c r="I47" s="1" t="s">
        <v>36</v>
      </c>
      <c r="J47" s="1" t="s">
        <v>33</v>
      </c>
      <c r="K47" s="2" t="e">
        <f t="shared" ca="1" si="4"/>
        <v>#N/A</v>
      </c>
      <c r="L47" s="1" t="e">
        <f ca="1">MATCH(C47,DimensionesWork!F:F,0)+1</f>
        <v>#N/A</v>
      </c>
      <c r="M47" s="1" t="e">
        <f t="shared" ca="1" si="5"/>
        <v>#N/A</v>
      </c>
      <c r="N47" s="1" t="e">
        <f t="shared" ca="1" si="0"/>
        <v>#N/A</v>
      </c>
      <c r="O47" s="1" t="e">
        <f t="shared" ca="1" si="6"/>
        <v>#N/A</v>
      </c>
    </row>
    <row r="48" spans="2:15" x14ac:dyDescent="0.35">
      <c r="B48" s="1" t="e">
        <f t="shared" ca="1" si="1"/>
        <v>#N/A</v>
      </c>
      <c r="C48" s="2" t="e">
        <f t="shared" ca="1" si="2"/>
        <v>#N/A</v>
      </c>
      <c r="D48" s="1" t="e">
        <f t="shared" ca="1" si="3"/>
        <v>#N/A</v>
      </c>
      <c r="E48" s="1" t="s">
        <v>34</v>
      </c>
      <c r="F48" s="1" t="s">
        <v>31</v>
      </c>
      <c r="G48" s="4"/>
      <c r="H48" s="1" t="s">
        <v>32</v>
      </c>
      <c r="I48" s="1" t="s">
        <v>36</v>
      </c>
      <c r="J48" s="1" t="s">
        <v>33</v>
      </c>
      <c r="K48" s="2" t="e">
        <f t="shared" ca="1" si="4"/>
        <v>#N/A</v>
      </c>
      <c r="L48" s="1" t="e">
        <f ca="1">MATCH(C48,DimensionesWork!F:F,0)+1</f>
        <v>#N/A</v>
      </c>
      <c r="M48" s="1" t="e">
        <f t="shared" ca="1" si="5"/>
        <v>#N/A</v>
      </c>
      <c r="N48" s="1" t="e">
        <f t="shared" ca="1" si="0"/>
        <v>#N/A</v>
      </c>
      <c r="O48" s="1" t="e">
        <f t="shared" ca="1" si="6"/>
        <v>#N/A</v>
      </c>
    </row>
    <row r="49" spans="2:15" x14ac:dyDescent="0.35">
      <c r="B49" s="1" t="e">
        <f t="shared" ca="1" si="1"/>
        <v>#N/A</v>
      </c>
      <c r="C49" s="2" t="e">
        <f t="shared" ca="1" si="2"/>
        <v>#N/A</v>
      </c>
      <c r="D49" s="1" t="e">
        <f t="shared" ca="1" si="3"/>
        <v>#N/A</v>
      </c>
      <c r="E49" s="1" t="s">
        <v>34</v>
      </c>
      <c r="F49" s="1" t="s">
        <v>31</v>
      </c>
      <c r="G49" s="4"/>
      <c r="H49" s="1" t="s">
        <v>32</v>
      </c>
      <c r="I49" s="1" t="s">
        <v>36</v>
      </c>
      <c r="J49" s="1" t="s">
        <v>33</v>
      </c>
      <c r="K49" s="2" t="e">
        <f t="shared" ca="1" si="4"/>
        <v>#N/A</v>
      </c>
      <c r="L49" s="1" t="e">
        <f ca="1">MATCH(C49,DimensionesWork!F:F,0)+1</f>
        <v>#N/A</v>
      </c>
      <c r="M49" s="1" t="e">
        <f t="shared" ca="1" si="5"/>
        <v>#N/A</v>
      </c>
      <c r="N49" s="1" t="e">
        <f t="shared" ca="1" si="0"/>
        <v>#N/A</v>
      </c>
      <c r="O49" s="1" t="e">
        <f t="shared" ca="1" si="6"/>
        <v>#N/A</v>
      </c>
    </row>
    <row r="50" spans="2:15" x14ac:dyDescent="0.35">
      <c r="B50" s="1" t="e">
        <f t="shared" ca="1" si="1"/>
        <v>#N/A</v>
      </c>
      <c r="C50" s="2" t="e">
        <f t="shared" ca="1" si="2"/>
        <v>#N/A</v>
      </c>
      <c r="D50" s="1" t="e">
        <f t="shared" ca="1" si="3"/>
        <v>#N/A</v>
      </c>
      <c r="E50" s="1" t="s">
        <v>34</v>
      </c>
      <c r="F50" s="1" t="s">
        <v>31</v>
      </c>
      <c r="G50" s="4"/>
      <c r="H50" s="1" t="s">
        <v>32</v>
      </c>
      <c r="I50" s="1" t="s">
        <v>36</v>
      </c>
      <c r="J50" s="1" t="s">
        <v>33</v>
      </c>
      <c r="K50" s="2" t="e">
        <f t="shared" ca="1" si="4"/>
        <v>#N/A</v>
      </c>
      <c r="L50" s="1" t="e">
        <f ca="1">MATCH(C50,DimensionesWork!F:F,0)+1</f>
        <v>#N/A</v>
      </c>
      <c r="M50" s="1" t="e">
        <f t="shared" ca="1" si="5"/>
        <v>#N/A</v>
      </c>
      <c r="N50" s="1" t="e">
        <f t="shared" ca="1" si="0"/>
        <v>#N/A</v>
      </c>
      <c r="O50" s="1" t="e">
        <f t="shared" ca="1" si="6"/>
        <v>#N/A</v>
      </c>
    </row>
    <row r="51" spans="2:15" x14ac:dyDescent="0.35">
      <c r="B51" s="1" t="e">
        <f t="shared" ca="1" si="1"/>
        <v>#N/A</v>
      </c>
      <c r="C51" s="2" t="e">
        <f t="shared" ca="1" si="2"/>
        <v>#N/A</v>
      </c>
      <c r="D51" s="1" t="e">
        <f t="shared" ca="1" si="3"/>
        <v>#N/A</v>
      </c>
      <c r="E51" s="1" t="s">
        <v>34</v>
      </c>
      <c r="F51" s="1" t="s">
        <v>31</v>
      </c>
      <c r="G51" s="4"/>
      <c r="H51" s="1" t="s">
        <v>32</v>
      </c>
      <c r="I51" s="1" t="s">
        <v>36</v>
      </c>
      <c r="J51" s="1" t="s">
        <v>33</v>
      </c>
      <c r="K51" s="2" t="e">
        <f t="shared" ca="1" si="4"/>
        <v>#N/A</v>
      </c>
      <c r="L51" s="1" t="e">
        <f ca="1">MATCH(C51,DimensionesWork!F:F,0)+1</f>
        <v>#N/A</v>
      </c>
      <c r="M51" s="1" t="e">
        <f t="shared" ca="1" si="5"/>
        <v>#N/A</v>
      </c>
      <c r="N51" s="1" t="e">
        <f t="shared" ca="1" si="0"/>
        <v>#N/A</v>
      </c>
      <c r="O51" s="1" t="e">
        <f t="shared" ca="1" si="6"/>
        <v>#N/A</v>
      </c>
    </row>
    <row r="52" spans="2:15" x14ac:dyDescent="0.35">
      <c r="B52" s="1" t="e">
        <f t="shared" ca="1" si="1"/>
        <v>#N/A</v>
      </c>
      <c r="C52" s="2" t="e">
        <f t="shared" ca="1" si="2"/>
        <v>#N/A</v>
      </c>
      <c r="D52" s="1" t="e">
        <f t="shared" ca="1" si="3"/>
        <v>#N/A</v>
      </c>
      <c r="E52" s="1" t="s">
        <v>34</v>
      </c>
      <c r="F52" s="1" t="s">
        <v>31</v>
      </c>
      <c r="G52" s="4"/>
      <c r="H52" s="1" t="s">
        <v>32</v>
      </c>
      <c r="I52" s="1" t="s">
        <v>36</v>
      </c>
      <c r="J52" s="1" t="s">
        <v>33</v>
      </c>
      <c r="K52" s="2" t="e">
        <f t="shared" ca="1" si="4"/>
        <v>#N/A</v>
      </c>
      <c r="L52" s="1" t="e">
        <f ca="1">MATCH(C52,DimensionesWork!F:F,0)+1</f>
        <v>#N/A</v>
      </c>
      <c r="M52" s="1" t="e">
        <f t="shared" ca="1" si="5"/>
        <v>#N/A</v>
      </c>
      <c r="N52" s="1" t="e">
        <f t="shared" ca="1" si="0"/>
        <v>#N/A</v>
      </c>
      <c r="O52" s="1" t="e">
        <f t="shared" ca="1" si="6"/>
        <v>#N/A</v>
      </c>
    </row>
    <row r="53" spans="2:15" x14ac:dyDescent="0.35">
      <c r="B53" s="1" t="e">
        <f t="shared" ca="1" si="1"/>
        <v>#N/A</v>
      </c>
      <c r="C53" s="2" t="e">
        <f t="shared" ca="1" si="2"/>
        <v>#N/A</v>
      </c>
      <c r="D53" s="1" t="e">
        <f t="shared" ca="1" si="3"/>
        <v>#N/A</v>
      </c>
      <c r="E53" s="1" t="s">
        <v>34</v>
      </c>
      <c r="F53" s="1" t="s">
        <v>31</v>
      </c>
      <c r="G53" s="4"/>
      <c r="H53" s="1" t="s">
        <v>32</v>
      </c>
      <c r="I53" s="1" t="s">
        <v>36</v>
      </c>
      <c r="J53" s="1" t="s">
        <v>33</v>
      </c>
      <c r="K53" s="2" t="e">
        <f t="shared" ca="1" si="4"/>
        <v>#N/A</v>
      </c>
      <c r="L53" s="1" t="e">
        <f ca="1">MATCH(C53,DimensionesWork!F:F,0)+1</f>
        <v>#N/A</v>
      </c>
      <c r="M53" s="1" t="e">
        <f t="shared" ca="1" si="5"/>
        <v>#N/A</v>
      </c>
      <c r="N53" s="1" t="e">
        <f t="shared" ca="1" si="0"/>
        <v>#N/A</v>
      </c>
      <c r="O53" s="1" t="e">
        <f t="shared" ca="1" si="6"/>
        <v>#N/A</v>
      </c>
    </row>
    <row r="54" spans="2:15" x14ac:dyDescent="0.35">
      <c r="B54" s="1" t="e">
        <f t="shared" ca="1" si="1"/>
        <v>#N/A</v>
      </c>
      <c r="C54" s="2" t="e">
        <f t="shared" ca="1" si="2"/>
        <v>#N/A</v>
      </c>
      <c r="D54" s="1" t="e">
        <f t="shared" ca="1" si="3"/>
        <v>#N/A</v>
      </c>
      <c r="E54" s="1" t="s">
        <v>34</v>
      </c>
      <c r="F54" s="1" t="s">
        <v>31</v>
      </c>
      <c r="G54" s="4"/>
      <c r="H54" s="1" t="s">
        <v>32</v>
      </c>
      <c r="I54" s="1" t="s">
        <v>36</v>
      </c>
      <c r="J54" s="1" t="s">
        <v>33</v>
      </c>
      <c r="K54" s="2" t="e">
        <f t="shared" ca="1" si="4"/>
        <v>#N/A</v>
      </c>
      <c r="L54" s="1" t="e">
        <f ca="1">MATCH(C54,DimensionesWork!F:F,0)+1</f>
        <v>#N/A</v>
      </c>
      <c r="M54" s="1" t="e">
        <f t="shared" ca="1" si="5"/>
        <v>#N/A</v>
      </c>
      <c r="N54" s="1" t="e">
        <f t="shared" ca="1" si="0"/>
        <v>#N/A</v>
      </c>
      <c r="O54" s="1" t="e">
        <f t="shared" ca="1" si="6"/>
        <v>#N/A</v>
      </c>
    </row>
    <row r="55" spans="2:15" x14ac:dyDescent="0.35">
      <c r="B55" s="1" t="e">
        <f t="shared" ca="1" si="1"/>
        <v>#N/A</v>
      </c>
      <c r="C55" s="2" t="e">
        <f t="shared" ca="1" si="2"/>
        <v>#N/A</v>
      </c>
      <c r="D55" s="1" t="e">
        <f t="shared" ca="1" si="3"/>
        <v>#N/A</v>
      </c>
      <c r="E55" s="1" t="s">
        <v>34</v>
      </c>
      <c r="F55" s="1" t="s">
        <v>31</v>
      </c>
      <c r="G55" s="4"/>
      <c r="H55" s="1" t="s">
        <v>32</v>
      </c>
      <c r="I55" s="1" t="s">
        <v>36</v>
      </c>
      <c r="J55" s="1" t="s">
        <v>33</v>
      </c>
      <c r="K55" s="2" t="e">
        <f t="shared" ca="1" si="4"/>
        <v>#N/A</v>
      </c>
      <c r="L55" s="1" t="e">
        <f ca="1">MATCH(C55,DimensionesWork!F:F,0)+1</f>
        <v>#N/A</v>
      </c>
      <c r="M55" s="1" t="e">
        <f t="shared" ca="1" si="5"/>
        <v>#N/A</v>
      </c>
      <c r="N55" s="1" t="e">
        <f t="shared" ca="1" si="0"/>
        <v>#N/A</v>
      </c>
      <c r="O55" s="1" t="e">
        <f t="shared" ca="1" si="6"/>
        <v>#N/A</v>
      </c>
    </row>
    <row r="56" spans="2:15" x14ac:dyDescent="0.35">
      <c r="B56" s="1" t="e">
        <f t="shared" ca="1" si="1"/>
        <v>#N/A</v>
      </c>
      <c r="C56" s="2" t="e">
        <f t="shared" ca="1" si="2"/>
        <v>#N/A</v>
      </c>
      <c r="D56" s="1" t="e">
        <f t="shared" ca="1" si="3"/>
        <v>#N/A</v>
      </c>
      <c r="E56" s="1" t="s">
        <v>34</v>
      </c>
      <c r="F56" s="1" t="s">
        <v>31</v>
      </c>
      <c r="G56" s="4"/>
      <c r="H56" s="1" t="s">
        <v>32</v>
      </c>
      <c r="I56" s="1" t="s">
        <v>36</v>
      </c>
      <c r="J56" s="1" t="s">
        <v>33</v>
      </c>
      <c r="K56" s="2" t="e">
        <f t="shared" ca="1" si="4"/>
        <v>#N/A</v>
      </c>
      <c r="L56" s="1" t="e">
        <f ca="1">MATCH(C56,DimensionesWork!F:F,0)+1</f>
        <v>#N/A</v>
      </c>
      <c r="M56" s="1" t="e">
        <f t="shared" ca="1" si="5"/>
        <v>#N/A</v>
      </c>
      <c r="N56" s="1" t="e">
        <f t="shared" ca="1" si="0"/>
        <v>#N/A</v>
      </c>
      <c r="O56" s="1" t="e">
        <f t="shared" ca="1" si="6"/>
        <v>#N/A</v>
      </c>
    </row>
    <row r="57" spans="2:15" x14ac:dyDescent="0.35">
      <c r="B57" s="1" t="e">
        <f t="shared" ca="1" si="1"/>
        <v>#N/A</v>
      </c>
      <c r="C57" s="2" t="e">
        <f t="shared" ca="1" si="2"/>
        <v>#N/A</v>
      </c>
      <c r="D57" s="1" t="e">
        <f t="shared" ca="1" si="3"/>
        <v>#N/A</v>
      </c>
      <c r="E57" s="1" t="s">
        <v>34</v>
      </c>
      <c r="F57" s="1" t="s">
        <v>31</v>
      </c>
      <c r="G57" s="4"/>
      <c r="H57" s="1" t="s">
        <v>32</v>
      </c>
      <c r="I57" s="1" t="s">
        <v>36</v>
      </c>
      <c r="J57" s="1" t="s">
        <v>33</v>
      </c>
      <c r="K57" s="2" t="e">
        <f t="shared" ca="1" si="4"/>
        <v>#N/A</v>
      </c>
      <c r="L57" s="1" t="e">
        <f ca="1">MATCH(C57,DimensionesWork!F:F,0)+1</f>
        <v>#N/A</v>
      </c>
      <c r="M57" s="1" t="e">
        <f t="shared" ca="1" si="5"/>
        <v>#N/A</v>
      </c>
      <c r="N57" s="1" t="e">
        <f t="shared" ca="1" si="0"/>
        <v>#N/A</v>
      </c>
      <c r="O57" s="1" t="e">
        <f t="shared" ca="1" si="6"/>
        <v>#N/A</v>
      </c>
    </row>
    <row r="58" spans="2:15" x14ac:dyDescent="0.35">
      <c r="B58" s="1" t="e">
        <f t="shared" ca="1" si="1"/>
        <v>#N/A</v>
      </c>
      <c r="C58" s="2" t="e">
        <f t="shared" ca="1" si="2"/>
        <v>#N/A</v>
      </c>
      <c r="D58" s="1" t="e">
        <f t="shared" ca="1" si="3"/>
        <v>#N/A</v>
      </c>
      <c r="E58" s="1" t="s">
        <v>34</v>
      </c>
      <c r="F58" s="1" t="s">
        <v>31</v>
      </c>
      <c r="G58" s="4"/>
      <c r="H58" s="1" t="s">
        <v>32</v>
      </c>
      <c r="I58" s="1" t="s">
        <v>36</v>
      </c>
      <c r="J58" s="1" t="s">
        <v>33</v>
      </c>
      <c r="K58" s="2" t="e">
        <f t="shared" ca="1" si="4"/>
        <v>#N/A</v>
      </c>
      <c r="L58" s="1" t="e">
        <f ca="1">MATCH(C58,DimensionesWork!F:F,0)+1</f>
        <v>#N/A</v>
      </c>
      <c r="M58" s="1" t="e">
        <f t="shared" ca="1" si="5"/>
        <v>#N/A</v>
      </c>
      <c r="N58" s="1" t="e">
        <f t="shared" ca="1" si="0"/>
        <v>#N/A</v>
      </c>
      <c r="O58" s="1" t="e">
        <f t="shared" ca="1" si="6"/>
        <v>#N/A</v>
      </c>
    </row>
    <row r="59" spans="2:15" x14ac:dyDescent="0.35">
      <c r="B59" s="1" t="e">
        <f t="shared" ca="1" si="1"/>
        <v>#N/A</v>
      </c>
      <c r="C59" s="2" t="e">
        <f t="shared" ca="1" si="2"/>
        <v>#N/A</v>
      </c>
      <c r="D59" s="1" t="e">
        <f t="shared" ca="1" si="3"/>
        <v>#N/A</v>
      </c>
      <c r="E59" s="1" t="s">
        <v>34</v>
      </c>
      <c r="F59" s="1" t="s">
        <v>31</v>
      </c>
      <c r="G59" s="4"/>
      <c r="H59" s="1" t="s">
        <v>32</v>
      </c>
      <c r="I59" s="1" t="s">
        <v>36</v>
      </c>
      <c r="J59" s="1" t="s">
        <v>33</v>
      </c>
      <c r="K59" s="2" t="e">
        <f t="shared" ca="1" si="4"/>
        <v>#N/A</v>
      </c>
      <c r="L59" s="1" t="e">
        <f ca="1">MATCH(C59,DimensionesWork!F:F,0)+1</f>
        <v>#N/A</v>
      </c>
      <c r="M59" s="1" t="e">
        <f t="shared" ca="1" si="5"/>
        <v>#N/A</v>
      </c>
      <c r="N59" s="1" t="e">
        <f t="shared" ca="1" si="0"/>
        <v>#N/A</v>
      </c>
      <c r="O59" s="1" t="e">
        <f t="shared" ca="1" si="6"/>
        <v>#N/A</v>
      </c>
    </row>
    <row r="60" spans="2:15" x14ac:dyDescent="0.35">
      <c r="B60" s="1" t="e">
        <f t="shared" ca="1" si="1"/>
        <v>#N/A</v>
      </c>
      <c r="C60" s="2" t="e">
        <f t="shared" ca="1" si="2"/>
        <v>#N/A</v>
      </c>
      <c r="D60" s="1" t="e">
        <f t="shared" ca="1" si="3"/>
        <v>#N/A</v>
      </c>
      <c r="E60" s="1" t="s">
        <v>34</v>
      </c>
      <c r="F60" s="1" t="s">
        <v>31</v>
      </c>
      <c r="G60" s="4"/>
      <c r="H60" s="1" t="s">
        <v>32</v>
      </c>
      <c r="I60" s="1" t="s">
        <v>36</v>
      </c>
      <c r="J60" s="1" t="s">
        <v>33</v>
      </c>
      <c r="K60" s="2" t="e">
        <f t="shared" ca="1" si="4"/>
        <v>#N/A</v>
      </c>
      <c r="L60" s="1" t="e">
        <f ca="1">MATCH(C60,DimensionesWork!F:F,0)+1</f>
        <v>#N/A</v>
      </c>
      <c r="M60" s="1" t="e">
        <f t="shared" ca="1" si="5"/>
        <v>#N/A</v>
      </c>
      <c r="N60" s="1" t="e">
        <f t="shared" ca="1" si="0"/>
        <v>#N/A</v>
      </c>
      <c r="O60" s="1" t="e">
        <f t="shared" ca="1" si="6"/>
        <v>#N/A</v>
      </c>
    </row>
    <row r="61" spans="2:15" x14ac:dyDescent="0.35">
      <c r="B61" s="1" t="e">
        <f t="shared" ca="1" si="1"/>
        <v>#N/A</v>
      </c>
      <c r="C61" s="2" t="e">
        <f t="shared" ca="1" si="2"/>
        <v>#N/A</v>
      </c>
      <c r="D61" s="1" t="e">
        <f t="shared" ca="1" si="3"/>
        <v>#N/A</v>
      </c>
      <c r="E61" s="1" t="s">
        <v>34</v>
      </c>
      <c r="F61" s="1" t="s">
        <v>31</v>
      </c>
      <c r="G61" s="4"/>
      <c r="H61" s="1" t="s">
        <v>32</v>
      </c>
      <c r="I61" s="1" t="s">
        <v>36</v>
      </c>
      <c r="J61" s="1" t="s">
        <v>33</v>
      </c>
      <c r="K61" s="2" t="e">
        <f t="shared" ca="1" si="4"/>
        <v>#N/A</v>
      </c>
      <c r="L61" s="1" t="e">
        <f ca="1">MATCH(C61,DimensionesWork!F:F,0)+1</f>
        <v>#N/A</v>
      </c>
      <c r="M61" s="1" t="e">
        <f t="shared" ca="1" si="5"/>
        <v>#N/A</v>
      </c>
      <c r="N61" s="1" t="e">
        <f t="shared" ca="1" si="0"/>
        <v>#N/A</v>
      </c>
      <c r="O61" s="1" t="e">
        <f t="shared" ca="1" si="6"/>
        <v>#N/A</v>
      </c>
    </row>
    <row r="62" spans="2:15" x14ac:dyDescent="0.35">
      <c r="B62" s="1" t="e">
        <f t="shared" ca="1" si="1"/>
        <v>#N/A</v>
      </c>
      <c r="C62" s="2" t="e">
        <f t="shared" ca="1" si="2"/>
        <v>#N/A</v>
      </c>
      <c r="D62" s="1" t="e">
        <f t="shared" ca="1" si="3"/>
        <v>#N/A</v>
      </c>
      <c r="E62" s="1" t="s">
        <v>34</v>
      </c>
      <c r="F62" s="1" t="s">
        <v>31</v>
      </c>
      <c r="G62" s="4"/>
      <c r="H62" s="1" t="s">
        <v>32</v>
      </c>
      <c r="I62" s="1" t="s">
        <v>36</v>
      </c>
      <c r="J62" s="1" t="s">
        <v>33</v>
      </c>
      <c r="K62" s="2" t="e">
        <f t="shared" ca="1" si="4"/>
        <v>#N/A</v>
      </c>
      <c r="L62" s="1" t="e">
        <f ca="1">MATCH(C62,DimensionesWork!F:F,0)+1</f>
        <v>#N/A</v>
      </c>
      <c r="M62" s="1" t="e">
        <f t="shared" ca="1" si="5"/>
        <v>#N/A</v>
      </c>
      <c r="N62" s="1" t="e">
        <f t="shared" ca="1" si="0"/>
        <v>#N/A</v>
      </c>
      <c r="O62" s="1" t="e">
        <f t="shared" ca="1" si="6"/>
        <v>#N/A</v>
      </c>
    </row>
    <row r="63" spans="2:15" x14ac:dyDescent="0.35">
      <c r="B63" s="1" t="e">
        <f t="shared" ca="1" si="1"/>
        <v>#N/A</v>
      </c>
      <c r="C63" s="2" t="e">
        <f t="shared" ca="1" si="2"/>
        <v>#N/A</v>
      </c>
      <c r="D63" s="1" t="e">
        <f t="shared" ca="1" si="3"/>
        <v>#N/A</v>
      </c>
      <c r="E63" s="1" t="s">
        <v>34</v>
      </c>
      <c r="F63" s="1" t="s">
        <v>31</v>
      </c>
      <c r="G63" s="4"/>
      <c r="H63" s="1" t="s">
        <v>32</v>
      </c>
      <c r="I63" s="1" t="s">
        <v>36</v>
      </c>
      <c r="J63" s="1" t="s">
        <v>33</v>
      </c>
      <c r="K63" s="2" t="e">
        <f t="shared" ca="1" si="4"/>
        <v>#N/A</v>
      </c>
      <c r="L63" s="1" t="e">
        <f ca="1">MATCH(C63,DimensionesWork!F:F,0)+1</f>
        <v>#N/A</v>
      </c>
      <c r="M63" s="1" t="e">
        <f t="shared" ca="1" si="5"/>
        <v>#N/A</v>
      </c>
      <c r="N63" s="1" t="e">
        <f t="shared" ca="1" si="0"/>
        <v>#N/A</v>
      </c>
      <c r="O63" s="1" t="e">
        <f t="shared" ca="1" si="6"/>
        <v>#N/A</v>
      </c>
    </row>
    <row r="64" spans="2:15" x14ac:dyDescent="0.35">
      <c r="B64" s="1" t="e">
        <f t="shared" ca="1" si="1"/>
        <v>#N/A</v>
      </c>
      <c r="C64" s="2" t="e">
        <f t="shared" ca="1" si="2"/>
        <v>#N/A</v>
      </c>
      <c r="D64" s="1" t="e">
        <f t="shared" ca="1" si="3"/>
        <v>#N/A</v>
      </c>
      <c r="E64" s="1" t="s">
        <v>34</v>
      </c>
      <c r="F64" s="1" t="s">
        <v>31</v>
      </c>
      <c r="G64" s="4"/>
      <c r="H64" s="1" t="s">
        <v>32</v>
      </c>
      <c r="I64" s="1" t="s">
        <v>36</v>
      </c>
      <c r="J64" s="1" t="s">
        <v>33</v>
      </c>
      <c r="K64" s="2" t="e">
        <f t="shared" ca="1" si="4"/>
        <v>#N/A</v>
      </c>
      <c r="L64" s="1" t="e">
        <f ca="1">MATCH(C64,DimensionesWork!F:F,0)+1</f>
        <v>#N/A</v>
      </c>
      <c r="M64" s="1" t="e">
        <f t="shared" ca="1" si="5"/>
        <v>#N/A</v>
      </c>
      <c r="N64" s="1" t="e">
        <f t="shared" ca="1" si="0"/>
        <v>#N/A</v>
      </c>
      <c r="O64" s="1" t="e">
        <f t="shared" ca="1" si="6"/>
        <v>#N/A</v>
      </c>
    </row>
    <row r="65" spans="2:15" x14ac:dyDescent="0.35">
      <c r="B65" s="1" t="e">
        <f t="shared" ca="1" si="1"/>
        <v>#N/A</v>
      </c>
      <c r="C65" s="2" t="e">
        <f t="shared" ca="1" si="2"/>
        <v>#N/A</v>
      </c>
      <c r="D65" s="1" t="e">
        <f t="shared" ca="1" si="3"/>
        <v>#N/A</v>
      </c>
      <c r="E65" s="1" t="s">
        <v>34</v>
      </c>
      <c r="F65" s="1" t="s">
        <v>31</v>
      </c>
      <c r="G65" s="4"/>
      <c r="H65" s="1" t="s">
        <v>32</v>
      </c>
      <c r="I65" s="1" t="s">
        <v>36</v>
      </c>
      <c r="J65" s="1" t="s">
        <v>33</v>
      </c>
      <c r="K65" s="2" t="e">
        <f t="shared" ca="1" si="4"/>
        <v>#N/A</v>
      </c>
      <c r="L65" s="1" t="e">
        <f ca="1">MATCH(C65,DimensionesWork!F:F,0)+1</f>
        <v>#N/A</v>
      </c>
      <c r="M65" s="1" t="e">
        <f t="shared" ca="1" si="5"/>
        <v>#N/A</v>
      </c>
      <c r="N65" s="1" t="e">
        <f t="shared" ca="1" si="0"/>
        <v>#N/A</v>
      </c>
      <c r="O65" s="1" t="e">
        <f t="shared" ca="1" si="6"/>
        <v>#N/A</v>
      </c>
    </row>
    <row r="66" spans="2:15" x14ac:dyDescent="0.35">
      <c r="B66" s="1" t="e">
        <f t="shared" ca="1" si="1"/>
        <v>#N/A</v>
      </c>
      <c r="C66" s="2" t="e">
        <f t="shared" ca="1" si="2"/>
        <v>#N/A</v>
      </c>
      <c r="D66" s="1" t="e">
        <f t="shared" ca="1" si="3"/>
        <v>#N/A</v>
      </c>
      <c r="E66" s="1" t="s">
        <v>34</v>
      </c>
      <c r="F66" s="1" t="s">
        <v>31</v>
      </c>
      <c r="G66" s="4"/>
      <c r="H66" s="1" t="s">
        <v>32</v>
      </c>
      <c r="I66" s="1" t="s">
        <v>36</v>
      </c>
      <c r="J66" s="1" t="s">
        <v>33</v>
      </c>
      <c r="K66" s="2" t="e">
        <f t="shared" ca="1" si="4"/>
        <v>#N/A</v>
      </c>
      <c r="L66" s="1" t="e">
        <f ca="1">MATCH(C66,DimensionesWork!F:F,0)+1</f>
        <v>#N/A</v>
      </c>
      <c r="M66" s="1" t="e">
        <f t="shared" ca="1" si="5"/>
        <v>#N/A</v>
      </c>
      <c r="N66" s="1" t="e">
        <f t="shared" ca="1" si="0"/>
        <v>#N/A</v>
      </c>
      <c r="O66" s="1" t="e">
        <f t="shared" ca="1" si="6"/>
        <v>#N/A</v>
      </c>
    </row>
    <row r="67" spans="2:15" x14ac:dyDescent="0.35">
      <c r="B67" s="1" t="e">
        <f t="shared" ca="1" si="1"/>
        <v>#N/A</v>
      </c>
      <c r="C67" s="2" t="e">
        <f t="shared" ca="1" si="2"/>
        <v>#N/A</v>
      </c>
      <c r="D67" s="1" t="e">
        <f t="shared" ca="1" si="3"/>
        <v>#N/A</v>
      </c>
      <c r="E67" s="1" t="s">
        <v>34</v>
      </c>
      <c r="F67" s="1" t="s">
        <v>31</v>
      </c>
      <c r="G67" s="4"/>
      <c r="H67" s="1" t="s">
        <v>32</v>
      </c>
      <c r="I67" s="1" t="s">
        <v>36</v>
      </c>
      <c r="J67" s="1" t="s">
        <v>33</v>
      </c>
      <c r="K67" s="2" t="e">
        <f t="shared" ca="1" si="4"/>
        <v>#N/A</v>
      </c>
      <c r="L67" s="1" t="e">
        <f ca="1">MATCH(C67,DimensionesWork!F:F,0)+1</f>
        <v>#N/A</v>
      </c>
      <c r="M67" s="1" t="e">
        <f t="shared" ca="1" si="5"/>
        <v>#N/A</v>
      </c>
      <c r="N67" s="1" t="e">
        <f t="shared" ref="N67:N100" ca="1" si="7">MATCH("tx",INDIRECT(O67),0)</f>
        <v>#N/A</v>
      </c>
      <c r="O67" s="1" t="e">
        <f t="shared" ca="1" si="6"/>
        <v>#N/A</v>
      </c>
    </row>
    <row r="68" spans="2:15" x14ac:dyDescent="0.35">
      <c r="B68" s="1" t="e">
        <f t="shared" ref="B68:B100" ca="1" si="8">INDIRECT("DimensionesWork!E"&amp;L67-1+N67)</f>
        <v>#N/A</v>
      </c>
      <c r="C68" s="2" t="e">
        <f t="shared" ref="C68:C100" ca="1" si="9">INDIRECT("DimensionesWork!F"&amp;L67-1+N67)</f>
        <v>#N/A</v>
      </c>
      <c r="D68" s="1" t="e">
        <f t="shared" ref="D68:D100" ca="1" si="10">B68&amp;"_"&amp;C68</f>
        <v>#N/A</v>
      </c>
      <c r="E68" s="1" t="s">
        <v>34</v>
      </c>
      <c r="F68" s="1" t="s">
        <v>31</v>
      </c>
      <c r="G68" s="4"/>
      <c r="H68" s="1" t="s">
        <v>32</v>
      </c>
      <c r="I68" s="1" t="s">
        <v>36</v>
      </c>
      <c r="J68" s="1" t="s">
        <v>33</v>
      </c>
      <c r="K68" s="2" t="e">
        <f t="shared" ref="K68:K100" ca="1" si="11">INDIRECT("DimensionesWork!D"&amp;L68-1)</f>
        <v>#N/A</v>
      </c>
      <c r="L68" s="1" t="e">
        <f ca="1">MATCH(C68,DimensionesWork!F:F,0)+1</f>
        <v>#N/A</v>
      </c>
      <c r="M68" s="1" t="e">
        <f t="shared" ref="M68:M100" ca="1" si="12">ADDRESS(L68,3,,,"DimensionesWork")&amp;":C2000"</f>
        <v>#N/A</v>
      </c>
      <c r="N68" s="1" t="e">
        <f t="shared" ca="1" si="7"/>
        <v>#N/A</v>
      </c>
      <c r="O68" s="1" t="e">
        <f t="shared" ref="O68:O100" ca="1" si="13">ADDRESS(L68,9,,,"DimensionesWork")&amp;":I2000"</f>
        <v>#N/A</v>
      </c>
    </row>
    <row r="69" spans="2:15" x14ac:dyDescent="0.35">
      <c r="B69" s="1" t="e">
        <f t="shared" ca="1" si="8"/>
        <v>#N/A</v>
      </c>
      <c r="C69" s="2" t="e">
        <f t="shared" ca="1" si="9"/>
        <v>#N/A</v>
      </c>
      <c r="D69" s="1" t="e">
        <f t="shared" ca="1" si="10"/>
        <v>#N/A</v>
      </c>
      <c r="E69" s="1" t="s">
        <v>34</v>
      </c>
      <c r="F69" s="1" t="s">
        <v>31</v>
      </c>
      <c r="G69" s="4"/>
      <c r="H69" s="1" t="s">
        <v>32</v>
      </c>
      <c r="I69" s="1" t="s">
        <v>36</v>
      </c>
      <c r="J69" s="1" t="s">
        <v>33</v>
      </c>
      <c r="K69" s="2" t="e">
        <f t="shared" ca="1" si="11"/>
        <v>#N/A</v>
      </c>
      <c r="L69" s="1" t="e">
        <f ca="1">MATCH(C69,DimensionesWork!F:F,0)+1</f>
        <v>#N/A</v>
      </c>
      <c r="M69" s="1" t="e">
        <f t="shared" ca="1" si="12"/>
        <v>#N/A</v>
      </c>
      <c r="N69" s="1" t="e">
        <f t="shared" ca="1" si="7"/>
        <v>#N/A</v>
      </c>
      <c r="O69" s="1" t="e">
        <f t="shared" ca="1" si="13"/>
        <v>#N/A</v>
      </c>
    </row>
    <row r="70" spans="2:15" x14ac:dyDescent="0.35">
      <c r="B70" s="1" t="e">
        <f t="shared" ca="1" si="8"/>
        <v>#N/A</v>
      </c>
      <c r="C70" s="2" t="e">
        <f t="shared" ca="1" si="9"/>
        <v>#N/A</v>
      </c>
      <c r="D70" s="1" t="e">
        <f t="shared" ca="1" si="10"/>
        <v>#N/A</v>
      </c>
      <c r="E70" s="1" t="s">
        <v>34</v>
      </c>
      <c r="F70" s="1" t="s">
        <v>31</v>
      </c>
      <c r="G70" s="4"/>
      <c r="H70" s="1" t="s">
        <v>32</v>
      </c>
      <c r="I70" s="1" t="s">
        <v>36</v>
      </c>
      <c r="J70" s="1" t="s">
        <v>33</v>
      </c>
      <c r="K70" s="2" t="e">
        <f t="shared" ca="1" si="11"/>
        <v>#N/A</v>
      </c>
      <c r="L70" s="1" t="e">
        <f ca="1">MATCH(C70,DimensionesWork!F:F,0)+1</f>
        <v>#N/A</v>
      </c>
      <c r="M70" s="1" t="e">
        <f t="shared" ca="1" si="12"/>
        <v>#N/A</v>
      </c>
      <c r="N70" s="1" t="e">
        <f t="shared" ca="1" si="7"/>
        <v>#N/A</v>
      </c>
      <c r="O70" s="1" t="e">
        <f t="shared" ca="1" si="13"/>
        <v>#N/A</v>
      </c>
    </row>
    <row r="71" spans="2:15" x14ac:dyDescent="0.35">
      <c r="B71" s="1" t="e">
        <f t="shared" ca="1" si="8"/>
        <v>#N/A</v>
      </c>
      <c r="C71" s="2" t="e">
        <f t="shared" ca="1" si="9"/>
        <v>#N/A</v>
      </c>
      <c r="D71" s="1" t="e">
        <f t="shared" ca="1" si="10"/>
        <v>#N/A</v>
      </c>
      <c r="E71" s="1" t="s">
        <v>34</v>
      </c>
      <c r="F71" s="1" t="s">
        <v>31</v>
      </c>
      <c r="G71" s="4"/>
      <c r="H71" s="1" t="s">
        <v>32</v>
      </c>
      <c r="I71" s="1" t="s">
        <v>36</v>
      </c>
      <c r="J71" s="1" t="s">
        <v>33</v>
      </c>
      <c r="K71" s="2" t="e">
        <f t="shared" ca="1" si="11"/>
        <v>#N/A</v>
      </c>
      <c r="L71" s="1" t="e">
        <f ca="1">MATCH(C71,DimensionesWork!F:F,0)+1</f>
        <v>#N/A</v>
      </c>
      <c r="M71" s="1" t="e">
        <f t="shared" ca="1" si="12"/>
        <v>#N/A</v>
      </c>
      <c r="N71" s="1" t="e">
        <f t="shared" ca="1" si="7"/>
        <v>#N/A</v>
      </c>
      <c r="O71" s="1" t="e">
        <f t="shared" ca="1" si="13"/>
        <v>#N/A</v>
      </c>
    </row>
    <row r="72" spans="2:15" x14ac:dyDescent="0.35">
      <c r="B72" s="1" t="e">
        <f t="shared" ca="1" si="8"/>
        <v>#N/A</v>
      </c>
      <c r="C72" s="2" t="e">
        <f t="shared" ca="1" si="9"/>
        <v>#N/A</v>
      </c>
      <c r="D72" s="1" t="e">
        <f t="shared" ca="1" si="10"/>
        <v>#N/A</v>
      </c>
      <c r="E72" s="1" t="s">
        <v>34</v>
      </c>
      <c r="F72" s="1" t="s">
        <v>31</v>
      </c>
      <c r="G72" s="4"/>
      <c r="H72" s="1" t="s">
        <v>32</v>
      </c>
      <c r="I72" s="1" t="s">
        <v>36</v>
      </c>
      <c r="J72" s="1" t="s">
        <v>33</v>
      </c>
      <c r="K72" s="2" t="e">
        <f t="shared" ca="1" si="11"/>
        <v>#N/A</v>
      </c>
      <c r="L72" s="1" t="e">
        <f ca="1">MATCH(C72,DimensionesWork!F:F,0)+1</f>
        <v>#N/A</v>
      </c>
      <c r="M72" s="1" t="e">
        <f t="shared" ca="1" si="12"/>
        <v>#N/A</v>
      </c>
      <c r="N72" s="1" t="e">
        <f t="shared" ca="1" si="7"/>
        <v>#N/A</v>
      </c>
      <c r="O72" s="1" t="e">
        <f t="shared" ca="1" si="13"/>
        <v>#N/A</v>
      </c>
    </row>
    <row r="73" spans="2:15" x14ac:dyDescent="0.35">
      <c r="B73" s="1" t="e">
        <f t="shared" ca="1" si="8"/>
        <v>#N/A</v>
      </c>
      <c r="C73" s="2" t="e">
        <f t="shared" ca="1" si="9"/>
        <v>#N/A</v>
      </c>
      <c r="D73" s="1" t="e">
        <f t="shared" ca="1" si="10"/>
        <v>#N/A</v>
      </c>
      <c r="E73" s="1" t="s">
        <v>34</v>
      </c>
      <c r="F73" s="1" t="s">
        <v>31</v>
      </c>
      <c r="G73" s="4"/>
      <c r="H73" s="1" t="s">
        <v>32</v>
      </c>
      <c r="I73" s="1" t="s">
        <v>36</v>
      </c>
      <c r="J73" s="1" t="s">
        <v>33</v>
      </c>
      <c r="K73" s="2" t="e">
        <f t="shared" ca="1" si="11"/>
        <v>#N/A</v>
      </c>
      <c r="L73" s="1" t="e">
        <f ca="1">MATCH(C73,DimensionesWork!F:F,0)+1</f>
        <v>#N/A</v>
      </c>
      <c r="M73" s="1" t="e">
        <f t="shared" ca="1" si="12"/>
        <v>#N/A</v>
      </c>
      <c r="N73" s="1" t="e">
        <f t="shared" ca="1" si="7"/>
        <v>#N/A</v>
      </c>
      <c r="O73" s="1" t="e">
        <f t="shared" ca="1" si="13"/>
        <v>#N/A</v>
      </c>
    </row>
    <row r="74" spans="2:15" x14ac:dyDescent="0.35">
      <c r="B74" s="1" t="e">
        <f t="shared" ca="1" si="8"/>
        <v>#N/A</v>
      </c>
      <c r="C74" s="2" t="e">
        <f t="shared" ca="1" si="9"/>
        <v>#N/A</v>
      </c>
      <c r="D74" s="1" t="e">
        <f t="shared" ca="1" si="10"/>
        <v>#N/A</v>
      </c>
      <c r="E74" s="1" t="s">
        <v>34</v>
      </c>
      <c r="F74" s="1" t="s">
        <v>31</v>
      </c>
      <c r="G74" s="4"/>
      <c r="H74" s="1" t="s">
        <v>32</v>
      </c>
      <c r="I74" s="1" t="s">
        <v>36</v>
      </c>
      <c r="J74" s="1" t="s">
        <v>33</v>
      </c>
      <c r="K74" s="2" t="e">
        <f t="shared" ca="1" si="11"/>
        <v>#N/A</v>
      </c>
      <c r="L74" s="1" t="e">
        <f ca="1">MATCH(C74,DimensionesWork!F:F,0)+1</f>
        <v>#N/A</v>
      </c>
      <c r="M74" s="1" t="e">
        <f t="shared" ca="1" si="12"/>
        <v>#N/A</v>
      </c>
      <c r="N74" s="1" t="e">
        <f t="shared" ca="1" si="7"/>
        <v>#N/A</v>
      </c>
      <c r="O74" s="1" t="e">
        <f t="shared" ca="1" si="13"/>
        <v>#N/A</v>
      </c>
    </row>
    <row r="75" spans="2:15" x14ac:dyDescent="0.35">
      <c r="B75" s="1" t="e">
        <f t="shared" ca="1" si="8"/>
        <v>#N/A</v>
      </c>
      <c r="C75" s="2" t="e">
        <f t="shared" ca="1" si="9"/>
        <v>#N/A</v>
      </c>
      <c r="D75" s="1" t="e">
        <f t="shared" ca="1" si="10"/>
        <v>#N/A</v>
      </c>
      <c r="E75" s="1" t="s">
        <v>34</v>
      </c>
      <c r="F75" s="1" t="s">
        <v>31</v>
      </c>
      <c r="G75" s="4"/>
      <c r="H75" s="1" t="s">
        <v>32</v>
      </c>
      <c r="I75" s="1" t="s">
        <v>36</v>
      </c>
      <c r="J75" s="1" t="s">
        <v>33</v>
      </c>
      <c r="K75" s="2" t="e">
        <f t="shared" ca="1" si="11"/>
        <v>#N/A</v>
      </c>
      <c r="L75" s="1" t="e">
        <f ca="1">MATCH(C75,DimensionesWork!F:F,0)+1</f>
        <v>#N/A</v>
      </c>
      <c r="M75" s="1" t="e">
        <f t="shared" ca="1" si="12"/>
        <v>#N/A</v>
      </c>
      <c r="N75" s="1" t="e">
        <f t="shared" ca="1" si="7"/>
        <v>#N/A</v>
      </c>
      <c r="O75" s="1" t="e">
        <f t="shared" ca="1" si="13"/>
        <v>#N/A</v>
      </c>
    </row>
    <row r="76" spans="2:15" x14ac:dyDescent="0.35">
      <c r="B76" s="1" t="e">
        <f t="shared" ca="1" si="8"/>
        <v>#N/A</v>
      </c>
      <c r="C76" s="2" t="e">
        <f t="shared" ca="1" si="9"/>
        <v>#N/A</v>
      </c>
      <c r="D76" s="1" t="e">
        <f t="shared" ca="1" si="10"/>
        <v>#N/A</v>
      </c>
      <c r="E76" s="1" t="s">
        <v>34</v>
      </c>
      <c r="F76" s="1" t="s">
        <v>31</v>
      </c>
      <c r="G76" s="4"/>
      <c r="H76" s="1" t="s">
        <v>32</v>
      </c>
      <c r="I76" s="1" t="s">
        <v>36</v>
      </c>
      <c r="J76" s="1" t="s">
        <v>33</v>
      </c>
      <c r="K76" s="2" t="e">
        <f t="shared" ca="1" si="11"/>
        <v>#N/A</v>
      </c>
      <c r="L76" s="1" t="e">
        <f ca="1">MATCH(C76,DimensionesWork!F:F,0)+1</f>
        <v>#N/A</v>
      </c>
      <c r="M76" s="1" t="e">
        <f t="shared" ca="1" si="12"/>
        <v>#N/A</v>
      </c>
      <c r="N76" s="1" t="e">
        <f t="shared" ca="1" si="7"/>
        <v>#N/A</v>
      </c>
      <c r="O76" s="1" t="e">
        <f t="shared" ca="1" si="13"/>
        <v>#N/A</v>
      </c>
    </row>
    <row r="77" spans="2:15" x14ac:dyDescent="0.35">
      <c r="B77" s="1" t="e">
        <f t="shared" ca="1" si="8"/>
        <v>#N/A</v>
      </c>
      <c r="C77" s="2" t="e">
        <f t="shared" ca="1" si="9"/>
        <v>#N/A</v>
      </c>
      <c r="D77" s="1" t="e">
        <f t="shared" ca="1" si="10"/>
        <v>#N/A</v>
      </c>
      <c r="E77" s="1" t="s">
        <v>34</v>
      </c>
      <c r="F77" s="1" t="s">
        <v>31</v>
      </c>
      <c r="G77" s="4"/>
      <c r="H77" s="1" t="s">
        <v>32</v>
      </c>
      <c r="I77" s="1" t="s">
        <v>36</v>
      </c>
      <c r="J77" s="1" t="s">
        <v>33</v>
      </c>
      <c r="K77" s="2" t="e">
        <f t="shared" ca="1" si="11"/>
        <v>#N/A</v>
      </c>
      <c r="L77" s="1" t="e">
        <f ca="1">MATCH(C77,DimensionesWork!F:F,0)+1</f>
        <v>#N/A</v>
      </c>
      <c r="M77" s="1" t="e">
        <f t="shared" ca="1" si="12"/>
        <v>#N/A</v>
      </c>
      <c r="N77" s="1" t="e">
        <f t="shared" ca="1" si="7"/>
        <v>#N/A</v>
      </c>
      <c r="O77" s="1" t="e">
        <f t="shared" ca="1" si="13"/>
        <v>#N/A</v>
      </c>
    </row>
    <row r="78" spans="2:15" x14ac:dyDescent="0.35">
      <c r="B78" s="1" t="e">
        <f t="shared" ca="1" si="8"/>
        <v>#N/A</v>
      </c>
      <c r="C78" s="2" t="e">
        <f t="shared" ca="1" si="9"/>
        <v>#N/A</v>
      </c>
      <c r="D78" s="1" t="e">
        <f t="shared" ca="1" si="10"/>
        <v>#N/A</v>
      </c>
      <c r="E78" s="1" t="s">
        <v>34</v>
      </c>
      <c r="F78" s="1" t="s">
        <v>31</v>
      </c>
      <c r="G78" s="4"/>
      <c r="H78" s="1" t="s">
        <v>32</v>
      </c>
      <c r="I78" s="1" t="s">
        <v>36</v>
      </c>
      <c r="J78" s="1" t="s">
        <v>33</v>
      </c>
      <c r="K78" s="2" t="e">
        <f t="shared" ca="1" si="11"/>
        <v>#N/A</v>
      </c>
      <c r="L78" s="1" t="e">
        <f ca="1">MATCH(C78,DimensionesWork!F:F,0)+1</f>
        <v>#N/A</v>
      </c>
      <c r="M78" s="1" t="e">
        <f t="shared" ca="1" si="12"/>
        <v>#N/A</v>
      </c>
      <c r="N78" s="1" t="e">
        <f t="shared" ca="1" si="7"/>
        <v>#N/A</v>
      </c>
      <c r="O78" s="1" t="e">
        <f t="shared" ca="1" si="13"/>
        <v>#N/A</v>
      </c>
    </row>
    <row r="79" spans="2:15" x14ac:dyDescent="0.35">
      <c r="B79" s="1" t="e">
        <f t="shared" ca="1" si="8"/>
        <v>#N/A</v>
      </c>
      <c r="C79" s="2" t="e">
        <f t="shared" ca="1" si="9"/>
        <v>#N/A</v>
      </c>
      <c r="D79" s="1" t="e">
        <f t="shared" ca="1" si="10"/>
        <v>#N/A</v>
      </c>
      <c r="E79" s="1" t="s">
        <v>34</v>
      </c>
      <c r="F79" s="1" t="s">
        <v>31</v>
      </c>
      <c r="G79" s="4"/>
      <c r="H79" s="1" t="s">
        <v>32</v>
      </c>
      <c r="I79" s="1" t="s">
        <v>36</v>
      </c>
      <c r="J79" s="1" t="s">
        <v>33</v>
      </c>
      <c r="K79" s="2" t="e">
        <f t="shared" ca="1" si="11"/>
        <v>#N/A</v>
      </c>
      <c r="L79" s="1" t="e">
        <f ca="1">MATCH(C79,DimensionesWork!F:F,0)+1</f>
        <v>#N/A</v>
      </c>
      <c r="M79" s="1" t="e">
        <f t="shared" ca="1" si="12"/>
        <v>#N/A</v>
      </c>
      <c r="N79" s="1" t="e">
        <f t="shared" ca="1" si="7"/>
        <v>#N/A</v>
      </c>
      <c r="O79" s="1" t="e">
        <f t="shared" ca="1" si="13"/>
        <v>#N/A</v>
      </c>
    </row>
    <row r="80" spans="2:15" x14ac:dyDescent="0.35">
      <c r="B80" s="1" t="e">
        <f t="shared" ca="1" si="8"/>
        <v>#N/A</v>
      </c>
      <c r="C80" s="2" t="e">
        <f t="shared" ca="1" si="9"/>
        <v>#N/A</v>
      </c>
      <c r="D80" s="1" t="e">
        <f t="shared" ca="1" si="10"/>
        <v>#N/A</v>
      </c>
      <c r="E80" s="1" t="s">
        <v>34</v>
      </c>
      <c r="F80" s="1" t="s">
        <v>31</v>
      </c>
      <c r="G80" s="4"/>
      <c r="H80" s="1" t="s">
        <v>32</v>
      </c>
      <c r="I80" s="1" t="s">
        <v>36</v>
      </c>
      <c r="J80" s="1" t="s">
        <v>33</v>
      </c>
      <c r="K80" s="2" t="e">
        <f t="shared" ca="1" si="11"/>
        <v>#N/A</v>
      </c>
      <c r="L80" s="1" t="e">
        <f ca="1">MATCH(C80,DimensionesWork!F:F,0)+1</f>
        <v>#N/A</v>
      </c>
      <c r="M80" s="1" t="e">
        <f t="shared" ca="1" si="12"/>
        <v>#N/A</v>
      </c>
      <c r="N80" s="1" t="e">
        <f t="shared" ca="1" si="7"/>
        <v>#N/A</v>
      </c>
      <c r="O80" s="1" t="e">
        <f t="shared" ca="1" si="13"/>
        <v>#N/A</v>
      </c>
    </row>
    <row r="81" spans="2:15" x14ac:dyDescent="0.35">
      <c r="B81" s="1" t="e">
        <f t="shared" ca="1" si="8"/>
        <v>#N/A</v>
      </c>
      <c r="C81" s="2" t="e">
        <f t="shared" ca="1" si="9"/>
        <v>#N/A</v>
      </c>
      <c r="D81" s="1" t="e">
        <f t="shared" ca="1" si="10"/>
        <v>#N/A</v>
      </c>
      <c r="E81" s="1" t="s">
        <v>34</v>
      </c>
      <c r="F81" s="1" t="s">
        <v>31</v>
      </c>
      <c r="G81" s="4"/>
      <c r="H81" s="1" t="s">
        <v>32</v>
      </c>
      <c r="I81" s="1" t="s">
        <v>36</v>
      </c>
      <c r="J81" s="1" t="s">
        <v>33</v>
      </c>
      <c r="K81" s="2" t="e">
        <f t="shared" ca="1" si="11"/>
        <v>#N/A</v>
      </c>
      <c r="L81" s="1" t="e">
        <f ca="1">MATCH(C81,DimensionesWork!F:F,0)+1</f>
        <v>#N/A</v>
      </c>
      <c r="M81" s="1" t="e">
        <f t="shared" ca="1" si="12"/>
        <v>#N/A</v>
      </c>
      <c r="N81" s="1" t="e">
        <f t="shared" ca="1" si="7"/>
        <v>#N/A</v>
      </c>
      <c r="O81" s="1" t="e">
        <f t="shared" ca="1" si="13"/>
        <v>#N/A</v>
      </c>
    </row>
    <row r="82" spans="2:15" x14ac:dyDescent="0.35">
      <c r="B82" s="1" t="e">
        <f t="shared" ca="1" si="8"/>
        <v>#N/A</v>
      </c>
      <c r="C82" s="2" t="e">
        <f t="shared" ca="1" si="9"/>
        <v>#N/A</v>
      </c>
      <c r="D82" s="1" t="e">
        <f t="shared" ca="1" si="10"/>
        <v>#N/A</v>
      </c>
      <c r="E82" s="1" t="s">
        <v>34</v>
      </c>
      <c r="F82" s="1" t="s">
        <v>31</v>
      </c>
      <c r="G82" s="4"/>
      <c r="H82" s="1" t="s">
        <v>32</v>
      </c>
      <c r="I82" s="1" t="s">
        <v>36</v>
      </c>
      <c r="J82" s="1" t="s">
        <v>33</v>
      </c>
      <c r="K82" s="2" t="e">
        <f t="shared" ca="1" si="11"/>
        <v>#N/A</v>
      </c>
      <c r="L82" s="1" t="e">
        <f ca="1">MATCH(C82,DimensionesWork!F:F,0)+1</f>
        <v>#N/A</v>
      </c>
      <c r="M82" s="1" t="e">
        <f t="shared" ca="1" si="12"/>
        <v>#N/A</v>
      </c>
      <c r="N82" s="1" t="e">
        <f t="shared" ca="1" si="7"/>
        <v>#N/A</v>
      </c>
      <c r="O82" s="1" t="e">
        <f t="shared" ca="1" si="13"/>
        <v>#N/A</v>
      </c>
    </row>
    <row r="83" spans="2:15" x14ac:dyDescent="0.35">
      <c r="B83" s="1" t="e">
        <f t="shared" ca="1" si="8"/>
        <v>#N/A</v>
      </c>
      <c r="C83" s="2" t="e">
        <f t="shared" ca="1" si="9"/>
        <v>#N/A</v>
      </c>
      <c r="D83" s="1" t="e">
        <f t="shared" ca="1" si="10"/>
        <v>#N/A</v>
      </c>
      <c r="E83" s="1" t="s">
        <v>34</v>
      </c>
      <c r="F83" s="1" t="s">
        <v>31</v>
      </c>
      <c r="G83" s="4"/>
      <c r="H83" s="1" t="s">
        <v>32</v>
      </c>
      <c r="I83" s="1" t="s">
        <v>36</v>
      </c>
      <c r="J83" s="1" t="s">
        <v>33</v>
      </c>
      <c r="K83" s="2" t="e">
        <f t="shared" ca="1" si="11"/>
        <v>#N/A</v>
      </c>
      <c r="L83" s="1" t="e">
        <f ca="1">MATCH(C83,DimensionesWork!F:F,0)+1</f>
        <v>#N/A</v>
      </c>
      <c r="M83" s="1" t="e">
        <f t="shared" ca="1" si="12"/>
        <v>#N/A</v>
      </c>
      <c r="N83" s="1" t="e">
        <f t="shared" ca="1" si="7"/>
        <v>#N/A</v>
      </c>
      <c r="O83" s="1" t="e">
        <f t="shared" ca="1" si="13"/>
        <v>#N/A</v>
      </c>
    </row>
    <row r="84" spans="2:15" x14ac:dyDescent="0.35">
      <c r="B84" s="1" t="e">
        <f t="shared" ca="1" si="8"/>
        <v>#N/A</v>
      </c>
      <c r="C84" s="2" t="e">
        <f t="shared" ca="1" si="9"/>
        <v>#N/A</v>
      </c>
      <c r="D84" s="1" t="e">
        <f t="shared" ca="1" si="10"/>
        <v>#N/A</v>
      </c>
      <c r="E84" s="1" t="s">
        <v>34</v>
      </c>
      <c r="F84" s="1" t="s">
        <v>31</v>
      </c>
      <c r="G84" s="4"/>
      <c r="H84" s="1" t="s">
        <v>32</v>
      </c>
      <c r="I84" s="1" t="s">
        <v>36</v>
      </c>
      <c r="J84" s="1" t="s">
        <v>33</v>
      </c>
      <c r="K84" s="2" t="e">
        <f t="shared" ca="1" si="11"/>
        <v>#N/A</v>
      </c>
      <c r="L84" s="1" t="e">
        <f ca="1">MATCH(C84,DimensionesWork!F:F,0)+1</f>
        <v>#N/A</v>
      </c>
      <c r="M84" s="1" t="e">
        <f t="shared" ca="1" si="12"/>
        <v>#N/A</v>
      </c>
      <c r="N84" s="1" t="e">
        <f t="shared" ca="1" si="7"/>
        <v>#N/A</v>
      </c>
      <c r="O84" s="1" t="e">
        <f t="shared" ca="1" si="13"/>
        <v>#N/A</v>
      </c>
    </row>
    <row r="85" spans="2:15" x14ac:dyDescent="0.35">
      <c r="B85" s="1" t="e">
        <f t="shared" ca="1" si="8"/>
        <v>#N/A</v>
      </c>
      <c r="C85" s="2" t="e">
        <f t="shared" ca="1" si="9"/>
        <v>#N/A</v>
      </c>
      <c r="D85" s="1" t="e">
        <f t="shared" ca="1" si="10"/>
        <v>#N/A</v>
      </c>
      <c r="E85" s="1" t="s">
        <v>34</v>
      </c>
      <c r="F85" s="1" t="s">
        <v>31</v>
      </c>
      <c r="G85" s="4"/>
      <c r="H85" s="1" t="s">
        <v>32</v>
      </c>
      <c r="I85" s="1" t="s">
        <v>36</v>
      </c>
      <c r="J85" s="1" t="s">
        <v>33</v>
      </c>
      <c r="K85" s="2" t="e">
        <f t="shared" ca="1" si="11"/>
        <v>#N/A</v>
      </c>
      <c r="L85" s="1" t="e">
        <f ca="1">MATCH(C85,DimensionesWork!F:F,0)+1</f>
        <v>#N/A</v>
      </c>
      <c r="M85" s="1" t="e">
        <f t="shared" ca="1" si="12"/>
        <v>#N/A</v>
      </c>
      <c r="N85" s="1" t="e">
        <f t="shared" ca="1" si="7"/>
        <v>#N/A</v>
      </c>
      <c r="O85" s="1" t="e">
        <f t="shared" ca="1" si="13"/>
        <v>#N/A</v>
      </c>
    </row>
    <row r="86" spans="2:15" x14ac:dyDescent="0.35">
      <c r="B86" s="1" t="e">
        <f t="shared" ca="1" si="8"/>
        <v>#N/A</v>
      </c>
      <c r="C86" s="2" t="e">
        <f t="shared" ca="1" si="9"/>
        <v>#N/A</v>
      </c>
      <c r="D86" s="1" t="e">
        <f t="shared" ca="1" si="10"/>
        <v>#N/A</v>
      </c>
      <c r="E86" s="1" t="s">
        <v>34</v>
      </c>
      <c r="F86" s="1" t="s">
        <v>31</v>
      </c>
      <c r="G86" s="4"/>
      <c r="H86" s="1" t="s">
        <v>32</v>
      </c>
      <c r="I86" s="1" t="s">
        <v>36</v>
      </c>
      <c r="J86" s="1" t="s">
        <v>33</v>
      </c>
      <c r="K86" s="2" t="e">
        <f t="shared" ca="1" si="11"/>
        <v>#N/A</v>
      </c>
      <c r="L86" s="1" t="e">
        <f ca="1">MATCH(C86,DimensionesWork!F:F,0)+1</f>
        <v>#N/A</v>
      </c>
      <c r="M86" s="1" t="e">
        <f t="shared" ca="1" si="12"/>
        <v>#N/A</v>
      </c>
      <c r="N86" s="1" t="e">
        <f t="shared" ca="1" si="7"/>
        <v>#N/A</v>
      </c>
      <c r="O86" s="1" t="e">
        <f t="shared" ca="1" si="13"/>
        <v>#N/A</v>
      </c>
    </row>
    <row r="87" spans="2:15" x14ac:dyDescent="0.35">
      <c r="B87" s="1" t="e">
        <f t="shared" ca="1" si="8"/>
        <v>#N/A</v>
      </c>
      <c r="C87" s="2" t="e">
        <f t="shared" ca="1" si="9"/>
        <v>#N/A</v>
      </c>
      <c r="D87" s="1" t="e">
        <f t="shared" ca="1" si="10"/>
        <v>#N/A</v>
      </c>
      <c r="E87" s="1" t="s">
        <v>34</v>
      </c>
      <c r="F87" s="1" t="s">
        <v>31</v>
      </c>
      <c r="G87" s="4"/>
      <c r="H87" s="1" t="s">
        <v>32</v>
      </c>
      <c r="I87" s="1" t="s">
        <v>36</v>
      </c>
      <c r="J87" s="1" t="s">
        <v>33</v>
      </c>
      <c r="K87" s="2" t="e">
        <f t="shared" ca="1" si="11"/>
        <v>#N/A</v>
      </c>
      <c r="L87" s="1" t="e">
        <f ca="1">MATCH(C87,DimensionesWork!F:F,0)+1</f>
        <v>#N/A</v>
      </c>
      <c r="M87" s="1" t="e">
        <f t="shared" ca="1" si="12"/>
        <v>#N/A</v>
      </c>
      <c r="N87" s="1" t="e">
        <f t="shared" ca="1" si="7"/>
        <v>#N/A</v>
      </c>
      <c r="O87" s="1" t="e">
        <f t="shared" ca="1" si="13"/>
        <v>#N/A</v>
      </c>
    </row>
    <row r="88" spans="2:15" x14ac:dyDescent="0.35">
      <c r="B88" s="1" t="e">
        <f t="shared" ca="1" si="8"/>
        <v>#N/A</v>
      </c>
      <c r="C88" s="2" t="e">
        <f t="shared" ca="1" si="9"/>
        <v>#N/A</v>
      </c>
      <c r="D88" s="1" t="e">
        <f t="shared" ca="1" si="10"/>
        <v>#N/A</v>
      </c>
      <c r="E88" s="1" t="s">
        <v>34</v>
      </c>
      <c r="F88" s="1" t="s">
        <v>31</v>
      </c>
      <c r="G88" s="4"/>
      <c r="H88" s="1" t="s">
        <v>32</v>
      </c>
      <c r="I88" s="1" t="s">
        <v>36</v>
      </c>
      <c r="J88" s="1" t="s">
        <v>33</v>
      </c>
      <c r="K88" s="2" t="e">
        <f t="shared" ca="1" si="11"/>
        <v>#N/A</v>
      </c>
      <c r="L88" s="1" t="e">
        <f ca="1">MATCH(C88,DimensionesWork!F:F,0)+1</f>
        <v>#N/A</v>
      </c>
      <c r="M88" s="1" t="e">
        <f t="shared" ca="1" si="12"/>
        <v>#N/A</v>
      </c>
      <c r="N88" s="1" t="e">
        <f t="shared" ca="1" si="7"/>
        <v>#N/A</v>
      </c>
      <c r="O88" s="1" t="e">
        <f t="shared" ca="1" si="13"/>
        <v>#N/A</v>
      </c>
    </row>
    <row r="89" spans="2:15" x14ac:dyDescent="0.35">
      <c r="B89" s="1" t="e">
        <f t="shared" ca="1" si="8"/>
        <v>#N/A</v>
      </c>
      <c r="C89" s="2" t="e">
        <f t="shared" ca="1" si="9"/>
        <v>#N/A</v>
      </c>
      <c r="D89" s="1" t="e">
        <f t="shared" ca="1" si="10"/>
        <v>#N/A</v>
      </c>
      <c r="E89" s="1" t="s">
        <v>34</v>
      </c>
      <c r="F89" s="1" t="s">
        <v>31</v>
      </c>
      <c r="G89" s="4"/>
      <c r="H89" s="1" t="s">
        <v>32</v>
      </c>
      <c r="I89" s="1" t="s">
        <v>36</v>
      </c>
      <c r="J89" s="1" t="s">
        <v>33</v>
      </c>
      <c r="K89" s="2" t="e">
        <f t="shared" ca="1" si="11"/>
        <v>#N/A</v>
      </c>
      <c r="L89" s="1" t="e">
        <f ca="1">MATCH(C89,DimensionesWork!F:F,0)+1</f>
        <v>#N/A</v>
      </c>
      <c r="M89" s="1" t="e">
        <f t="shared" ca="1" si="12"/>
        <v>#N/A</v>
      </c>
      <c r="N89" s="1" t="e">
        <f t="shared" ca="1" si="7"/>
        <v>#N/A</v>
      </c>
      <c r="O89" s="1" t="e">
        <f t="shared" ca="1" si="13"/>
        <v>#N/A</v>
      </c>
    </row>
    <row r="90" spans="2:15" x14ac:dyDescent="0.35">
      <c r="B90" s="1" t="e">
        <f t="shared" ca="1" si="8"/>
        <v>#N/A</v>
      </c>
      <c r="C90" s="2" t="e">
        <f t="shared" ca="1" si="9"/>
        <v>#N/A</v>
      </c>
      <c r="D90" s="1" t="e">
        <f t="shared" ca="1" si="10"/>
        <v>#N/A</v>
      </c>
      <c r="E90" s="1" t="s">
        <v>34</v>
      </c>
      <c r="F90" s="1" t="s">
        <v>31</v>
      </c>
      <c r="G90" s="4"/>
      <c r="H90" s="1" t="s">
        <v>32</v>
      </c>
      <c r="I90" s="1" t="s">
        <v>36</v>
      </c>
      <c r="J90" s="1" t="s">
        <v>33</v>
      </c>
      <c r="K90" s="2" t="e">
        <f t="shared" ca="1" si="11"/>
        <v>#N/A</v>
      </c>
      <c r="L90" s="1" t="e">
        <f ca="1">MATCH(C90,DimensionesWork!F:F,0)+1</f>
        <v>#N/A</v>
      </c>
      <c r="M90" s="1" t="e">
        <f t="shared" ca="1" si="12"/>
        <v>#N/A</v>
      </c>
      <c r="N90" s="1" t="e">
        <f t="shared" ca="1" si="7"/>
        <v>#N/A</v>
      </c>
      <c r="O90" s="1" t="e">
        <f t="shared" ca="1" si="13"/>
        <v>#N/A</v>
      </c>
    </row>
    <row r="91" spans="2:15" x14ac:dyDescent="0.35">
      <c r="B91" s="1" t="e">
        <f t="shared" ca="1" si="8"/>
        <v>#N/A</v>
      </c>
      <c r="C91" s="2" t="e">
        <f t="shared" ca="1" si="9"/>
        <v>#N/A</v>
      </c>
      <c r="D91" s="1" t="e">
        <f t="shared" ca="1" si="10"/>
        <v>#N/A</v>
      </c>
      <c r="E91" s="1" t="s">
        <v>34</v>
      </c>
      <c r="F91" s="1" t="s">
        <v>31</v>
      </c>
      <c r="G91" s="4"/>
      <c r="H91" s="1" t="s">
        <v>32</v>
      </c>
      <c r="I91" s="1" t="s">
        <v>36</v>
      </c>
      <c r="J91" s="1" t="s">
        <v>33</v>
      </c>
      <c r="K91" s="2" t="e">
        <f t="shared" ca="1" si="11"/>
        <v>#N/A</v>
      </c>
      <c r="L91" s="1" t="e">
        <f ca="1">MATCH(C91,DimensionesWork!F:F,0)+1</f>
        <v>#N/A</v>
      </c>
      <c r="M91" s="1" t="e">
        <f t="shared" ca="1" si="12"/>
        <v>#N/A</v>
      </c>
      <c r="N91" s="1" t="e">
        <f t="shared" ca="1" si="7"/>
        <v>#N/A</v>
      </c>
      <c r="O91" s="1" t="e">
        <f t="shared" ca="1" si="13"/>
        <v>#N/A</v>
      </c>
    </row>
    <row r="92" spans="2:15" x14ac:dyDescent="0.35">
      <c r="B92" s="1" t="e">
        <f t="shared" ca="1" si="8"/>
        <v>#N/A</v>
      </c>
      <c r="C92" s="2" t="e">
        <f t="shared" ca="1" si="9"/>
        <v>#N/A</v>
      </c>
      <c r="D92" s="1" t="e">
        <f t="shared" ca="1" si="10"/>
        <v>#N/A</v>
      </c>
      <c r="E92" s="1" t="s">
        <v>34</v>
      </c>
      <c r="F92" s="1" t="s">
        <v>31</v>
      </c>
      <c r="G92" s="4"/>
      <c r="H92" s="1" t="s">
        <v>32</v>
      </c>
      <c r="I92" s="1" t="s">
        <v>36</v>
      </c>
      <c r="J92" s="1" t="s">
        <v>33</v>
      </c>
      <c r="K92" s="2" t="e">
        <f t="shared" ca="1" si="11"/>
        <v>#N/A</v>
      </c>
      <c r="L92" s="1" t="e">
        <f ca="1">MATCH(C92,DimensionesWork!F:F,0)+1</f>
        <v>#N/A</v>
      </c>
      <c r="M92" s="1" t="e">
        <f t="shared" ca="1" si="12"/>
        <v>#N/A</v>
      </c>
      <c r="N92" s="1" t="e">
        <f t="shared" ca="1" si="7"/>
        <v>#N/A</v>
      </c>
      <c r="O92" s="1" t="e">
        <f t="shared" ca="1" si="13"/>
        <v>#N/A</v>
      </c>
    </row>
    <row r="93" spans="2:15" x14ac:dyDescent="0.35">
      <c r="B93" s="1" t="e">
        <f t="shared" ca="1" si="8"/>
        <v>#N/A</v>
      </c>
      <c r="C93" s="2" t="e">
        <f t="shared" ca="1" si="9"/>
        <v>#N/A</v>
      </c>
      <c r="D93" s="1" t="e">
        <f t="shared" ca="1" si="10"/>
        <v>#N/A</v>
      </c>
      <c r="E93" s="1" t="s">
        <v>34</v>
      </c>
      <c r="F93" s="1" t="s">
        <v>31</v>
      </c>
      <c r="G93" s="4"/>
      <c r="H93" s="1" t="s">
        <v>32</v>
      </c>
      <c r="I93" s="1" t="s">
        <v>36</v>
      </c>
      <c r="J93" s="1" t="s">
        <v>33</v>
      </c>
      <c r="K93" s="2" t="e">
        <f t="shared" ca="1" si="11"/>
        <v>#N/A</v>
      </c>
      <c r="L93" s="1" t="e">
        <f ca="1">MATCH(C93,DimensionesWork!F:F,0)+1</f>
        <v>#N/A</v>
      </c>
      <c r="M93" s="1" t="e">
        <f t="shared" ca="1" si="12"/>
        <v>#N/A</v>
      </c>
      <c r="N93" s="1" t="e">
        <f t="shared" ca="1" si="7"/>
        <v>#N/A</v>
      </c>
      <c r="O93" s="1" t="e">
        <f t="shared" ca="1" si="13"/>
        <v>#N/A</v>
      </c>
    </row>
    <row r="94" spans="2:15" x14ac:dyDescent="0.35">
      <c r="B94" s="1" t="e">
        <f t="shared" ca="1" si="8"/>
        <v>#N/A</v>
      </c>
      <c r="C94" s="2" t="e">
        <f t="shared" ca="1" si="9"/>
        <v>#N/A</v>
      </c>
      <c r="D94" s="1" t="e">
        <f t="shared" ca="1" si="10"/>
        <v>#N/A</v>
      </c>
      <c r="E94" s="1" t="s">
        <v>34</v>
      </c>
      <c r="F94" s="1" t="s">
        <v>31</v>
      </c>
      <c r="G94" s="4"/>
      <c r="H94" s="1" t="s">
        <v>32</v>
      </c>
      <c r="I94" s="1" t="s">
        <v>36</v>
      </c>
      <c r="J94" s="1" t="s">
        <v>33</v>
      </c>
      <c r="K94" s="2" t="e">
        <f t="shared" ca="1" si="11"/>
        <v>#N/A</v>
      </c>
      <c r="L94" s="1" t="e">
        <f ca="1">MATCH(C94,DimensionesWork!F:F,0)+1</f>
        <v>#N/A</v>
      </c>
      <c r="M94" s="1" t="e">
        <f t="shared" ca="1" si="12"/>
        <v>#N/A</v>
      </c>
      <c r="N94" s="1" t="e">
        <f t="shared" ca="1" si="7"/>
        <v>#N/A</v>
      </c>
      <c r="O94" s="1" t="e">
        <f t="shared" ca="1" si="13"/>
        <v>#N/A</v>
      </c>
    </row>
    <row r="95" spans="2:15" x14ac:dyDescent="0.35">
      <c r="B95" s="1" t="e">
        <f t="shared" ca="1" si="8"/>
        <v>#N/A</v>
      </c>
      <c r="C95" s="2" t="e">
        <f t="shared" ca="1" si="9"/>
        <v>#N/A</v>
      </c>
      <c r="D95" s="1" t="e">
        <f t="shared" ca="1" si="10"/>
        <v>#N/A</v>
      </c>
      <c r="E95" s="1" t="s">
        <v>34</v>
      </c>
      <c r="F95" s="1" t="s">
        <v>31</v>
      </c>
      <c r="G95" s="4"/>
      <c r="H95" s="1" t="s">
        <v>32</v>
      </c>
      <c r="I95" s="1" t="s">
        <v>36</v>
      </c>
      <c r="J95" s="1" t="s">
        <v>33</v>
      </c>
      <c r="K95" s="2" t="e">
        <f t="shared" ca="1" si="11"/>
        <v>#N/A</v>
      </c>
      <c r="L95" s="1" t="e">
        <f ca="1">MATCH(C95,DimensionesWork!F:F,0)+1</f>
        <v>#N/A</v>
      </c>
      <c r="M95" s="1" t="e">
        <f t="shared" ca="1" si="12"/>
        <v>#N/A</v>
      </c>
      <c r="N95" s="1" t="e">
        <f t="shared" ca="1" si="7"/>
        <v>#N/A</v>
      </c>
      <c r="O95" s="1" t="e">
        <f t="shared" ca="1" si="13"/>
        <v>#N/A</v>
      </c>
    </row>
    <row r="96" spans="2:15" x14ac:dyDescent="0.35">
      <c r="B96" s="1" t="e">
        <f t="shared" ca="1" si="8"/>
        <v>#N/A</v>
      </c>
      <c r="C96" s="2" t="e">
        <f t="shared" ca="1" si="9"/>
        <v>#N/A</v>
      </c>
      <c r="D96" s="1" t="e">
        <f t="shared" ca="1" si="10"/>
        <v>#N/A</v>
      </c>
      <c r="E96" s="1" t="s">
        <v>34</v>
      </c>
      <c r="F96" s="1" t="s">
        <v>31</v>
      </c>
      <c r="G96" s="4"/>
      <c r="H96" s="1" t="s">
        <v>32</v>
      </c>
      <c r="I96" s="1" t="s">
        <v>36</v>
      </c>
      <c r="J96" s="1" t="s">
        <v>33</v>
      </c>
      <c r="K96" s="2" t="e">
        <f t="shared" ca="1" si="11"/>
        <v>#N/A</v>
      </c>
      <c r="L96" s="1" t="e">
        <f ca="1">MATCH(C96,DimensionesWork!F:F,0)+1</f>
        <v>#N/A</v>
      </c>
      <c r="M96" s="1" t="e">
        <f t="shared" ca="1" si="12"/>
        <v>#N/A</v>
      </c>
      <c r="N96" s="1" t="e">
        <f t="shared" ca="1" si="7"/>
        <v>#N/A</v>
      </c>
      <c r="O96" s="1" t="e">
        <f t="shared" ca="1" si="13"/>
        <v>#N/A</v>
      </c>
    </row>
    <row r="97" spans="2:15" x14ac:dyDescent="0.35">
      <c r="B97" s="1" t="e">
        <f t="shared" ca="1" si="8"/>
        <v>#N/A</v>
      </c>
      <c r="C97" s="2" t="e">
        <f t="shared" ca="1" si="9"/>
        <v>#N/A</v>
      </c>
      <c r="D97" s="1" t="e">
        <f t="shared" ca="1" si="10"/>
        <v>#N/A</v>
      </c>
      <c r="E97" s="1" t="s">
        <v>34</v>
      </c>
      <c r="F97" s="1" t="s">
        <v>31</v>
      </c>
      <c r="G97" s="4"/>
      <c r="H97" s="1" t="s">
        <v>32</v>
      </c>
      <c r="I97" s="1" t="s">
        <v>36</v>
      </c>
      <c r="J97" s="1" t="s">
        <v>33</v>
      </c>
      <c r="K97" s="2" t="e">
        <f t="shared" ca="1" si="11"/>
        <v>#N/A</v>
      </c>
      <c r="L97" s="1" t="e">
        <f ca="1">MATCH(C97,DimensionesWork!F:F,0)+1</f>
        <v>#N/A</v>
      </c>
      <c r="M97" s="1" t="e">
        <f t="shared" ca="1" si="12"/>
        <v>#N/A</v>
      </c>
      <c r="N97" s="1" t="e">
        <f t="shared" ca="1" si="7"/>
        <v>#N/A</v>
      </c>
      <c r="O97" s="1" t="e">
        <f t="shared" ca="1" si="13"/>
        <v>#N/A</v>
      </c>
    </row>
    <row r="98" spans="2:15" x14ac:dyDescent="0.35">
      <c r="B98" s="1" t="e">
        <f t="shared" ca="1" si="8"/>
        <v>#N/A</v>
      </c>
      <c r="C98" s="2" t="e">
        <f t="shared" ca="1" si="9"/>
        <v>#N/A</v>
      </c>
      <c r="D98" s="1" t="e">
        <f t="shared" ca="1" si="10"/>
        <v>#N/A</v>
      </c>
      <c r="E98" s="1" t="s">
        <v>34</v>
      </c>
      <c r="F98" s="1" t="s">
        <v>31</v>
      </c>
      <c r="G98" s="4"/>
      <c r="H98" s="1" t="s">
        <v>32</v>
      </c>
      <c r="I98" s="1" t="s">
        <v>36</v>
      </c>
      <c r="J98" s="1" t="s">
        <v>33</v>
      </c>
      <c r="K98" s="2" t="e">
        <f t="shared" ca="1" si="11"/>
        <v>#N/A</v>
      </c>
      <c r="L98" s="1" t="e">
        <f ca="1">MATCH(C98,DimensionesWork!F:F,0)+1</f>
        <v>#N/A</v>
      </c>
      <c r="M98" s="1" t="e">
        <f t="shared" ca="1" si="12"/>
        <v>#N/A</v>
      </c>
      <c r="N98" s="1" t="e">
        <f t="shared" ca="1" si="7"/>
        <v>#N/A</v>
      </c>
      <c r="O98" s="1" t="e">
        <f t="shared" ca="1" si="13"/>
        <v>#N/A</v>
      </c>
    </row>
    <row r="99" spans="2:15" x14ac:dyDescent="0.35">
      <c r="B99" s="1" t="e">
        <f t="shared" ca="1" si="8"/>
        <v>#N/A</v>
      </c>
      <c r="C99" s="2" t="e">
        <f t="shared" ca="1" si="9"/>
        <v>#N/A</v>
      </c>
      <c r="D99" s="1" t="e">
        <f t="shared" ca="1" si="10"/>
        <v>#N/A</v>
      </c>
      <c r="E99" s="1" t="s">
        <v>34</v>
      </c>
      <c r="F99" s="1" t="s">
        <v>31</v>
      </c>
      <c r="G99" s="4"/>
      <c r="H99" s="1" t="s">
        <v>32</v>
      </c>
      <c r="I99" s="1" t="s">
        <v>36</v>
      </c>
      <c r="J99" s="1" t="s">
        <v>33</v>
      </c>
      <c r="K99" s="2" t="e">
        <f t="shared" ca="1" si="11"/>
        <v>#N/A</v>
      </c>
      <c r="L99" s="1" t="e">
        <f ca="1">MATCH(C99,DimensionesWork!F:F,0)+1</f>
        <v>#N/A</v>
      </c>
      <c r="M99" s="1" t="e">
        <f t="shared" ca="1" si="12"/>
        <v>#N/A</v>
      </c>
      <c r="N99" s="1" t="e">
        <f t="shared" ca="1" si="7"/>
        <v>#N/A</v>
      </c>
      <c r="O99" s="1" t="e">
        <f t="shared" ca="1" si="13"/>
        <v>#N/A</v>
      </c>
    </row>
    <row r="100" spans="2:15" x14ac:dyDescent="0.35">
      <c r="B100" s="1" t="e">
        <f t="shared" ca="1" si="8"/>
        <v>#N/A</v>
      </c>
      <c r="C100" s="2" t="e">
        <f t="shared" ca="1" si="9"/>
        <v>#N/A</v>
      </c>
      <c r="D100" s="1" t="e">
        <f t="shared" ca="1" si="10"/>
        <v>#N/A</v>
      </c>
      <c r="E100" s="1" t="s">
        <v>34</v>
      </c>
      <c r="F100" s="1" t="s">
        <v>31</v>
      </c>
      <c r="G100" s="4"/>
      <c r="H100" s="1" t="s">
        <v>32</v>
      </c>
      <c r="I100" s="1" t="s">
        <v>36</v>
      </c>
      <c r="J100" s="1" t="s">
        <v>33</v>
      </c>
      <c r="K100" s="2" t="e">
        <f t="shared" ca="1" si="11"/>
        <v>#N/A</v>
      </c>
      <c r="L100" s="1" t="e">
        <f ca="1">MATCH(C100,DimensionesWork!F:F,0)+1</f>
        <v>#N/A</v>
      </c>
      <c r="M100" s="1" t="e">
        <f t="shared" ca="1" si="12"/>
        <v>#N/A</v>
      </c>
      <c r="N100" s="1" t="e">
        <f t="shared" ca="1" si="7"/>
        <v>#N/A</v>
      </c>
      <c r="O100" s="1" t="e">
        <f t="shared" ca="1" si="13"/>
        <v>#N/A</v>
      </c>
    </row>
    <row r="101" spans="2:15" x14ac:dyDescent="0.35">
      <c r="B101" s="1" t="e">
        <f t="shared" ref="B101:B164" ca="1" si="14">INDIRECT("DimensionesWork!E"&amp;L100-1+N100)</f>
        <v>#N/A</v>
      </c>
      <c r="C101" s="2" t="e">
        <f t="shared" ref="C101:C164" ca="1" si="15">INDIRECT("DimensionesWork!F"&amp;L100-1+N100)</f>
        <v>#N/A</v>
      </c>
      <c r="D101" s="1" t="e">
        <f t="shared" ref="D101:D164" ca="1" si="16">B101&amp;"_"&amp;C101</f>
        <v>#N/A</v>
      </c>
      <c r="E101" s="1" t="s">
        <v>34</v>
      </c>
      <c r="F101" s="1" t="s">
        <v>31</v>
      </c>
      <c r="G101" s="4"/>
      <c r="H101" s="1" t="s">
        <v>32</v>
      </c>
      <c r="I101" s="1" t="s">
        <v>36</v>
      </c>
      <c r="J101" s="1" t="s">
        <v>33</v>
      </c>
      <c r="K101" s="2" t="e">
        <f t="shared" ref="K101:K164" ca="1" si="17">INDIRECT("DimensionesWork!D"&amp;L101-1)</f>
        <v>#N/A</v>
      </c>
      <c r="L101" s="1" t="e">
        <f ca="1">MATCH(C101,DimensionesWork!F:F,0)+1</f>
        <v>#N/A</v>
      </c>
      <c r="M101" s="1" t="e">
        <f t="shared" ref="M101:M164" ca="1" si="18">ADDRESS(L101,3,,,"DimensionesWork")&amp;":C2000"</f>
        <v>#N/A</v>
      </c>
      <c r="N101" s="1" t="e">
        <f t="shared" ref="N101:N164" ca="1" si="19">MATCH("tx",INDIRECT(O101),0)</f>
        <v>#N/A</v>
      </c>
      <c r="O101" s="1" t="e">
        <f t="shared" ref="O101:O164" ca="1" si="20">ADDRESS(L101,9,,,"DimensionesWork")&amp;":I2000"</f>
        <v>#N/A</v>
      </c>
    </row>
    <row r="102" spans="2:15" x14ac:dyDescent="0.35">
      <c r="B102" s="1" t="e">
        <f t="shared" ca="1" si="14"/>
        <v>#N/A</v>
      </c>
      <c r="C102" s="2" t="e">
        <f t="shared" ca="1" si="15"/>
        <v>#N/A</v>
      </c>
      <c r="D102" s="1" t="e">
        <f t="shared" ca="1" si="16"/>
        <v>#N/A</v>
      </c>
      <c r="E102" s="1" t="s">
        <v>34</v>
      </c>
      <c r="F102" s="1" t="s">
        <v>31</v>
      </c>
      <c r="G102" s="4"/>
      <c r="H102" s="1" t="s">
        <v>32</v>
      </c>
      <c r="I102" s="1" t="s">
        <v>36</v>
      </c>
      <c r="J102" s="1" t="s">
        <v>33</v>
      </c>
      <c r="K102" s="2" t="e">
        <f t="shared" ca="1" si="17"/>
        <v>#N/A</v>
      </c>
      <c r="L102" s="1" t="e">
        <f ca="1">MATCH(C102,DimensionesWork!F:F,0)+1</f>
        <v>#N/A</v>
      </c>
      <c r="M102" s="1" t="e">
        <f t="shared" ca="1" si="18"/>
        <v>#N/A</v>
      </c>
      <c r="N102" s="1" t="e">
        <f t="shared" ca="1" si="19"/>
        <v>#N/A</v>
      </c>
      <c r="O102" s="1" t="e">
        <f t="shared" ca="1" si="20"/>
        <v>#N/A</v>
      </c>
    </row>
    <row r="103" spans="2:15" x14ac:dyDescent="0.35">
      <c r="B103" s="1" t="e">
        <f t="shared" ca="1" si="14"/>
        <v>#N/A</v>
      </c>
      <c r="C103" s="2" t="e">
        <f t="shared" ca="1" si="15"/>
        <v>#N/A</v>
      </c>
      <c r="D103" s="1" t="e">
        <f t="shared" ca="1" si="16"/>
        <v>#N/A</v>
      </c>
      <c r="E103" s="1" t="s">
        <v>34</v>
      </c>
      <c r="F103" s="1" t="s">
        <v>31</v>
      </c>
      <c r="G103" s="4"/>
      <c r="H103" s="1" t="s">
        <v>32</v>
      </c>
      <c r="I103" s="1" t="s">
        <v>36</v>
      </c>
      <c r="J103" s="1" t="s">
        <v>33</v>
      </c>
      <c r="K103" s="2" t="e">
        <f t="shared" ca="1" si="17"/>
        <v>#N/A</v>
      </c>
      <c r="L103" s="1" t="e">
        <f ca="1">MATCH(C103,DimensionesWork!F:F,0)+1</f>
        <v>#N/A</v>
      </c>
      <c r="M103" s="1" t="e">
        <f t="shared" ca="1" si="18"/>
        <v>#N/A</v>
      </c>
      <c r="N103" s="1" t="e">
        <f t="shared" ca="1" si="19"/>
        <v>#N/A</v>
      </c>
      <c r="O103" s="1" t="e">
        <f t="shared" ca="1" si="20"/>
        <v>#N/A</v>
      </c>
    </row>
    <row r="104" spans="2:15" x14ac:dyDescent="0.35">
      <c r="B104" s="1" t="e">
        <f t="shared" ca="1" si="14"/>
        <v>#N/A</v>
      </c>
      <c r="C104" s="2" t="e">
        <f t="shared" ca="1" si="15"/>
        <v>#N/A</v>
      </c>
      <c r="D104" s="1" t="e">
        <f t="shared" ca="1" si="16"/>
        <v>#N/A</v>
      </c>
      <c r="E104" s="1" t="s">
        <v>34</v>
      </c>
      <c r="F104" s="1" t="s">
        <v>31</v>
      </c>
      <c r="G104" s="4"/>
      <c r="H104" s="1" t="s">
        <v>32</v>
      </c>
      <c r="I104" s="1" t="s">
        <v>36</v>
      </c>
      <c r="J104" s="1" t="s">
        <v>33</v>
      </c>
      <c r="K104" s="2" t="e">
        <f t="shared" ca="1" si="17"/>
        <v>#N/A</v>
      </c>
      <c r="L104" s="1" t="e">
        <f ca="1">MATCH(C104,DimensionesWork!F:F,0)+1</f>
        <v>#N/A</v>
      </c>
      <c r="M104" s="1" t="e">
        <f t="shared" ca="1" si="18"/>
        <v>#N/A</v>
      </c>
      <c r="N104" s="1" t="e">
        <f t="shared" ca="1" si="19"/>
        <v>#N/A</v>
      </c>
      <c r="O104" s="1" t="e">
        <f t="shared" ca="1" si="20"/>
        <v>#N/A</v>
      </c>
    </row>
    <row r="105" spans="2:15" x14ac:dyDescent="0.35">
      <c r="B105" s="1" t="e">
        <f t="shared" ca="1" si="14"/>
        <v>#N/A</v>
      </c>
      <c r="C105" s="2" t="e">
        <f t="shared" ca="1" si="15"/>
        <v>#N/A</v>
      </c>
      <c r="D105" s="1" t="e">
        <f t="shared" ca="1" si="16"/>
        <v>#N/A</v>
      </c>
      <c r="E105" s="1" t="s">
        <v>34</v>
      </c>
      <c r="F105" s="1" t="s">
        <v>31</v>
      </c>
      <c r="G105" s="4"/>
      <c r="H105" s="1" t="s">
        <v>32</v>
      </c>
      <c r="I105" s="1" t="s">
        <v>36</v>
      </c>
      <c r="J105" s="1" t="s">
        <v>33</v>
      </c>
      <c r="K105" s="2" t="e">
        <f t="shared" ca="1" si="17"/>
        <v>#N/A</v>
      </c>
      <c r="L105" s="1" t="e">
        <f ca="1">MATCH(C105,DimensionesWork!F:F,0)+1</f>
        <v>#N/A</v>
      </c>
      <c r="M105" s="1" t="e">
        <f t="shared" ca="1" si="18"/>
        <v>#N/A</v>
      </c>
      <c r="N105" s="1" t="e">
        <f t="shared" ca="1" si="19"/>
        <v>#N/A</v>
      </c>
      <c r="O105" s="1" t="e">
        <f t="shared" ca="1" si="20"/>
        <v>#N/A</v>
      </c>
    </row>
    <row r="106" spans="2:15" x14ac:dyDescent="0.35">
      <c r="B106" s="1" t="e">
        <f t="shared" ca="1" si="14"/>
        <v>#N/A</v>
      </c>
      <c r="C106" s="2" t="e">
        <f t="shared" ca="1" si="15"/>
        <v>#N/A</v>
      </c>
      <c r="D106" s="1" t="e">
        <f t="shared" ca="1" si="16"/>
        <v>#N/A</v>
      </c>
      <c r="E106" s="1" t="s">
        <v>34</v>
      </c>
      <c r="F106" s="1" t="s">
        <v>31</v>
      </c>
      <c r="G106" s="4"/>
      <c r="H106" s="1" t="s">
        <v>32</v>
      </c>
      <c r="I106" s="1" t="s">
        <v>36</v>
      </c>
      <c r="J106" s="1" t="s">
        <v>33</v>
      </c>
      <c r="K106" s="2" t="e">
        <f t="shared" ca="1" si="17"/>
        <v>#N/A</v>
      </c>
      <c r="L106" s="1" t="e">
        <f ca="1">MATCH(C106,DimensionesWork!F:F,0)+1</f>
        <v>#N/A</v>
      </c>
      <c r="M106" s="1" t="e">
        <f t="shared" ca="1" si="18"/>
        <v>#N/A</v>
      </c>
      <c r="N106" s="1" t="e">
        <f t="shared" ca="1" si="19"/>
        <v>#N/A</v>
      </c>
      <c r="O106" s="1" t="e">
        <f t="shared" ca="1" si="20"/>
        <v>#N/A</v>
      </c>
    </row>
    <row r="107" spans="2:15" x14ac:dyDescent="0.35">
      <c r="B107" s="1" t="e">
        <f t="shared" ca="1" si="14"/>
        <v>#N/A</v>
      </c>
      <c r="C107" s="2" t="e">
        <f t="shared" ca="1" si="15"/>
        <v>#N/A</v>
      </c>
      <c r="D107" s="1" t="e">
        <f t="shared" ca="1" si="16"/>
        <v>#N/A</v>
      </c>
      <c r="E107" s="1" t="s">
        <v>34</v>
      </c>
      <c r="F107" s="1" t="s">
        <v>31</v>
      </c>
      <c r="G107" s="4"/>
      <c r="H107" s="1" t="s">
        <v>32</v>
      </c>
      <c r="I107" s="1" t="s">
        <v>36</v>
      </c>
      <c r="J107" s="1" t="s">
        <v>33</v>
      </c>
      <c r="K107" s="2" t="e">
        <f t="shared" ca="1" si="17"/>
        <v>#N/A</v>
      </c>
      <c r="L107" s="1" t="e">
        <f ca="1">MATCH(C107,DimensionesWork!F:F,0)+1</f>
        <v>#N/A</v>
      </c>
      <c r="M107" s="1" t="e">
        <f t="shared" ca="1" si="18"/>
        <v>#N/A</v>
      </c>
      <c r="N107" s="1" t="e">
        <f t="shared" ca="1" si="19"/>
        <v>#N/A</v>
      </c>
      <c r="O107" s="1" t="e">
        <f t="shared" ca="1" si="20"/>
        <v>#N/A</v>
      </c>
    </row>
    <row r="108" spans="2:15" x14ac:dyDescent="0.35">
      <c r="B108" s="1" t="e">
        <f t="shared" ca="1" si="14"/>
        <v>#N/A</v>
      </c>
      <c r="C108" s="2" t="e">
        <f t="shared" ca="1" si="15"/>
        <v>#N/A</v>
      </c>
      <c r="D108" s="1" t="e">
        <f t="shared" ca="1" si="16"/>
        <v>#N/A</v>
      </c>
      <c r="E108" s="1" t="s">
        <v>34</v>
      </c>
      <c r="F108" s="1" t="s">
        <v>31</v>
      </c>
      <c r="G108" s="4"/>
      <c r="H108" s="1" t="s">
        <v>32</v>
      </c>
      <c r="I108" s="1" t="s">
        <v>36</v>
      </c>
      <c r="J108" s="1" t="s">
        <v>33</v>
      </c>
      <c r="K108" s="2" t="e">
        <f t="shared" ca="1" si="17"/>
        <v>#N/A</v>
      </c>
      <c r="L108" s="1" t="e">
        <f ca="1">MATCH(C108,DimensionesWork!F:F,0)+1</f>
        <v>#N/A</v>
      </c>
      <c r="M108" s="1" t="e">
        <f t="shared" ca="1" si="18"/>
        <v>#N/A</v>
      </c>
      <c r="N108" s="1" t="e">
        <f t="shared" ca="1" si="19"/>
        <v>#N/A</v>
      </c>
      <c r="O108" s="1" t="e">
        <f t="shared" ca="1" si="20"/>
        <v>#N/A</v>
      </c>
    </row>
    <row r="109" spans="2:15" x14ac:dyDescent="0.35">
      <c r="B109" s="1" t="e">
        <f t="shared" ca="1" si="14"/>
        <v>#N/A</v>
      </c>
      <c r="C109" s="2" t="e">
        <f t="shared" ca="1" si="15"/>
        <v>#N/A</v>
      </c>
      <c r="D109" s="1" t="e">
        <f t="shared" ca="1" si="16"/>
        <v>#N/A</v>
      </c>
      <c r="E109" s="1" t="s">
        <v>34</v>
      </c>
      <c r="F109" s="1" t="s">
        <v>31</v>
      </c>
      <c r="G109" s="4"/>
      <c r="H109" s="1" t="s">
        <v>32</v>
      </c>
      <c r="I109" s="1" t="s">
        <v>36</v>
      </c>
      <c r="J109" s="1" t="s">
        <v>33</v>
      </c>
      <c r="K109" s="2" t="e">
        <f t="shared" ca="1" si="17"/>
        <v>#N/A</v>
      </c>
      <c r="L109" s="1" t="e">
        <f ca="1">MATCH(C109,DimensionesWork!F:F,0)+1</f>
        <v>#N/A</v>
      </c>
      <c r="M109" s="1" t="e">
        <f t="shared" ca="1" si="18"/>
        <v>#N/A</v>
      </c>
      <c r="N109" s="1" t="e">
        <f t="shared" ca="1" si="19"/>
        <v>#N/A</v>
      </c>
      <c r="O109" s="1" t="e">
        <f t="shared" ca="1" si="20"/>
        <v>#N/A</v>
      </c>
    </row>
    <row r="110" spans="2:15" x14ac:dyDescent="0.35">
      <c r="B110" s="1" t="e">
        <f t="shared" ca="1" si="14"/>
        <v>#N/A</v>
      </c>
      <c r="C110" s="2" t="e">
        <f t="shared" ca="1" si="15"/>
        <v>#N/A</v>
      </c>
      <c r="D110" s="1" t="e">
        <f t="shared" ca="1" si="16"/>
        <v>#N/A</v>
      </c>
      <c r="E110" s="1" t="s">
        <v>34</v>
      </c>
      <c r="F110" s="1" t="s">
        <v>31</v>
      </c>
      <c r="G110" s="4"/>
      <c r="H110" s="1" t="s">
        <v>32</v>
      </c>
      <c r="I110" s="1" t="s">
        <v>36</v>
      </c>
      <c r="J110" s="1" t="s">
        <v>33</v>
      </c>
      <c r="K110" s="2" t="e">
        <f t="shared" ca="1" si="17"/>
        <v>#N/A</v>
      </c>
      <c r="L110" s="1" t="e">
        <f ca="1">MATCH(C110,DimensionesWork!F:F,0)+1</f>
        <v>#N/A</v>
      </c>
      <c r="M110" s="1" t="e">
        <f t="shared" ca="1" si="18"/>
        <v>#N/A</v>
      </c>
      <c r="N110" s="1" t="e">
        <f t="shared" ca="1" si="19"/>
        <v>#N/A</v>
      </c>
      <c r="O110" s="1" t="e">
        <f t="shared" ca="1" si="20"/>
        <v>#N/A</v>
      </c>
    </row>
    <row r="111" spans="2:15" x14ac:dyDescent="0.35">
      <c r="B111" s="1" t="e">
        <f t="shared" ca="1" si="14"/>
        <v>#N/A</v>
      </c>
      <c r="C111" s="2" t="e">
        <f t="shared" ca="1" si="15"/>
        <v>#N/A</v>
      </c>
      <c r="D111" s="1" t="e">
        <f t="shared" ca="1" si="16"/>
        <v>#N/A</v>
      </c>
      <c r="E111" s="1" t="s">
        <v>34</v>
      </c>
      <c r="F111" s="1" t="s">
        <v>31</v>
      </c>
      <c r="G111" s="4"/>
      <c r="H111" s="1" t="s">
        <v>32</v>
      </c>
      <c r="I111" s="1" t="s">
        <v>36</v>
      </c>
      <c r="J111" s="1" t="s">
        <v>33</v>
      </c>
      <c r="K111" s="2" t="e">
        <f t="shared" ca="1" si="17"/>
        <v>#N/A</v>
      </c>
      <c r="L111" s="1" t="e">
        <f ca="1">MATCH(C111,DimensionesWork!F:F,0)+1</f>
        <v>#N/A</v>
      </c>
      <c r="M111" s="1" t="e">
        <f t="shared" ca="1" si="18"/>
        <v>#N/A</v>
      </c>
      <c r="N111" s="1" t="e">
        <f t="shared" ca="1" si="19"/>
        <v>#N/A</v>
      </c>
      <c r="O111" s="1" t="e">
        <f t="shared" ca="1" si="20"/>
        <v>#N/A</v>
      </c>
    </row>
    <row r="112" spans="2:15" x14ac:dyDescent="0.35">
      <c r="B112" s="1" t="e">
        <f t="shared" ca="1" si="14"/>
        <v>#N/A</v>
      </c>
      <c r="C112" s="2" t="e">
        <f t="shared" ca="1" si="15"/>
        <v>#N/A</v>
      </c>
      <c r="D112" s="1" t="e">
        <f t="shared" ca="1" si="16"/>
        <v>#N/A</v>
      </c>
      <c r="E112" s="1" t="s">
        <v>34</v>
      </c>
      <c r="F112" s="1" t="s">
        <v>31</v>
      </c>
      <c r="G112" s="4"/>
      <c r="H112" s="1" t="s">
        <v>32</v>
      </c>
      <c r="I112" s="1" t="s">
        <v>36</v>
      </c>
      <c r="J112" s="1" t="s">
        <v>33</v>
      </c>
      <c r="K112" s="2" t="e">
        <f t="shared" ca="1" si="17"/>
        <v>#N/A</v>
      </c>
      <c r="L112" s="1" t="e">
        <f ca="1">MATCH(C112,DimensionesWork!F:F,0)+1</f>
        <v>#N/A</v>
      </c>
      <c r="M112" s="1" t="e">
        <f t="shared" ca="1" si="18"/>
        <v>#N/A</v>
      </c>
      <c r="N112" s="1" t="e">
        <f t="shared" ca="1" si="19"/>
        <v>#N/A</v>
      </c>
      <c r="O112" s="1" t="e">
        <f t="shared" ca="1" si="20"/>
        <v>#N/A</v>
      </c>
    </row>
    <row r="113" spans="2:15" x14ac:dyDescent="0.35">
      <c r="B113" s="1" t="e">
        <f t="shared" ca="1" si="14"/>
        <v>#N/A</v>
      </c>
      <c r="C113" s="2" t="e">
        <f t="shared" ca="1" si="15"/>
        <v>#N/A</v>
      </c>
      <c r="D113" s="1" t="e">
        <f t="shared" ca="1" si="16"/>
        <v>#N/A</v>
      </c>
      <c r="E113" s="1" t="s">
        <v>34</v>
      </c>
      <c r="F113" s="1" t="s">
        <v>31</v>
      </c>
      <c r="G113" s="4"/>
      <c r="H113" s="1" t="s">
        <v>32</v>
      </c>
      <c r="I113" s="1" t="s">
        <v>36</v>
      </c>
      <c r="J113" s="1" t="s">
        <v>33</v>
      </c>
      <c r="K113" s="2" t="e">
        <f t="shared" ca="1" si="17"/>
        <v>#N/A</v>
      </c>
      <c r="L113" s="1" t="e">
        <f ca="1">MATCH(C113,DimensionesWork!F:F,0)+1</f>
        <v>#N/A</v>
      </c>
      <c r="M113" s="1" t="e">
        <f t="shared" ca="1" si="18"/>
        <v>#N/A</v>
      </c>
      <c r="N113" s="1" t="e">
        <f t="shared" ca="1" si="19"/>
        <v>#N/A</v>
      </c>
      <c r="O113" s="1" t="e">
        <f t="shared" ca="1" si="20"/>
        <v>#N/A</v>
      </c>
    </row>
    <row r="114" spans="2:15" x14ac:dyDescent="0.35">
      <c r="B114" s="1" t="e">
        <f t="shared" ca="1" si="14"/>
        <v>#N/A</v>
      </c>
      <c r="C114" s="2" t="e">
        <f t="shared" ca="1" si="15"/>
        <v>#N/A</v>
      </c>
      <c r="D114" s="1" t="e">
        <f t="shared" ca="1" si="16"/>
        <v>#N/A</v>
      </c>
      <c r="E114" s="1" t="s">
        <v>34</v>
      </c>
      <c r="F114" s="1" t="s">
        <v>31</v>
      </c>
      <c r="G114" s="4"/>
      <c r="H114" s="1" t="s">
        <v>32</v>
      </c>
      <c r="I114" s="1" t="s">
        <v>36</v>
      </c>
      <c r="J114" s="1" t="s">
        <v>33</v>
      </c>
      <c r="K114" s="2" t="e">
        <f t="shared" ca="1" si="17"/>
        <v>#N/A</v>
      </c>
      <c r="L114" s="1" t="e">
        <f ca="1">MATCH(C114,DimensionesWork!F:F,0)+1</f>
        <v>#N/A</v>
      </c>
      <c r="M114" s="1" t="e">
        <f t="shared" ca="1" si="18"/>
        <v>#N/A</v>
      </c>
      <c r="N114" s="1" t="e">
        <f t="shared" ca="1" si="19"/>
        <v>#N/A</v>
      </c>
      <c r="O114" s="1" t="e">
        <f t="shared" ca="1" si="20"/>
        <v>#N/A</v>
      </c>
    </row>
    <row r="115" spans="2:15" x14ac:dyDescent="0.35">
      <c r="B115" s="1" t="e">
        <f t="shared" ca="1" si="14"/>
        <v>#N/A</v>
      </c>
      <c r="C115" s="2" t="e">
        <f t="shared" ca="1" si="15"/>
        <v>#N/A</v>
      </c>
      <c r="D115" s="1" t="e">
        <f t="shared" ca="1" si="16"/>
        <v>#N/A</v>
      </c>
      <c r="E115" s="1" t="s">
        <v>34</v>
      </c>
      <c r="F115" s="1" t="s">
        <v>31</v>
      </c>
      <c r="G115" s="4"/>
      <c r="H115" s="1" t="s">
        <v>32</v>
      </c>
      <c r="I115" s="1" t="s">
        <v>36</v>
      </c>
      <c r="J115" s="1" t="s">
        <v>33</v>
      </c>
      <c r="K115" s="2" t="e">
        <f t="shared" ca="1" si="17"/>
        <v>#N/A</v>
      </c>
      <c r="L115" s="1" t="e">
        <f ca="1">MATCH(C115,DimensionesWork!F:F,0)+1</f>
        <v>#N/A</v>
      </c>
      <c r="M115" s="1" t="e">
        <f t="shared" ca="1" si="18"/>
        <v>#N/A</v>
      </c>
      <c r="N115" s="1" t="e">
        <f t="shared" ca="1" si="19"/>
        <v>#N/A</v>
      </c>
      <c r="O115" s="1" t="e">
        <f t="shared" ca="1" si="20"/>
        <v>#N/A</v>
      </c>
    </row>
    <row r="116" spans="2:15" x14ac:dyDescent="0.35">
      <c r="B116" s="1" t="e">
        <f t="shared" ca="1" si="14"/>
        <v>#N/A</v>
      </c>
      <c r="C116" s="2" t="e">
        <f t="shared" ca="1" si="15"/>
        <v>#N/A</v>
      </c>
      <c r="D116" s="1" t="e">
        <f t="shared" ca="1" si="16"/>
        <v>#N/A</v>
      </c>
      <c r="E116" s="1" t="s">
        <v>34</v>
      </c>
      <c r="F116" s="1" t="s">
        <v>31</v>
      </c>
      <c r="G116" s="4"/>
      <c r="H116" s="1" t="s">
        <v>32</v>
      </c>
      <c r="I116" s="1" t="s">
        <v>36</v>
      </c>
      <c r="J116" s="1" t="s">
        <v>33</v>
      </c>
      <c r="K116" s="2" t="e">
        <f t="shared" ca="1" si="17"/>
        <v>#N/A</v>
      </c>
      <c r="L116" s="1" t="e">
        <f ca="1">MATCH(C116,DimensionesWork!F:F,0)+1</f>
        <v>#N/A</v>
      </c>
      <c r="M116" s="1" t="e">
        <f t="shared" ca="1" si="18"/>
        <v>#N/A</v>
      </c>
      <c r="N116" s="1" t="e">
        <f t="shared" ca="1" si="19"/>
        <v>#N/A</v>
      </c>
      <c r="O116" s="1" t="e">
        <f t="shared" ca="1" si="20"/>
        <v>#N/A</v>
      </c>
    </row>
    <row r="117" spans="2:15" x14ac:dyDescent="0.35">
      <c r="B117" s="1" t="e">
        <f t="shared" ca="1" si="14"/>
        <v>#N/A</v>
      </c>
      <c r="C117" s="2" t="e">
        <f t="shared" ca="1" si="15"/>
        <v>#N/A</v>
      </c>
      <c r="D117" s="1" t="e">
        <f t="shared" ca="1" si="16"/>
        <v>#N/A</v>
      </c>
      <c r="E117" s="1" t="s">
        <v>34</v>
      </c>
      <c r="F117" s="1" t="s">
        <v>31</v>
      </c>
      <c r="G117" s="4"/>
      <c r="H117" s="1" t="s">
        <v>32</v>
      </c>
      <c r="I117" s="1" t="s">
        <v>36</v>
      </c>
      <c r="J117" s="1" t="s">
        <v>33</v>
      </c>
      <c r="K117" s="2" t="e">
        <f t="shared" ca="1" si="17"/>
        <v>#N/A</v>
      </c>
      <c r="L117" s="1" t="e">
        <f ca="1">MATCH(C117,DimensionesWork!F:F,0)+1</f>
        <v>#N/A</v>
      </c>
      <c r="M117" s="1" t="e">
        <f t="shared" ca="1" si="18"/>
        <v>#N/A</v>
      </c>
      <c r="N117" s="1" t="e">
        <f t="shared" ca="1" si="19"/>
        <v>#N/A</v>
      </c>
      <c r="O117" s="1" t="e">
        <f t="shared" ca="1" si="20"/>
        <v>#N/A</v>
      </c>
    </row>
    <row r="118" spans="2:15" x14ac:dyDescent="0.35">
      <c r="B118" s="1" t="e">
        <f t="shared" ca="1" si="14"/>
        <v>#N/A</v>
      </c>
      <c r="C118" s="2" t="e">
        <f t="shared" ca="1" si="15"/>
        <v>#N/A</v>
      </c>
      <c r="D118" s="1" t="e">
        <f t="shared" ca="1" si="16"/>
        <v>#N/A</v>
      </c>
      <c r="E118" s="1" t="s">
        <v>34</v>
      </c>
      <c r="F118" s="1" t="s">
        <v>31</v>
      </c>
      <c r="G118" s="4"/>
      <c r="H118" s="1" t="s">
        <v>32</v>
      </c>
      <c r="I118" s="1" t="s">
        <v>36</v>
      </c>
      <c r="J118" s="1" t="s">
        <v>33</v>
      </c>
      <c r="K118" s="2" t="e">
        <f t="shared" ca="1" si="17"/>
        <v>#N/A</v>
      </c>
      <c r="L118" s="1" t="e">
        <f ca="1">MATCH(C118,DimensionesWork!F:F,0)+1</f>
        <v>#N/A</v>
      </c>
      <c r="M118" s="1" t="e">
        <f t="shared" ca="1" si="18"/>
        <v>#N/A</v>
      </c>
      <c r="N118" s="1" t="e">
        <f t="shared" ca="1" si="19"/>
        <v>#N/A</v>
      </c>
      <c r="O118" s="1" t="e">
        <f t="shared" ca="1" si="20"/>
        <v>#N/A</v>
      </c>
    </row>
    <row r="119" spans="2:15" x14ac:dyDescent="0.35">
      <c r="B119" s="1" t="e">
        <f t="shared" ca="1" si="14"/>
        <v>#N/A</v>
      </c>
      <c r="C119" s="2" t="e">
        <f t="shared" ca="1" si="15"/>
        <v>#N/A</v>
      </c>
      <c r="D119" s="1" t="e">
        <f t="shared" ca="1" si="16"/>
        <v>#N/A</v>
      </c>
      <c r="E119" s="1" t="s">
        <v>34</v>
      </c>
      <c r="F119" s="1" t="s">
        <v>31</v>
      </c>
      <c r="G119" s="4"/>
      <c r="H119" s="1" t="s">
        <v>32</v>
      </c>
      <c r="I119" s="1" t="s">
        <v>36</v>
      </c>
      <c r="J119" s="1" t="s">
        <v>33</v>
      </c>
      <c r="K119" s="2" t="e">
        <f t="shared" ca="1" si="17"/>
        <v>#N/A</v>
      </c>
      <c r="L119" s="1" t="e">
        <f ca="1">MATCH(C119,DimensionesWork!F:F,0)+1</f>
        <v>#N/A</v>
      </c>
      <c r="M119" s="1" t="e">
        <f t="shared" ca="1" si="18"/>
        <v>#N/A</v>
      </c>
      <c r="N119" s="1" t="e">
        <f t="shared" ca="1" si="19"/>
        <v>#N/A</v>
      </c>
      <c r="O119" s="1" t="e">
        <f t="shared" ca="1" si="20"/>
        <v>#N/A</v>
      </c>
    </row>
    <row r="120" spans="2:15" x14ac:dyDescent="0.35">
      <c r="B120" s="1" t="e">
        <f t="shared" ca="1" si="14"/>
        <v>#N/A</v>
      </c>
      <c r="C120" s="2" t="e">
        <f t="shared" ca="1" si="15"/>
        <v>#N/A</v>
      </c>
      <c r="D120" s="1" t="e">
        <f t="shared" ca="1" si="16"/>
        <v>#N/A</v>
      </c>
      <c r="E120" s="1" t="s">
        <v>34</v>
      </c>
      <c r="F120" s="1" t="s">
        <v>31</v>
      </c>
      <c r="G120" s="4"/>
      <c r="H120" s="1" t="s">
        <v>32</v>
      </c>
      <c r="I120" s="1" t="s">
        <v>36</v>
      </c>
      <c r="J120" s="1" t="s">
        <v>33</v>
      </c>
      <c r="K120" s="2" t="e">
        <f t="shared" ca="1" si="17"/>
        <v>#N/A</v>
      </c>
      <c r="L120" s="1" t="e">
        <f ca="1">MATCH(C120,DimensionesWork!F:F,0)+1</f>
        <v>#N/A</v>
      </c>
      <c r="M120" s="1" t="e">
        <f t="shared" ca="1" si="18"/>
        <v>#N/A</v>
      </c>
      <c r="N120" s="1" t="e">
        <f t="shared" ca="1" si="19"/>
        <v>#N/A</v>
      </c>
      <c r="O120" s="1" t="e">
        <f t="shared" ca="1" si="20"/>
        <v>#N/A</v>
      </c>
    </row>
    <row r="121" spans="2:15" x14ac:dyDescent="0.35">
      <c r="B121" s="1" t="e">
        <f t="shared" ca="1" si="14"/>
        <v>#N/A</v>
      </c>
      <c r="C121" s="2" t="e">
        <f t="shared" ca="1" si="15"/>
        <v>#N/A</v>
      </c>
      <c r="D121" s="1" t="e">
        <f t="shared" ca="1" si="16"/>
        <v>#N/A</v>
      </c>
      <c r="E121" s="1" t="s">
        <v>34</v>
      </c>
      <c r="F121" s="1" t="s">
        <v>31</v>
      </c>
      <c r="G121" s="4"/>
      <c r="H121" s="1" t="s">
        <v>32</v>
      </c>
      <c r="I121" s="1" t="s">
        <v>36</v>
      </c>
      <c r="J121" s="1" t="s">
        <v>33</v>
      </c>
      <c r="K121" s="2" t="e">
        <f t="shared" ca="1" si="17"/>
        <v>#N/A</v>
      </c>
      <c r="L121" s="1" t="e">
        <f ca="1">MATCH(C121,DimensionesWork!F:F,0)+1</f>
        <v>#N/A</v>
      </c>
      <c r="M121" s="1" t="e">
        <f t="shared" ca="1" si="18"/>
        <v>#N/A</v>
      </c>
      <c r="N121" s="1" t="e">
        <f t="shared" ca="1" si="19"/>
        <v>#N/A</v>
      </c>
      <c r="O121" s="1" t="e">
        <f t="shared" ca="1" si="20"/>
        <v>#N/A</v>
      </c>
    </row>
    <row r="122" spans="2:15" x14ac:dyDescent="0.35">
      <c r="B122" s="1" t="e">
        <f t="shared" ca="1" si="14"/>
        <v>#N/A</v>
      </c>
      <c r="C122" s="2" t="e">
        <f t="shared" ca="1" si="15"/>
        <v>#N/A</v>
      </c>
      <c r="D122" s="1" t="e">
        <f t="shared" ca="1" si="16"/>
        <v>#N/A</v>
      </c>
      <c r="E122" s="1" t="s">
        <v>34</v>
      </c>
      <c r="F122" s="1" t="s">
        <v>31</v>
      </c>
      <c r="G122" s="4"/>
      <c r="H122" s="1" t="s">
        <v>32</v>
      </c>
      <c r="I122" s="1" t="s">
        <v>36</v>
      </c>
      <c r="J122" s="1" t="s">
        <v>33</v>
      </c>
      <c r="K122" s="2" t="e">
        <f t="shared" ca="1" si="17"/>
        <v>#N/A</v>
      </c>
      <c r="L122" s="1" t="e">
        <f ca="1">MATCH(C122,DimensionesWork!F:F,0)+1</f>
        <v>#N/A</v>
      </c>
      <c r="M122" s="1" t="e">
        <f t="shared" ca="1" si="18"/>
        <v>#N/A</v>
      </c>
      <c r="N122" s="1" t="e">
        <f t="shared" ca="1" si="19"/>
        <v>#N/A</v>
      </c>
      <c r="O122" s="1" t="e">
        <f t="shared" ca="1" si="20"/>
        <v>#N/A</v>
      </c>
    </row>
    <row r="123" spans="2:15" x14ac:dyDescent="0.35">
      <c r="B123" s="1" t="e">
        <f t="shared" ca="1" si="14"/>
        <v>#N/A</v>
      </c>
      <c r="C123" s="2" t="e">
        <f t="shared" ca="1" si="15"/>
        <v>#N/A</v>
      </c>
      <c r="D123" s="1" t="e">
        <f t="shared" ca="1" si="16"/>
        <v>#N/A</v>
      </c>
      <c r="E123" s="1" t="s">
        <v>34</v>
      </c>
      <c r="F123" s="1" t="s">
        <v>31</v>
      </c>
      <c r="G123" s="4"/>
      <c r="H123" s="1" t="s">
        <v>32</v>
      </c>
      <c r="I123" s="1" t="s">
        <v>36</v>
      </c>
      <c r="J123" s="1" t="s">
        <v>33</v>
      </c>
      <c r="K123" s="2" t="e">
        <f t="shared" ca="1" si="17"/>
        <v>#N/A</v>
      </c>
      <c r="L123" s="1" t="e">
        <f ca="1">MATCH(C123,DimensionesWork!F:F,0)+1</f>
        <v>#N/A</v>
      </c>
      <c r="M123" s="1" t="e">
        <f t="shared" ca="1" si="18"/>
        <v>#N/A</v>
      </c>
      <c r="N123" s="1" t="e">
        <f t="shared" ca="1" si="19"/>
        <v>#N/A</v>
      </c>
      <c r="O123" s="1" t="e">
        <f t="shared" ca="1" si="20"/>
        <v>#N/A</v>
      </c>
    </row>
    <row r="124" spans="2:15" x14ac:dyDescent="0.35">
      <c r="B124" s="1" t="e">
        <f t="shared" ca="1" si="14"/>
        <v>#N/A</v>
      </c>
      <c r="C124" s="2" t="e">
        <f t="shared" ca="1" si="15"/>
        <v>#N/A</v>
      </c>
      <c r="D124" s="1" t="e">
        <f t="shared" ca="1" si="16"/>
        <v>#N/A</v>
      </c>
      <c r="E124" s="1" t="s">
        <v>34</v>
      </c>
      <c r="F124" s="1" t="s">
        <v>31</v>
      </c>
      <c r="G124" s="4"/>
      <c r="H124" s="1" t="s">
        <v>32</v>
      </c>
      <c r="I124" s="1" t="s">
        <v>36</v>
      </c>
      <c r="J124" s="1" t="s">
        <v>33</v>
      </c>
      <c r="K124" s="2" t="e">
        <f t="shared" ca="1" si="17"/>
        <v>#N/A</v>
      </c>
      <c r="L124" s="1" t="e">
        <f ca="1">MATCH(C124,DimensionesWork!F:F,0)+1</f>
        <v>#N/A</v>
      </c>
      <c r="M124" s="1" t="e">
        <f t="shared" ca="1" si="18"/>
        <v>#N/A</v>
      </c>
      <c r="N124" s="1" t="e">
        <f t="shared" ca="1" si="19"/>
        <v>#N/A</v>
      </c>
      <c r="O124" s="1" t="e">
        <f t="shared" ca="1" si="20"/>
        <v>#N/A</v>
      </c>
    </row>
    <row r="125" spans="2:15" x14ac:dyDescent="0.35">
      <c r="B125" s="1" t="e">
        <f t="shared" ca="1" si="14"/>
        <v>#N/A</v>
      </c>
      <c r="C125" s="2" t="e">
        <f t="shared" ca="1" si="15"/>
        <v>#N/A</v>
      </c>
      <c r="D125" s="1" t="e">
        <f t="shared" ca="1" si="16"/>
        <v>#N/A</v>
      </c>
      <c r="E125" s="1" t="s">
        <v>34</v>
      </c>
      <c r="F125" s="1" t="s">
        <v>31</v>
      </c>
      <c r="G125" s="4"/>
      <c r="H125" s="1" t="s">
        <v>32</v>
      </c>
      <c r="I125" s="1" t="s">
        <v>36</v>
      </c>
      <c r="J125" s="1" t="s">
        <v>33</v>
      </c>
      <c r="K125" s="2" t="e">
        <f t="shared" ca="1" si="17"/>
        <v>#N/A</v>
      </c>
      <c r="L125" s="1" t="e">
        <f ca="1">MATCH(C125,DimensionesWork!F:F,0)+1</f>
        <v>#N/A</v>
      </c>
      <c r="M125" s="1" t="e">
        <f t="shared" ca="1" si="18"/>
        <v>#N/A</v>
      </c>
      <c r="N125" s="1" t="e">
        <f t="shared" ca="1" si="19"/>
        <v>#N/A</v>
      </c>
      <c r="O125" s="1" t="e">
        <f t="shared" ca="1" si="20"/>
        <v>#N/A</v>
      </c>
    </row>
    <row r="126" spans="2:15" x14ac:dyDescent="0.35">
      <c r="B126" s="1" t="e">
        <f t="shared" ca="1" si="14"/>
        <v>#N/A</v>
      </c>
      <c r="C126" s="2" t="e">
        <f t="shared" ca="1" si="15"/>
        <v>#N/A</v>
      </c>
      <c r="D126" s="1" t="e">
        <f t="shared" ca="1" si="16"/>
        <v>#N/A</v>
      </c>
      <c r="E126" s="1" t="s">
        <v>34</v>
      </c>
      <c r="F126" s="1" t="s">
        <v>31</v>
      </c>
      <c r="G126" s="4"/>
      <c r="H126" s="1" t="s">
        <v>32</v>
      </c>
      <c r="I126" s="1" t="s">
        <v>36</v>
      </c>
      <c r="J126" s="1" t="s">
        <v>33</v>
      </c>
      <c r="K126" s="2" t="e">
        <f t="shared" ca="1" si="17"/>
        <v>#N/A</v>
      </c>
      <c r="L126" s="1" t="e">
        <f ca="1">MATCH(C126,DimensionesWork!F:F,0)+1</f>
        <v>#N/A</v>
      </c>
      <c r="M126" s="1" t="e">
        <f t="shared" ca="1" si="18"/>
        <v>#N/A</v>
      </c>
      <c r="N126" s="1" t="e">
        <f t="shared" ca="1" si="19"/>
        <v>#N/A</v>
      </c>
      <c r="O126" s="1" t="e">
        <f t="shared" ca="1" si="20"/>
        <v>#N/A</v>
      </c>
    </row>
    <row r="127" spans="2:15" x14ac:dyDescent="0.35">
      <c r="B127" s="1" t="e">
        <f t="shared" ca="1" si="14"/>
        <v>#N/A</v>
      </c>
      <c r="C127" s="2" t="e">
        <f t="shared" ca="1" si="15"/>
        <v>#N/A</v>
      </c>
      <c r="D127" s="1" t="e">
        <f t="shared" ca="1" si="16"/>
        <v>#N/A</v>
      </c>
      <c r="E127" s="1" t="s">
        <v>34</v>
      </c>
      <c r="F127" s="1" t="s">
        <v>31</v>
      </c>
      <c r="G127" s="4"/>
      <c r="H127" s="1" t="s">
        <v>32</v>
      </c>
      <c r="I127" s="1" t="s">
        <v>36</v>
      </c>
      <c r="J127" s="1" t="s">
        <v>33</v>
      </c>
      <c r="K127" s="2" t="e">
        <f t="shared" ca="1" si="17"/>
        <v>#N/A</v>
      </c>
      <c r="L127" s="1" t="e">
        <f ca="1">MATCH(C127,DimensionesWork!F:F,0)+1</f>
        <v>#N/A</v>
      </c>
      <c r="M127" s="1" t="e">
        <f t="shared" ca="1" si="18"/>
        <v>#N/A</v>
      </c>
      <c r="N127" s="1" t="e">
        <f t="shared" ca="1" si="19"/>
        <v>#N/A</v>
      </c>
      <c r="O127" s="1" t="e">
        <f t="shared" ca="1" si="20"/>
        <v>#N/A</v>
      </c>
    </row>
    <row r="128" spans="2:15" x14ac:dyDescent="0.35">
      <c r="B128" s="1" t="e">
        <f t="shared" ca="1" si="14"/>
        <v>#N/A</v>
      </c>
      <c r="C128" s="2" t="e">
        <f t="shared" ca="1" si="15"/>
        <v>#N/A</v>
      </c>
      <c r="D128" s="1" t="e">
        <f t="shared" ca="1" si="16"/>
        <v>#N/A</v>
      </c>
      <c r="E128" s="1" t="s">
        <v>34</v>
      </c>
      <c r="F128" s="1" t="s">
        <v>31</v>
      </c>
      <c r="G128" s="4"/>
      <c r="H128" s="1" t="s">
        <v>32</v>
      </c>
      <c r="I128" s="1" t="s">
        <v>36</v>
      </c>
      <c r="J128" s="1" t="s">
        <v>33</v>
      </c>
      <c r="K128" s="2" t="e">
        <f t="shared" ca="1" si="17"/>
        <v>#N/A</v>
      </c>
      <c r="L128" s="1" t="e">
        <f ca="1">MATCH(C128,DimensionesWork!F:F,0)+1</f>
        <v>#N/A</v>
      </c>
      <c r="M128" s="1" t="e">
        <f t="shared" ca="1" si="18"/>
        <v>#N/A</v>
      </c>
      <c r="N128" s="1" t="e">
        <f t="shared" ca="1" si="19"/>
        <v>#N/A</v>
      </c>
      <c r="O128" s="1" t="e">
        <f t="shared" ca="1" si="20"/>
        <v>#N/A</v>
      </c>
    </row>
    <row r="129" spans="2:15" x14ac:dyDescent="0.35">
      <c r="B129" s="1" t="e">
        <f t="shared" ca="1" si="14"/>
        <v>#N/A</v>
      </c>
      <c r="C129" s="2" t="e">
        <f t="shared" ca="1" si="15"/>
        <v>#N/A</v>
      </c>
      <c r="D129" s="1" t="e">
        <f t="shared" ca="1" si="16"/>
        <v>#N/A</v>
      </c>
      <c r="E129" s="1" t="s">
        <v>34</v>
      </c>
      <c r="F129" s="1" t="s">
        <v>31</v>
      </c>
      <c r="G129" s="4"/>
      <c r="H129" s="1" t="s">
        <v>32</v>
      </c>
      <c r="I129" s="1" t="s">
        <v>36</v>
      </c>
      <c r="J129" s="1" t="s">
        <v>33</v>
      </c>
      <c r="K129" s="2" t="e">
        <f t="shared" ca="1" si="17"/>
        <v>#N/A</v>
      </c>
      <c r="L129" s="1" t="e">
        <f ca="1">MATCH(C129,DimensionesWork!F:F,0)+1</f>
        <v>#N/A</v>
      </c>
      <c r="M129" s="1" t="e">
        <f t="shared" ca="1" si="18"/>
        <v>#N/A</v>
      </c>
      <c r="N129" s="1" t="e">
        <f t="shared" ca="1" si="19"/>
        <v>#N/A</v>
      </c>
      <c r="O129" s="1" t="e">
        <f t="shared" ca="1" si="20"/>
        <v>#N/A</v>
      </c>
    </row>
    <row r="130" spans="2:15" x14ac:dyDescent="0.35">
      <c r="B130" s="1" t="e">
        <f t="shared" ca="1" si="14"/>
        <v>#N/A</v>
      </c>
      <c r="C130" s="2" t="e">
        <f t="shared" ca="1" si="15"/>
        <v>#N/A</v>
      </c>
      <c r="D130" s="1" t="e">
        <f t="shared" ca="1" si="16"/>
        <v>#N/A</v>
      </c>
      <c r="E130" s="1" t="s">
        <v>34</v>
      </c>
      <c r="F130" s="1" t="s">
        <v>31</v>
      </c>
      <c r="G130" s="4"/>
      <c r="H130" s="1" t="s">
        <v>32</v>
      </c>
      <c r="I130" s="1" t="s">
        <v>36</v>
      </c>
      <c r="J130" s="1" t="s">
        <v>33</v>
      </c>
      <c r="K130" s="2" t="e">
        <f t="shared" ca="1" si="17"/>
        <v>#N/A</v>
      </c>
      <c r="L130" s="1" t="e">
        <f ca="1">MATCH(C130,DimensionesWork!F:F,0)+1</f>
        <v>#N/A</v>
      </c>
      <c r="M130" s="1" t="e">
        <f t="shared" ca="1" si="18"/>
        <v>#N/A</v>
      </c>
      <c r="N130" s="1" t="e">
        <f t="shared" ca="1" si="19"/>
        <v>#N/A</v>
      </c>
      <c r="O130" s="1" t="e">
        <f t="shared" ca="1" si="20"/>
        <v>#N/A</v>
      </c>
    </row>
    <row r="131" spans="2:15" x14ac:dyDescent="0.35">
      <c r="B131" s="1" t="e">
        <f t="shared" ca="1" si="14"/>
        <v>#N/A</v>
      </c>
      <c r="C131" s="2" t="e">
        <f t="shared" ca="1" si="15"/>
        <v>#N/A</v>
      </c>
      <c r="D131" s="1" t="e">
        <f t="shared" ca="1" si="16"/>
        <v>#N/A</v>
      </c>
      <c r="E131" s="1" t="s">
        <v>34</v>
      </c>
      <c r="F131" s="1" t="s">
        <v>31</v>
      </c>
      <c r="G131" s="4"/>
      <c r="H131" s="1" t="s">
        <v>32</v>
      </c>
      <c r="I131" s="1" t="s">
        <v>36</v>
      </c>
      <c r="J131" s="1" t="s">
        <v>33</v>
      </c>
      <c r="K131" s="2" t="e">
        <f t="shared" ca="1" si="17"/>
        <v>#N/A</v>
      </c>
      <c r="L131" s="1" t="e">
        <f ca="1">MATCH(C131,DimensionesWork!F:F,0)+1</f>
        <v>#N/A</v>
      </c>
      <c r="M131" s="1" t="e">
        <f t="shared" ca="1" si="18"/>
        <v>#N/A</v>
      </c>
      <c r="N131" s="1" t="e">
        <f t="shared" ca="1" si="19"/>
        <v>#N/A</v>
      </c>
      <c r="O131" s="1" t="e">
        <f t="shared" ca="1" si="20"/>
        <v>#N/A</v>
      </c>
    </row>
    <row r="132" spans="2:15" x14ac:dyDescent="0.35">
      <c r="B132" s="1" t="e">
        <f t="shared" ca="1" si="14"/>
        <v>#N/A</v>
      </c>
      <c r="C132" s="2" t="e">
        <f t="shared" ca="1" si="15"/>
        <v>#N/A</v>
      </c>
      <c r="D132" s="1" t="e">
        <f t="shared" ca="1" si="16"/>
        <v>#N/A</v>
      </c>
      <c r="E132" s="1" t="s">
        <v>34</v>
      </c>
      <c r="F132" s="1" t="s">
        <v>31</v>
      </c>
      <c r="G132" s="4"/>
      <c r="H132" s="1" t="s">
        <v>32</v>
      </c>
      <c r="I132" s="1" t="s">
        <v>36</v>
      </c>
      <c r="J132" s="1" t="s">
        <v>33</v>
      </c>
      <c r="K132" s="2" t="e">
        <f t="shared" ca="1" si="17"/>
        <v>#N/A</v>
      </c>
      <c r="L132" s="1" t="e">
        <f ca="1">MATCH(C132,DimensionesWork!F:F,0)+1</f>
        <v>#N/A</v>
      </c>
      <c r="M132" s="1" t="e">
        <f t="shared" ca="1" si="18"/>
        <v>#N/A</v>
      </c>
      <c r="N132" s="1" t="e">
        <f t="shared" ca="1" si="19"/>
        <v>#N/A</v>
      </c>
      <c r="O132" s="1" t="e">
        <f t="shared" ca="1" si="20"/>
        <v>#N/A</v>
      </c>
    </row>
    <row r="133" spans="2:15" x14ac:dyDescent="0.35">
      <c r="B133" s="1" t="e">
        <f t="shared" ca="1" si="14"/>
        <v>#N/A</v>
      </c>
      <c r="C133" s="2" t="e">
        <f t="shared" ca="1" si="15"/>
        <v>#N/A</v>
      </c>
      <c r="D133" s="1" t="e">
        <f t="shared" ca="1" si="16"/>
        <v>#N/A</v>
      </c>
      <c r="E133" s="1" t="s">
        <v>34</v>
      </c>
      <c r="F133" s="1" t="s">
        <v>31</v>
      </c>
      <c r="G133" s="4"/>
      <c r="H133" s="1" t="s">
        <v>32</v>
      </c>
      <c r="I133" s="1" t="s">
        <v>36</v>
      </c>
      <c r="J133" s="1" t="s">
        <v>33</v>
      </c>
      <c r="K133" s="2" t="e">
        <f t="shared" ca="1" si="17"/>
        <v>#N/A</v>
      </c>
      <c r="L133" s="1" t="e">
        <f ca="1">MATCH(C133,DimensionesWork!F:F,0)+1</f>
        <v>#N/A</v>
      </c>
      <c r="M133" s="1" t="e">
        <f t="shared" ca="1" si="18"/>
        <v>#N/A</v>
      </c>
      <c r="N133" s="1" t="e">
        <f t="shared" ca="1" si="19"/>
        <v>#N/A</v>
      </c>
      <c r="O133" s="1" t="e">
        <f t="shared" ca="1" si="20"/>
        <v>#N/A</v>
      </c>
    </row>
    <row r="134" spans="2:15" x14ac:dyDescent="0.35">
      <c r="B134" s="1" t="e">
        <f t="shared" ca="1" si="14"/>
        <v>#N/A</v>
      </c>
      <c r="C134" s="2" t="e">
        <f t="shared" ca="1" si="15"/>
        <v>#N/A</v>
      </c>
      <c r="D134" s="1" t="e">
        <f t="shared" ca="1" si="16"/>
        <v>#N/A</v>
      </c>
      <c r="E134" s="1" t="s">
        <v>34</v>
      </c>
      <c r="F134" s="1" t="s">
        <v>31</v>
      </c>
      <c r="G134" s="4"/>
      <c r="H134" s="1" t="s">
        <v>32</v>
      </c>
      <c r="I134" s="1" t="s">
        <v>36</v>
      </c>
      <c r="J134" s="1" t="s">
        <v>33</v>
      </c>
      <c r="K134" s="2" t="e">
        <f t="shared" ca="1" si="17"/>
        <v>#N/A</v>
      </c>
      <c r="L134" s="1" t="e">
        <f ca="1">MATCH(C134,DimensionesWork!F:F,0)+1</f>
        <v>#N/A</v>
      </c>
      <c r="M134" s="1" t="e">
        <f t="shared" ca="1" si="18"/>
        <v>#N/A</v>
      </c>
      <c r="N134" s="1" t="e">
        <f t="shared" ca="1" si="19"/>
        <v>#N/A</v>
      </c>
      <c r="O134" s="1" t="e">
        <f t="shared" ca="1" si="20"/>
        <v>#N/A</v>
      </c>
    </row>
    <row r="135" spans="2:15" x14ac:dyDescent="0.35">
      <c r="B135" s="1" t="e">
        <f t="shared" ca="1" si="14"/>
        <v>#N/A</v>
      </c>
      <c r="C135" s="2" t="e">
        <f t="shared" ca="1" si="15"/>
        <v>#N/A</v>
      </c>
      <c r="D135" s="1" t="e">
        <f t="shared" ca="1" si="16"/>
        <v>#N/A</v>
      </c>
      <c r="E135" s="1" t="s">
        <v>34</v>
      </c>
      <c r="F135" s="1" t="s">
        <v>31</v>
      </c>
      <c r="G135" s="4"/>
      <c r="H135" s="1" t="s">
        <v>32</v>
      </c>
      <c r="I135" s="1" t="s">
        <v>36</v>
      </c>
      <c r="J135" s="1" t="s">
        <v>33</v>
      </c>
      <c r="K135" s="2" t="e">
        <f t="shared" ca="1" si="17"/>
        <v>#N/A</v>
      </c>
      <c r="L135" s="1" t="e">
        <f ca="1">MATCH(C135,DimensionesWork!F:F,0)+1</f>
        <v>#N/A</v>
      </c>
      <c r="M135" s="1" t="e">
        <f t="shared" ca="1" si="18"/>
        <v>#N/A</v>
      </c>
      <c r="N135" s="1" t="e">
        <f t="shared" ca="1" si="19"/>
        <v>#N/A</v>
      </c>
      <c r="O135" s="1" t="e">
        <f t="shared" ca="1" si="20"/>
        <v>#N/A</v>
      </c>
    </row>
    <row r="136" spans="2:15" x14ac:dyDescent="0.35">
      <c r="B136" s="1" t="e">
        <f t="shared" ca="1" si="14"/>
        <v>#N/A</v>
      </c>
      <c r="C136" s="2" t="e">
        <f t="shared" ca="1" si="15"/>
        <v>#N/A</v>
      </c>
      <c r="D136" s="1" t="e">
        <f t="shared" ca="1" si="16"/>
        <v>#N/A</v>
      </c>
      <c r="E136" s="1" t="s">
        <v>34</v>
      </c>
      <c r="F136" s="1" t="s">
        <v>31</v>
      </c>
      <c r="G136" s="4"/>
      <c r="H136" s="1" t="s">
        <v>32</v>
      </c>
      <c r="I136" s="1" t="s">
        <v>36</v>
      </c>
      <c r="J136" s="1" t="s">
        <v>33</v>
      </c>
      <c r="K136" s="2" t="e">
        <f t="shared" ca="1" si="17"/>
        <v>#N/A</v>
      </c>
      <c r="L136" s="1" t="e">
        <f ca="1">MATCH(C136,DimensionesWork!F:F,0)+1</f>
        <v>#N/A</v>
      </c>
      <c r="M136" s="1" t="e">
        <f t="shared" ca="1" si="18"/>
        <v>#N/A</v>
      </c>
      <c r="N136" s="1" t="e">
        <f t="shared" ca="1" si="19"/>
        <v>#N/A</v>
      </c>
      <c r="O136" s="1" t="e">
        <f t="shared" ca="1" si="20"/>
        <v>#N/A</v>
      </c>
    </row>
    <row r="137" spans="2:15" x14ac:dyDescent="0.35">
      <c r="B137" s="1" t="e">
        <f t="shared" ca="1" si="14"/>
        <v>#N/A</v>
      </c>
      <c r="C137" s="2" t="e">
        <f t="shared" ca="1" si="15"/>
        <v>#N/A</v>
      </c>
      <c r="D137" s="1" t="e">
        <f t="shared" ca="1" si="16"/>
        <v>#N/A</v>
      </c>
      <c r="E137" s="1" t="s">
        <v>34</v>
      </c>
      <c r="F137" s="1" t="s">
        <v>31</v>
      </c>
      <c r="G137" s="4"/>
      <c r="H137" s="1" t="s">
        <v>32</v>
      </c>
      <c r="I137" s="1" t="s">
        <v>36</v>
      </c>
      <c r="J137" s="1" t="s">
        <v>33</v>
      </c>
      <c r="K137" s="2" t="e">
        <f t="shared" ca="1" si="17"/>
        <v>#N/A</v>
      </c>
      <c r="L137" s="1" t="e">
        <f ca="1">MATCH(C137,DimensionesWork!F:F,0)+1</f>
        <v>#N/A</v>
      </c>
      <c r="M137" s="1" t="e">
        <f t="shared" ca="1" si="18"/>
        <v>#N/A</v>
      </c>
      <c r="N137" s="1" t="e">
        <f t="shared" ca="1" si="19"/>
        <v>#N/A</v>
      </c>
      <c r="O137" s="1" t="e">
        <f t="shared" ca="1" si="20"/>
        <v>#N/A</v>
      </c>
    </row>
    <row r="138" spans="2:15" x14ac:dyDescent="0.35">
      <c r="B138" s="1" t="e">
        <f t="shared" ca="1" si="14"/>
        <v>#N/A</v>
      </c>
      <c r="C138" s="2" t="e">
        <f t="shared" ca="1" si="15"/>
        <v>#N/A</v>
      </c>
      <c r="D138" s="1" t="e">
        <f t="shared" ca="1" si="16"/>
        <v>#N/A</v>
      </c>
      <c r="E138" s="1" t="s">
        <v>34</v>
      </c>
      <c r="F138" s="1" t="s">
        <v>31</v>
      </c>
      <c r="G138" s="4"/>
      <c r="H138" s="1" t="s">
        <v>32</v>
      </c>
      <c r="I138" s="1" t="s">
        <v>36</v>
      </c>
      <c r="J138" s="1" t="s">
        <v>33</v>
      </c>
      <c r="K138" s="2" t="e">
        <f t="shared" ca="1" si="17"/>
        <v>#N/A</v>
      </c>
      <c r="L138" s="1" t="e">
        <f ca="1">MATCH(C138,DimensionesWork!F:F,0)+1</f>
        <v>#N/A</v>
      </c>
      <c r="M138" s="1" t="e">
        <f t="shared" ca="1" si="18"/>
        <v>#N/A</v>
      </c>
      <c r="N138" s="1" t="e">
        <f t="shared" ca="1" si="19"/>
        <v>#N/A</v>
      </c>
      <c r="O138" s="1" t="e">
        <f t="shared" ca="1" si="20"/>
        <v>#N/A</v>
      </c>
    </row>
    <row r="139" spans="2:15" x14ac:dyDescent="0.35">
      <c r="B139" s="1" t="e">
        <f t="shared" ca="1" si="14"/>
        <v>#N/A</v>
      </c>
      <c r="C139" s="2" t="e">
        <f t="shared" ca="1" si="15"/>
        <v>#N/A</v>
      </c>
      <c r="D139" s="1" t="e">
        <f t="shared" ca="1" si="16"/>
        <v>#N/A</v>
      </c>
      <c r="E139" s="1" t="s">
        <v>34</v>
      </c>
      <c r="F139" s="1" t="s">
        <v>31</v>
      </c>
      <c r="G139" s="4"/>
      <c r="H139" s="1" t="s">
        <v>32</v>
      </c>
      <c r="I139" s="1" t="s">
        <v>36</v>
      </c>
      <c r="J139" s="1" t="s">
        <v>33</v>
      </c>
      <c r="K139" s="2" t="e">
        <f t="shared" ca="1" si="17"/>
        <v>#N/A</v>
      </c>
      <c r="L139" s="1" t="e">
        <f ca="1">MATCH(C139,DimensionesWork!F:F,0)+1</f>
        <v>#N/A</v>
      </c>
      <c r="M139" s="1" t="e">
        <f t="shared" ca="1" si="18"/>
        <v>#N/A</v>
      </c>
      <c r="N139" s="1" t="e">
        <f t="shared" ca="1" si="19"/>
        <v>#N/A</v>
      </c>
      <c r="O139" s="1" t="e">
        <f t="shared" ca="1" si="20"/>
        <v>#N/A</v>
      </c>
    </row>
    <row r="140" spans="2:15" x14ac:dyDescent="0.35">
      <c r="B140" s="1" t="e">
        <f t="shared" ca="1" si="14"/>
        <v>#N/A</v>
      </c>
      <c r="C140" s="2" t="e">
        <f t="shared" ca="1" si="15"/>
        <v>#N/A</v>
      </c>
      <c r="D140" s="1" t="e">
        <f t="shared" ca="1" si="16"/>
        <v>#N/A</v>
      </c>
      <c r="E140" s="1" t="s">
        <v>34</v>
      </c>
      <c r="F140" s="1" t="s">
        <v>31</v>
      </c>
      <c r="G140" s="4"/>
      <c r="H140" s="1" t="s">
        <v>32</v>
      </c>
      <c r="I140" s="1" t="s">
        <v>36</v>
      </c>
      <c r="J140" s="1" t="s">
        <v>33</v>
      </c>
      <c r="K140" s="2" t="e">
        <f t="shared" ca="1" si="17"/>
        <v>#N/A</v>
      </c>
      <c r="L140" s="1" t="e">
        <f ca="1">MATCH(C140,DimensionesWork!F:F,0)+1</f>
        <v>#N/A</v>
      </c>
      <c r="M140" s="1" t="e">
        <f t="shared" ca="1" si="18"/>
        <v>#N/A</v>
      </c>
      <c r="N140" s="1" t="e">
        <f t="shared" ca="1" si="19"/>
        <v>#N/A</v>
      </c>
      <c r="O140" s="1" t="e">
        <f t="shared" ca="1" si="20"/>
        <v>#N/A</v>
      </c>
    </row>
    <row r="141" spans="2:15" x14ac:dyDescent="0.35">
      <c r="B141" s="1" t="e">
        <f t="shared" ca="1" si="14"/>
        <v>#N/A</v>
      </c>
      <c r="C141" s="2" t="e">
        <f t="shared" ca="1" si="15"/>
        <v>#N/A</v>
      </c>
      <c r="D141" s="1" t="e">
        <f t="shared" ca="1" si="16"/>
        <v>#N/A</v>
      </c>
      <c r="E141" s="1" t="s">
        <v>34</v>
      </c>
      <c r="F141" s="1" t="s">
        <v>31</v>
      </c>
      <c r="G141" s="4"/>
      <c r="H141" s="1" t="s">
        <v>32</v>
      </c>
      <c r="I141" s="1" t="s">
        <v>36</v>
      </c>
      <c r="J141" s="1" t="s">
        <v>33</v>
      </c>
      <c r="K141" s="2" t="e">
        <f t="shared" ca="1" si="17"/>
        <v>#N/A</v>
      </c>
      <c r="L141" s="1" t="e">
        <f ca="1">MATCH(C141,DimensionesWork!F:F,0)+1</f>
        <v>#N/A</v>
      </c>
      <c r="M141" s="1" t="e">
        <f t="shared" ca="1" si="18"/>
        <v>#N/A</v>
      </c>
      <c r="N141" s="1" t="e">
        <f t="shared" ca="1" si="19"/>
        <v>#N/A</v>
      </c>
      <c r="O141" s="1" t="e">
        <f t="shared" ca="1" si="20"/>
        <v>#N/A</v>
      </c>
    </row>
    <row r="142" spans="2:15" x14ac:dyDescent="0.35">
      <c r="B142" s="1" t="e">
        <f t="shared" ca="1" si="14"/>
        <v>#N/A</v>
      </c>
      <c r="C142" s="2" t="e">
        <f t="shared" ca="1" si="15"/>
        <v>#N/A</v>
      </c>
      <c r="D142" s="1" t="e">
        <f t="shared" ca="1" si="16"/>
        <v>#N/A</v>
      </c>
      <c r="E142" s="1" t="s">
        <v>34</v>
      </c>
      <c r="F142" s="1" t="s">
        <v>31</v>
      </c>
      <c r="G142" s="4"/>
      <c r="H142" s="1" t="s">
        <v>32</v>
      </c>
      <c r="I142" s="1" t="s">
        <v>36</v>
      </c>
      <c r="J142" s="1" t="s">
        <v>33</v>
      </c>
      <c r="K142" s="2" t="e">
        <f t="shared" ca="1" si="17"/>
        <v>#N/A</v>
      </c>
      <c r="L142" s="1" t="e">
        <f ca="1">MATCH(C142,DimensionesWork!F:F,0)+1</f>
        <v>#N/A</v>
      </c>
      <c r="M142" s="1" t="e">
        <f t="shared" ca="1" si="18"/>
        <v>#N/A</v>
      </c>
      <c r="N142" s="1" t="e">
        <f t="shared" ca="1" si="19"/>
        <v>#N/A</v>
      </c>
      <c r="O142" s="1" t="e">
        <f t="shared" ca="1" si="20"/>
        <v>#N/A</v>
      </c>
    </row>
    <row r="143" spans="2:15" x14ac:dyDescent="0.35">
      <c r="B143" s="1" t="e">
        <f t="shared" ca="1" si="14"/>
        <v>#N/A</v>
      </c>
      <c r="C143" s="2" t="e">
        <f t="shared" ca="1" si="15"/>
        <v>#N/A</v>
      </c>
      <c r="D143" s="1" t="e">
        <f t="shared" ca="1" si="16"/>
        <v>#N/A</v>
      </c>
      <c r="E143" s="1" t="s">
        <v>34</v>
      </c>
      <c r="F143" s="1" t="s">
        <v>31</v>
      </c>
      <c r="G143" s="4"/>
      <c r="H143" s="1" t="s">
        <v>32</v>
      </c>
      <c r="I143" s="1" t="s">
        <v>36</v>
      </c>
      <c r="J143" s="1" t="s">
        <v>33</v>
      </c>
      <c r="K143" s="2" t="e">
        <f t="shared" ca="1" si="17"/>
        <v>#N/A</v>
      </c>
      <c r="L143" s="1" t="e">
        <f ca="1">MATCH(C143,DimensionesWork!F:F,0)+1</f>
        <v>#N/A</v>
      </c>
      <c r="M143" s="1" t="e">
        <f t="shared" ca="1" si="18"/>
        <v>#N/A</v>
      </c>
      <c r="N143" s="1" t="e">
        <f t="shared" ca="1" si="19"/>
        <v>#N/A</v>
      </c>
      <c r="O143" s="1" t="e">
        <f t="shared" ca="1" si="20"/>
        <v>#N/A</v>
      </c>
    </row>
    <row r="144" spans="2:15" x14ac:dyDescent="0.35">
      <c r="B144" s="1" t="e">
        <f t="shared" ca="1" si="14"/>
        <v>#N/A</v>
      </c>
      <c r="C144" s="2" t="e">
        <f t="shared" ca="1" si="15"/>
        <v>#N/A</v>
      </c>
      <c r="D144" s="1" t="e">
        <f t="shared" ca="1" si="16"/>
        <v>#N/A</v>
      </c>
      <c r="E144" s="1" t="s">
        <v>34</v>
      </c>
      <c r="F144" s="1" t="s">
        <v>31</v>
      </c>
      <c r="G144" s="4"/>
      <c r="H144" s="1" t="s">
        <v>32</v>
      </c>
      <c r="I144" s="1" t="s">
        <v>36</v>
      </c>
      <c r="J144" s="1" t="s">
        <v>33</v>
      </c>
      <c r="K144" s="2" t="e">
        <f t="shared" ca="1" si="17"/>
        <v>#N/A</v>
      </c>
      <c r="L144" s="1" t="e">
        <f ca="1">MATCH(C144,DimensionesWork!F:F,0)+1</f>
        <v>#N/A</v>
      </c>
      <c r="M144" s="1" t="e">
        <f t="shared" ca="1" si="18"/>
        <v>#N/A</v>
      </c>
      <c r="N144" s="1" t="e">
        <f t="shared" ca="1" si="19"/>
        <v>#N/A</v>
      </c>
      <c r="O144" s="1" t="e">
        <f t="shared" ca="1" si="20"/>
        <v>#N/A</v>
      </c>
    </row>
    <row r="145" spans="2:15" x14ac:dyDescent="0.35">
      <c r="B145" s="1" t="e">
        <f t="shared" ca="1" si="14"/>
        <v>#N/A</v>
      </c>
      <c r="C145" s="2" t="e">
        <f t="shared" ca="1" si="15"/>
        <v>#N/A</v>
      </c>
      <c r="D145" s="1" t="e">
        <f t="shared" ca="1" si="16"/>
        <v>#N/A</v>
      </c>
      <c r="E145" s="1" t="s">
        <v>34</v>
      </c>
      <c r="F145" s="1" t="s">
        <v>31</v>
      </c>
      <c r="G145" s="4"/>
      <c r="H145" s="1" t="s">
        <v>32</v>
      </c>
      <c r="I145" s="1" t="s">
        <v>36</v>
      </c>
      <c r="J145" s="1" t="s">
        <v>33</v>
      </c>
      <c r="K145" s="2" t="e">
        <f t="shared" ca="1" si="17"/>
        <v>#N/A</v>
      </c>
      <c r="L145" s="1" t="e">
        <f ca="1">MATCH(C145,DimensionesWork!F:F,0)+1</f>
        <v>#N/A</v>
      </c>
      <c r="M145" s="1" t="e">
        <f t="shared" ca="1" si="18"/>
        <v>#N/A</v>
      </c>
      <c r="N145" s="1" t="e">
        <f t="shared" ca="1" si="19"/>
        <v>#N/A</v>
      </c>
      <c r="O145" s="1" t="e">
        <f t="shared" ca="1" si="20"/>
        <v>#N/A</v>
      </c>
    </row>
    <row r="146" spans="2:15" x14ac:dyDescent="0.35">
      <c r="B146" s="1" t="e">
        <f t="shared" ca="1" si="14"/>
        <v>#N/A</v>
      </c>
      <c r="C146" s="2" t="e">
        <f t="shared" ca="1" si="15"/>
        <v>#N/A</v>
      </c>
      <c r="D146" s="1" t="e">
        <f t="shared" ca="1" si="16"/>
        <v>#N/A</v>
      </c>
      <c r="E146" s="1" t="s">
        <v>34</v>
      </c>
      <c r="F146" s="1" t="s">
        <v>31</v>
      </c>
      <c r="G146" s="4"/>
      <c r="H146" s="1" t="s">
        <v>32</v>
      </c>
      <c r="I146" s="1" t="s">
        <v>36</v>
      </c>
      <c r="J146" s="1" t="s">
        <v>33</v>
      </c>
      <c r="K146" s="2" t="e">
        <f t="shared" ca="1" si="17"/>
        <v>#N/A</v>
      </c>
      <c r="L146" s="1" t="e">
        <f ca="1">MATCH(C146,DimensionesWork!F:F,0)+1</f>
        <v>#N/A</v>
      </c>
      <c r="M146" s="1" t="e">
        <f t="shared" ca="1" si="18"/>
        <v>#N/A</v>
      </c>
      <c r="N146" s="1" t="e">
        <f t="shared" ca="1" si="19"/>
        <v>#N/A</v>
      </c>
      <c r="O146" s="1" t="e">
        <f t="shared" ca="1" si="20"/>
        <v>#N/A</v>
      </c>
    </row>
    <row r="147" spans="2:15" x14ac:dyDescent="0.35">
      <c r="B147" s="1" t="e">
        <f t="shared" ca="1" si="14"/>
        <v>#N/A</v>
      </c>
      <c r="C147" s="2" t="e">
        <f t="shared" ca="1" si="15"/>
        <v>#N/A</v>
      </c>
      <c r="D147" s="1" t="e">
        <f t="shared" ca="1" si="16"/>
        <v>#N/A</v>
      </c>
      <c r="E147" s="1" t="s">
        <v>34</v>
      </c>
      <c r="F147" s="1" t="s">
        <v>31</v>
      </c>
      <c r="G147" s="4"/>
      <c r="H147" s="1" t="s">
        <v>32</v>
      </c>
      <c r="I147" s="1" t="s">
        <v>36</v>
      </c>
      <c r="J147" s="1" t="s">
        <v>33</v>
      </c>
      <c r="K147" s="2" t="e">
        <f t="shared" ca="1" si="17"/>
        <v>#N/A</v>
      </c>
      <c r="L147" s="1" t="e">
        <f ca="1">MATCH(C147,DimensionesWork!F:F,0)+1</f>
        <v>#N/A</v>
      </c>
      <c r="M147" s="1" t="e">
        <f t="shared" ca="1" si="18"/>
        <v>#N/A</v>
      </c>
      <c r="N147" s="1" t="e">
        <f t="shared" ca="1" si="19"/>
        <v>#N/A</v>
      </c>
      <c r="O147" s="1" t="e">
        <f t="shared" ca="1" si="20"/>
        <v>#N/A</v>
      </c>
    </row>
    <row r="148" spans="2:15" x14ac:dyDescent="0.35">
      <c r="B148" s="1" t="e">
        <f t="shared" ca="1" si="14"/>
        <v>#N/A</v>
      </c>
      <c r="C148" s="2" t="e">
        <f t="shared" ca="1" si="15"/>
        <v>#N/A</v>
      </c>
      <c r="D148" s="1" t="e">
        <f t="shared" ca="1" si="16"/>
        <v>#N/A</v>
      </c>
      <c r="E148" s="1" t="s">
        <v>34</v>
      </c>
      <c r="F148" s="1" t="s">
        <v>31</v>
      </c>
      <c r="G148" s="4"/>
      <c r="H148" s="1" t="s">
        <v>32</v>
      </c>
      <c r="I148" s="1" t="s">
        <v>36</v>
      </c>
      <c r="J148" s="1" t="s">
        <v>33</v>
      </c>
      <c r="K148" s="2" t="e">
        <f t="shared" ca="1" si="17"/>
        <v>#N/A</v>
      </c>
      <c r="L148" s="1" t="e">
        <f ca="1">MATCH(C148,DimensionesWork!F:F,0)+1</f>
        <v>#N/A</v>
      </c>
      <c r="M148" s="1" t="e">
        <f t="shared" ca="1" si="18"/>
        <v>#N/A</v>
      </c>
      <c r="N148" s="1" t="e">
        <f t="shared" ca="1" si="19"/>
        <v>#N/A</v>
      </c>
      <c r="O148" s="1" t="e">
        <f t="shared" ca="1" si="20"/>
        <v>#N/A</v>
      </c>
    </row>
    <row r="149" spans="2:15" x14ac:dyDescent="0.35">
      <c r="B149" s="1" t="e">
        <f t="shared" ca="1" si="14"/>
        <v>#N/A</v>
      </c>
      <c r="C149" s="2" t="e">
        <f t="shared" ca="1" si="15"/>
        <v>#N/A</v>
      </c>
      <c r="D149" s="1" t="e">
        <f t="shared" ca="1" si="16"/>
        <v>#N/A</v>
      </c>
      <c r="E149" s="1" t="s">
        <v>34</v>
      </c>
      <c r="F149" s="1" t="s">
        <v>31</v>
      </c>
      <c r="G149" s="4"/>
      <c r="H149" s="1" t="s">
        <v>32</v>
      </c>
      <c r="I149" s="1" t="s">
        <v>36</v>
      </c>
      <c r="J149" s="1" t="s">
        <v>33</v>
      </c>
      <c r="K149" s="2" t="e">
        <f t="shared" ca="1" si="17"/>
        <v>#N/A</v>
      </c>
      <c r="L149" s="1" t="e">
        <f ca="1">MATCH(C149,DimensionesWork!F:F,0)+1</f>
        <v>#N/A</v>
      </c>
      <c r="M149" s="1" t="e">
        <f t="shared" ca="1" si="18"/>
        <v>#N/A</v>
      </c>
      <c r="N149" s="1" t="e">
        <f t="shared" ca="1" si="19"/>
        <v>#N/A</v>
      </c>
      <c r="O149" s="1" t="e">
        <f t="shared" ca="1" si="20"/>
        <v>#N/A</v>
      </c>
    </row>
    <row r="150" spans="2:15" x14ac:dyDescent="0.35">
      <c r="B150" s="1" t="e">
        <f t="shared" ca="1" si="14"/>
        <v>#N/A</v>
      </c>
      <c r="C150" s="2" t="e">
        <f t="shared" ca="1" si="15"/>
        <v>#N/A</v>
      </c>
      <c r="D150" s="1" t="e">
        <f t="shared" ca="1" si="16"/>
        <v>#N/A</v>
      </c>
      <c r="E150" s="1" t="s">
        <v>34</v>
      </c>
      <c r="F150" s="1" t="s">
        <v>31</v>
      </c>
      <c r="G150" s="4"/>
      <c r="H150" s="1" t="s">
        <v>32</v>
      </c>
      <c r="I150" s="1" t="s">
        <v>36</v>
      </c>
      <c r="J150" s="1" t="s">
        <v>33</v>
      </c>
      <c r="K150" s="2" t="e">
        <f t="shared" ca="1" si="17"/>
        <v>#N/A</v>
      </c>
      <c r="L150" s="1" t="e">
        <f ca="1">MATCH(C150,DimensionesWork!F:F,0)+1</f>
        <v>#N/A</v>
      </c>
      <c r="M150" s="1" t="e">
        <f t="shared" ca="1" si="18"/>
        <v>#N/A</v>
      </c>
      <c r="N150" s="1" t="e">
        <f t="shared" ca="1" si="19"/>
        <v>#N/A</v>
      </c>
      <c r="O150" s="1" t="e">
        <f t="shared" ca="1" si="20"/>
        <v>#N/A</v>
      </c>
    </row>
    <row r="151" spans="2:15" x14ac:dyDescent="0.35">
      <c r="B151" s="1" t="e">
        <f t="shared" ca="1" si="14"/>
        <v>#N/A</v>
      </c>
      <c r="C151" s="2" t="e">
        <f t="shared" ca="1" si="15"/>
        <v>#N/A</v>
      </c>
      <c r="D151" s="1" t="e">
        <f t="shared" ca="1" si="16"/>
        <v>#N/A</v>
      </c>
      <c r="E151" s="1" t="s">
        <v>34</v>
      </c>
      <c r="F151" s="1" t="s">
        <v>31</v>
      </c>
      <c r="G151" s="4"/>
      <c r="H151" s="1" t="s">
        <v>32</v>
      </c>
      <c r="I151" s="1" t="s">
        <v>36</v>
      </c>
      <c r="J151" s="1" t="s">
        <v>33</v>
      </c>
      <c r="K151" s="2" t="e">
        <f t="shared" ca="1" si="17"/>
        <v>#N/A</v>
      </c>
      <c r="L151" s="1" t="e">
        <f ca="1">MATCH(C151,DimensionesWork!F:F,0)+1</f>
        <v>#N/A</v>
      </c>
      <c r="M151" s="1" t="e">
        <f t="shared" ca="1" si="18"/>
        <v>#N/A</v>
      </c>
      <c r="N151" s="1" t="e">
        <f t="shared" ca="1" si="19"/>
        <v>#N/A</v>
      </c>
      <c r="O151" s="1" t="e">
        <f t="shared" ca="1" si="20"/>
        <v>#N/A</v>
      </c>
    </row>
    <row r="152" spans="2:15" x14ac:dyDescent="0.35">
      <c r="B152" s="1" t="e">
        <f t="shared" ca="1" si="14"/>
        <v>#N/A</v>
      </c>
      <c r="C152" s="2" t="e">
        <f t="shared" ca="1" si="15"/>
        <v>#N/A</v>
      </c>
      <c r="D152" s="1" t="e">
        <f t="shared" ca="1" si="16"/>
        <v>#N/A</v>
      </c>
      <c r="E152" s="1" t="s">
        <v>34</v>
      </c>
      <c r="F152" s="1" t="s">
        <v>31</v>
      </c>
      <c r="G152" s="4"/>
      <c r="H152" s="1" t="s">
        <v>32</v>
      </c>
      <c r="I152" s="1" t="s">
        <v>36</v>
      </c>
      <c r="J152" s="1" t="s">
        <v>33</v>
      </c>
      <c r="K152" s="2" t="e">
        <f t="shared" ca="1" si="17"/>
        <v>#N/A</v>
      </c>
      <c r="L152" s="1" t="e">
        <f ca="1">MATCH(C152,DimensionesWork!F:F,0)+1</f>
        <v>#N/A</v>
      </c>
      <c r="M152" s="1" t="e">
        <f t="shared" ca="1" si="18"/>
        <v>#N/A</v>
      </c>
      <c r="N152" s="1" t="e">
        <f t="shared" ca="1" si="19"/>
        <v>#N/A</v>
      </c>
      <c r="O152" s="1" t="e">
        <f t="shared" ca="1" si="20"/>
        <v>#N/A</v>
      </c>
    </row>
    <row r="153" spans="2:15" x14ac:dyDescent="0.35">
      <c r="B153" s="1" t="e">
        <f t="shared" ca="1" si="14"/>
        <v>#N/A</v>
      </c>
      <c r="C153" s="2" t="e">
        <f t="shared" ca="1" si="15"/>
        <v>#N/A</v>
      </c>
      <c r="D153" s="1" t="e">
        <f t="shared" ca="1" si="16"/>
        <v>#N/A</v>
      </c>
      <c r="E153" s="1" t="s">
        <v>34</v>
      </c>
      <c r="F153" s="1" t="s">
        <v>31</v>
      </c>
      <c r="G153" s="4"/>
      <c r="H153" s="1" t="s">
        <v>32</v>
      </c>
      <c r="I153" s="1" t="s">
        <v>36</v>
      </c>
      <c r="J153" s="1" t="s">
        <v>33</v>
      </c>
      <c r="K153" s="2" t="e">
        <f t="shared" ca="1" si="17"/>
        <v>#N/A</v>
      </c>
      <c r="L153" s="1" t="e">
        <f ca="1">MATCH(C153,DimensionesWork!F:F,0)+1</f>
        <v>#N/A</v>
      </c>
      <c r="M153" s="1" t="e">
        <f t="shared" ca="1" si="18"/>
        <v>#N/A</v>
      </c>
      <c r="N153" s="1" t="e">
        <f t="shared" ca="1" si="19"/>
        <v>#N/A</v>
      </c>
      <c r="O153" s="1" t="e">
        <f t="shared" ca="1" si="20"/>
        <v>#N/A</v>
      </c>
    </row>
    <row r="154" spans="2:15" x14ac:dyDescent="0.35">
      <c r="B154" s="1" t="e">
        <f t="shared" ca="1" si="14"/>
        <v>#N/A</v>
      </c>
      <c r="C154" s="2" t="e">
        <f t="shared" ca="1" si="15"/>
        <v>#N/A</v>
      </c>
      <c r="D154" s="1" t="e">
        <f t="shared" ca="1" si="16"/>
        <v>#N/A</v>
      </c>
      <c r="E154" s="1" t="s">
        <v>34</v>
      </c>
      <c r="F154" s="1" t="s">
        <v>31</v>
      </c>
      <c r="G154" s="4"/>
      <c r="H154" s="1" t="s">
        <v>32</v>
      </c>
      <c r="I154" s="1" t="s">
        <v>36</v>
      </c>
      <c r="J154" s="1" t="s">
        <v>33</v>
      </c>
      <c r="K154" s="2" t="e">
        <f t="shared" ca="1" si="17"/>
        <v>#N/A</v>
      </c>
      <c r="L154" s="1" t="e">
        <f ca="1">MATCH(C154,DimensionesWork!F:F,0)+1</f>
        <v>#N/A</v>
      </c>
      <c r="M154" s="1" t="e">
        <f t="shared" ca="1" si="18"/>
        <v>#N/A</v>
      </c>
      <c r="N154" s="1" t="e">
        <f t="shared" ca="1" si="19"/>
        <v>#N/A</v>
      </c>
      <c r="O154" s="1" t="e">
        <f t="shared" ca="1" si="20"/>
        <v>#N/A</v>
      </c>
    </row>
    <row r="155" spans="2:15" x14ac:dyDescent="0.35">
      <c r="B155" s="1" t="e">
        <f t="shared" ca="1" si="14"/>
        <v>#N/A</v>
      </c>
      <c r="C155" s="2" t="e">
        <f t="shared" ca="1" si="15"/>
        <v>#N/A</v>
      </c>
      <c r="D155" s="1" t="e">
        <f t="shared" ca="1" si="16"/>
        <v>#N/A</v>
      </c>
      <c r="E155" s="1" t="s">
        <v>34</v>
      </c>
      <c r="F155" s="1" t="s">
        <v>31</v>
      </c>
      <c r="G155" s="4"/>
      <c r="H155" s="1" t="s">
        <v>32</v>
      </c>
      <c r="I155" s="1" t="s">
        <v>36</v>
      </c>
      <c r="J155" s="1" t="s">
        <v>33</v>
      </c>
      <c r="K155" s="2" t="e">
        <f t="shared" ca="1" si="17"/>
        <v>#N/A</v>
      </c>
      <c r="L155" s="1" t="e">
        <f ca="1">MATCH(C155,DimensionesWork!F:F,0)+1</f>
        <v>#N/A</v>
      </c>
      <c r="M155" s="1" t="e">
        <f t="shared" ca="1" si="18"/>
        <v>#N/A</v>
      </c>
      <c r="N155" s="1" t="e">
        <f t="shared" ca="1" si="19"/>
        <v>#N/A</v>
      </c>
      <c r="O155" s="1" t="e">
        <f t="shared" ca="1" si="20"/>
        <v>#N/A</v>
      </c>
    </row>
    <row r="156" spans="2:15" x14ac:dyDescent="0.35">
      <c r="B156" s="1" t="e">
        <f t="shared" ca="1" si="14"/>
        <v>#N/A</v>
      </c>
      <c r="C156" s="2" t="e">
        <f t="shared" ca="1" si="15"/>
        <v>#N/A</v>
      </c>
      <c r="D156" s="1" t="e">
        <f t="shared" ca="1" si="16"/>
        <v>#N/A</v>
      </c>
      <c r="E156" s="1" t="s">
        <v>34</v>
      </c>
      <c r="F156" s="1" t="s">
        <v>31</v>
      </c>
      <c r="G156" s="4"/>
      <c r="H156" s="1" t="s">
        <v>32</v>
      </c>
      <c r="I156" s="1" t="s">
        <v>36</v>
      </c>
      <c r="J156" s="1" t="s">
        <v>33</v>
      </c>
      <c r="K156" s="2" t="e">
        <f t="shared" ca="1" si="17"/>
        <v>#N/A</v>
      </c>
      <c r="L156" s="1" t="e">
        <f ca="1">MATCH(C156,DimensionesWork!F:F,0)+1</f>
        <v>#N/A</v>
      </c>
      <c r="M156" s="1" t="e">
        <f t="shared" ca="1" si="18"/>
        <v>#N/A</v>
      </c>
      <c r="N156" s="1" t="e">
        <f t="shared" ca="1" si="19"/>
        <v>#N/A</v>
      </c>
      <c r="O156" s="1" t="e">
        <f t="shared" ca="1" si="20"/>
        <v>#N/A</v>
      </c>
    </row>
    <row r="157" spans="2:15" x14ac:dyDescent="0.35">
      <c r="B157" s="1" t="e">
        <f t="shared" ca="1" si="14"/>
        <v>#N/A</v>
      </c>
      <c r="C157" s="2" t="e">
        <f t="shared" ca="1" si="15"/>
        <v>#N/A</v>
      </c>
      <c r="D157" s="1" t="e">
        <f t="shared" ca="1" si="16"/>
        <v>#N/A</v>
      </c>
      <c r="E157" s="1" t="s">
        <v>34</v>
      </c>
      <c r="F157" s="1" t="s">
        <v>31</v>
      </c>
      <c r="G157" s="4"/>
      <c r="H157" s="1" t="s">
        <v>32</v>
      </c>
      <c r="I157" s="1" t="s">
        <v>36</v>
      </c>
      <c r="J157" s="1" t="s">
        <v>33</v>
      </c>
      <c r="K157" s="2" t="e">
        <f t="shared" ca="1" si="17"/>
        <v>#N/A</v>
      </c>
      <c r="L157" s="1" t="e">
        <f ca="1">MATCH(C157,DimensionesWork!F:F,0)+1</f>
        <v>#N/A</v>
      </c>
      <c r="M157" s="1" t="e">
        <f t="shared" ca="1" si="18"/>
        <v>#N/A</v>
      </c>
      <c r="N157" s="1" t="e">
        <f t="shared" ca="1" si="19"/>
        <v>#N/A</v>
      </c>
      <c r="O157" s="1" t="e">
        <f t="shared" ca="1" si="20"/>
        <v>#N/A</v>
      </c>
    </row>
    <row r="158" spans="2:15" x14ac:dyDescent="0.35">
      <c r="B158" s="1" t="e">
        <f t="shared" ca="1" si="14"/>
        <v>#N/A</v>
      </c>
      <c r="C158" s="2" t="e">
        <f t="shared" ca="1" si="15"/>
        <v>#N/A</v>
      </c>
      <c r="D158" s="1" t="e">
        <f t="shared" ca="1" si="16"/>
        <v>#N/A</v>
      </c>
      <c r="E158" s="1" t="s">
        <v>34</v>
      </c>
      <c r="F158" s="1" t="s">
        <v>31</v>
      </c>
      <c r="G158" s="4"/>
      <c r="H158" s="1" t="s">
        <v>32</v>
      </c>
      <c r="I158" s="1" t="s">
        <v>36</v>
      </c>
      <c r="J158" s="1" t="s">
        <v>33</v>
      </c>
      <c r="K158" s="2" t="e">
        <f t="shared" ca="1" si="17"/>
        <v>#N/A</v>
      </c>
      <c r="L158" s="1" t="e">
        <f ca="1">MATCH(C158,DimensionesWork!F:F,0)+1</f>
        <v>#N/A</v>
      </c>
      <c r="M158" s="1" t="e">
        <f t="shared" ca="1" si="18"/>
        <v>#N/A</v>
      </c>
      <c r="N158" s="1" t="e">
        <f t="shared" ca="1" si="19"/>
        <v>#N/A</v>
      </c>
      <c r="O158" s="1" t="e">
        <f t="shared" ca="1" si="20"/>
        <v>#N/A</v>
      </c>
    </row>
    <row r="159" spans="2:15" x14ac:dyDescent="0.35">
      <c r="B159" s="1" t="e">
        <f t="shared" ca="1" si="14"/>
        <v>#N/A</v>
      </c>
      <c r="C159" s="2" t="e">
        <f t="shared" ca="1" si="15"/>
        <v>#N/A</v>
      </c>
      <c r="D159" s="1" t="e">
        <f t="shared" ca="1" si="16"/>
        <v>#N/A</v>
      </c>
      <c r="E159" s="1" t="s">
        <v>34</v>
      </c>
      <c r="F159" s="1" t="s">
        <v>31</v>
      </c>
      <c r="G159" s="4"/>
      <c r="H159" s="1" t="s">
        <v>32</v>
      </c>
      <c r="I159" s="1" t="s">
        <v>36</v>
      </c>
      <c r="J159" s="1" t="s">
        <v>33</v>
      </c>
      <c r="K159" s="2" t="e">
        <f t="shared" ca="1" si="17"/>
        <v>#N/A</v>
      </c>
      <c r="L159" s="1" t="e">
        <f ca="1">MATCH(C159,DimensionesWork!F:F,0)+1</f>
        <v>#N/A</v>
      </c>
      <c r="M159" s="1" t="e">
        <f t="shared" ca="1" si="18"/>
        <v>#N/A</v>
      </c>
      <c r="N159" s="1" t="e">
        <f t="shared" ca="1" si="19"/>
        <v>#N/A</v>
      </c>
      <c r="O159" s="1" t="e">
        <f t="shared" ca="1" si="20"/>
        <v>#N/A</v>
      </c>
    </row>
    <row r="160" spans="2:15" x14ac:dyDescent="0.35">
      <c r="B160" s="1" t="e">
        <f t="shared" ca="1" si="14"/>
        <v>#N/A</v>
      </c>
      <c r="C160" s="2" t="e">
        <f t="shared" ca="1" si="15"/>
        <v>#N/A</v>
      </c>
      <c r="D160" s="1" t="e">
        <f t="shared" ca="1" si="16"/>
        <v>#N/A</v>
      </c>
      <c r="E160" s="1" t="s">
        <v>34</v>
      </c>
      <c r="F160" s="1" t="s">
        <v>31</v>
      </c>
      <c r="G160" s="4"/>
      <c r="H160" s="1" t="s">
        <v>32</v>
      </c>
      <c r="I160" s="1" t="s">
        <v>36</v>
      </c>
      <c r="J160" s="1" t="s">
        <v>33</v>
      </c>
      <c r="K160" s="2" t="e">
        <f t="shared" ca="1" si="17"/>
        <v>#N/A</v>
      </c>
      <c r="L160" s="1" t="e">
        <f ca="1">MATCH(C160,DimensionesWork!F:F,0)+1</f>
        <v>#N/A</v>
      </c>
      <c r="M160" s="1" t="e">
        <f t="shared" ca="1" si="18"/>
        <v>#N/A</v>
      </c>
      <c r="N160" s="1" t="e">
        <f t="shared" ca="1" si="19"/>
        <v>#N/A</v>
      </c>
      <c r="O160" s="1" t="e">
        <f t="shared" ca="1" si="20"/>
        <v>#N/A</v>
      </c>
    </row>
    <row r="161" spans="2:15" x14ac:dyDescent="0.35">
      <c r="B161" s="1" t="e">
        <f t="shared" ca="1" si="14"/>
        <v>#N/A</v>
      </c>
      <c r="C161" s="2" t="e">
        <f t="shared" ca="1" si="15"/>
        <v>#N/A</v>
      </c>
      <c r="D161" s="1" t="e">
        <f t="shared" ca="1" si="16"/>
        <v>#N/A</v>
      </c>
      <c r="E161" s="1" t="s">
        <v>34</v>
      </c>
      <c r="F161" s="1" t="s">
        <v>31</v>
      </c>
      <c r="G161" s="4"/>
      <c r="H161" s="1" t="s">
        <v>32</v>
      </c>
      <c r="I161" s="1" t="s">
        <v>36</v>
      </c>
      <c r="J161" s="1" t="s">
        <v>33</v>
      </c>
      <c r="K161" s="2" t="e">
        <f t="shared" ca="1" si="17"/>
        <v>#N/A</v>
      </c>
      <c r="L161" s="1" t="e">
        <f ca="1">MATCH(C161,DimensionesWork!F:F,0)+1</f>
        <v>#N/A</v>
      </c>
      <c r="M161" s="1" t="e">
        <f t="shared" ca="1" si="18"/>
        <v>#N/A</v>
      </c>
      <c r="N161" s="1" t="e">
        <f t="shared" ca="1" si="19"/>
        <v>#N/A</v>
      </c>
      <c r="O161" s="1" t="e">
        <f t="shared" ca="1" si="20"/>
        <v>#N/A</v>
      </c>
    </row>
    <row r="162" spans="2:15" x14ac:dyDescent="0.35">
      <c r="B162" s="1" t="e">
        <f t="shared" ca="1" si="14"/>
        <v>#N/A</v>
      </c>
      <c r="C162" s="2" t="e">
        <f t="shared" ca="1" si="15"/>
        <v>#N/A</v>
      </c>
      <c r="D162" s="1" t="e">
        <f t="shared" ca="1" si="16"/>
        <v>#N/A</v>
      </c>
      <c r="E162" s="1" t="s">
        <v>34</v>
      </c>
      <c r="F162" s="1" t="s">
        <v>31</v>
      </c>
      <c r="G162" s="4"/>
      <c r="H162" s="1" t="s">
        <v>32</v>
      </c>
      <c r="I162" s="1" t="s">
        <v>36</v>
      </c>
      <c r="J162" s="1" t="s">
        <v>33</v>
      </c>
      <c r="K162" s="2" t="e">
        <f t="shared" ca="1" si="17"/>
        <v>#N/A</v>
      </c>
      <c r="L162" s="1" t="e">
        <f ca="1">MATCH(C162,DimensionesWork!F:F,0)+1</f>
        <v>#N/A</v>
      </c>
      <c r="M162" s="1" t="e">
        <f t="shared" ca="1" si="18"/>
        <v>#N/A</v>
      </c>
      <c r="N162" s="1" t="e">
        <f t="shared" ca="1" si="19"/>
        <v>#N/A</v>
      </c>
      <c r="O162" s="1" t="e">
        <f t="shared" ca="1" si="20"/>
        <v>#N/A</v>
      </c>
    </row>
    <row r="163" spans="2:15" x14ac:dyDescent="0.35">
      <c r="B163" s="1" t="e">
        <f t="shared" ca="1" si="14"/>
        <v>#N/A</v>
      </c>
      <c r="C163" s="2" t="e">
        <f t="shared" ca="1" si="15"/>
        <v>#N/A</v>
      </c>
      <c r="D163" s="1" t="e">
        <f t="shared" ca="1" si="16"/>
        <v>#N/A</v>
      </c>
      <c r="E163" s="1" t="s">
        <v>34</v>
      </c>
      <c r="F163" s="1" t="s">
        <v>31</v>
      </c>
      <c r="G163" s="4"/>
      <c r="H163" s="1" t="s">
        <v>32</v>
      </c>
      <c r="I163" s="1" t="s">
        <v>36</v>
      </c>
      <c r="J163" s="1" t="s">
        <v>33</v>
      </c>
      <c r="K163" s="2" t="e">
        <f t="shared" ca="1" si="17"/>
        <v>#N/A</v>
      </c>
      <c r="L163" s="1" t="e">
        <f ca="1">MATCH(C163,DimensionesWork!F:F,0)+1</f>
        <v>#N/A</v>
      </c>
      <c r="M163" s="1" t="e">
        <f t="shared" ca="1" si="18"/>
        <v>#N/A</v>
      </c>
      <c r="N163" s="1" t="e">
        <f t="shared" ca="1" si="19"/>
        <v>#N/A</v>
      </c>
      <c r="O163" s="1" t="e">
        <f t="shared" ca="1" si="20"/>
        <v>#N/A</v>
      </c>
    </row>
    <row r="164" spans="2:15" x14ac:dyDescent="0.35">
      <c r="B164" s="1" t="e">
        <f t="shared" ca="1" si="14"/>
        <v>#N/A</v>
      </c>
      <c r="C164" s="2" t="e">
        <f t="shared" ca="1" si="15"/>
        <v>#N/A</v>
      </c>
      <c r="D164" s="1" t="e">
        <f t="shared" ca="1" si="16"/>
        <v>#N/A</v>
      </c>
      <c r="E164" s="1" t="s">
        <v>34</v>
      </c>
      <c r="F164" s="1" t="s">
        <v>31</v>
      </c>
      <c r="G164" s="4"/>
      <c r="H164" s="1" t="s">
        <v>32</v>
      </c>
      <c r="I164" s="1" t="s">
        <v>36</v>
      </c>
      <c r="J164" s="1" t="s">
        <v>33</v>
      </c>
      <c r="K164" s="2" t="e">
        <f t="shared" ca="1" si="17"/>
        <v>#N/A</v>
      </c>
      <c r="L164" s="1" t="e">
        <f ca="1">MATCH(C164,DimensionesWork!F:F,0)+1</f>
        <v>#N/A</v>
      </c>
      <c r="M164" s="1" t="e">
        <f t="shared" ca="1" si="18"/>
        <v>#N/A</v>
      </c>
      <c r="N164" s="1" t="e">
        <f t="shared" ca="1" si="19"/>
        <v>#N/A</v>
      </c>
      <c r="O164" s="1" t="e">
        <f t="shared" ca="1" si="20"/>
        <v>#N/A</v>
      </c>
    </row>
    <row r="165" spans="2:15" x14ac:dyDescent="0.35">
      <c r="B165" s="1" t="e">
        <f t="shared" ref="B165:B217" ca="1" si="21">INDIRECT("DimensionesWork!E"&amp;L164-1+N164)</f>
        <v>#N/A</v>
      </c>
      <c r="C165" s="2" t="e">
        <f t="shared" ref="C165:C217" ca="1" si="22">INDIRECT("DimensionesWork!F"&amp;L164-1+N164)</f>
        <v>#N/A</v>
      </c>
      <c r="D165" s="1" t="e">
        <f t="shared" ref="D165:D217" ca="1" si="23">B165&amp;"_"&amp;C165</f>
        <v>#N/A</v>
      </c>
      <c r="E165" s="1" t="s">
        <v>34</v>
      </c>
      <c r="F165" s="1" t="s">
        <v>31</v>
      </c>
      <c r="G165" s="4"/>
      <c r="H165" s="1" t="s">
        <v>32</v>
      </c>
      <c r="I165" s="1" t="s">
        <v>36</v>
      </c>
      <c r="J165" s="1" t="s">
        <v>33</v>
      </c>
      <c r="K165" s="2" t="e">
        <f t="shared" ref="K165:K217" ca="1" si="24">INDIRECT("DimensionesWork!D"&amp;L165-1)</f>
        <v>#N/A</v>
      </c>
      <c r="L165" s="1" t="e">
        <f ca="1">MATCH(C165,DimensionesWork!F:F,0)+1</f>
        <v>#N/A</v>
      </c>
      <c r="M165" s="1" t="e">
        <f t="shared" ref="M165:M217" ca="1" si="25">ADDRESS(L165,3,,,"DimensionesWork")&amp;":C2000"</f>
        <v>#N/A</v>
      </c>
      <c r="N165" s="1" t="e">
        <f t="shared" ref="N165:N217" ca="1" si="26">MATCH("tx",INDIRECT(O165),0)</f>
        <v>#N/A</v>
      </c>
      <c r="O165" s="1" t="e">
        <f t="shared" ref="O165:O217" ca="1" si="27">ADDRESS(L165,9,,,"DimensionesWork")&amp;":I2000"</f>
        <v>#N/A</v>
      </c>
    </row>
    <row r="166" spans="2:15" x14ac:dyDescent="0.35">
      <c r="B166" s="1" t="e">
        <f t="shared" ca="1" si="21"/>
        <v>#N/A</v>
      </c>
      <c r="C166" s="2" t="e">
        <f t="shared" ca="1" si="22"/>
        <v>#N/A</v>
      </c>
      <c r="D166" s="1" t="e">
        <f t="shared" ca="1" si="23"/>
        <v>#N/A</v>
      </c>
      <c r="E166" s="1" t="s">
        <v>34</v>
      </c>
      <c r="F166" s="1" t="s">
        <v>31</v>
      </c>
      <c r="G166" s="4"/>
      <c r="H166" s="1" t="s">
        <v>32</v>
      </c>
      <c r="I166" s="1" t="s">
        <v>36</v>
      </c>
      <c r="J166" s="1" t="s">
        <v>33</v>
      </c>
      <c r="K166" s="2" t="e">
        <f t="shared" ca="1" si="24"/>
        <v>#N/A</v>
      </c>
      <c r="L166" s="1" t="e">
        <f ca="1">MATCH(C166,DimensionesWork!F:F,0)+1</f>
        <v>#N/A</v>
      </c>
      <c r="M166" s="1" t="e">
        <f t="shared" ca="1" si="25"/>
        <v>#N/A</v>
      </c>
      <c r="N166" s="1" t="e">
        <f t="shared" ca="1" si="26"/>
        <v>#N/A</v>
      </c>
      <c r="O166" s="1" t="e">
        <f t="shared" ca="1" si="27"/>
        <v>#N/A</v>
      </c>
    </row>
    <row r="167" spans="2:15" x14ac:dyDescent="0.35">
      <c r="B167" s="1" t="e">
        <f t="shared" ca="1" si="21"/>
        <v>#N/A</v>
      </c>
      <c r="C167" s="2" t="e">
        <f t="shared" ca="1" si="22"/>
        <v>#N/A</v>
      </c>
      <c r="D167" s="1" t="e">
        <f t="shared" ca="1" si="23"/>
        <v>#N/A</v>
      </c>
      <c r="E167" s="1" t="s">
        <v>34</v>
      </c>
      <c r="F167" s="1" t="s">
        <v>31</v>
      </c>
      <c r="G167" s="4"/>
      <c r="H167" s="1" t="s">
        <v>32</v>
      </c>
      <c r="I167" s="1" t="s">
        <v>36</v>
      </c>
      <c r="J167" s="1" t="s">
        <v>33</v>
      </c>
      <c r="K167" s="2" t="e">
        <f t="shared" ca="1" si="24"/>
        <v>#N/A</v>
      </c>
      <c r="L167" s="1" t="e">
        <f ca="1">MATCH(C167,DimensionesWork!F:F,0)+1</f>
        <v>#N/A</v>
      </c>
      <c r="M167" s="1" t="e">
        <f t="shared" ca="1" si="25"/>
        <v>#N/A</v>
      </c>
      <c r="N167" s="1" t="e">
        <f t="shared" ca="1" si="26"/>
        <v>#N/A</v>
      </c>
      <c r="O167" s="1" t="e">
        <f t="shared" ca="1" si="27"/>
        <v>#N/A</v>
      </c>
    </row>
    <row r="168" spans="2:15" x14ac:dyDescent="0.35">
      <c r="B168" s="1" t="e">
        <f t="shared" ca="1" si="21"/>
        <v>#N/A</v>
      </c>
      <c r="C168" s="2" t="e">
        <f t="shared" ca="1" si="22"/>
        <v>#N/A</v>
      </c>
      <c r="D168" s="1" t="e">
        <f t="shared" ca="1" si="23"/>
        <v>#N/A</v>
      </c>
      <c r="E168" s="1" t="s">
        <v>34</v>
      </c>
      <c r="F168" s="1" t="s">
        <v>31</v>
      </c>
      <c r="G168" s="4"/>
      <c r="H168" s="1" t="s">
        <v>32</v>
      </c>
      <c r="I168" s="1" t="s">
        <v>36</v>
      </c>
      <c r="J168" s="1" t="s">
        <v>33</v>
      </c>
      <c r="K168" s="2" t="e">
        <f t="shared" ca="1" si="24"/>
        <v>#N/A</v>
      </c>
      <c r="L168" s="1" t="e">
        <f ca="1">MATCH(C168,DimensionesWork!F:F,0)+1</f>
        <v>#N/A</v>
      </c>
      <c r="M168" s="1" t="e">
        <f t="shared" ca="1" si="25"/>
        <v>#N/A</v>
      </c>
      <c r="N168" s="1" t="e">
        <f t="shared" ca="1" si="26"/>
        <v>#N/A</v>
      </c>
      <c r="O168" s="1" t="e">
        <f t="shared" ca="1" si="27"/>
        <v>#N/A</v>
      </c>
    </row>
    <row r="169" spans="2:15" x14ac:dyDescent="0.35">
      <c r="B169" s="1" t="e">
        <f t="shared" ca="1" si="21"/>
        <v>#N/A</v>
      </c>
      <c r="C169" s="2" t="e">
        <f t="shared" ca="1" si="22"/>
        <v>#N/A</v>
      </c>
      <c r="D169" s="1" t="e">
        <f t="shared" ca="1" si="23"/>
        <v>#N/A</v>
      </c>
      <c r="E169" s="1" t="s">
        <v>34</v>
      </c>
      <c r="F169" s="1" t="s">
        <v>31</v>
      </c>
      <c r="G169" s="4"/>
      <c r="H169" s="1" t="s">
        <v>32</v>
      </c>
      <c r="I169" s="1" t="s">
        <v>36</v>
      </c>
      <c r="J169" s="1" t="s">
        <v>33</v>
      </c>
      <c r="K169" s="2" t="e">
        <f t="shared" ca="1" si="24"/>
        <v>#N/A</v>
      </c>
      <c r="L169" s="1" t="e">
        <f ca="1">MATCH(C169,DimensionesWork!F:F,0)+1</f>
        <v>#N/A</v>
      </c>
      <c r="M169" s="1" t="e">
        <f t="shared" ca="1" si="25"/>
        <v>#N/A</v>
      </c>
      <c r="N169" s="1" t="e">
        <f t="shared" ca="1" si="26"/>
        <v>#N/A</v>
      </c>
      <c r="O169" s="1" t="e">
        <f t="shared" ca="1" si="27"/>
        <v>#N/A</v>
      </c>
    </row>
    <row r="170" spans="2:15" x14ac:dyDescent="0.35">
      <c r="B170" s="1" t="e">
        <f t="shared" ca="1" si="21"/>
        <v>#N/A</v>
      </c>
      <c r="C170" s="2" t="e">
        <f t="shared" ca="1" si="22"/>
        <v>#N/A</v>
      </c>
      <c r="D170" s="1" t="e">
        <f t="shared" ca="1" si="23"/>
        <v>#N/A</v>
      </c>
      <c r="E170" s="1" t="s">
        <v>34</v>
      </c>
      <c r="F170" s="1" t="s">
        <v>31</v>
      </c>
      <c r="G170" s="4"/>
      <c r="H170" s="1" t="s">
        <v>32</v>
      </c>
      <c r="I170" s="1" t="s">
        <v>36</v>
      </c>
      <c r="J170" s="1" t="s">
        <v>33</v>
      </c>
      <c r="K170" s="2" t="e">
        <f t="shared" ca="1" si="24"/>
        <v>#N/A</v>
      </c>
      <c r="L170" s="1" t="e">
        <f ca="1">MATCH(C170,DimensionesWork!F:F,0)+1</f>
        <v>#N/A</v>
      </c>
      <c r="M170" s="1" t="e">
        <f t="shared" ca="1" si="25"/>
        <v>#N/A</v>
      </c>
      <c r="N170" s="1" t="e">
        <f t="shared" ca="1" si="26"/>
        <v>#N/A</v>
      </c>
      <c r="O170" s="1" t="e">
        <f t="shared" ca="1" si="27"/>
        <v>#N/A</v>
      </c>
    </row>
    <row r="171" spans="2:15" x14ac:dyDescent="0.35">
      <c r="B171" s="1" t="e">
        <f t="shared" ca="1" si="21"/>
        <v>#N/A</v>
      </c>
      <c r="C171" s="2" t="e">
        <f t="shared" ca="1" si="22"/>
        <v>#N/A</v>
      </c>
      <c r="D171" s="1" t="e">
        <f t="shared" ca="1" si="23"/>
        <v>#N/A</v>
      </c>
      <c r="E171" s="1" t="s">
        <v>34</v>
      </c>
      <c r="F171" s="1" t="s">
        <v>31</v>
      </c>
      <c r="G171" s="4"/>
      <c r="H171" s="1" t="s">
        <v>32</v>
      </c>
      <c r="I171" s="1" t="s">
        <v>36</v>
      </c>
      <c r="J171" s="1" t="s">
        <v>33</v>
      </c>
      <c r="K171" s="2" t="e">
        <f t="shared" ca="1" si="24"/>
        <v>#N/A</v>
      </c>
      <c r="L171" s="1" t="e">
        <f ca="1">MATCH(C171,DimensionesWork!F:F,0)+1</f>
        <v>#N/A</v>
      </c>
      <c r="M171" s="1" t="e">
        <f t="shared" ca="1" si="25"/>
        <v>#N/A</v>
      </c>
      <c r="N171" s="1" t="e">
        <f t="shared" ca="1" si="26"/>
        <v>#N/A</v>
      </c>
      <c r="O171" s="1" t="e">
        <f t="shared" ca="1" si="27"/>
        <v>#N/A</v>
      </c>
    </row>
    <row r="172" spans="2:15" x14ac:dyDescent="0.35">
      <c r="B172" s="1" t="e">
        <f t="shared" ca="1" si="21"/>
        <v>#N/A</v>
      </c>
      <c r="C172" s="2" t="e">
        <f t="shared" ca="1" si="22"/>
        <v>#N/A</v>
      </c>
      <c r="D172" s="1" t="e">
        <f t="shared" ca="1" si="23"/>
        <v>#N/A</v>
      </c>
      <c r="E172" s="1" t="s">
        <v>34</v>
      </c>
      <c r="F172" s="1" t="s">
        <v>31</v>
      </c>
      <c r="G172" s="4"/>
      <c r="H172" s="1" t="s">
        <v>32</v>
      </c>
      <c r="I172" s="1" t="s">
        <v>36</v>
      </c>
      <c r="J172" s="1" t="s">
        <v>33</v>
      </c>
      <c r="K172" s="2" t="e">
        <f t="shared" ca="1" si="24"/>
        <v>#N/A</v>
      </c>
      <c r="L172" s="1" t="e">
        <f ca="1">MATCH(C172,DimensionesWork!F:F,0)+1</f>
        <v>#N/A</v>
      </c>
      <c r="M172" s="1" t="e">
        <f t="shared" ca="1" si="25"/>
        <v>#N/A</v>
      </c>
      <c r="N172" s="1" t="e">
        <f t="shared" ca="1" si="26"/>
        <v>#N/A</v>
      </c>
      <c r="O172" s="1" t="e">
        <f t="shared" ca="1" si="27"/>
        <v>#N/A</v>
      </c>
    </row>
    <row r="173" spans="2:15" x14ac:dyDescent="0.35">
      <c r="B173" s="1" t="e">
        <f t="shared" ca="1" si="21"/>
        <v>#N/A</v>
      </c>
      <c r="C173" s="2" t="e">
        <f t="shared" ca="1" si="22"/>
        <v>#N/A</v>
      </c>
      <c r="D173" s="1" t="e">
        <f t="shared" ca="1" si="23"/>
        <v>#N/A</v>
      </c>
      <c r="E173" s="1" t="s">
        <v>34</v>
      </c>
      <c r="F173" s="1" t="s">
        <v>31</v>
      </c>
      <c r="G173" s="4"/>
      <c r="H173" s="1" t="s">
        <v>32</v>
      </c>
      <c r="I173" s="1" t="s">
        <v>36</v>
      </c>
      <c r="J173" s="1" t="s">
        <v>33</v>
      </c>
      <c r="K173" s="2" t="e">
        <f t="shared" ca="1" si="24"/>
        <v>#N/A</v>
      </c>
      <c r="L173" s="1" t="e">
        <f ca="1">MATCH(C173,DimensionesWork!F:F,0)+1</f>
        <v>#N/A</v>
      </c>
      <c r="M173" s="1" t="e">
        <f t="shared" ca="1" si="25"/>
        <v>#N/A</v>
      </c>
      <c r="N173" s="1" t="e">
        <f t="shared" ca="1" si="26"/>
        <v>#N/A</v>
      </c>
      <c r="O173" s="1" t="e">
        <f t="shared" ca="1" si="27"/>
        <v>#N/A</v>
      </c>
    </row>
    <row r="174" spans="2:15" x14ac:dyDescent="0.35">
      <c r="B174" s="1" t="e">
        <f t="shared" ca="1" si="21"/>
        <v>#N/A</v>
      </c>
      <c r="C174" s="2" t="e">
        <f t="shared" ca="1" si="22"/>
        <v>#N/A</v>
      </c>
      <c r="D174" s="1" t="e">
        <f t="shared" ca="1" si="23"/>
        <v>#N/A</v>
      </c>
      <c r="E174" s="1" t="s">
        <v>34</v>
      </c>
      <c r="F174" s="1" t="s">
        <v>31</v>
      </c>
      <c r="G174" s="4"/>
      <c r="H174" s="1" t="s">
        <v>32</v>
      </c>
      <c r="I174" s="1" t="s">
        <v>36</v>
      </c>
      <c r="J174" s="1" t="s">
        <v>33</v>
      </c>
      <c r="K174" s="2" t="e">
        <f t="shared" ca="1" si="24"/>
        <v>#N/A</v>
      </c>
      <c r="L174" s="1" t="e">
        <f ca="1">MATCH(C174,DimensionesWork!F:F,0)+1</f>
        <v>#N/A</v>
      </c>
      <c r="M174" s="1" t="e">
        <f t="shared" ca="1" si="25"/>
        <v>#N/A</v>
      </c>
      <c r="N174" s="1" t="e">
        <f t="shared" ca="1" si="26"/>
        <v>#N/A</v>
      </c>
      <c r="O174" s="1" t="e">
        <f t="shared" ca="1" si="27"/>
        <v>#N/A</v>
      </c>
    </row>
    <row r="175" spans="2:15" x14ac:dyDescent="0.35">
      <c r="B175" s="1" t="e">
        <f t="shared" ca="1" si="21"/>
        <v>#N/A</v>
      </c>
      <c r="C175" s="2" t="e">
        <f t="shared" ca="1" si="22"/>
        <v>#N/A</v>
      </c>
      <c r="D175" s="1" t="e">
        <f t="shared" ca="1" si="23"/>
        <v>#N/A</v>
      </c>
      <c r="E175" s="1" t="s">
        <v>34</v>
      </c>
      <c r="F175" s="1" t="s">
        <v>31</v>
      </c>
      <c r="G175" s="4"/>
      <c r="H175" s="1" t="s">
        <v>32</v>
      </c>
      <c r="I175" s="1" t="s">
        <v>36</v>
      </c>
      <c r="J175" s="1" t="s">
        <v>33</v>
      </c>
      <c r="K175" s="2" t="e">
        <f t="shared" ca="1" si="24"/>
        <v>#N/A</v>
      </c>
      <c r="L175" s="1" t="e">
        <f ca="1">MATCH(C175,DimensionesWork!F:F,0)+1</f>
        <v>#N/A</v>
      </c>
      <c r="M175" s="1" t="e">
        <f t="shared" ca="1" si="25"/>
        <v>#N/A</v>
      </c>
      <c r="N175" s="1" t="e">
        <f t="shared" ca="1" si="26"/>
        <v>#N/A</v>
      </c>
      <c r="O175" s="1" t="e">
        <f t="shared" ca="1" si="27"/>
        <v>#N/A</v>
      </c>
    </row>
    <row r="176" spans="2:15" x14ac:dyDescent="0.35">
      <c r="B176" s="1" t="e">
        <f t="shared" ca="1" si="21"/>
        <v>#N/A</v>
      </c>
      <c r="C176" s="2" t="e">
        <f t="shared" ca="1" si="22"/>
        <v>#N/A</v>
      </c>
      <c r="D176" s="1" t="e">
        <f t="shared" ca="1" si="23"/>
        <v>#N/A</v>
      </c>
      <c r="E176" s="1" t="s">
        <v>34</v>
      </c>
      <c r="F176" s="1" t="s">
        <v>31</v>
      </c>
      <c r="G176" s="4"/>
      <c r="H176" s="1" t="s">
        <v>32</v>
      </c>
      <c r="I176" s="1" t="s">
        <v>36</v>
      </c>
      <c r="J176" s="1" t="s">
        <v>33</v>
      </c>
      <c r="K176" s="2" t="e">
        <f t="shared" ca="1" si="24"/>
        <v>#N/A</v>
      </c>
      <c r="L176" s="1" t="e">
        <f ca="1">MATCH(C176,DimensionesWork!F:F,0)+1</f>
        <v>#N/A</v>
      </c>
      <c r="M176" s="1" t="e">
        <f t="shared" ca="1" si="25"/>
        <v>#N/A</v>
      </c>
      <c r="N176" s="1" t="e">
        <f t="shared" ca="1" si="26"/>
        <v>#N/A</v>
      </c>
      <c r="O176" s="1" t="e">
        <f t="shared" ca="1" si="27"/>
        <v>#N/A</v>
      </c>
    </row>
    <row r="177" spans="2:15" x14ac:dyDescent="0.35">
      <c r="B177" s="1" t="e">
        <f t="shared" ca="1" si="21"/>
        <v>#N/A</v>
      </c>
      <c r="C177" s="2" t="e">
        <f t="shared" ca="1" si="22"/>
        <v>#N/A</v>
      </c>
      <c r="D177" s="1" t="e">
        <f t="shared" ca="1" si="23"/>
        <v>#N/A</v>
      </c>
      <c r="E177" s="1" t="s">
        <v>34</v>
      </c>
      <c r="F177" s="1" t="s">
        <v>31</v>
      </c>
      <c r="G177" s="4"/>
      <c r="H177" s="1" t="s">
        <v>32</v>
      </c>
      <c r="I177" s="1" t="s">
        <v>36</v>
      </c>
      <c r="J177" s="1" t="s">
        <v>33</v>
      </c>
      <c r="K177" s="2" t="e">
        <f t="shared" ca="1" si="24"/>
        <v>#N/A</v>
      </c>
      <c r="L177" s="1" t="e">
        <f ca="1">MATCH(C177,DimensionesWork!F:F,0)+1</f>
        <v>#N/A</v>
      </c>
      <c r="M177" s="1" t="e">
        <f t="shared" ca="1" si="25"/>
        <v>#N/A</v>
      </c>
      <c r="N177" s="1" t="e">
        <f t="shared" ca="1" si="26"/>
        <v>#N/A</v>
      </c>
      <c r="O177" s="1" t="e">
        <f t="shared" ca="1" si="27"/>
        <v>#N/A</v>
      </c>
    </row>
    <row r="178" spans="2:15" x14ac:dyDescent="0.35">
      <c r="B178" s="1" t="e">
        <f t="shared" ca="1" si="21"/>
        <v>#N/A</v>
      </c>
      <c r="C178" s="2" t="e">
        <f t="shared" ca="1" si="22"/>
        <v>#N/A</v>
      </c>
      <c r="D178" s="1" t="e">
        <f t="shared" ca="1" si="23"/>
        <v>#N/A</v>
      </c>
      <c r="E178" s="1" t="s">
        <v>34</v>
      </c>
      <c r="F178" s="1" t="s">
        <v>31</v>
      </c>
      <c r="G178" s="4"/>
      <c r="H178" s="1" t="s">
        <v>32</v>
      </c>
      <c r="I178" s="1" t="s">
        <v>36</v>
      </c>
      <c r="J178" s="1" t="s">
        <v>33</v>
      </c>
      <c r="K178" s="2" t="e">
        <f t="shared" ca="1" si="24"/>
        <v>#N/A</v>
      </c>
      <c r="L178" s="1" t="e">
        <f ca="1">MATCH(C178,DimensionesWork!F:F,0)+1</f>
        <v>#N/A</v>
      </c>
      <c r="M178" s="1" t="e">
        <f t="shared" ca="1" si="25"/>
        <v>#N/A</v>
      </c>
      <c r="N178" s="1" t="e">
        <f t="shared" ca="1" si="26"/>
        <v>#N/A</v>
      </c>
      <c r="O178" s="1" t="e">
        <f t="shared" ca="1" si="27"/>
        <v>#N/A</v>
      </c>
    </row>
    <row r="179" spans="2:15" x14ac:dyDescent="0.35">
      <c r="B179" s="1" t="e">
        <f t="shared" ca="1" si="21"/>
        <v>#N/A</v>
      </c>
      <c r="C179" s="2" t="e">
        <f t="shared" ca="1" si="22"/>
        <v>#N/A</v>
      </c>
      <c r="D179" s="1" t="e">
        <f t="shared" ca="1" si="23"/>
        <v>#N/A</v>
      </c>
      <c r="E179" s="1" t="s">
        <v>34</v>
      </c>
      <c r="F179" s="1" t="s">
        <v>31</v>
      </c>
      <c r="G179" s="4"/>
      <c r="H179" s="1" t="s">
        <v>32</v>
      </c>
      <c r="I179" s="1" t="s">
        <v>36</v>
      </c>
      <c r="J179" s="1" t="s">
        <v>33</v>
      </c>
      <c r="K179" s="2" t="e">
        <f t="shared" ca="1" si="24"/>
        <v>#N/A</v>
      </c>
      <c r="L179" s="1" t="e">
        <f ca="1">MATCH(C179,DimensionesWork!F:F,0)+1</f>
        <v>#N/A</v>
      </c>
      <c r="M179" s="1" t="e">
        <f t="shared" ca="1" si="25"/>
        <v>#N/A</v>
      </c>
      <c r="N179" s="1" t="e">
        <f t="shared" ca="1" si="26"/>
        <v>#N/A</v>
      </c>
      <c r="O179" s="1" t="e">
        <f t="shared" ca="1" si="27"/>
        <v>#N/A</v>
      </c>
    </row>
    <row r="180" spans="2:15" x14ac:dyDescent="0.35">
      <c r="B180" s="1" t="e">
        <f t="shared" ca="1" si="21"/>
        <v>#N/A</v>
      </c>
      <c r="C180" s="2" t="e">
        <f t="shared" ca="1" si="22"/>
        <v>#N/A</v>
      </c>
      <c r="D180" s="1" t="e">
        <f t="shared" ca="1" si="23"/>
        <v>#N/A</v>
      </c>
      <c r="E180" s="1" t="s">
        <v>34</v>
      </c>
      <c r="F180" s="1" t="s">
        <v>31</v>
      </c>
      <c r="G180" s="4"/>
      <c r="H180" s="1" t="s">
        <v>32</v>
      </c>
      <c r="I180" s="1" t="s">
        <v>36</v>
      </c>
      <c r="J180" s="1" t="s">
        <v>33</v>
      </c>
      <c r="K180" s="2" t="e">
        <f t="shared" ca="1" si="24"/>
        <v>#N/A</v>
      </c>
      <c r="L180" s="1" t="e">
        <f ca="1">MATCH(C180,DimensionesWork!F:F,0)+1</f>
        <v>#N/A</v>
      </c>
      <c r="M180" s="1" t="e">
        <f t="shared" ca="1" si="25"/>
        <v>#N/A</v>
      </c>
      <c r="N180" s="1" t="e">
        <f t="shared" ca="1" si="26"/>
        <v>#N/A</v>
      </c>
      <c r="O180" s="1" t="e">
        <f t="shared" ca="1" si="27"/>
        <v>#N/A</v>
      </c>
    </row>
    <row r="181" spans="2:15" x14ac:dyDescent="0.35">
      <c r="B181" s="1" t="e">
        <f t="shared" ca="1" si="21"/>
        <v>#N/A</v>
      </c>
      <c r="C181" s="2" t="e">
        <f t="shared" ca="1" si="22"/>
        <v>#N/A</v>
      </c>
      <c r="D181" s="1" t="e">
        <f t="shared" ca="1" si="23"/>
        <v>#N/A</v>
      </c>
      <c r="E181" s="1" t="s">
        <v>34</v>
      </c>
      <c r="F181" s="1" t="s">
        <v>31</v>
      </c>
      <c r="G181" s="4"/>
      <c r="H181" s="1" t="s">
        <v>32</v>
      </c>
      <c r="I181" s="1" t="s">
        <v>36</v>
      </c>
      <c r="J181" s="1" t="s">
        <v>33</v>
      </c>
      <c r="K181" s="2" t="e">
        <f t="shared" ca="1" si="24"/>
        <v>#N/A</v>
      </c>
      <c r="L181" s="1" t="e">
        <f ca="1">MATCH(C181,DimensionesWork!F:F,0)+1</f>
        <v>#N/A</v>
      </c>
      <c r="M181" s="1" t="e">
        <f t="shared" ca="1" si="25"/>
        <v>#N/A</v>
      </c>
      <c r="N181" s="1" t="e">
        <f t="shared" ca="1" si="26"/>
        <v>#N/A</v>
      </c>
      <c r="O181" s="1" t="e">
        <f t="shared" ca="1" si="27"/>
        <v>#N/A</v>
      </c>
    </row>
    <row r="182" spans="2:15" x14ac:dyDescent="0.35">
      <c r="B182" s="1" t="e">
        <f t="shared" ca="1" si="21"/>
        <v>#N/A</v>
      </c>
      <c r="C182" s="2" t="e">
        <f t="shared" ca="1" si="22"/>
        <v>#N/A</v>
      </c>
      <c r="D182" s="1" t="e">
        <f t="shared" ca="1" si="23"/>
        <v>#N/A</v>
      </c>
      <c r="E182" s="1" t="s">
        <v>34</v>
      </c>
      <c r="F182" s="1" t="s">
        <v>31</v>
      </c>
      <c r="G182" s="4"/>
      <c r="H182" s="1" t="s">
        <v>32</v>
      </c>
      <c r="I182" s="1" t="s">
        <v>36</v>
      </c>
      <c r="J182" s="1" t="s">
        <v>33</v>
      </c>
      <c r="K182" s="2" t="e">
        <f t="shared" ca="1" si="24"/>
        <v>#N/A</v>
      </c>
      <c r="L182" s="1" t="e">
        <f ca="1">MATCH(C182,DimensionesWork!F:F,0)+1</f>
        <v>#N/A</v>
      </c>
      <c r="M182" s="1" t="e">
        <f t="shared" ca="1" si="25"/>
        <v>#N/A</v>
      </c>
      <c r="N182" s="1" t="e">
        <f t="shared" ca="1" si="26"/>
        <v>#N/A</v>
      </c>
      <c r="O182" s="1" t="e">
        <f t="shared" ca="1" si="27"/>
        <v>#N/A</v>
      </c>
    </row>
    <row r="183" spans="2:15" x14ac:dyDescent="0.35">
      <c r="B183" s="1" t="e">
        <f t="shared" ca="1" si="21"/>
        <v>#N/A</v>
      </c>
      <c r="C183" s="2" t="e">
        <f t="shared" ca="1" si="22"/>
        <v>#N/A</v>
      </c>
      <c r="D183" s="1" t="e">
        <f t="shared" ca="1" si="23"/>
        <v>#N/A</v>
      </c>
      <c r="E183" s="1" t="s">
        <v>34</v>
      </c>
      <c r="F183" s="1" t="s">
        <v>31</v>
      </c>
      <c r="G183" s="4"/>
      <c r="H183" s="1" t="s">
        <v>32</v>
      </c>
      <c r="I183" s="1" t="s">
        <v>36</v>
      </c>
      <c r="J183" s="1" t="s">
        <v>33</v>
      </c>
      <c r="K183" s="2" t="e">
        <f t="shared" ca="1" si="24"/>
        <v>#N/A</v>
      </c>
      <c r="L183" s="1" t="e">
        <f ca="1">MATCH(C183,DimensionesWork!F:F,0)+1</f>
        <v>#N/A</v>
      </c>
      <c r="M183" s="1" t="e">
        <f t="shared" ca="1" si="25"/>
        <v>#N/A</v>
      </c>
      <c r="N183" s="1" t="e">
        <f t="shared" ca="1" si="26"/>
        <v>#N/A</v>
      </c>
      <c r="O183" s="1" t="e">
        <f t="shared" ca="1" si="27"/>
        <v>#N/A</v>
      </c>
    </row>
    <row r="184" spans="2:15" x14ac:dyDescent="0.35">
      <c r="B184" s="1" t="e">
        <f t="shared" ca="1" si="21"/>
        <v>#N/A</v>
      </c>
      <c r="C184" s="2" t="e">
        <f t="shared" ca="1" si="22"/>
        <v>#N/A</v>
      </c>
      <c r="D184" s="1" t="e">
        <f t="shared" ca="1" si="23"/>
        <v>#N/A</v>
      </c>
      <c r="E184" s="1" t="s">
        <v>34</v>
      </c>
      <c r="F184" s="1" t="s">
        <v>31</v>
      </c>
      <c r="G184" s="4"/>
      <c r="H184" s="1" t="s">
        <v>32</v>
      </c>
      <c r="I184" s="1" t="s">
        <v>36</v>
      </c>
      <c r="J184" s="1" t="s">
        <v>33</v>
      </c>
      <c r="K184" s="2" t="e">
        <f t="shared" ca="1" si="24"/>
        <v>#N/A</v>
      </c>
      <c r="L184" s="1" t="e">
        <f ca="1">MATCH(C184,DimensionesWork!F:F,0)+1</f>
        <v>#N/A</v>
      </c>
      <c r="M184" s="1" t="e">
        <f t="shared" ca="1" si="25"/>
        <v>#N/A</v>
      </c>
      <c r="N184" s="1" t="e">
        <f t="shared" ca="1" si="26"/>
        <v>#N/A</v>
      </c>
      <c r="O184" s="1" t="e">
        <f t="shared" ca="1" si="27"/>
        <v>#N/A</v>
      </c>
    </row>
    <row r="185" spans="2:15" x14ac:dyDescent="0.35">
      <c r="B185" s="1" t="e">
        <f t="shared" ca="1" si="21"/>
        <v>#N/A</v>
      </c>
      <c r="C185" s="2" t="e">
        <f t="shared" ca="1" si="22"/>
        <v>#N/A</v>
      </c>
      <c r="D185" s="1" t="e">
        <f t="shared" ca="1" si="23"/>
        <v>#N/A</v>
      </c>
      <c r="E185" s="1" t="s">
        <v>34</v>
      </c>
      <c r="F185" s="1" t="s">
        <v>31</v>
      </c>
      <c r="G185" s="4"/>
      <c r="H185" s="1" t="s">
        <v>32</v>
      </c>
      <c r="I185" s="1" t="s">
        <v>36</v>
      </c>
      <c r="J185" s="1" t="s">
        <v>33</v>
      </c>
      <c r="K185" s="2" t="e">
        <f t="shared" ca="1" si="24"/>
        <v>#N/A</v>
      </c>
      <c r="L185" s="1" t="e">
        <f ca="1">MATCH(C185,DimensionesWork!F:F,0)+1</f>
        <v>#N/A</v>
      </c>
      <c r="M185" s="1" t="e">
        <f t="shared" ca="1" si="25"/>
        <v>#N/A</v>
      </c>
      <c r="N185" s="1" t="e">
        <f t="shared" ca="1" si="26"/>
        <v>#N/A</v>
      </c>
      <c r="O185" s="1" t="e">
        <f t="shared" ca="1" si="27"/>
        <v>#N/A</v>
      </c>
    </row>
    <row r="186" spans="2:15" x14ac:dyDescent="0.35">
      <c r="B186" s="1" t="e">
        <f t="shared" ca="1" si="21"/>
        <v>#N/A</v>
      </c>
      <c r="C186" s="2" t="e">
        <f t="shared" ca="1" si="22"/>
        <v>#N/A</v>
      </c>
      <c r="D186" s="1" t="e">
        <f t="shared" ca="1" si="23"/>
        <v>#N/A</v>
      </c>
      <c r="E186" s="1" t="s">
        <v>34</v>
      </c>
      <c r="F186" s="1" t="s">
        <v>31</v>
      </c>
      <c r="G186" s="4"/>
      <c r="H186" s="1" t="s">
        <v>32</v>
      </c>
      <c r="I186" s="1" t="s">
        <v>36</v>
      </c>
      <c r="J186" s="1" t="s">
        <v>33</v>
      </c>
      <c r="K186" s="2" t="e">
        <f t="shared" ca="1" si="24"/>
        <v>#N/A</v>
      </c>
      <c r="L186" s="1" t="e">
        <f ca="1">MATCH(C186,DimensionesWork!F:F,0)+1</f>
        <v>#N/A</v>
      </c>
      <c r="M186" s="1" t="e">
        <f t="shared" ca="1" si="25"/>
        <v>#N/A</v>
      </c>
      <c r="N186" s="1" t="e">
        <f t="shared" ca="1" si="26"/>
        <v>#N/A</v>
      </c>
      <c r="O186" s="1" t="e">
        <f t="shared" ca="1" si="27"/>
        <v>#N/A</v>
      </c>
    </row>
    <row r="187" spans="2:15" x14ac:dyDescent="0.35">
      <c r="B187" s="1" t="e">
        <f t="shared" ca="1" si="21"/>
        <v>#N/A</v>
      </c>
      <c r="C187" s="2" t="e">
        <f t="shared" ca="1" si="22"/>
        <v>#N/A</v>
      </c>
      <c r="D187" s="1" t="e">
        <f t="shared" ca="1" si="23"/>
        <v>#N/A</v>
      </c>
      <c r="E187" s="1" t="s">
        <v>34</v>
      </c>
      <c r="F187" s="1" t="s">
        <v>31</v>
      </c>
      <c r="G187" s="4"/>
      <c r="H187" s="1" t="s">
        <v>32</v>
      </c>
      <c r="I187" s="1" t="s">
        <v>36</v>
      </c>
      <c r="J187" s="1" t="s">
        <v>33</v>
      </c>
      <c r="K187" s="2" t="e">
        <f t="shared" ca="1" si="24"/>
        <v>#N/A</v>
      </c>
      <c r="L187" s="1" t="e">
        <f ca="1">MATCH(C187,DimensionesWork!F:F,0)+1</f>
        <v>#N/A</v>
      </c>
      <c r="M187" s="1" t="e">
        <f t="shared" ca="1" si="25"/>
        <v>#N/A</v>
      </c>
      <c r="N187" s="1" t="e">
        <f t="shared" ca="1" si="26"/>
        <v>#N/A</v>
      </c>
      <c r="O187" s="1" t="e">
        <f t="shared" ca="1" si="27"/>
        <v>#N/A</v>
      </c>
    </row>
    <row r="188" spans="2:15" x14ac:dyDescent="0.35">
      <c r="B188" s="1" t="e">
        <f t="shared" ca="1" si="21"/>
        <v>#N/A</v>
      </c>
      <c r="C188" s="2" t="e">
        <f t="shared" ca="1" si="22"/>
        <v>#N/A</v>
      </c>
      <c r="D188" s="1" t="e">
        <f t="shared" ca="1" si="23"/>
        <v>#N/A</v>
      </c>
      <c r="E188" s="1" t="s">
        <v>34</v>
      </c>
      <c r="F188" s="1" t="s">
        <v>31</v>
      </c>
      <c r="G188" s="4"/>
      <c r="H188" s="1" t="s">
        <v>32</v>
      </c>
      <c r="I188" s="1" t="s">
        <v>36</v>
      </c>
      <c r="J188" s="1" t="s">
        <v>33</v>
      </c>
      <c r="K188" s="2" t="e">
        <f t="shared" ca="1" si="24"/>
        <v>#N/A</v>
      </c>
      <c r="L188" s="1" t="e">
        <f ca="1">MATCH(C188,DimensionesWork!F:F,0)+1</f>
        <v>#N/A</v>
      </c>
      <c r="M188" s="1" t="e">
        <f t="shared" ca="1" si="25"/>
        <v>#N/A</v>
      </c>
      <c r="N188" s="1" t="e">
        <f t="shared" ca="1" si="26"/>
        <v>#N/A</v>
      </c>
      <c r="O188" s="1" t="e">
        <f t="shared" ca="1" si="27"/>
        <v>#N/A</v>
      </c>
    </row>
    <row r="189" spans="2:15" x14ac:dyDescent="0.35">
      <c r="B189" s="1" t="e">
        <f t="shared" ca="1" si="21"/>
        <v>#N/A</v>
      </c>
      <c r="C189" s="2" t="e">
        <f t="shared" ca="1" si="22"/>
        <v>#N/A</v>
      </c>
      <c r="D189" s="1" t="e">
        <f t="shared" ca="1" si="23"/>
        <v>#N/A</v>
      </c>
      <c r="E189" s="1" t="s">
        <v>34</v>
      </c>
      <c r="F189" s="1" t="s">
        <v>31</v>
      </c>
      <c r="G189" s="4"/>
      <c r="H189" s="1" t="s">
        <v>32</v>
      </c>
      <c r="I189" s="1" t="s">
        <v>36</v>
      </c>
      <c r="J189" s="1" t="s">
        <v>33</v>
      </c>
      <c r="K189" s="2" t="e">
        <f t="shared" ca="1" si="24"/>
        <v>#N/A</v>
      </c>
      <c r="L189" s="1" t="e">
        <f ca="1">MATCH(C189,DimensionesWork!F:F,0)+1</f>
        <v>#N/A</v>
      </c>
      <c r="M189" s="1" t="e">
        <f t="shared" ca="1" si="25"/>
        <v>#N/A</v>
      </c>
      <c r="N189" s="1" t="e">
        <f t="shared" ca="1" si="26"/>
        <v>#N/A</v>
      </c>
      <c r="O189" s="1" t="e">
        <f t="shared" ca="1" si="27"/>
        <v>#N/A</v>
      </c>
    </row>
    <row r="190" spans="2:15" x14ac:dyDescent="0.35">
      <c r="B190" s="1" t="e">
        <f t="shared" ca="1" si="21"/>
        <v>#N/A</v>
      </c>
      <c r="C190" s="2" t="e">
        <f t="shared" ca="1" si="22"/>
        <v>#N/A</v>
      </c>
      <c r="D190" s="1" t="e">
        <f t="shared" ca="1" si="23"/>
        <v>#N/A</v>
      </c>
      <c r="E190" s="1" t="s">
        <v>34</v>
      </c>
      <c r="F190" s="1" t="s">
        <v>31</v>
      </c>
      <c r="G190" s="4"/>
      <c r="H190" s="1" t="s">
        <v>32</v>
      </c>
      <c r="I190" s="1" t="s">
        <v>36</v>
      </c>
      <c r="J190" s="1" t="s">
        <v>33</v>
      </c>
      <c r="K190" s="2" t="e">
        <f t="shared" ca="1" si="24"/>
        <v>#N/A</v>
      </c>
      <c r="L190" s="1" t="e">
        <f ca="1">MATCH(C190,DimensionesWork!F:F,0)+1</f>
        <v>#N/A</v>
      </c>
      <c r="M190" s="1" t="e">
        <f t="shared" ca="1" si="25"/>
        <v>#N/A</v>
      </c>
      <c r="N190" s="1" t="e">
        <f t="shared" ca="1" si="26"/>
        <v>#N/A</v>
      </c>
      <c r="O190" s="1" t="e">
        <f t="shared" ca="1" si="27"/>
        <v>#N/A</v>
      </c>
    </row>
    <row r="191" spans="2:15" x14ac:dyDescent="0.35">
      <c r="B191" s="1" t="e">
        <f t="shared" ca="1" si="21"/>
        <v>#N/A</v>
      </c>
      <c r="C191" s="2" t="e">
        <f t="shared" ca="1" si="22"/>
        <v>#N/A</v>
      </c>
      <c r="D191" s="1" t="e">
        <f t="shared" ca="1" si="23"/>
        <v>#N/A</v>
      </c>
      <c r="E191" s="1" t="s">
        <v>34</v>
      </c>
      <c r="F191" s="1" t="s">
        <v>31</v>
      </c>
      <c r="G191" s="4"/>
      <c r="H191" s="1" t="s">
        <v>32</v>
      </c>
      <c r="I191" s="1" t="s">
        <v>36</v>
      </c>
      <c r="J191" s="1" t="s">
        <v>33</v>
      </c>
      <c r="K191" s="2" t="e">
        <f t="shared" ca="1" si="24"/>
        <v>#N/A</v>
      </c>
      <c r="L191" s="1" t="e">
        <f ca="1">MATCH(C191,DimensionesWork!F:F,0)+1</f>
        <v>#N/A</v>
      </c>
      <c r="M191" s="1" t="e">
        <f t="shared" ca="1" si="25"/>
        <v>#N/A</v>
      </c>
      <c r="N191" s="1" t="e">
        <f t="shared" ca="1" si="26"/>
        <v>#N/A</v>
      </c>
      <c r="O191" s="1" t="e">
        <f t="shared" ca="1" si="27"/>
        <v>#N/A</v>
      </c>
    </row>
    <row r="192" spans="2:15" x14ac:dyDescent="0.35">
      <c r="B192" s="1" t="e">
        <f t="shared" ca="1" si="21"/>
        <v>#N/A</v>
      </c>
      <c r="C192" s="2" t="e">
        <f t="shared" ca="1" si="22"/>
        <v>#N/A</v>
      </c>
      <c r="D192" s="1" t="e">
        <f t="shared" ca="1" si="23"/>
        <v>#N/A</v>
      </c>
      <c r="E192" s="1" t="s">
        <v>34</v>
      </c>
      <c r="F192" s="1" t="s">
        <v>31</v>
      </c>
      <c r="G192" s="4"/>
      <c r="H192" s="1" t="s">
        <v>32</v>
      </c>
      <c r="I192" s="1" t="s">
        <v>36</v>
      </c>
      <c r="J192" s="1" t="s">
        <v>33</v>
      </c>
      <c r="K192" s="2" t="e">
        <f t="shared" ca="1" si="24"/>
        <v>#N/A</v>
      </c>
      <c r="L192" s="1" t="e">
        <f ca="1">MATCH(C192,DimensionesWork!F:F,0)+1</f>
        <v>#N/A</v>
      </c>
      <c r="M192" s="1" t="e">
        <f t="shared" ca="1" si="25"/>
        <v>#N/A</v>
      </c>
      <c r="N192" s="1" t="e">
        <f t="shared" ca="1" si="26"/>
        <v>#N/A</v>
      </c>
      <c r="O192" s="1" t="e">
        <f t="shared" ca="1" si="27"/>
        <v>#N/A</v>
      </c>
    </row>
    <row r="193" spans="2:15" x14ac:dyDescent="0.35">
      <c r="B193" s="1" t="e">
        <f t="shared" ca="1" si="21"/>
        <v>#N/A</v>
      </c>
      <c r="C193" s="2" t="e">
        <f t="shared" ca="1" si="22"/>
        <v>#N/A</v>
      </c>
      <c r="D193" s="1" t="e">
        <f t="shared" ca="1" si="23"/>
        <v>#N/A</v>
      </c>
      <c r="E193" s="1" t="s">
        <v>34</v>
      </c>
      <c r="F193" s="1" t="s">
        <v>31</v>
      </c>
      <c r="G193" s="4"/>
      <c r="H193" s="1" t="s">
        <v>32</v>
      </c>
      <c r="I193" s="1" t="s">
        <v>36</v>
      </c>
      <c r="J193" s="1" t="s">
        <v>33</v>
      </c>
      <c r="K193" s="2" t="e">
        <f t="shared" ca="1" si="24"/>
        <v>#N/A</v>
      </c>
      <c r="L193" s="1" t="e">
        <f ca="1">MATCH(C193,DimensionesWork!F:F,0)+1</f>
        <v>#N/A</v>
      </c>
      <c r="M193" s="1" t="e">
        <f t="shared" ca="1" si="25"/>
        <v>#N/A</v>
      </c>
      <c r="N193" s="1" t="e">
        <f t="shared" ca="1" si="26"/>
        <v>#N/A</v>
      </c>
      <c r="O193" s="1" t="e">
        <f t="shared" ca="1" si="27"/>
        <v>#N/A</v>
      </c>
    </row>
    <row r="194" spans="2:15" x14ac:dyDescent="0.35">
      <c r="B194" s="1" t="e">
        <f t="shared" ca="1" si="21"/>
        <v>#N/A</v>
      </c>
      <c r="C194" s="2" t="e">
        <f t="shared" ca="1" si="22"/>
        <v>#N/A</v>
      </c>
      <c r="D194" s="1" t="e">
        <f t="shared" ca="1" si="23"/>
        <v>#N/A</v>
      </c>
      <c r="E194" s="1" t="s">
        <v>34</v>
      </c>
      <c r="F194" s="1" t="s">
        <v>31</v>
      </c>
      <c r="G194" s="4"/>
      <c r="H194" s="1" t="s">
        <v>32</v>
      </c>
      <c r="I194" s="1" t="s">
        <v>36</v>
      </c>
      <c r="J194" s="1" t="s">
        <v>33</v>
      </c>
      <c r="K194" s="2" t="e">
        <f t="shared" ca="1" si="24"/>
        <v>#N/A</v>
      </c>
      <c r="L194" s="1" t="e">
        <f ca="1">MATCH(C194,DimensionesWork!F:F,0)+1</f>
        <v>#N/A</v>
      </c>
      <c r="M194" s="1" t="e">
        <f t="shared" ca="1" si="25"/>
        <v>#N/A</v>
      </c>
      <c r="N194" s="1" t="e">
        <f t="shared" ca="1" si="26"/>
        <v>#N/A</v>
      </c>
      <c r="O194" s="1" t="e">
        <f t="shared" ca="1" si="27"/>
        <v>#N/A</v>
      </c>
    </row>
    <row r="195" spans="2:15" x14ac:dyDescent="0.35">
      <c r="B195" s="1" t="e">
        <f t="shared" ca="1" si="21"/>
        <v>#N/A</v>
      </c>
      <c r="C195" s="2" t="e">
        <f t="shared" ca="1" si="22"/>
        <v>#N/A</v>
      </c>
      <c r="D195" s="1" t="e">
        <f t="shared" ca="1" si="23"/>
        <v>#N/A</v>
      </c>
      <c r="E195" s="1" t="s">
        <v>34</v>
      </c>
      <c r="F195" s="1" t="s">
        <v>31</v>
      </c>
      <c r="G195" s="4"/>
      <c r="H195" s="1" t="s">
        <v>32</v>
      </c>
      <c r="I195" s="1" t="s">
        <v>36</v>
      </c>
      <c r="J195" s="1" t="s">
        <v>33</v>
      </c>
      <c r="K195" s="2" t="e">
        <f t="shared" ca="1" si="24"/>
        <v>#N/A</v>
      </c>
      <c r="L195" s="1" t="e">
        <f ca="1">MATCH(C195,DimensionesWork!F:F,0)+1</f>
        <v>#N/A</v>
      </c>
      <c r="M195" s="1" t="e">
        <f t="shared" ca="1" si="25"/>
        <v>#N/A</v>
      </c>
      <c r="N195" s="1" t="e">
        <f t="shared" ca="1" si="26"/>
        <v>#N/A</v>
      </c>
      <c r="O195" s="1" t="e">
        <f t="shared" ca="1" si="27"/>
        <v>#N/A</v>
      </c>
    </row>
    <row r="196" spans="2:15" x14ac:dyDescent="0.35">
      <c r="B196" s="1" t="e">
        <f t="shared" ca="1" si="21"/>
        <v>#N/A</v>
      </c>
      <c r="C196" s="2" t="e">
        <f t="shared" ca="1" si="22"/>
        <v>#N/A</v>
      </c>
      <c r="D196" s="1" t="e">
        <f t="shared" ca="1" si="23"/>
        <v>#N/A</v>
      </c>
      <c r="E196" s="1" t="s">
        <v>34</v>
      </c>
      <c r="F196" s="1" t="s">
        <v>31</v>
      </c>
      <c r="G196" s="4"/>
      <c r="H196" s="1" t="s">
        <v>32</v>
      </c>
      <c r="I196" s="1" t="s">
        <v>36</v>
      </c>
      <c r="J196" s="1" t="s">
        <v>33</v>
      </c>
      <c r="K196" s="2" t="e">
        <f t="shared" ca="1" si="24"/>
        <v>#N/A</v>
      </c>
      <c r="L196" s="1" t="e">
        <f ca="1">MATCH(C196,DimensionesWork!F:F,0)+1</f>
        <v>#N/A</v>
      </c>
      <c r="M196" s="1" t="e">
        <f t="shared" ca="1" si="25"/>
        <v>#N/A</v>
      </c>
      <c r="N196" s="1" t="e">
        <f t="shared" ca="1" si="26"/>
        <v>#N/A</v>
      </c>
      <c r="O196" s="1" t="e">
        <f t="shared" ca="1" si="27"/>
        <v>#N/A</v>
      </c>
    </row>
    <row r="197" spans="2:15" x14ac:dyDescent="0.35">
      <c r="B197" s="1" t="e">
        <f t="shared" ca="1" si="21"/>
        <v>#N/A</v>
      </c>
      <c r="C197" s="2" t="e">
        <f t="shared" ca="1" si="22"/>
        <v>#N/A</v>
      </c>
      <c r="D197" s="1" t="e">
        <f t="shared" ca="1" si="23"/>
        <v>#N/A</v>
      </c>
      <c r="E197" s="1" t="s">
        <v>34</v>
      </c>
      <c r="F197" s="1" t="s">
        <v>31</v>
      </c>
      <c r="G197" s="4"/>
      <c r="H197" s="1" t="s">
        <v>32</v>
      </c>
      <c r="I197" s="1" t="s">
        <v>36</v>
      </c>
      <c r="J197" s="1" t="s">
        <v>33</v>
      </c>
      <c r="K197" s="2" t="e">
        <f t="shared" ca="1" si="24"/>
        <v>#N/A</v>
      </c>
      <c r="L197" s="1" t="e">
        <f ca="1">MATCH(C197,DimensionesWork!F:F,0)+1</f>
        <v>#N/A</v>
      </c>
      <c r="M197" s="1" t="e">
        <f t="shared" ca="1" si="25"/>
        <v>#N/A</v>
      </c>
      <c r="N197" s="1" t="e">
        <f t="shared" ca="1" si="26"/>
        <v>#N/A</v>
      </c>
      <c r="O197" s="1" t="e">
        <f t="shared" ca="1" si="27"/>
        <v>#N/A</v>
      </c>
    </row>
    <row r="198" spans="2:15" x14ac:dyDescent="0.35">
      <c r="B198" s="1" t="e">
        <f t="shared" ca="1" si="21"/>
        <v>#N/A</v>
      </c>
      <c r="C198" s="2" t="e">
        <f t="shared" ca="1" si="22"/>
        <v>#N/A</v>
      </c>
      <c r="D198" s="1" t="e">
        <f t="shared" ca="1" si="23"/>
        <v>#N/A</v>
      </c>
      <c r="E198" s="1" t="s">
        <v>34</v>
      </c>
      <c r="F198" s="1" t="s">
        <v>31</v>
      </c>
      <c r="G198" s="4"/>
      <c r="H198" s="1" t="s">
        <v>32</v>
      </c>
      <c r="I198" s="1" t="s">
        <v>36</v>
      </c>
      <c r="J198" s="1" t="s">
        <v>33</v>
      </c>
      <c r="K198" s="2" t="e">
        <f t="shared" ca="1" si="24"/>
        <v>#N/A</v>
      </c>
      <c r="L198" s="1" t="e">
        <f ca="1">MATCH(C198,DimensionesWork!F:F,0)+1</f>
        <v>#N/A</v>
      </c>
      <c r="M198" s="1" t="e">
        <f t="shared" ca="1" si="25"/>
        <v>#N/A</v>
      </c>
      <c r="N198" s="1" t="e">
        <f t="shared" ca="1" si="26"/>
        <v>#N/A</v>
      </c>
      <c r="O198" s="1" t="e">
        <f t="shared" ca="1" si="27"/>
        <v>#N/A</v>
      </c>
    </row>
    <row r="199" spans="2:15" x14ac:dyDescent="0.35">
      <c r="B199" s="1" t="e">
        <f t="shared" ca="1" si="21"/>
        <v>#N/A</v>
      </c>
      <c r="C199" s="2" t="e">
        <f t="shared" ca="1" si="22"/>
        <v>#N/A</v>
      </c>
      <c r="D199" s="1" t="e">
        <f t="shared" ca="1" si="23"/>
        <v>#N/A</v>
      </c>
      <c r="E199" s="1" t="s">
        <v>34</v>
      </c>
      <c r="F199" s="1" t="s">
        <v>31</v>
      </c>
      <c r="G199" s="4"/>
      <c r="H199" s="1" t="s">
        <v>32</v>
      </c>
      <c r="I199" s="1" t="s">
        <v>36</v>
      </c>
      <c r="J199" s="1" t="s">
        <v>33</v>
      </c>
      <c r="K199" s="2" t="e">
        <f t="shared" ca="1" si="24"/>
        <v>#N/A</v>
      </c>
      <c r="L199" s="1" t="e">
        <f ca="1">MATCH(C199,DimensionesWork!F:F,0)+1</f>
        <v>#N/A</v>
      </c>
      <c r="M199" s="1" t="e">
        <f t="shared" ca="1" si="25"/>
        <v>#N/A</v>
      </c>
      <c r="N199" s="1" t="e">
        <f t="shared" ca="1" si="26"/>
        <v>#N/A</v>
      </c>
      <c r="O199" s="1" t="e">
        <f t="shared" ca="1" si="27"/>
        <v>#N/A</v>
      </c>
    </row>
    <row r="200" spans="2:15" x14ac:dyDescent="0.35">
      <c r="B200" s="1" t="e">
        <f t="shared" ca="1" si="21"/>
        <v>#N/A</v>
      </c>
      <c r="C200" s="2" t="e">
        <f t="shared" ca="1" si="22"/>
        <v>#N/A</v>
      </c>
      <c r="D200" s="1" t="e">
        <f t="shared" ca="1" si="23"/>
        <v>#N/A</v>
      </c>
      <c r="E200" s="1" t="s">
        <v>34</v>
      </c>
      <c r="F200" s="1" t="s">
        <v>31</v>
      </c>
      <c r="G200" s="4"/>
      <c r="H200" s="1" t="s">
        <v>32</v>
      </c>
      <c r="I200" s="1" t="s">
        <v>36</v>
      </c>
      <c r="J200" s="1" t="s">
        <v>33</v>
      </c>
      <c r="K200" s="2" t="e">
        <f t="shared" ca="1" si="24"/>
        <v>#N/A</v>
      </c>
      <c r="L200" s="1" t="e">
        <f ca="1">MATCH(C200,DimensionesWork!F:F,0)+1</f>
        <v>#N/A</v>
      </c>
      <c r="M200" s="1" t="e">
        <f t="shared" ca="1" si="25"/>
        <v>#N/A</v>
      </c>
      <c r="N200" s="1" t="e">
        <f t="shared" ca="1" si="26"/>
        <v>#N/A</v>
      </c>
      <c r="O200" s="1" t="e">
        <f t="shared" ca="1" si="27"/>
        <v>#N/A</v>
      </c>
    </row>
    <row r="201" spans="2:15" x14ac:dyDescent="0.35">
      <c r="B201" s="1" t="e">
        <f t="shared" ca="1" si="21"/>
        <v>#N/A</v>
      </c>
      <c r="C201" s="2" t="e">
        <f t="shared" ca="1" si="22"/>
        <v>#N/A</v>
      </c>
      <c r="D201" s="1" t="e">
        <f t="shared" ca="1" si="23"/>
        <v>#N/A</v>
      </c>
      <c r="E201" s="1" t="s">
        <v>34</v>
      </c>
      <c r="F201" s="1" t="s">
        <v>31</v>
      </c>
      <c r="G201" s="4"/>
      <c r="H201" s="1" t="s">
        <v>32</v>
      </c>
      <c r="I201" s="1" t="s">
        <v>36</v>
      </c>
      <c r="J201" s="1" t="s">
        <v>33</v>
      </c>
      <c r="K201" s="2" t="e">
        <f t="shared" ca="1" si="24"/>
        <v>#N/A</v>
      </c>
      <c r="L201" s="1" t="e">
        <f ca="1">MATCH(C201,DimensionesWork!F:F,0)+1</f>
        <v>#N/A</v>
      </c>
      <c r="M201" s="1" t="e">
        <f t="shared" ca="1" si="25"/>
        <v>#N/A</v>
      </c>
      <c r="N201" s="1" t="e">
        <f t="shared" ca="1" si="26"/>
        <v>#N/A</v>
      </c>
      <c r="O201" s="1" t="e">
        <f t="shared" ca="1" si="27"/>
        <v>#N/A</v>
      </c>
    </row>
    <row r="202" spans="2:15" x14ac:dyDescent="0.35">
      <c r="B202" s="1" t="e">
        <f t="shared" ca="1" si="21"/>
        <v>#N/A</v>
      </c>
      <c r="C202" s="2" t="e">
        <f t="shared" ca="1" si="22"/>
        <v>#N/A</v>
      </c>
      <c r="D202" s="1" t="e">
        <f t="shared" ca="1" si="23"/>
        <v>#N/A</v>
      </c>
      <c r="E202" s="1" t="s">
        <v>34</v>
      </c>
      <c r="F202" s="1" t="s">
        <v>31</v>
      </c>
      <c r="G202" s="4"/>
      <c r="H202" s="1" t="s">
        <v>32</v>
      </c>
      <c r="I202" s="1" t="s">
        <v>36</v>
      </c>
      <c r="J202" s="1" t="s">
        <v>33</v>
      </c>
      <c r="K202" s="2" t="e">
        <f t="shared" ca="1" si="24"/>
        <v>#N/A</v>
      </c>
      <c r="L202" s="1" t="e">
        <f ca="1">MATCH(C202,DimensionesWork!F:F,0)+1</f>
        <v>#N/A</v>
      </c>
      <c r="M202" s="1" t="e">
        <f t="shared" ca="1" si="25"/>
        <v>#N/A</v>
      </c>
      <c r="N202" s="1" t="e">
        <f t="shared" ca="1" si="26"/>
        <v>#N/A</v>
      </c>
      <c r="O202" s="1" t="e">
        <f t="shared" ca="1" si="27"/>
        <v>#N/A</v>
      </c>
    </row>
    <row r="203" spans="2:15" x14ac:dyDescent="0.35">
      <c r="B203" s="1" t="e">
        <f t="shared" ca="1" si="21"/>
        <v>#N/A</v>
      </c>
      <c r="C203" s="2" t="e">
        <f t="shared" ca="1" si="22"/>
        <v>#N/A</v>
      </c>
      <c r="D203" s="1" t="e">
        <f t="shared" ca="1" si="23"/>
        <v>#N/A</v>
      </c>
      <c r="E203" s="1" t="s">
        <v>34</v>
      </c>
      <c r="F203" s="1" t="s">
        <v>31</v>
      </c>
      <c r="G203" s="4"/>
      <c r="H203" s="1" t="s">
        <v>32</v>
      </c>
      <c r="I203" s="1" t="s">
        <v>36</v>
      </c>
      <c r="J203" s="1" t="s">
        <v>33</v>
      </c>
      <c r="K203" s="2" t="e">
        <f t="shared" ca="1" si="24"/>
        <v>#N/A</v>
      </c>
      <c r="L203" s="1" t="e">
        <f ca="1">MATCH(C203,DimensionesWork!F:F,0)+1</f>
        <v>#N/A</v>
      </c>
      <c r="M203" s="1" t="e">
        <f t="shared" ca="1" si="25"/>
        <v>#N/A</v>
      </c>
      <c r="N203" s="1" t="e">
        <f t="shared" ca="1" si="26"/>
        <v>#N/A</v>
      </c>
      <c r="O203" s="1" t="e">
        <f t="shared" ca="1" si="27"/>
        <v>#N/A</v>
      </c>
    </row>
    <row r="204" spans="2:15" x14ac:dyDescent="0.35">
      <c r="B204" s="1" t="e">
        <f t="shared" ca="1" si="21"/>
        <v>#N/A</v>
      </c>
      <c r="C204" s="2" t="e">
        <f t="shared" ca="1" si="22"/>
        <v>#N/A</v>
      </c>
      <c r="D204" s="1" t="e">
        <f t="shared" ca="1" si="23"/>
        <v>#N/A</v>
      </c>
      <c r="E204" s="1" t="s">
        <v>34</v>
      </c>
      <c r="F204" s="1" t="s">
        <v>31</v>
      </c>
      <c r="G204" s="4"/>
      <c r="H204" s="1" t="s">
        <v>32</v>
      </c>
      <c r="I204" s="1" t="s">
        <v>36</v>
      </c>
      <c r="J204" s="1" t="s">
        <v>33</v>
      </c>
      <c r="K204" s="2" t="e">
        <f t="shared" ca="1" si="24"/>
        <v>#N/A</v>
      </c>
      <c r="L204" s="1" t="e">
        <f ca="1">MATCH(C204,DimensionesWork!F:F,0)+1</f>
        <v>#N/A</v>
      </c>
      <c r="M204" s="1" t="e">
        <f t="shared" ca="1" si="25"/>
        <v>#N/A</v>
      </c>
      <c r="N204" s="1" t="e">
        <f t="shared" ca="1" si="26"/>
        <v>#N/A</v>
      </c>
      <c r="O204" s="1" t="e">
        <f t="shared" ca="1" si="27"/>
        <v>#N/A</v>
      </c>
    </row>
    <row r="205" spans="2:15" x14ac:dyDescent="0.35">
      <c r="B205" s="1" t="e">
        <f t="shared" ca="1" si="21"/>
        <v>#N/A</v>
      </c>
      <c r="C205" s="2" t="e">
        <f t="shared" ca="1" si="22"/>
        <v>#N/A</v>
      </c>
      <c r="D205" s="1" t="e">
        <f t="shared" ca="1" si="23"/>
        <v>#N/A</v>
      </c>
      <c r="E205" s="1" t="s">
        <v>34</v>
      </c>
      <c r="F205" s="1" t="s">
        <v>31</v>
      </c>
      <c r="G205" s="4"/>
      <c r="H205" s="1" t="s">
        <v>32</v>
      </c>
      <c r="I205" s="1" t="s">
        <v>36</v>
      </c>
      <c r="J205" s="1" t="s">
        <v>33</v>
      </c>
      <c r="K205" s="2" t="e">
        <f t="shared" ca="1" si="24"/>
        <v>#N/A</v>
      </c>
      <c r="L205" s="1" t="e">
        <f ca="1">MATCH(C205,DimensionesWork!F:F,0)+1</f>
        <v>#N/A</v>
      </c>
      <c r="M205" s="1" t="e">
        <f t="shared" ca="1" si="25"/>
        <v>#N/A</v>
      </c>
      <c r="N205" s="1" t="e">
        <f t="shared" ca="1" si="26"/>
        <v>#N/A</v>
      </c>
      <c r="O205" s="1" t="e">
        <f t="shared" ca="1" si="27"/>
        <v>#N/A</v>
      </c>
    </row>
    <row r="206" spans="2:15" x14ac:dyDescent="0.35">
      <c r="B206" s="1" t="e">
        <f t="shared" ca="1" si="21"/>
        <v>#N/A</v>
      </c>
      <c r="C206" s="2" t="e">
        <f t="shared" ca="1" si="22"/>
        <v>#N/A</v>
      </c>
      <c r="D206" s="1" t="e">
        <f t="shared" ca="1" si="23"/>
        <v>#N/A</v>
      </c>
      <c r="E206" s="1" t="s">
        <v>34</v>
      </c>
      <c r="F206" s="1" t="s">
        <v>31</v>
      </c>
      <c r="G206" s="4"/>
      <c r="H206" s="1" t="s">
        <v>32</v>
      </c>
      <c r="I206" s="1" t="s">
        <v>36</v>
      </c>
      <c r="J206" s="1" t="s">
        <v>33</v>
      </c>
      <c r="K206" s="2" t="e">
        <f t="shared" ca="1" si="24"/>
        <v>#N/A</v>
      </c>
      <c r="L206" s="1" t="e">
        <f ca="1">MATCH(C206,DimensionesWork!F:F,0)+1</f>
        <v>#N/A</v>
      </c>
      <c r="M206" s="1" t="e">
        <f t="shared" ca="1" si="25"/>
        <v>#N/A</v>
      </c>
      <c r="N206" s="1" t="e">
        <f t="shared" ca="1" si="26"/>
        <v>#N/A</v>
      </c>
      <c r="O206" s="1" t="e">
        <f t="shared" ca="1" si="27"/>
        <v>#N/A</v>
      </c>
    </row>
    <row r="207" spans="2:15" x14ac:dyDescent="0.35">
      <c r="B207" s="1" t="e">
        <f t="shared" ca="1" si="21"/>
        <v>#N/A</v>
      </c>
      <c r="C207" s="2" t="e">
        <f t="shared" ca="1" si="22"/>
        <v>#N/A</v>
      </c>
      <c r="D207" s="1" t="e">
        <f t="shared" ca="1" si="23"/>
        <v>#N/A</v>
      </c>
      <c r="E207" s="1" t="s">
        <v>34</v>
      </c>
      <c r="F207" s="1" t="s">
        <v>31</v>
      </c>
      <c r="G207" s="4"/>
      <c r="H207" s="1" t="s">
        <v>32</v>
      </c>
      <c r="I207" s="1" t="s">
        <v>36</v>
      </c>
      <c r="J207" s="1" t="s">
        <v>33</v>
      </c>
      <c r="K207" s="2" t="e">
        <f t="shared" ca="1" si="24"/>
        <v>#N/A</v>
      </c>
      <c r="L207" s="1" t="e">
        <f ca="1">MATCH(C207,DimensionesWork!F:F,0)+1</f>
        <v>#N/A</v>
      </c>
      <c r="M207" s="1" t="e">
        <f t="shared" ca="1" si="25"/>
        <v>#N/A</v>
      </c>
      <c r="N207" s="1" t="e">
        <f t="shared" ca="1" si="26"/>
        <v>#N/A</v>
      </c>
      <c r="O207" s="1" t="e">
        <f t="shared" ca="1" si="27"/>
        <v>#N/A</v>
      </c>
    </row>
    <row r="208" spans="2:15" x14ac:dyDescent="0.35">
      <c r="B208" s="1" t="e">
        <f t="shared" ca="1" si="21"/>
        <v>#N/A</v>
      </c>
      <c r="C208" s="2" t="e">
        <f t="shared" ca="1" si="22"/>
        <v>#N/A</v>
      </c>
      <c r="D208" s="1" t="e">
        <f t="shared" ca="1" si="23"/>
        <v>#N/A</v>
      </c>
      <c r="E208" s="1" t="s">
        <v>34</v>
      </c>
      <c r="F208" s="1" t="s">
        <v>31</v>
      </c>
      <c r="G208" s="4"/>
      <c r="H208" s="1" t="s">
        <v>32</v>
      </c>
      <c r="I208" s="1" t="s">
        <v>36</v>
      </c>
      <c r="J208" s="1" t="s">
        <v>33</v>
      </c>
      <c r="K208" s="2" t="e">
        <f t="shared" ca="1" si="24"/>
        <v>#N/A</v>
      </c>
      <c r="L208" s="1" t="e">
        <f ca="1">MATCH(C208,DimensionesWork!F:F,0)+1</f>
        <v>#N/A</v>
      </c>
      <c r="M208" s="1" t="e">
        <f t="shared" ca="1" si="25"/>
        <v>#N/A</v>
      </c>
      <c r="N208" s="1" t="e">
        <f t="shared" ca="1" si="26"/>
        <v>#N/A</v>
      </c>
      <c r="O208" s="1" t="e">
        <f t="shared" ca="1" si="27"/>
        <v>#N/A</v>
      </c>
    </row>
    <row r="209" spans="2:15" x14ac:dyDescent="0.35">
      <c r="B209" s="1" t="e">
        <f t="shared" ca="1" si="21"/>
        <v>#N/A</v>
      </c>
      <c r="C209" s="2" t="e">
        <f t="shared" ca="1" si="22"/>
        <v>#N/A</v>
      </c>
      <c r="D209" s="1" t="e">
        <f t="shared" ca="1" si="23"/>
        <v>#N/A</v>
      </c>
      <c r="E209" s="1" t="s">
        <v>34</v>
      </c>
      <c r="F209" s="1" t="s">
        <v>31</v>
      </c>
      <c r="G209" s="4"/>
      <c r="H209" s="1" t="s">
        <v>32</v>
      </c>
      <c r="I209" s="1" t="s">
        <v>36</v>
      </c>
      <c r="J209" s="1" t="s">
        <v>33</v>
      </c>
      <c r="K209" s="2" t="e">
        <f t="shared" ca="1" si="24"/>
        <v>#N/A</v>
      </c>
      <c r="L209" s="1" t="e">
        <f ca="1">MATCH(C209,DimensionesWork!F:F,0)+1</f>
        <v>#N/A</v>
      </c>
      <c r="M209" s="1" t="e">
        <f t="shared" ca="1" si="25"/>
        <v>#N/A</v>
      </c>
      <c r="N209" s="1" t="e">
        <f t="shared" ca="1" si="26"/>
        <v>#N/A</v>
      </c>
      <c r="O209" s="1" t="e">
        <f t="shared" ca="1" si="27"/>
        <v>#N/A</v>
      </c>
    </row>
    <row r="210" spans="2:15" x14ac:dyDescent="0.35">
      <c r="B210" s="1" t="e">
        <f t="shared" ca="1" si="21"/>
        <v>#N/A</v>
      </c>
      <c r="C210" s="2" t="e">
        <f t="shared" ca="1" si="22"/>
        <v>#N/A</v>
      </c>
      <c r="D210" s="1" t="e">
        <f t="shared" ca="1" si="23"/>
        <v>#N/A</v>
      </c>
      <c r="E210" s="1" t="s">
        <v>34</v>
      </c>
      <c r="F210" s="1" t="s">
        <v>31</v>
      </c>
      <c r="G210" s="4"/>
      <c r="H210" s="1" t="s">
        <v>32</v>
      </c>
      <c r="I210" s="1" t="s">
        <v>36</v>
      </c>
      <c r="J210" s="1" t="s">
        <v>33</v>
      </c>
      <c r="K210" s="2" t="e">
        <f t="shared" ca="1" si="24"/>
        <v>#N/A</v>
      </c>
      <c r="L210" s="1" t="e">
        <f ca="1">MATCH(C210,DimensionesWork!F:F,0)+1</f>
        <v>#N/A</v>
      </c>
      <c r="M210" s="1" t="e">
        <f t="shared" ca="1" si="25"/>
        <v>#N/A</v>
      </c>
      <c r="N210" s="1" t="e">
        <f t="shared" ca="1" si="26"/>
        <v>#N/A</v>
      </c>
      <c r="O210" s="1" t="e">
        <f t="shared" ca="1" si="27"/>
        <v>#N/A</v>
      </c>
    </row>
    <row r="211" spans="2:15" x14ac:dyDescent="0.35">
      <c r="B211" s="1" t="e">
        <f t="shared" ca="1" si="21"/>
        <v>#N/A</v>
      </c>
      <c r="C211" s="2" t="e">
        <f t="shared" ca="1" si="22"/>
        <v>#N/A</v>
      </c>
      <c r="D211" s="1" t="e">
        <f t="shared" ca="1" si="23"/>
        <v>#N/A</v>
      </c>
      <c r="E211" s="1" t="s">
        <v>34</v>
      </c>
      <c r="F211" s="1" t="s">
        <v>31</v>
      </c>
      <c r="G211" s="4"/>
      <c r="H211" s="1" t="s">
        <v>32</v>
      </c>
      <c r="I211" s="1" t="s">
        <v>36</v>
      </c>
      <c r="J211" s="1" t="s">
        <v>33</v>
      </c>
      <c r="K211" s="2" t="e">
        <f t="shared" ca="1" si="24"/>
        <v>#N/A</v>
      </c>
      <c r="L211" s="1" t="e">
        <f ca="1">MATCH(C211,DimensionesWork!F:F,0)+1</f>
        <v>#N/A</v>
      </c>
      <c r="M211" s="1" t="e">
        <f t="shared" ca="1" si="25"/>
        <v>#N/A</v>
      </c>
      <c r="N211" s="1" t="e">
        <f t="shared" ca="1" si="26"/>
        <v>#N/A</v>
      </c>
      <c r="O211" s="1" t="e">
        <f t="shared" ca="1" si="27"/>
        <v>#N/A</v>
      </c>
    </row>
    <row r="212" spans="2:15" x14ac:dyDescent="0.35">
      <c r="B212" s="1" t="e">
        <f t="shared" ca="1" si="21"/>
        <v>#N/A</v>
      </c>
      <c r="C212" s="2" t="e">
        <f t="shared" ca="1" si="22"/>
        <v>#N/A</v>
      </c>
      <c r="D212" s="1" t="e">
        <f t="shared" ca="1" si="23"/>
        <v>#N/A</v>
      </c>
      <c r="E212" s="1" t="s">
        <v>34</v>
      </c>
      <c r="F212" s="1" t="s">
        <v>31</v>
      </c>
      <c r="G212" s="4"/>
      <c r="H212" s="1" t="s">
        <v>32</v>
      </c>
      <c r="I212" s="1" t="s">
        <v>36</v>
      </c>
      <c r="J212" s="1" t="s">
        <v>33</v>
      </c>
      <c r="K212" s="2" t="e">
        <f t="shared" ca="1" si="24"/>
        <v>#N/A</v>
      </c>
      <c r="L212" s="1" t="e">
        <f ca="1">MATCH(C212,DimensionesWork!F:F,0)+1</f>
        <v>#N/A</v>
      </c>
      <c r="M212" s="1" t="e">
        <f t="shared" ca="1" si="25"/>
        <v>#N/A</v>
      </c>
      <c r="N212" s="1" t="e">
        <f t="shared" ca="1" si="26"/>
        <v>#N/A</v>
      </c>
      <c r="O212" s="1" t="e">
        <f t="shared" ca="1" si="27"/>
        <v>#N/A</v>
      </c>
    </row>
    <row r="213" spans="2:15" x14ac:dyDescent="0.35">
      <c r="B213" s="1" t="e">
        <f t="shared" ca="1" si="21"/>
        <v>#N/A</v>
      </c>
      <c r="C213" s="2" t="e">
        <f t="shared" ca="1" si="22"/>
        <v>#N/A</v>
      </c>
      <c r="D213" s="1" t="e">
        <f t="shared" ca="1" si="23"/>
        <v>#N/A</v>
      </c>
      <c r="E213" s="1" t="s">
        <v>34</v>
      </c>
      <c r="F213" s="1" t="s">
        <v>31</v>
      </c>
      <c r="G213" s="4"/>
      <c r="H213" s="1" t="s">
        <v>32</v>
      </c>
      <c r="I213" s="1" t="s">
        <v>36</v>
      </c>
      <c r="J213" s="1" t="s">
        <v>33</v>
      </c>
      <c r="K213" s="2" t="e">
        <f t="shared" ca="1" si="24"/>
        <v>#N/A</v>
      </c>
      <c r="L213" s="1" t="e">
        <f ca="1">MATCH(C213,DimensionesWork!F:F,0)+1</f>
        <v>#N/A</v>
      </c>
      <c r="M213" s="1" t="e">
        <f t="shared" ca="1" si="25"/>
        <v>#N/A</v>
      </c>
      <c r="N213" s="1" t="e">
        <f t="shared" ca="1" si="26"/>
        <v>#N/A</v>
      </c>
      <c r="O213" s="1" t="e">
        <f t="shared" ca="1" si="27"/>
        <v>#N/A</v>
      </c>
    </row>
    <row r="214" spans="2:15" x14ac:dyDescent="0.35">
      <c r="B214" s="1" t="e">
        <f t="shared" ca="1" si="21"/>
        <v>#N/A</v>
      </c>
      <c r="C214" s="2" t="e">
        <f t="shared" ca="1" si="22"/>
        <v>#N/A</v>
      </c>
      <c r="D214" s="1" t="e">
        <f t="shared" ca="1" si="23"/>
        <v>#N/A</v>
      </c>
      <c r="E214" s="1" t="s">
        <v>34</v>
      </c>
      <c r="F214" s="1" t="s">
        <v>31</v>
      </c>
      <c r="G214" s="4"/>
      <c r="H214" s="1" t="s">
        <v>32</v>
      </c>
      <c r="I214" s="1" t="s">
        <v>36</v>
      </c>
      <c r="J214" s="1" t="s">
        <v>33</v>
      </c>
      <c r="K214" s="2" t="e">
        <f t="shared" ca="1" si="24"/>
        <v>#N/A</v>
      </c>
      <c r="L214" s="1" t="e">
        <f ca="1">MATCH(C214,DimensionesWork!F:F,0)+1</f>
        <v>#N/A</v>
      </c>
      <c r="M214" s="1" t="e">
        <f t="shared" ca="1" si="25"/>
        <v>#N/A</v>
      </c>
      <c r="N214" s="1" t="e">
        <f t="shared" ca="1" si="26"/>
        <v>#N/A</v>
      </c>
      <c r="O214" s="1" t="e">
        <f t="shared" ca="1" si="27"/>
        <v>#N/A</v>
      </c>
    </row>
    <row r="215" spans="2:15" x14ac:dyDescent="0.35">
      <c r="B215" s="1" t="e">
        <f t="shared" ca="1" si="21"/>
        <v>#N/A</v>
      </c>
      <c r="C215" s="2" t="e">
        <f t="shared" ca="1" si="22"/>
        <v>#N/A</v>
      </c>
      <c r="D215" s="1" t="e">
        <f t="shared" ca="1" si="23"/>
        <v>#N/A</v>
      </c>
      <c r="E215" s="1" t="s">
        <v>34</v>
      </c>
      <c r="F215" s="1" t="s">
        <v>31</v>
      </c>
      <c r="G215" s="4"/>
      <c r="H215" s="1" t="s">
        <v>32</v>
      </c>
      <c r="I215" s="1" t="s">
        <v>36</v>
      </c>
      <c r="J215" s="1" t="s">
        <v>33</v>
      </c>
      <c r="K215" s="2" t="e">
        <f t="shared" ca="1" si="24"/>
        <v>#N/A</v>
      </c>
      <c r="L215" s="1" t="e">
        <f ca="1">MATCH(C215,DimensionesWork!F:F,0)+1</f>
        <v>#N/A</v>
      </c>
      <c r="M215" s="1" t="e">
        <f t="shared" ca="1" si="25"/>
        <v>#N/A</v>
      </c>
      <c r="N215" s="1" t="e">
        <f t="shared" ca="1" si="26"/>
        <v>#N/A</v>
      </c>
      <c r="O215" s="1" t="e">
        <f t="shared" ca="1" si="27"/>
        <v>#N/A</v>
      </c>
    </row>
    <row r="216" spans="2:15" x14ac:dyDescent="0.35">
      <c r="B216" s="1" t="e">
        <f t="shared" ca="1" si="21"/>
        <v>#N/A</v>
      </c>
      <c r="C216" s="2" t="e">
        <f t="shared" ca="1" si="22"/>
        <v>#N/A</v>
      </c>
      <c r="D216" s="1" t="e">
        <f t="shared" ca="1" si="23"/>
        <v>#N/A</v>
      </c>
      <c r="E216" s="1" t="s">
        <v>34</v>
      </c>
      <c r="F216" s="1" t="s">
        <v>31</v>
      </c>
      <c r="G216" s="4"/>
      <c r="H216" s="1" t="s">
        <v>32</v>
      </c>
      <c r="I216" s="1" t="s">
        <v>36</v>
      </c>
      <c r="J216" s="1" t="s">
        <v>33</v>
      </c>
      <c r="K216" s="2" t="e">
        <f t="shared" ca="1" si="24"/>
        <v>#N/A</v>
      </c>
      <c r="L216" s="1" t="e">
        <f ca="1">MATCH(C216,DimensionesWork!F:F,0)+1</f>
        <v>#N/A</v>
      </c>
      <c r="M216" s="1" t="e">
        <f t="shared" ca="1" si="25"/>
        <v>#N/A</v>
      </c>
      <c r="N216" s="1" t="e">
        <f t="shared" ca="1" si="26"/>
        <v>#N/A</v>
      </c>
      <c r="O216" s="1" t="e">
        <f t="shared" ca="1" si="27"/>
        <v>#N/A</v>
      </c>
    </row>
    <row r="217" spans="2:15" x14ac:dyDescent="0.35">
      <c r="B217" s="1" t="e">
        <f t="shared" ca="1" si="21"/>
        <v>#N/A</v>
      </c>
      <c r="C217" s="2" t="e">
        <f t="shared" ca="1" si="22"/>
        <v>#N/A</v>
      </c>
      <c r="D217" s="1" t="e">
        <f t="shared" ca="1" si="23"/>
        <v>#N/A</v>
      </c>
      <c r="E217" s="1" t="s">
        <v>34</v>
      </c>
      <c r="F217" s="1" t="s">
        <v>31</v>
      </c>
      <c r="G217" s="4"/>
      <c r="H217" s="1" t="s">
        <v>32</v>
      </c>
      <c r="I217" s="1" t="s">
        <v>36</v>
      </c>
      <c r="J217" s="1" t="s">
        <v>33</v>
      </c>
      <c r="K217" s="2" t="e">
        <f t="shared" ca="1" si="24"/>
        <v>#N/A</v>
      </c>
      <c r="L217" s="1" t="e">
        <f ca="1">MATCH(C217,DimensionesWork!F:F,0)+1</f>
        <v>#N/A</v>
      </c>
      <c r="M217" s="1" t="e">
        <f t="shared" ca="1" si="25"/>
        <v>#N/A</v>
      </c>
      <c r="N217" s="1" t="e">
        <f t="shared" ca="1" si="26"/>
        <v>#N/A</v>
      </c>
      <c r="O217" s="1" t="e">
        <f t="shared" ca="1" si="27"/>
        <v>#N/A</v>
      </c>
    </row>
    <row r="218" spans="2:15" x14ac:dyDescent="0.35">
      <c r="B218" s="1"/>
      <c r="C218" s="2"/>
      <c r="D218" s="1"/>
      <c r="E218" s="1"/>
      <c r="F218" s="1"/>
      <c r="G218" s="4"/>
      <c r="H218" s="1"/>
      <c r="I218" s="1"/>
      <c r="J218" s="1"/>
      <c r="K218" s="2"/>
      <c r="L218" s="1"/>
      <c r="M218" s="1"/>
      <c r="N218" s="1"/>
    </row>
    <row r="219" spans="2:15" x14ac:dyDescent="0.35">
      <c r="B219" s="1"/>
      <c r="C219" s="2"/>
      <c r="D219" s="1"/>
      <c r="E219" s="1"/>
      <c r="F219" s="1"/>
      <c r="G219" s="4"/>
      <c r="H219" s="1"/>
      <c r="I219" s="1"/>
      <c r="J219" s="1"/>
      <c r="K219" s="2"/>
      <c r="L219" s="1"/>
      <c r="M219" s="1"/>
      <c r="N219" s="1"/>
    </row>
    <row r="220" spans="2:15" x14ac:dyDescent="0.35">
      <c r="B220" s="1"/>
      <c r="C220" s="2"/>
      <c r="D220" s="1"/>
      <c r="E220" s="1"/>
      <c r="F220" s="1"/>
      <c r="G220" s="4"/>
      <c r="H220" s="1"/>
      <c r="I220" s="1"/>
      <c r="J220" s="1"/>
      <c r="K220" s="2"/>
      <c r="L220" s="1"/>
      <c r="M220" s="1"/>
      <c r="N220" s="1"/>
    </row>
    <row r="221" spans="2:15" x14ac:dyDescent="0.35">
      <c r="B221" s="1"/>
      <c r="C221" s="2"/>
      <c r="D221" s="1"/>
      <c r="E221" s="1"/>
      <c r="F221" s="1"/>
      <c r="G221" s="4"/>
      <c r="H221" s="1"/>
      <c r="I221" s="1"/>
      <c r="J221" s="1"/>
      <c r="K221" s="2"/>
      <c r="L221" s="1"/>
      <c r="M221" s="1"/>
      <c r="N221" s="1"/>
    </row>
    <row r="222" spans="2:15" x14ac:dyDescent="0.35">
      <c r="B222" s="1"/>
      <c r="C222" s="2"/>
      <c r="D222" s="1"/>
      <c r="E222" s="1"/>
      <c r="F222" s="1"/>
      <c r="G222" s="4"/>
      <c r="H222" s="1"/>
      <c r="I222" s="1"/>
      <c r="J222" s="1"/>
      <c r="K222" s="2"/>
      <c r="L222" s="1"/>
      <c r="M222" s="1"/>
      <c r="N222" s="1"/>
    </row>
    <row r="223" spans="2:15" x14ac:dyDescent="0.35">
      <c r="B223" s="1"/>
      <c r="C223" s="2"/>
      <c r="D223" s="1"/>
      <c r="E223" s="1"/>
      <c r="F223" s="1"/>
      <c r="G223" s="4"/>
      <c r="H223" s="1"/>
      <c r="I223" s="1"/>
      <c r="J223" s="1"/>
      <c r="K223" s="2"/>
      <c r="L223" s="1"/>
      <c r="M223" s="1"/>
      <c r="N223" s="1"/>
    </row>
    <row r="224" spans="2:15" x14ac:dyDescent="0.35">
      <c r="B224" s="1"/>
      <c r="C224" s="2"/>
      <c r="D224" s="1"/>
      <c r="E224" s="1"/>
      <c r="F224" s="1"/>
      <c r="G224" s="4"/>
      <c r="H224" s="1"/>
      <c r="I224" s="1"/>
      <c r="J224" s="1"/>
      <c r="K224" s="2"/>
      <c r="L224" s="1"/>
      <c r="M224" s="1"/>
      <c r="N224" s="1"/>
    </row>
    <row r="225" spans="2:14" x14ac:dyDescent="0.35">
      <c r="B225" s="1"/>
      <c r="C225" s="2"/>
      <c r="D225" s="1"/>
      <c r="E225" s="1"/>
      <c r="F225" s="1"/>
      <c r="G225" s="4"/>
      <c r="H225" s="1"/>
      <c r="I225" s="1"/>
      <c r="J225" s="1"/>
      <c r="K225" s="2"/>
      <c r="L225" s="1"/>
      <c r="M225" s="1"/>
      <c r="N225" s="1"/>
    </row>
    <row r="226" spans="2:14" x14ac:dyDescent="0.35">
      <c r="B226" s="1"/>
      <c r="C226" s="2"/>
      <c r="D226" s="1"/>
      <c r="E226" s="1"/>
      <c r="F226" s="1"/>
      <c r="G226" s="4"/>
      <c r="H226" s="1"/>
      <c r="I226" s="1"/>
      <c r="J226" s="1"/>
      <c r="K226" s="2"/>
      <c r="L226" s="1"/>
      <c r="M226" s="1"/>
      <c r="N226" s="1"/>
    </row>
    <row r="227" spans="2:14" x14ac:dyDescent="0.35">
      <c r="B227" s="1"/>
      <c r="C227" s="2"/>
      <c r="D227" s="1"/>
      <c r="E227" s="1"/>
      <c r="F227" s="1"/>
      <c r="G227" s="4"/>
      <c r="H227" s="1"/>
      <c r="I227" s="1"/>
      <c r="J227" s="1"/>
      <c r="K227" s="2"/>
      <c r="L227" s="1"/>
      <c r="M227" s="1"/>
      <c r="N227" s="1"/>
    </row>
    <row r="228" spans="2:14" x14ac:dyDescent="0.35">
      <c r="B228" s="1"/>
      <c r="C228" s="2"/>
      <c r="D228" s="1"/>
      <c r="E228" s="1"/>
      <c r="F228" s="1"/>
      <c r="G228" s="4"/>
      <c r="H228" s="1"/>
      <c r="I228" s="1"/>
      <c r="J228" s="1"/>
      <c r="K228" s="2"/>
      <c r="L228" s="1"/>
      <c r="M228" s="1"/>
      <c r="N228" s="1"/>
    </row>
    <row r="229" spans="2:14" x14ac:dyDescent="0.35">
      <c r="B229" s="1"/>
      <c r="C229" s="2"/>
      <c r="D229" s="1"/>
      <c r="E229" s="1"/>
      <c r="F229" s="1"/>
      <c r="G229" s="4"/>
      <c r="H229" s="1"/>
      <c r="I229" s="1"/>
      <c r="J229" s="1"/>
      <c r="K229" s="2"/>
      <c r="L229" s="1"/>
      <c r="M229" s="1"/>
      <c r="N229" s="1"/>
    </row>
    <row r="230" spans="2:14" x14ac:dyDescent="0.35">
      <c r="B230" s="1"/>
      <c r="C230" s="2"/>
      <c r="D230" s="1"/>
      <c r="E230" s="1"/>
      <c r="F230" s="1"/>
      <c r="G230" s="4"/>
      <c r="H230" s="1"/>
      <c r="I230" s="1"/>
      <c r="J230" s="1"/>
      <c r="K230" s="2"/>
      <c r="L230" s="1"/>
      <c r="M230" s="1"/>
      <c r="N230" s="1"/>
    </row>
    <row r="231" spans="2:14" x14ac:dyDescent="0.35">
      <c r="B231" s="1"/>
      <c r="C231" s="2"/>
      <c r="D231" s="1"/>
      <c r="E231" s="1"/>
      <c r="F231" s="1"/>
      <c r="G231" s="4"/>
      <c r="H231" s="1"/>
      <c r="I231" s="1"/>
      <c r="J231" s="1"/>
      <c r="K231" s="2"/>
      <c r="L231" s="1"/>
      <c r="M231" s="1"/>
      <c r="N231" s="1"/>
    </row>
    <row r="232" spans="2:14" x14ac:dyDescent="0.35">
      <c r="B232" s="1"/>
      <c r="C232" s="2"/>
      <c r="D232" s="1"/>
      <c r="E232" s="1"/>
      <c r="F232" s="1"/>
      <c r="G232" s="4"/>
      <c r="H232" s="1"/>
      <c r="I232" s="1"/>
      <c r="J232" s="1"/>
      <c r="K232" s="2"/>
      <c r="L232" s="1"/>
      <c r="M232" s="1"/>
      <c r="N232" s="1"/>
    </row>
    <row r="233" spans="2:14" x14ac:dyDescent="0.35">
      <c r="B233" s="1"/>
      <c r="C233" s="2"/>
      <c r="D233" s="1"/>
      <c r="E233" s="1"/>
      <c r="F233" s="1"/>
      <c r="G233" s="4"/>
      <c r="H233" s="1"/>
      <c r="I233" s="1"/>
      <c r="J233" s="1"/>
      <c r="K233" s="2"/>
      <c r="L233" s="1"/>
      <c r="M233" s="1"/>
      <c r="N233" s="1"/>
    </row>
    <row r="234" spans="2:14" x14ac:dyDescent="0.35">
      <c r="B234" s="1"/>
      <c r="C234" s="2"/>
      <c r="D234" s="1"/>
      <c r="E234" s="1"/>
      <c r="F234" s="1"/>
      <c r="G234" s="4"/>
      <c r="H234" s="1"/>
      <c r="I234" s="1"/>
      <c r="J234" s="1"/>
      <c r="K234" s="2"/>
      <c r="L234" s="1"/>
      <c r="M234" s="1"/>
      <c r="N234" s="1"/>
    </row>
    <row r="235" spans="2:14" x14ac:dyDescent="0.35">
      <c r="B235" s="1"/>
      <c r="C235" s="2"/>
      <c r="D235" s="1"/>
      <c r="E235" s="1"/>
      <c r="F235" s="1"/>
      <c r="G235" s="4"/>
      <c r="H235" s="1"/>
      <c r="I235" s="1"/>
      <c r="J235" s="1"/>
      <c r="K235" s="2"/>
      <c r="L235" s="1"/>
      <c r="M235" s="1"/>
      <c r="N235" s="1"/>
    </row>
    <row r="236" spans="2:14" x14ac:dyDescent="0.35">
      <c r="B236" s="1"/>
      <c r="C236" s="2"/>
      <c r="D236" s="1"/>
      <c r="E236" s="1"/>
      <c r="F236" s="1"/>
      <c r="G236" s="4"/>
      <c r="H236" s="1"/>
      <c r="I236" s="1"/>
      <c r="J236" s="1"/>
      <c r="K236" s="2"/>
      <c r="L236" s="1"/>
      <c r="M236" s="1"/>
      <c r="N236" s="1"/>
    </row>
    <row r="237" spans="2:14" x14ac:dyDescent="0.35">
      <c r="B237" s="1"/>
      <c r="C237" s="2"/>
      <c r="D237" s="1"/>
      <c r="E237" s="1"/>
      <c r="F237" s="1"/>
      <c r="G237" s="4"/>
      <c r="H237" s="1"/>
      <c r="I237" s="1"/>
      <c r="J237" s="1"/>
      <c r="K237" s="2"/>
      <c r="L237" s="1"/>
      <c r="M237" s="1"/>
      <c r="N237" s="1"/>
    </row>
    <row r="238" spans="2:14" x14ac:dyDescent="0.35">
      <c r="B238" s="1"/>
      <c r="C238" s="2"/>
      <c r="D238" s="1"/>
      <c r="E238" s="1"/>
      <c r="F238" s="1"/>
      <c r="G238" s="4"/>
      <c r="H238" s="1"/>
      <c r="I238" s="1"/>
      <c r="J238" s="1"/>
      <c r="K238" s="2"/>
      <c r="L238" s="1"/>
      <c r="M238" s="1"/>
      <c r="N238" s="1"/>
    </row>
    <row r="239" spans="2:14" x14ac:dyDescent="0.35">
      <c r="B239" s="1"/>
      <c r="C239" s="2"/>
      <c r="D239" s="1"/>
      <c r="E239" s="1"/>
      <c r="F239" s="1"/>
      <c r="G239" s="4"/>
      <c r="H239" s="1"/>
      <c r="I239" s="1"/>
      <c r="J239" s="1"/>
      <c r="K239" s="2"/>
      <c r="L239" s="1"/>
      <c r="M239" s="1"/>
      <c r="N239" s="1"/>
    </row>
    <row r="240" spans="2:14" x14ac:dyDescent="0.35">
      <c r="B240" s="1"/>
      <c r="C240" s="2"/>
      <c r="D240" s="1"/>
      <c r="E240" s="1"/>
      <c r="F240" s="1"/>
      <c r="G240" s="4"/>
      <c r="H240" s="1"/>
      <c r="I240" s="1"/>
      <c r="J240" s="1"/>
      <c r="K240" s="2"/>
      <c r="L240" s="1"/>
      <c r="M240" s="1"/>
      <c r="N240" s="1"/>
    </row>
    <row r="241" spans="2:14" x14ac:dyDescent="0.35">
      <c r="B241" s="1"/>
      <c r="C241" s="2"/>
      <c r="D241" s="1"/>
      <c r="E241" s="1"/>
      <c r="F241" s="1"/>
      <c r="G241" s="4"/>
      <c r="H241" s="1"/>
      <c r="I241" s="1"/>
      <c r="J241" s="1"/>
      <c r="K241" s="2"/>
      <c r="L241" s="1"/>
      <c r="M241" s="1"/>
      <c r="N241" s="1"/>
    </row>
    <row r="242" spans="2:14" x14ac:dyDescent="0.35">
      <c r="B242" s="1"/>
      <c r="C242" s="2"/>
      <c r="D242" s="1"/>
      <c r="E242" s="1"/>
      <c r="F242" s="1"/>
      <c r="G242" s="4"/>
      <c r="H242" s="1"/>
      <c r="I242" s="1"/>
      <c r="J242" s="1"/>
      <c r="K242" s="2"/>
      <c r="L242" s="1"/>
      <c r="M242" s="1"/>
      <c r="N242" s="1"/>
    </row>
    <row r="243" spans="2:14" x14ac:dyDescent="0.35">
      <c r="B243" s="1"/>
      <c r="C243" s="2"/>
      <c r="D243" s="1"/>
      <c r="E243" s="1"/>
      <c r="F243" s="1"/>
      <c r="G243" s="4"/>
      <c r="H243" s="1"/>
      <c r="I243" s="1"/>
      <c r="J243" s="1"/>
      <c r="K243" s="2"/>
      <c r="L243" s="1"/>
      <c r="M243" s="1"/>
      <c r="N243" s="1"/>
    </row>
    <row r="244" spans="2:14" x14ac:dyDescent="0.35">
      <c r="B244" s="1"/>
      <c r="C244" s="2"/>
      <c r="D244" s="1"/>
      <c r="E244" s="1"/>
      <c r="F244" s="1"/>
      <c r="G244" s="4"/>
      <c r="H244" s="1"/>
      <c r="I244" s="1"/>
      <c r="J244" s="1"/>
      <c r="K244" s="2"/>
      <c r="L244" s="1"/>
      <c r="M244" s="1"/>
      <c r="N244" s="1"/>
    </row>
    <row r="245" spans="2:14" x14ac:dyDescent="0.35">
      <c r="B245" s="1"/>
      <c r="C245" s="2"/>
      <c r="D245" s="1"/>
      <c r="E245" s="1"/>
      <c r="F245" s="1"/>
      <c r="G245" s="4"/>
      <c r="H245" s="1"/>
      <c r="I245" s="1"/>
      <c r="J245" s="1"/>
      <c r="K245" s="2"/>
      <c r="L245" s="1"/>
      <c r="M245" s="1"/>
      <c r="N245" s="1"/>
    </row>
    <row r="246" spans="2:14" x14ac:dyDescent="0.35">
      <c r="B246" s="1"/>
      <c r="C246" s="2"/>
      <c r="D246" s="1"/>
      <c r="E246" s="1"/>
      <c r="F246" s="1"/>
      <c r="G246" s="4"/>
      <c r="H246" s="1"/>
      <c r="I246" s="1"/>
      <c r="J246" s="1"/>
      <c r="K246" s="2"/>
      <c r="L246" s="1"/>
      <c r="M246" s="1"/>
      <c r="N246" s="1"/>
    </row>
    <row r="247" spans="2:14" x14ac:dyDescent="0.35">
      <c r="B247" s="1"/>
      <c r="C247" s="2"/>
      <c r="D247" s="1"/>
      <c r="E247" s="1"/>
      <c r="F247" s="1"/>
      <c r="G247" s="4"/>
      <c r="H247" s="1"/>
      <c r="I247" s="1"/>
      <c r="J247" s="1"/>
      <c r="K247" s="2"/>
      <c r="L247" s="1"/>
      <c r="M247" s="1"/>
      <c r="N247" s="1"/>
    </row>
    <row r="248" spans="2:14" x14ac:dyDescent="0.35">
      <c r="B248" s="1"/>
      <c r="C248" s="2"/>
      <c r="D248" s="1"/>
      <c r="E248" s="1"/>
      <c r="F248" s="1"/>
      <c r="G248" s="4"/>
      <c r="H248" s="1"/>
      <c r="I248" s="1"/>
      <c r="J248" s="1"/>
      <c r="K248" s="2"/>
      <c r="L248" s="1"/>
      <c r="M248" s="1"/>
      <c r="N248" s="1"/>
    </row>
    <row r="249" spans="2:14" x14ac:dyDescent="0.35">
      <c r="B249" s="1"/>
      <c r="C249" s="2"/>
      <c r="D249" s="1"/>
      <c r="E249" s="1"/>
      <c r="F249" s="1"/>
      <c r="G249" s="4"/>
      <c r="H249" s="1"/>
      <c r="I249" s="1"/>
      <c r="J249" s="1"/>
      <c r="K249" s="2"/>
      <c r="L249" s="1"/>
      <c r="M249" s="1"/>
      <c r="N249" s="1"/>
    </row>
    <row r="250" spans="2:14" x14ac:dyDescent="0.35">
      <c r="B250" s="1"/>
      <c r="C250" s="2"/>
      <c r="D250" s="1"/>
      <c r="E250" s="1"/>
      <c r="F250" s="1"/>
      <c r="G250" s="4"/>
      <c r="H250" s="1"/>
      <c r="I250" s="1"/>
      <c r="J250" s="1"/>
      <c r="K250" s="2"/>
      <c r="L250" s="1"/>
      <c r="M250" s="1"/>
      <c r="N250" s="1"/>
    </row>
    <row r="251" spans="2:14" x14ac:dyDescent="0.35">
      <c r="B251" s="1"/>
      <c r="C251" s="2"/>
      <c r="D251" s="1"/>
      <c r="E251" s="1"/>
      <c r="F251" s="1"/>
      <c r="G251" s="4"/>
      <c r="H251" s="1"/>
      <c r="I251" s="1"/>
      <c r="J251" s="1"/>
      <c r="K251" s="2"/>
      <c r="L251" s="1"/>
      <c r="M251" s="1"/>
      <c r="N251" s="1"/>
    </row>
    <row r="252" spans="2:14" x14ac:dyDescent="0.35">
      <c r="B252" s="1"/>
      <c r="C252" s="2"/>
      <c r="D252" s="1"/>
      <c r="E252" s="1"/>
      <c r="F252" s="1"/>
      <c r="G252" s="4"/>
      <c r="H252" s="1"/>
      <c r="I252" s="1"/>
      <c r="J252" s="1"/>
      <c r="K252" s="2"/>
      <c r="L252" s="1"/>
      <c r="M252" s="1"/>
      <c r="N252" s="1"/>
    </row>
    <row r="253" spans="2:14" x14ac:dyDescent="0.35">
      <c r="B253" s="1"/>
      <c r="C253" s="2"/>
      <c r="D253" s="1"/>
      <c r="E253" s="1"/>
      <c r="F253" s="1"/>
      <c r="G253" s="4"/>
      <c r="H253" s="1"/>
      <c r="I253" s="1"/>
      <c r="J253" s="1"/>
      <c r="K253" s="2"/>
      <c r="L253" s="1"/>
      <c r="M253" s="1"/>
      <c r="N253" s="1"/>
    </row>
    <row r="254" spans="2:14" x14ac:dyDescent="0.35">
      <c r="B254" s="1"/>
      <c r="C254" s="2"/>
      <c r="D254" s="1"/>
      <c r="E254" s="1"/>
      <c r="F254" s="1"/>
      <c r="G254" s="4"/>
      <c r="H254" s="1"/>
      <c r="I254" s="1"/>
      <c r="J254" s="1"/>
      <c r="K254" s="2"/>
      <c r="L254" s="1"/>
      <c r="M254" s="1"/>
      <c r="N254" s="1"/>
    </row>
    <row r="255" spans="2:14" x14ac:dyDescent="0.35">
      <c r="B255" s="1"/>
      <c r="C255" s="2"/>
      <c r="D255" s="1"/>
      <c r="E255" s="1"/>
      <c r="F255" s="1"/>
      <c r="G255" s="4"/>
      <c r="H255" s="1"/>
      <c r="I255" s="1"/>
      <c r="J255" s="1"/>
      <c r="K255" s="2"/>
      <c r="L255" s="1"/>
      <c r="M255" s="1"/>
      <c r="N255" s="1"/>
    </row>
    <row r="256" spans="2:14" x14ac:dyDescent="0.35">
      <c r="B256" s="1"/>
      <c r="C256" s="2"/>
      <c r="D256" s="1"/>
      <c r="E256" s="1"/>
      <c r="F256" s="1"/>
      <c r="G256" s="4"/>
      <c r="H256" s="1"/>
      <c r="I256" s="1"/>
      <c r="J256" s="1"/>
      <c r="K256" s="2"/>
      <c r="L256" s="1"/>
      <c r="M256" s="1"/>
      <c r="N256" s="1"/>
    </row>
    <row r="257" spans="2:14" x14ac:dyDescent="0.35">
      <c r="B257" s="1"/>
      <c r="C257" s="2"/>
      <c r="D257" s="1"/>
      <c r="E257" s="1"/>
      <c r="F257" s="1"/>
      <c r="G257" s="4"/>
      <c r="H257" s="1"/>
      <c r="I257" s="1"/>
      <c r="J257" s="1"/>
      <c r="K257" s="2"/>
      <c r="L257" s="1"/>
      <c r="M257" s="1"/>
      <c r="N257" s="1"/>
    </row>
    <row r="258" spans="2:14" x14ac:dyDescent="0.35">
      <c r="B258" s="1"/>
      <c r="C258" s="2"/>
      <c r="D258" s="1"/>
      <c r="E258" s="1"/>
      <c r="F258" s="1"/>
      <c r="G258" s="4"/>
      <c r="H258" s="1"/>
      <c r="I258" s="1"/>
      <c r="J258" s="1"/>
      <c r="K258" s="2"/>
      <c r="L258" s="1"/>
      <c r="M258" s="1"/>
      <c r="N258" s="1"/>
    </row>
    <row r="259" spans="2:14" x14ac:dyDescent="0.35">
      <c r="B259" s="1"/>
      <c r="C259" s="2"/>
      <c r="D259" s="1"/>
      <c r="E259" s="1"/>
      <c r="F259" s="1"/>
      <c r="G259" s="4"/>
      <c r="H259" s="1"/>
      <c r="I259" s="1"/>
      <c r="J259" s="1"/>
      <c r="K259" s="2"/>
      <c r="L259" s="1"/>
      <c r="M259" s="1"/>
      <c r="N259" s="1"/>
    </row>
    <row r="260" spans="2:14" x14ac:dyDescent="0.35">
      <c r="B260" s="1"/>
      <c r="C260" s="2"/>
      <c r="D260" s="1"/>
      <c r="E260" s="1"/>
      <c r="F260" s="1"/>
      <c r="G260" s="4"/>
      <c r="H260" s="1"/>
      <c r="I260" s="1"/>
      <c r="J260" s="1"/>
      <c r="K260" s="2"/>
      <c r="L260" s="1"/>
      <c r="M260" s="1"/>
      <c r="N260" s="1"/>
    </row>
    <row r="261" spans="2:14" x14ac:dyDescent="0.35">
      <c r="B261" s="1"/>
      <c r="C261" s="2"/>
      <c r="D261" s="1"/>
      <c r="E261" s="1"/>
      <c r="F261" s="1"/>
      <c r="G261" s="4"/>
      <c r="H261" s="1"/>
      <c r="I261" s="1"/>
      <c r="J261" s="1"/>
      <c r="K261" s="2"/>
      <c r="L261" s="1"/>
      <c r="M261" s="1"/>
      <c r="N261" s="1"/>
    </row>
    <row r="262" spans="2:14" x14ac:dyDescent="0.35">
      <c r="B262" s="1"/>
      <c r="C262" s="2"/>
      <c r="D262" s="1"/>
      <c r="E262" s="1"/>
      <c r="F262" s="1"/>
      <c r="G262" s="4"/>
      <c r="H262" s="1"/>
      <c r="I262" s="1"/>
      <c r="J262" s="1"/>
      <c r="K262" s="2"/>
      <c r="L262" s="1"/>
      <c r="M262" s="1"/>
      <c r="N262" s="1"/>
    </row>
    <row r="263" spans="2:14" x14ac:dyDescent="0.35">
      <c r="B263" s="1"/>
      <c r="C263" s="2"/>
      <c r="D263" s="1"/>
      <c r="E263" s="1"/>
      <c r="F263" s="1"/>
      <c r="G263" s="4"/>
      <c r="H263" s="1"/>
      <c r="I263" s="1"/>
      <c r="J263" s="1"/>
      <c r="K263" s="2"/>
      <c r="L263" s="1"/>
      <c r="M263" s="1"/>
      <c r="N263" s="1"/>
    </row>
    <row r="264" spans="2:14" x14ac:dyDescent="0.35">
      <c r="B264" s="1"/>
      <c r="C264" s="2"/>
      <c r="D264" s="1"/>
      <c r="E264" s="1"/>
      <c r="F264" s="1"/>
      <c r="G264" s="4"/>
      <c r="H264" s="1"/>
      <c r="I264" s="1"/>
      <c r="J264" s="1"/>
      <c r="K264" s="2"/>
      <c r="L264" s="1"/>
      <c r="M264" s="1"/>
      <c r="N264" s="1"/>
    </row>
    <row r="265" spans="2:14" x14ac:dyDescent="0.35">
      <c r="B265" s="1"/>
      <c r="C265" s="2"/>
      <c r="D265" s="1"/>
      <c r="E265" s="1"/>
      <c r="F265" s="1"/>
      <c r="G265" s="4"/>
      <c r="H265" s="1"/>
      <c r="I265" s="1"/>
      <c r="J265" s="1"/>
      <c r="K265" s="2"/>
      <c r="L265" s="1"/>
      <c r="M265" s="1"/>
      <c r="N265" s="1"/>
    </row>
    <row r="266" spans="2:14" x14ac:dyDescent="0.35">
      <c r="B266" s="1"/>
      <c r="C266" s="2"/>
      <c r="D266" s="1"/>
      <c r="E266" s="1"/>
      <c r="F266" s="1"/>
      <c r="G266" s="4"/>
      <c r="H266" s="1"/>
      <c r="I266" s="1"/>
      <c r="J266" s="1"/>
      <c r="K266" s="2"/>
      <c r="L266" s="1"/>
      <c r="M266" s="1"/>
      <c r="N266" s="1"/>
    </row>
    <row r="267" spans="2:14" x14ac:dyDescent="0.35">
      <c r="B267" s="1"/>
      <c r="C267" s="2"/>
      <c r="D267" s="1"/>
      <c r="E267" s="1"/>
      <c r="F267" s="1"/>
      <c r="G267" s="4"/>
      <c r="H267" s="1"/>
      <c r="I267" s="1"/>
      <c r="J267" s="1"/>
      <c r="K267" s="2"/>
      <c r="L267" s="1"/>
      <c r="M267" s="1"/>
      <c r="N267" s="1"/>
    </row>
    <row r="268" spans="2:14" x14ac:dyDescent="0.35">
      <c r="B268" s="1"/>
      <c r="C268" s="2"/>
      <c r="D268" s="1"/>
      <c r="E268" s="1"/>
      <c r="F268" s="1"/>
      <c r="G268" s="4"/>
      <c r="H268" s="1"/>
      <c r="I268" s="1"/>
      <c r="J268" s="1"/>
      <c r="K268" s="2"/>
      <c r="L268" s="1"/>
      <c r="M268" s="1"/>
      <c r="N268" s="1"/>
    </row>
    <row r="269" spans="2:14" x14ac:dyDescent="0.35">
      <c r="B269" s="1"/>
      <c r="C269" s="2"/>
      <c r="D269" s="1"/>
      <c r="E269" s="1"/>
      <c r="F269" s="1"/>
      <c r="G269" s="4"/>
      <c r="H269" s="1"/>
      <c r="I269" s="1"/>
      <c r="J269" s="1"/>
      <c r="K269" s="2"/>
      <c r="L269" s="1"/>
      <c r="M269" s="1"/>
      <c r="N269" s="1"/>
    </row>
    <row r="270" spans="2:14" x14ac:dyDescent="0.35">
      <c r="B270" s="1"/>
      <c r="C270" s="2"/>
      <c r="D270" s="1"/>
      <c r="E270" s="1"/>
      <c r="F270" s="1"/>
      <c r="G270" s="4"/>
      <c r="H270" s="1"/>
      <c r="I270" s="1"/>
      <c r="J270" s="1"/>
      <c r="K270" s="2"/>
      <c r="L270" s="1"/>
      <c r="M270" s="1"/>
      <c r="N270" s="1"/>
    </row>
    <row r="271" spans="2:14" x14ac:dyDescent="0.35">
      <c r="B271" s="1"/>
      <c r="C271" s="2"/>
      <c r="D271" s="1"/>
      <c r="E271" s="1"/>
      <c r="F271" s="1"/>
      <c r="G271" s="4"/>
      <c r="H271" s="1"/>
      <c r="I271" s="1"/>
      <c r="J271" s="1"/>
      <c r="K271" s="2"/>
      <c r="L271" s="1"/>
      <c r="M271" s="1"/>
      <c r="N271" s="1"/>
    </row>
    <row r="272" spans="2:14" x14ac:dyDescent="0.35">
      <c r="B272" s="1"/>
      <c r="C272" s="2"/>
      <c r="D272" s="1"/>
      <c r="E272" s="1"/>
      <c r="F272" s="1"/>
      <c r="G272" s="4"/>
      <c r="H272" s="1"/>
      <c r="I272" s="1"/>
      <c r="J272" s="1"/>
      <c r="K272" s="2"/>
      <c r="L272" s="1"/>
      <c r="M272" s="1"/>
      <c r="N272" s="1"/>
    </row>
    <row r="273" spans="2:14" x14ac:dyDescent="0.35">
      <c r="B273" s="1"/>
      <c r="C273" s="2"/>
      <c r="D273" s="1"/>
      <c r="E273" s="1"/>
      <c r="F273" s="1"/>
      <c r="G273" s="4"/>
      <c r="H273" s="1"/>
      <c r="I273" s="1"/>
      <c r="J273" s="1"/>
      <c r="K273" s="2"/>
      <c r="L273" s="1"/>
      <c r="M273" s="1"/>
      <c r="N273" s="1"/>
    </row>
    <row r="274" spans="2:14" x14ac:dyDescent="0.35">
      <c r="B274" s="1"/>
      <c r="C274" s="2"/>
      <c r="D274" s="1"/>
      <c r="E274" s="1"/>
      <c r="F274" s="1"/>
      <c r="G274" s="4"/>
      <c r="H274" s="1"/>
      <c r="I274" s="1"/>
      <c r="J274" s="1"/>
      <c r="K274" s="2"/>
      <c r="L274" s="1"/>
      <c r="M274" s="1"/>
      <c r="N274" s="1"/>
    </row>
    <row r="275" spans="2:14" x14ac:dyDescent="0.35">
      <c r="B275" s="1"/>
      <c r="C275" s="2"/>
      <c r="D275" s="1"/>
      <c r="E275" s="1"/>
      <c r="F275" s="1"/>
      <c r="G275" s="4"/>
      <c r="H275" s="1"/>
      <c r="I275" s="1"/>
      <c r="J275" s="1"/>
      <c r="K275" s="2"/>
      <c r="L275" s="1"/>
      <c r="M275" s="1"/>
      <c r="N275" s="1"/>
    </row>
    <row r="276" spans="2:14" x14ac:dyDescent="0.35">
      <c r="B276" s="1"/>
      <c r="C276" s="2"/>
      <c r="D276" s="1"/>
      <c r="E276" s="1"/>
      <c r="F276" s="1"/>
      <c r="G276" s="4"/>
      <c r="H276" s="1"/>
      <c r="I276" s="1"/>
      <c r="J276" s="1"/>
      <c r="K276" s="2"/>
      <c r="L276" s="1"/>
      <c r="M276" s="1"/>
      <c r="N276" s="1"/>
    </row>
    <row r="277" spans="2:14" x14ac:dyDescent="0.35">
      <c r="B277" s="1"/>
      <c r="C277" s="2"/>
      <c r="D277" s="1"/>
      <c r="E277" s="1"/>
      <c r="F277" s="1"/>
      <c r="G277" s="4"/>
      <c r="H277" s="1"/>
      <c r="I277" s="1"/>
      <c r="J277" s="1"/>
      <c r="K277" s="2"/>
      <c r="L277" s="1"/>
      <c r="M277" s="1"/>
      <c r="N277" s="1"/>
    </row>
    <row r="278" spans="2:14" x14ac:dyDescent="0.35">
      <c r="B278" s="1"/>
      <c r="C278" s="2"/>
      <c r="D278" s="1"/>
      <c r="E278" s="1"/>
      <c r="F278" s="1"/>
      <c r="G278" s="4"/>
      <c r="H278" s="1"/>
      <c r="I278" s="1"/>
      <c r="J278" s="1"/>
      <c r="K278" s="2"/>
      <c r="L278" s="1"/>
      <c r="M278" s="1"/>
      <c r="N278" s="1"/>
    </row>
    <row r="279" spans="2:14" x14ac:dyDescent="0.35">
      <c r="B279" s="1"/>
      <c r="C279" s="2"/>
      <c r="D279" s="1"/>
      <c r="E279" s="1"/>
      <c r="F279" s="1"/>
      <c r="G279" s="4"/>
      <c r="H279" s="1"/>
      <c r="I279" s="1"/>
      <c r="J279" s="1"/>
      <c r="K279" s="2"/>
      <c r="L279" s="1"/>
      <c r="M279" s="1"/>
      <c r="N279" s="1"/>
    </row>
    <row r="280" spans="2:14" x14ac:dyDescent="0.35">
      <c r="B280" s="1"/>
      <c r="C280" s="2"/>
      <c r="D280" s="1"/>
      <c r="E280" s="1"/>
      <c r="F280" s="1"/>
      <c r="G280" s="4"/>
      <c r="H280" s="1"/>
      <c r="I280" s="1"/>
      <c r="J280" s="1"/>
      <c r="K280" s="2"/>
      <c r="L280" s="1"/>
      <c r="M280" s="1"/>
      <c r="N280" s="1"/>
    </row>
    <row r="281" spans="2:14" x14ac:dyDescent="0.35">
      <c r="B281" s="1"/>
      <c r="C281" s="2"/>
      <c r="D281" s="1"/>
      <c r="E281" s="1"/>
      <c r="F281" s="1"/>
      <c r="G281" s="4"/>
      <c r="H281" s="1"/>
      <c r="I281" s="1"/>
      <c r="J281" s="1"/>
      <c r="K281" s="2"/>
      <c r="L281" s="1"/>
      <c r="M281" s="1"/>
      <c r="N281" s="1"/>
    </row>
    <row r="282" spans="2:14" x14ac:dyDescent="0.35">
      <c r="B282" s="1"/>
      <c r="C282" s="2"/>
      <c r="D282" s="1"/>
      <c r="E282" s="1"/>
      <c r="F282" s="1"/>
      <c r="G282" s="4"/>
      <c r="H282" s="1"/>
      <c r="I282" s="1"/>
      <c r="J282" s="1"/>
      <c r="K282" s="2"/>
      <c r="L282" s="1"/>
      <c r="M282" s="1"/>
      <c r="N282" s="1"/>
    </row>
    <row r="283" spans="2:14" x14ac:dyDescent="0.35">
      <c r="B283" s="1"/>
      <c r="C283" s="2"/>
      <c r="D283" s="1"/>
      <c r="E283" s="1"/>
      <c r="F283" s="1"/>
      <c r="G283" s="4"/>
      <c r="H283" s="1"/>
      <c r="I283" s="1"/>
      <c r="J283" s="1"/>
      <c r="K283" s="2"/>
      <c r="L283" s="1"/>
      <c r="M283" s="1"/>
      <c r="N283" s="1"/>
    </row>
    <row r="284" spans="2:14" x14ac:dyDescent="0.35">
      <c r="B284" s="1"/>
      <c r="C284" s="2"/>
      <c r="D284" s="1"/>
      <c r="E284" s="1"/>
      <c r="F284" s="1"/>
      <c r="G284" s="4"/>
      <c r="H284" s="1"/>
      <c r="I284" s="1"/>
      <c r="J284" s="1"/>
      <c r="K284" s="2"/>
      <c r="L284" s="1"/>
      <c r="M284" s="1"/>
      <c r="N284" s="1"/>
    </row>
    <row r="285" spans="2:14" x14ac:dyDescent="0.35">
      <c r="B285" s="1"/>
      <c r="C285" s="2"/>
      <c r="D285" s="1"/>
      <c r="E285" s="1"/>
      <c r="F285" s="1"/>
      <c r="G285" s="4"/>
      <c r="H285" s="1"/>
      <c r="I285" s="1"/>
      <c r="J285" s="1"/>
      <c r="K285" s="2"/>
      <c r="L285" s="1"/>
      <c r="M285" s="1"/>
      <c r="N285" s="1"/>
    </row>
    <row r="286" spans="2:14" x14ac:dyDescent="0.35">
      <c r="B286" s="1"/>
      <c r="C286" s="2"/>
      <c r="D286" s="1"/>
      <c r="E286" s="1"/>
      <c r="F286" s="1"/>
      <c r="G286" s="4"/>
      <c r="H286" s="1"/>
      <c r="I286" s="1"/>
      <c r="J286" s="1"/>
      <c r="K286" s="2"/>
      <c r="L286" s="1"/>
      <c r="M286" s="1"/>
      <c r="N286" s="1"/>
    </row>
    <row r="287" spans="2:14" x14ac:dyDescent="0.35">
      <c r="B287" s="1"/>
      <c r="C287" s="2"/>
      <c r="D287" s="1"/>
      <c r="E287" s="1"/>
      <c r="F287" s="1"/>
      <c r="G287" s="4"/>
      <c r="H287" s="1"/>
      <c r="I287" s="1"/>
      <c r="J287" s="1"/>
      <c r="K287" s="2"/>
      <c r="L287" s="1"/>
      <c r="M287" s="1"/>
      <c r="N287" s="1"/>
    </row>
    <row r="288" spans="2:14" x14ac:dyDescent="0.35">
      <c r="B288" s="1"/>
      <c r="C288" s="2"/>
      <c r="D288" s="1"/>
      <c r="E288" s="1"/>
      <c r="F288" s="1"/>
      <c r="G288" s="4"/>
      <c r="H288" s="1"/>
      <c r="I288" s="1"/>
      <c r="J288" s="1"/>
      <c r="K288" s="2"/>
      <c r="L288" s="1"/>
      <c r="M288" s="1"/>
      <c r="N288" s="1"/>
    </row>
    <row r="289" spans="2:14" x14ac:dyDescent="0.35">
      <c r="B289" s="1"/>
      <c r="C289" s="2"/>
      <c r="D289" s="1"/>
      <c r="E289" s="1"/>
      <c r="F289" s="1"/>
      <c r="G289" s="4"/>
      <c r="H289" s="1"/>
      <c r="I289" s="1"/>
      <c r="J289" s="1"/>
      <c r="K289" s="2"/>
      <c r="L289" s="1"/>
      <c r="M289" s="1"/>
      <c r="N289" s="1"/>
    </row>
    <row r="290" spans="2:14" x14ac:dyDescent="0.35">
      <c r="B290" s="1"/>
      <c r="C290" s="2"/>
      <c r="D290" s="1"/>
      <c r="E290" s="1"/>
      <c r="F290" s="1"/>
      <c r="G290" s="4"/>
      <c r="H290" s="1"/>
      <c r="I290" s="1"/>
      <c r="J290" s="1"/>
      <c r="K290" s="2"/>
      <c r="L290" s="1"/>
      <c r="M290" s="1"/>
      <c r="N290" s="1"/>
    </row>
    <row r="291" spans="2:14" x14ac:dyDescent="0.35">
      <c r="B291" s="1"/>
      <c r="C291" s="2"/>
      <c r="D291" s="1"/>
      <c r="E291" s="1"/>
      <c r="F291" s="1"/>
      <c r="G291" s="4"/>
      <c r="H291" s="1"/>
      <c r="I291" s="1"/>
      <c r="J291" s="1"/>
      <c r="K291" s="2"/>
      <c r="L291" s="1"/>
      <c r="M291" s="1"/>
      <c r="N291" s="1"/>
    </row>
    <row r="292" spans="2:14" x14ac:dyDescent="0.35">
      <c r="B292" s="1"/>
      <c r="C292" s="2"/>
      <c r="D292" s="1"/>
      <c r="E292" s="1"/>
      <c r="F292" s="1"/>
      <c r="G292" s="4"/>
      <c r="H292" s="1"/>
      <c r="I292" s="1"/>
      <c r="J292" s="1"/>
      <c r="K292" s="2"/>
      <c r="L292" s="1"/>
      <c r="M292" s="1"/>
      <c r="N292" s="1"/>
    </row>
    <row r="293" spans="2:14" x14ac:dyDescent="0.35">
      <c r="B293" s="1"/>
      <c r="C293" s="2"/>
      <c r="D293" s="1"/>
      <c r="E293" s="1"/>
      <c r="F293" s="1"/>
      <c r="G293" s="4"/>
      <c r="H293" s="1"/>
      <c r="I293" s="1"/>
      <c r="J293" s="1"/>
      <c r="K293" s="2"/>
      <c r="L293" s="1"/>
      <c r="M293" s="1"/>
      <c r="N293" s="1"/>
    </row>
    <row r="294" spans="2:14" x14ac:dyDescent="0.35">
      <c r="B294" s="1"/>
      <c r="C294" s="2"/>
      <c r="D294" s="1"/>
      <c r="E294" s="1"/>
      <c r="F294" s="1"/>
      <c r="G294" s="4"/>
      <c r="H294" s="1"/>
      <c r="I294" s="1"/>
      <c r="J294" s="1"/>
      <c r="K294" s="2"/>
      <c r="L294" s="1"/>
      <c r="M294" s="1"/>
      <c r="N294" s="1"/>
    </row>
    <row r="295" spans="2:14" x14ac:dyDescent="0.35">
      <c r="B295" s="1"/>
      <c r="C295" s="2"/>
      <c r="D295" s="1"/>
      <c r="E295" s="1"/>
      <c r="F295" s="1"/>
      <c r="G295" s="4"/>
      <c r="H295" s="1"/>
      <c r="I295" s="1"/>
      <c r="J295" s="1"/>
      <c r="K295" s="2"/>
      <c r="L295" s="1"/>
      <c r="M295" s="1"/>
      <c r="N295" s="1"/>
    </row>
    <row r="296" spans="2:14" x14ac:dyDescent="0.35">
      <c r="B296" s="1"/>
      <c r="C296" s="2"/>
      <c r="D296" s="1"/>
      <c r="E296" s="1"/>
      <c r="F296" s="1"/>
      <c r="G296" s="4"/>
      <c r="H296" s="1"/>
      <c r="I296" s="1"/>
      <c r="J296" s="1"/>
      <c r="K296" s="2"/>
      <c r="L296" s="1"/>
      <c r="M296" s="1"/>
      <c r="N296" s="1"/>
    </row>
    <row r="297" spans="2:14" x14ac:dyDescent="0.35">
      <c r="B297" s="1"/>
      <c r="C297" s="2"/>
      <c r="D297" s="1"/>
      <c r="E297" s="1"/>
      <c r="F297" s="1"/>
      <c r="G297" s="4"/>
      <c r="H297" s="1"/>
      <c r="I297" s="1"/>
      <c r="J297" s="1"/>
      <c r="K297" s="2"/>
      <c r="L297" s="1"/>
      <c r="M297" s="1"/>
      <c r="N297" s="1"/>
    </row>
    <row r="298" spans="2:14" x14ac:dyDescent="0.35">
      <c r="B298" s="1"/>
      <c r="C298" s="2"/>
      <c r="D298" s="1"/>
      <c r="E298" s="1"/>
      <c r="F298" s="1"/>
      <c r="G298" s="4"/>
      <c r="H298" s="1"/>
      <c r="I298" s="1"/>
      <c r="J298" s="1"/>
      <c r="K298" s="2"/>
      <c r="L298" s="1"/>
      <c r="M298" s="1"/>
      <c r="N298" s="1"/>
    </row>
    <row r="299" spans="2:14" x14ac:dyDescent="0.35">
      <c r="B299" s="1"/>
      <c r="C299" s="2"/>
      <c r="D299" s="1"/>
      <c r="E299" s="1"/>
      <c r="F299" s="1"/>
      <c r="G299" s="4"/>
      <c r="H299" s="1"/>
      <c r="I299" s="1"/>
      <c r="J299" s="1"/>
      <c r="K299" s="2"/>
      <c r="L299" s="1"/>
      <c r="M299" s="1"/>
      <c r="N299" s="1"/>
    </row>
    <row r="300" spans="2:14" x14ac:dyDescent="0.35">
      <c r="B300" s="1"/>
      <c r="C300" s="2"/>
      <c r="D300" s="1"/>
      <c r="E300" s="1"/>
      <c r="F300" s="1"/>
      <c r="G300" s="4"/>
      <c r="H300" s="1"/>
      <c r="I300" s="1"/>
      <c r="J300" s="1"/>
      <c r="K300" s="2"/>
      <c r="L300" s="1"/>
      <c r="M300" s="1"/>
      <c r="N300" s="1"/>
    </row>
    <row r="301" spans="2:14" x14ac:dyDescent="0.35">
      <c r="B301" s="1"/>
      <c r="C301" s="2"/>
      <c r="D301" s="1"/>
      <c r="E301" s="1"/>
      <c r="F301" s="1"/>
      <c r="G301" s="4"/>
      <c r="H301" s="1"/>
      <c r="I301" s="1"/>
      <c r="J301" s="1"/>
      <c r="K301" s="2"/>
      <c r="L301" s="1"/>
      <c r="M301" s="1"/>
      <c r="N301" s="1"/>
    </row>
    <row r="302" spans="2:14" x14ac:dyDescent="0.35">
      <c r="B302" s="1"/>
      <c r="C302" s="2"/>
      <c r="D302" s="1"/>
      <c r="E302" s="1"/>
      <c r="F302" s="1"/>
      <c r="G302" s="4"/>
      <c r="H302" s="1"/>
      <c r="I302" s="1"/>
      <c r="J302" s="1"/>
      <c r="K302" s="2"/>
      <c r="L302" s="1"/>
      <c r="M302" s="1"/>
      <c r="N302" s="1"/>
    </row>
    <row r="303" spans="2:14" x14ac:dyDescent="0.35">
      <c r="B303" s="1"/>
      <c r="C303" s="2"/>
      <c r="D303" s="1"/>
      <c r="E303" s="1"/>
      <c r="F303" s="1"/>
      <c r="G303" s="4"/>
      <c r="H303" s="1"/>
      <c r="I303" s="1"/>
      <c r="J303" s="1"/>
      <c r="K303" s="2"/>
      <c r="L303" s="1"/>
      <c r="M303" s="1"/>
      <c r="N303" s="1"/>
    </row>
    <row r="304" spans="2:14" x14ac:dyDescent="0.35">
      <c r="B304" s="1"/>
      <c r="C304" s="2"/>
      <c r="D304" s="1"/>
      <c r="E304" s="1"/>
      <c r="F304" s="1"/>
      <c r="G304" s="4"/>
      <c r="H304" s="1"/>
      <c r="I304" s="1"/>
      <c r="J304" s="1"/>
      <c r="K304" s="2"/>
      <c r="L304" s="1"/>
      <c r="M304" s="1"/>
      <c r="N304" s="1"/>
    </row>
    <row r="305" spans="2:14" x14ac:dyDescent="0.35">
      <c r="B305" s="1"/>
      <c r="C305" s="2"/>
      <c r="D305" s="1"/>
      <c r="E305" s="1"/>
      <c r="F305" s="1"/>
      <c r="G305" s="4"/>
      <c r="H305" s="1"/>
      <c r="I305" s="1"/>
      <c r="J305" s="1"/>
      <c r="K305" s="2"/>
      <c r="L305" s="1"/>
      <c r="M305" s="1"/>
      <c r="N305" s="1"/>
    </row>
    <row r="306" spans="2:14" x14ac:dyDescent="0.35">
      <c r="B306" s="1"/>
      <c r="C306" s="2"/>
      <c r="D306" s="1"/>
      <c r="E306" s="1"/>
      <c r="F306" s="1"/>
      <c r="G306" s="4"/>
      <c r="H306" s="1"/>
      <c r="I306" s="1"/>
      <c r="J306" s="1"/>
      <c r="K306" s="2"/>
      <c r="L306" s="1"/>
      <c r="M306" s="1"/>
      <c r="N306" s="1"/>
    </row>
    <row r="307" spans="2:14" x14ac:dyDescent="0.35">
      <c r="B307" s="1"/>
      <c r="C307" s="2"/>
      <c r="D307" s="1"/>
      <c r="E307" s="1"/>
      <c r="F307" s="1"/>
      <c r="G307" s="4"/>
      <c r="H307" s="1"/>
      <c r="I307" s="1"/>
      <c r="J307" s="1"/>
      <c r="K307" s="2"/>
      <c r="L307" s="1"/>
      <c r="M307" s="1"/>
      <c r="N307" s="1"/>
    </row>
    <row r="308" spans="2:14" x14ac:dyDescent="0.35">
      <c r="B308" s="1"/>
      <c r="C308" s="2"/>
      <c r="D308" s="1"/>
      <c r="E308" s="1"/>
      <c r="F308" s="1"/>
      <c r="G308" s="4"/>
      <c r="H308" s="1"/>
      <c r="I308" s="1"/>
      <c r="J308" s="1"/>
      <c r="K308" s="2"/>
      <c r="L308" s="1"/>
      <c r="M308" s="1"/>
      <c r="N308" s="1"/>
    </row>
    <row r="309" spans="2:14" x14ac:dyDescent="0.35">
      <c r="B309" s="1"/>
      <c r="C309" s="2"/>
      <c r="D309" s="1"/>
      <c r="E309" s="1"/>
      <c r="F309" s="1"/>
      <c r="G309" s="4"/>
      <c r="H309" s="1"/>
      <c r="I309" s="1"/>
      <c r="J309" s="1"/>
      <c r="K309" s="2"/>
      <c r="L309" s="1"/>
      <c r="M309" s="1"/>
      <c r="N309" s="1"/>
    </row>
    <row r="310" spans="2:14" x14ac:dyDescent="0.35">
      <c r="B310" s="1"/>
      <c r="C310" s="2"/>
      <c r="D310" s="1"/>
      <c r="E310" s="1"/>
      <c r="F310" s="1"/>
      <c r="G310" s="4"/>
      <c r="H310" s="1"/>
      <c r="I310" s="1"/>
      <c r="J310" s="1"/>
      <c r="K310" s="2"/>
      <c r="L310" s="1"/>
      <c r="M310" s="1"/>
      <c r="N310" s="1"/>
    </row>
    <row r="311" spans="2:14" x14ac:dyDescent="0.35">
      <c r="B311" s="1"/>
      <c r="C311" s="2"/>
      <c r="D311" s="1"/>
      <c r="E311" s="1"/>
      <c r="F311" s="1"/>
      <c r="G311" s="4"/>
      <c r="H311" s="1"/>
      <c r="I311" s="1"/>
      <c r="J311" s="1"/>
      <c r="K311" s="2"/>
      <c r="L311" s="1"/>
      <c r="M311" s="1"/>
      <c r="N311" s="1"/>
    </row>
    <row r="312" spans="2:14" x14ac:dyDescent="0.35">
      <c r="B312" s="1"/>
      <c r="C312" s="2"/>
      <c r="D312" s="1"/>
      <c r="E312" s="1"/>
      <c r="F312" s="1"/>
      <c r="G312" s="4"/>
      <c r="H312" s="1"/>
      <c r="I312" s="1"/>
      <c r="J312" s="1"/>
      <c r="K312" s="2"/>
      <c r="L312" s="1"/>
      <c r="M312" s="1"/>
      <c r="N312" s="1"/>
    </row>
    <row r="313" spans="2:14" x14ac:dyDescent="0.35">
      <c r="B313" s="1"/>
      <c r="C313" s="2"/>
      <c r="D313" s="1"/>
      <c r="E313" s="1"/>
      <c r="F313" s="1"/>
      <c r="G313" s="4"/>
      <c r="H313" s="1"/>
      <c r="I313" s="1"/>
      <c r="J313" s="1"/>
      <c r="K313" s="2"/>
      <c r="L313" s="1"/>
      <c r="M313" s="1"/>
      <c r="N313" s="1"/>
    </row>
    <row r="314" spans="2:14" x14ac:dyDescent="0.35">
      <c r="B314" s="1"/>
      <c r="C314" s="2"/>
      <c r="D314" s="1"/>
      <c r="E314" s="1"/>
      <c r="F314" s="1"/>
      <c r="G314" s="4"/>
      <c r="H314" s="1"/>
      <c r="I314" s="1"/>
      <c r="J314" s="1"/>
      <c r="K314" s="2"/>
      <c r="L314" s="1"/>
      <c r="M314" s="1"/>
      <c r="N314" s="1"/>
    </row>
    <row r="315" spans="2:14" x14ac:dyDescent="0.35">
      <c r="B315" s="1"/>
      <c r="C315" s="2"/>
      <c r="D315" s="1"/>
      <c r="E315" s="1"/>
      <c r="F315" s="1"/>
      <c r="G315" s="4"/>
      <c r="H315" s="1"/>
      <c r="I315" s="1"/>
      <c r="J315" s="1"/>
      <c r="K315" s="2"/>
      <c r="L315" s="1"/>
      <c r="M315" s="1"/>
      <c r="N315" s="1"/>
    </row>
    <row r="316" spans="2:14" x14ac:dyDescent="0.35">
      <c r="B316" s="1"/>
      <c r="C316" s="2"/>
      <c r="D316" s="1"/>
      <c r="E316" s="1"/>
      <c r="F316" s="1"/>
      <c r="G316" s="4"/>
      <c r="H316" s="1"/>
      <c r="I316" s="1"/>
      <c r="J316" s="1"/>
      <c r="K316" s="2"/>
      <c r="L316" s="1"/>
      <c r="M316" s="1"/>
      <c r="N316" s="1"/>
    </row>
    <row r="317" spans="2:14" x14ac:dyDescent="0.35">
      <c r="B317" s="1"/>
      <c r="C317" s="2"/>
      <c r="D317" s="1"/>
      <c r="E317" s="1"/>
      <c r="F317" s="1"/>
      <c r="G317" s="4"/>
      <c r="H317" s="1"/>
      <c r="I317" s="1"/>
      <c r="J317" s="1"/>
      <c r="K317" s="2"/>
      <c r="L317" s="1"/>
      <c r="M317" s="1"/>
      <c r="N317" s="1"/>
    </row>
    <row r="318" spans="2:14" x14ac:dyDescent="0.35">
      <c r="B318" s="1"/>
      <c r="C318" s="2"/>
      <c r="D318" s="1"/>
      <c r="E318" s="1"/>
      <c r="F318" s="1"/>
      <c r="G318" s="4"/>
      <c r="H318" s="1"/>
      <c r="I318" s="1"/>
      <c r="J318" s="1"/>
      <c r="K318" s="2"/>
      <c r="L318" s="1"/>
      <c r="M318" s="1"/>
      <c r="N318" s="1"/>
    </row>
    <row r="319" spans="2:14" x14ac:dyDescent="0.35">
      <c r="B319" s="1"/>
      <c r="C319" s="2"/>
      <c r="D319" s="1"/>
      <c r="E319" s="1"/>
      <c r="F319" s="1"/>
      <c r="G319" s="4"/>
      <c r="H319" s="1"/>
      <c r="I319" s="1"/>
      <c r="J319" s="1"/>
      <c r="K319" s="2"/>
      <c r="L319" s="1"/>
      <c r="M319" s="1"/>
      <c r="N319" s="1"/>
    </row>
    <row r="320" spans="2:14" x14ac:dyDescent="0.35">
      <c r="B320" s="1"/>
      <c r="C320" s="2"/>
      <c r="D320" s="1"/>
      <c r="E320" s="1"/>
      <c r="F320" s="1"/>
      <c r="G320" s="4"/>
      <c r="H320" s="1"/>
      <c r="I320" s="1"/>
      <c r="J320" s="1"/>
      <c r="K320" s="2"/>
      <c r="L320" s="1"/>
      <c r="M320" s="1"/>
      <c r="N320" s="1"/>
    </row>
    <row r="321" spans="2:14" x14ac:dyDescent="0.35">
      <c r="B321" s="1"/>
      <c r="C321" s="2"/>
      <c r="D321" s="1"/>
      <c r="E321" s="1"/>
      <c r="F321" s="1"/>
      <c r="G321" s="4"/>
      <c r="H321" s="1"/>
      <c r="I321" s="1"/>
      <c r="J321" s="1"/>
      <c r="K321" s="2"/>
      <c r="L321" s="1"/>
      <c r="M321" s="1"/>
      <c r="N321" s="1"/>
    </row>
    <row r="322" spans="2:14" x14ac:dyDescent="0.35">
      <c r="B322" s="1"/>
      <c r="C322" s="2"/>
      <c r="D322" s="1"/>
      <c r="E322" s="1"/>
      <c r="F322" s="1"/>
      <c r="G322" s="4"/>
      <c r="H322" s="1"/>
      <c r="I322" s="1"/>
      <c r="J322" s="1"/>
      <c r="K322" s="2"/>
      <c r="L322" s="1"/>
      <c r="M322" s="1"/>
      <c r="N322" s="1"/>
    </row>
    <row r="323" spans="2:14" x14ac:dyDescent="0.35">
      <c r="B323" s="1"/>
      <c r="C323" s="2"/>
      <c r="D323" s="1"/>
      <c r="E323" s="1"/>
      <c r="F323" s="1"/>
      <c r="G323" s="4"/>
      <c r="H323" s="1"/>
      <c r="I323" s="1"/>
      <c r="J323" s="1"/>
      <c r="K323" s="2"/>
      <c r="L323" s="1"/>
      <c r="M323" s="1"/>
      <c r="N323" s="1"/>
    </row>
    <row r="324" spans="2:14" x14ac:dyDescent="0.35">
      <c r="B324" s="1"/>
      <c r="C324" s="2"/>
      <c r="D324" s="1"/>
      <c r="E324" s="1"/>
      <c r="F324" s="1"/>
      <c r="G324" s="4"/>
      <c r="H324" s="1"/>
      <c r="I324" s="1"/>
      <c r="J324" s="1"/>
      <c r="K324" s="2"/>
      <c r="L324" s="1"/>
      <c r="M324" s="1"/>
      <c r="N324" s="1"/>
    </row>
    <row r="325" spans="2:14" x14ac:dyDescent="0.35">
      <c r="B325" s="1"/>
      <c r="C325" s="2"/>
      <c r="D325" s="1"/>
      <c r="E325" s="1"/>
      <c r="F325" s="1"/>
      <c r="G325" s="4"/>
      <c r="H325" s="1"/>
      <c r="I325" s="1"/>
      <c r="J325" s="1"/>
      <c r="K325" s="2"/>
      <c r="L325" s="1"/>
      <c r="M325" s="1"/>
      <c r="N325" s="1"/>
    </row>
    <row r="326" spans="2:14" x14ac:dyDescent="0.35">
      <c r="B326" s="1"/>
      <c r="C326" s="2"/>
      <c r="D326" s="1"/>
      <c r="E326" s="1"/>
      <c r="F326" s="1"/>
      <c r="G326" s="4"/>
      <c r="H326" s="1"/>
      <c r="I326" s="1"/>
      <c r="J326" s="1"/>
      <c r="K326" s="2"/>
      <c r="L326" s="1"/>
      <c r="M326" s="1"/>
      <c r="N326" s="1"/>
    </row>
    <row r="327" spans="2:14" x14ac:dyDescent="0.35">
      <c r="B327" s="1"/>
      <c r="C327" s="2"/>
      <c r="D327" s="1"/>
      <c r="E327" s="1"/>
      <c r="F327" s="1"/>
      <c r="G327" s="4"/>
      <c r="H327" s="1"/>
      <c r="I327" s="1"/>
      <c r="J327" s="1"/>
      <c r="K327" s="2"/>
      <c r="L327" s="1"/>
      <c r="M327" s="1"/>
      <c r="N327" s="1"/>
    </row>
    <row r="328" spans="2:14" x14ac:dyDescent="0.35">
      <c r="B328" s="1"/>
      <c r="C328" s="2"/>
      <c r="D328" s="1"/>
      <c r="E328" s="1"/>
      <c r="F328" s="1"/>
      <c r="G328" s="4"/>
      <c r="H328" s="1"/>
      <c r="I328" s="1"/>
      <c r="J328" s="1"/>
      <c r="K328" s="2"/>
      <c r="L328" s="1"/>
      <c r="M328" s="1"/>
      <c r="N328" s="1"/>
    </row>
    <row r="329" spans="2:14" x14ac:dyDescent="0.35">
      <c r="B329" s="1"/>
      <c r="C329" s="2"/>
      <c r="D329" s="1"/>
      <c r="E329" s="1"/>
      <c r="F329" s="1"/>
      <c r="G329" s="4"/>
      <c r="H329" s="1"/>
      <c r="I329" s="1"/>
      <c r="J329" s="1"/>
      <c r="K329" s="2"/>
      <c r="L329" s="1"/>
      <c r="M329" s="1"/>
      <c r="N329" s="1"/>
    </row>
    <row r="330" spans="2:14" x14ac:dyDescent="0.35">
      <c r="B330" s="1"/>
      <c r="C330" s="2"/>
      <c r="D330" s="1"/>
      <c r="E330" s="1"/>
      <c r="F330" s="1"/>
      <c r="G330" s="4"/>
      <c r="H330" s="1"/>
      <c r="I330" s="1"/>
      <c r="J330" s="1"/>
      <c r="K330" s="2"/>
      <c r="L330" s="1"/>
      <c r="M330" s="1"/>
      <c r="N330" s="1"/>
    </row>
    <row r="331" spans="2:14" x14ac:dyDescent="0.35">
      <c r="B331" s="1"/>
      <c r="C331" s="2"/>
      <c r="D331" s="1"/>
      <c r="E331" s="1"/>
      <c r="F331" s="1"/>
      <c r="G331" s="4"/>
      <c r="H331" s="1"/>
      <c r="I331" s="1"/>
      <c r="J331" s="1"/>
      <c r="K331" s="2"/>
      <c r="L331" s="1"/>
      <c r="M331" s="1"/>
      <c r="N331" s="1"/>
    </row>
    <row r="332" spans="2:14" x14ac:dyDescent="0.35">
      <c r="B332" s="1"/>
      <c r="C332" s="2"/>
      <c r="D332" s="1"/>
      <c r="E332" s="1"/>
      <c r="F332" s="1"/>
      <c r="G332" s="4"/>
      <c r="H332" s="1"/>
      <c r="I332" s="1"/>
      <c r="J332" s="1"/>
      <c r="K332" s="2"/>
      <c r="L332" s="1"/>
      <c r="M332" s="1"/>
      <c r="N332" s="1"/>
    </row>
    <row r="333" spans="2:14" x14ac:dyDescent="0.35">
      <c r="B333" s="1"/>
      <c r="C333" s="2"/>
      <c r="D333" s="1"/>
      <c r="E333" s="1"/>
      <c r="F333" s="1"/>
      <c r="G333" s="4"/>
      <c r="H333" s="1"/>
      <c r="I333" s="1"/>
      <c r="J333" s="1"/>
      <c r="K333" s="2"/>
      <c r="L333" s="1"/>
      <c r="M333" s="1"/>
      <c r="N333" s="1"/>
    </row>
    <row r="334" spans="2:14" x14ac:dyDescent="0.35">
      <c r="B334" s="1"/>
      <c r="C334" s="2"/>
      <c r="D334" s="1"/>
      <c r="E334" s="1"/>
      <c r="F334" s="1"/>
      <c r="G334" s="4"/>
      <c r="H334" s="1"/>
      <c r="I334" s="1"/>
      <c r="J334" s="1"/>
      <c r="K334" s="2"/>
      <c r="L334" s="1"/>
      <c r="M334" s="1"/>
      <c r="N334" s="1"/>
    </row>
    <row r="335" spans="2:14" x14ac:dyDescent="0.35">
      <c r="B335" s="1"/>
      <c r="C335" s="2"/>
      <c r="D335" s="1"/>
      <c r="E335" s="1"/>
      <c r="F335" s="1"/>
      <c r="G335" s="4"/>
      <c r="H335" s="1"/>
      <c r="I335" s="1"/>
      <c r="J335" s="1"/>
      <c r="K335" s="2"/>
      <c r="L335" s="1"/>
      <c r="M335" s="1"/>
      <c r="N335" s="1"/>
    </row>
    <row r="336" spans="2:14" x14ac:dyDescent="0.35">
      <c r="B336" s="1"/>
      <c r="C336" s="2"/>
      <c r="D336" s="1"/>
      <c r="E336" s="1"/>
      <c r="F336" s="1"/>
      <c r="G336" s="4"/>
      <c r="H336" s="1"/>
      <c r="I336" s="1"/>
      <c r="J336" s="1"/>
      <c r="K336" s="2"/>
      <c r="L336" s="1"/>
      <c r="M336" s="1"/>
      <c r="N336" s="1"/>
    </row>
    <row r="337" spans="2:14" x14ac:dyDescent="0.35">
      <c r="B337" s="1"/>
      <c r="C337" s="2"/>
      <c r="D337" s="1"/>
      <c r="E337" s="1"/>
      <c r="F337" s="1"/>
      <c r="G337" s="4"/>
      <c r="H337" s="1"/>
      <c r="I337" s="1"/>
      <c r="J337" s="1"/>
      <c r="K337" s="2"/>
      <c r="L337" s="1"/>
      <c r="M337" s="1"/>
      <c r="N337" s="1"/>
    </row>
    <row r="338" spans="2:14" x14ac:dyDescent="0.35">
      <c r="B338" s="1"/>
      <c r="C338" s="2"/>
      <c r="D338" s="1"/>
      <c r="E338" s="1"/>
      <c r="F338" s="1"/>
      <c r="G338" s="4"/>
      <c r="H338" s="1"/>
      <c r="I338" s="1"/>
      <c r="J338" s="1"/>
      <c r="K338" s="2"/>
      <c r="L338" s="1"/>
      <c r="M338" s="1"/>
      <c r="N338" s="1"/>
    </row>
    <row r="339" spans="2:14" x14ac:dyDescent="0.35">
      <c r="B339" s="1"/>
      <c r="C339" s="2"/>
      <c r="D339" s="1"/>
      <c r="E339" s="1"/>
      <c r="F339" s="1"/>
      <c r="G339" s="4"/>
      <c r="H339" s="1"/>
      <c r="I339" s="1"/>
      <c r="J339" s="1"/>
      <c r="K339" s="2"/>
      <c r="L339" s="1"/>
      <c r="M339" s="1"/>
      <c r="N339" s="1"/>
    </row>
    <row r="340" spans="2:14" x14ac:dyDescent="0.35">
      <c r="B340" s="1"/>
      <c r="C340" s="2"/>
      <c r="D340" s="1"/>
      <c r="E340" s="1"/>
      <c r="F340" s="1"/>
      <c r="G340" s="4"/>
      <c r="H340" s="1"/>
      <c r="I340" s="1"/>
      <c r="J340" s="1"/>
      <c r="K340" s="2"/>
      <c r="L340" s="1"/>
      <c r="M340" s="1"/>
      <c r="N340" s="1"/>
    </row>
    <row r="341" spans="2:14" x14ac:dyDescent="0.35">
      <c r="B341" s="1"/>
      <c r="C341" s="2"/>
      <c r="D341" s="1"/>
      <c r="E341" s="1"/>
      <c r="F341" s="1"/>
      <c r="G341" s="4"/>
      <c r="H341" s="1"/>
      <c r="I341" s="1"/>
      <c r="J341" s="1"/>
      <c r="K341" s="2"/>
      <c r="L341" s="1"/>
      <c r="M341" s="1"/>
      <c r="N341" s="1"/>
    </row>
    <row r="342" spans="2:14" x14ac:dyDescent="0.35">
      <c r="B342" s="1"/>
      <c r="C342" s="2"/>
      <c r="D342" s="1"/>
      <c r="E342" s="1"/>
      <c r="F342" s="1"/>
      <c r="G342" s="4"/>
      <c r="H342" s="1"/>
      <c r="I342" s="1"/>
      <c r="J342" s="1"/>
      <c r="K342" s="2"/>
      <c r="L342" s="1"/>
      <c r="M342" s="1"/>
      <c r="N342" s="1"/>
    </row>
    <row r="343" spans="2:14" x14ac:dyDescent="0.35">
      <c r="B343" s="1"/>
      <c r="C343" s="2"/>
      <c r="D343" s="1"/>
      <c r="E343" s="1"/>
      <c r="F343" s="1"/>
      <c r="G343" s="4"/>
      <c r="H343" s="1"/>
      <c r="I343" s="1"/>
      <c r="J343" s="1"/>
      <c r="K343" s="2"/>
      <c r="L343" s="1"/>
      <c r="M343" s="1"/>
      <c r="N343" s="1"/>
    </row>
    <row r="344" spans="2:14" x14ac:dyDescent="0.35">
      <c r="B344" s="1"/>
      <c r="C344" s="2"/>
      <c r="D344" s="1"/>
      <c r="E344" s="1"/>
      <c r="F344" s="1"/>
      <c r="G344" s="4"/>
      <c r="H344" s="1"/>
      <c r="I344" s="1"/>
      <c r="J344" s="1"/>
      <c r="K344" s="2"/>
      <c r="L344" s="1"/>
      <c r="M344" s="1"/>
      <c r="N344" s="1"/>
    </row>
    <row r="345" spans="2:14" x14ac:dyDescent="0.35">
      <c r="B345" s="1"/>
      <c r="C345" s="2"/>
      <c r="D345" s="1"/>
      <c r="E345" s="1"/>
      <c r="F345" s="1"/>
      <c r="G345" s="4"/>
      <c r="H345" s="1"/>
      <c r="I345" s="1"/>
      <c r="J345" s="1"/>
      <c r="K345" s="2"/>
      <c r="L345" s="1"/>
      <c r="M345" s="1"/>
      <c r="N345" s="1"/>
    </row>
    <row r="346" spans="2:14" x14ac:dyDescent="0.35">
      <c r="B346" s="1"/>
      <c r="C346" s="2"/>
      <c r="D346" s="1"/>
      <c r="E346" s="1"/>
      <c r="F346" s="1"/>
      <c r="G346" s="4"/>
      <c r="H346" s="1"/>
      <c r="I346" s="1"/>
      <c r="J346" s="1"/>
      <c r="K346" s="2"/>
      <c r="L346" s="1"/>
      <c r="M346" s="1"/>
      <c r="N346" s="1"/>
    </row>
    <row r="347" spans="2:14" x14ac:dyDescent="0.35">
      <c r="B347" s="1"/>
      <c r="C347" s="2"/>
      <c r="D347" s="1"/>
      <c r="E347" s="1"/>
      <c r="F347" s="1"/>
      <c r="G347" s="4"/>
      <c r="H347" s="1"/>
      <c r="I347" s="1"/>
      <c r="J347" s="1"/>
      <c r="K347" s="2"/>
      <c r="L347" s="1"/>
      <c r="M347" s="1"/>
      <c r="N347" s="1"/>
    </row>
    <row r="348" spans="2:14" x14ac:dyDescent="0.35">
      <c r="B348" s="1"/>
      <c r="C348" s="2"/>
      <c r="D348" s="1"/>
      <c r="E348" s="1"/>
      <c r="F348" s="1"/>
      <c r="G348" s="4"/>
      <c r="H348" s="1"/>
      <c r="I348" s="1"/>
      <c r="J348" s="1"/>
      <c r="K348" s="2"/>
      <c r="L348" s="1"/>
      <c r="M348" s="1"/>
      <c r="N348" s="1"/>
    </row>
    <row r="349" spans="2:14" x14ac:dyDescent="0.35">
      <c r="B349" s="1"/>
      <c r="C349" s="2"/>
      <c r="D349" s="1"/>
      <c r="E349" s="1"/>
      <c r="F349" s="1"/>
      <c r="G349" s="4"/>
      <c r="H349" s="1"/>
      <c r="I349" s="1"/>
      <c r="J349" s="1"/>
      <c r="K349" s="2"/>
      <c r="L349" s="1"/>
      <c r="M349" s="1"/>
      <c r="N349" s="1"/>
    </row>
    <row r="350" spans="2:14" x14ac:dyDescent="0.35">
      <c r="B350" s="1"/>
      <c r="C350" s="2"/>
      <c r="D350" s="1"/>
      <c r="E350" s="1"/>
      <c r="F350" s="1"/>
      <c r="G350" s="4"/>
      <c r="H350" s="1"/>
      <c r="I350" s="1"/>
      <c r="J350" s="1"/>
      <c r="K350" s="2"/>
      <c r="L350" s="1"/>
      <c r="M350" s="1"/>
      <c r="N350" s="1"/>
    </row>
    <row r="351" spans="2:14" x14ac:dyDescent="0.35">
      <c r="B351" s="1"/>
      <c r="C351" s="2"/>
      <c r="D351" s="1"/>
      <c r="E351" s="1"/>
      <c r="F351" s="1"/>
      <c r="G351" s="4"/>
      <c r="H351" s="1"/>
      <c r="I351" s="1"/>
      <c r="J351" s="1"/>
      <c r="K351" s="2"/>
      <c r="L351" s="1"/>
      <c r="M351" s="1"/>
      <c r="N351" s="1"/>
    </row>
    <row r="352" spans="2:14" x14ac:dyDescent="0.35">
      <c r="B352" s="1"/>
      <c r="C352" s="2"/>
      <c r="D352" s="1"/>
      <c r="E352" s="1"/>
      <c r="F352" s="1"/>
      <c r="G352" s="4"/>
      <c r="H352" s="1"/>
      <c r="I352" s="1"/>
      <c r="J352" s="1"/>
      <c r="K352" s="2"/>
      <c r="L352" s="1"/>
      <c r="M352" s="1"/>
      <c r="N352" s="1"/>
    </row>
    <row r="353" spans="2:14" x14ac:dyDescent="0.35">
      <c r="B353" s="1"/>
      <c r="C353" s="2"/>
      <c r="D353" s="1"/>
      <c r="E353" s="1"/>
      <c r="F353" s="1"/>
      <c r="G353" s="4"/>
      <c r="H353" s="1"/>
      <c r="I353" s="1"/>
      <c r="J353" s="1"/>
      <c r="K353" s="2"/>
      <c r="L353" s="1"/>
      <c r="M353" s="1"/>
      <c r="N353" s="1"/>
    </row>
    <row r="354" spans="2:14" x14ac:dyDescent="0.35">
      <c r="B354" s="1"/>
      <c r="C354" s="2"/>
      <c r="D354" s="1"/>
      <c r="E354" s="1"/>
      <c r="F354" s="1"/>
      <c r="G354" s="4"/>
      <c r="H354" s="1"/>
      <c r="I354" s="1"/>
      <c r="J354" s="1"/>
      <c r="K354" s="2"/>
      <c r="L354" s="1"/>
      <c r="M354" s="1"/>
      <c r="N354" s="1"/>
    </row>
    <row r="355" spans="2:14" x14ac:dyDescent="0.35">
      <c r="B355" s="1"/>
      <c r="C355" s="2"/>
      <c r="D355" s="1"/>
      <c r="E355" s="1"/>
      <c r="F355" s="1"/>
      <c r="G355" s="4"/>
      <c r="H355" s="1"/>
      <c r="I355" s="1"/>
      <c r="J355" s="1"/>
      <c r="K355" s="2"/>
      <c r="L355" s="1"/>
      <c r="M355" s="1"/>
      <c r="N355" s="1"/>
    </row>
    <row r="356" spans="2:14" x14ac:dyDescent="0.35">
      <c r="B356" s="1"/>
      <c r="C356" s="2"/>
      <c r="D356" s="1"/>
      <c r="E356" s="1"/>
      <c r="F356" s="1"/>
      <c r="G356" s="4"/>
      <c r="H356" s="1"/>
      <c r="I356" s="1"/>
      <c r="J356" s="1"/>
      <c r="K356" s="2"/>
      <c r="L356" s="1"/>
      <c r="M356" s="1"/>
      <c r="N356" s="1"/>
    </row>
    <row r="357" spans="2:14" x14ac:dyDescent="0.35">
      <c r="B357" s="1"/>
      <c r="C357" s="2"/>
      <c r="D357" s="1"/>
      <c r="E357" s="1"/>
      <c r="F357" s="1"/>
      <c r="G357" s="4"/>
      <c r="H357" s="1"/>
      <c r="I357" s="1"/>
      <c r="J357" s="1"/>
      <c r="K357" s="2"/>
      <c r="L357" s="1"/>
      <c r="M357" s="1"/>
      <c r="N357" s="1"/>
    </row>
    <row r="358" spans="2:14" x14ac:dyDescent="0.35">
      <c r="B358" s="1"/>
      <c r="C358" s="2"/>
      <c r="D358" s="1"/>
      <c r="E358" s="1"/>
      <c r="F358" s="1"/>
      <c r="G358" s="4"/>
      <c r="H358" s="1"/>
      <c r="I358" s="1"/>
      <c r="J358" s="1"/>
      <c r="K358" s="2"/>
      <c r="L358" s="1"/>
      <c r="M358" s="1"/>
      <c r="N358" s="1"/>
    </row>
    <row r="359" spans="2:14" x14ac:dyDescent="0.35">
      <c r="B359" s="1"/>
      <c r="C359" s="2"/>
      <c r="D359" s="1"/>
      <c r="E359" s="1"/>
      <c r="F359" s="1"/>
      <c r="G359" s="4"/>
      <c r="H359" s="1"/>
      <c r="I359" s="1"/>
      <c r="J359" s="1"/>
      <c r="K359" s="2"/>
      <c r="L359" s="1"/>
      <c r="M359" s="1"/>
      <c r="N359" s="1"/>
    </row>
    <row r="360" spans="2:14" x14ac:dyDescent="0.35">
      <c r="B360" s="1"/>
      <c r="C360" s="2"/>
      <c r="D360" s="1"/>
      <c r="E360" s="1"/>
      <c r="F360" s="1"/>
      <c r="G360" s="4"/>
      <c r="H360" s="1"/>
      <c r="I360" s="1"/>
      <c r="J360" s="1"/>
      <c r="K360" s="2"/>
      <c r="L360" s="1"/>
      <c r="M360" s="1"/>
      <c r="N360" s="1"/>
    </row>
    <row r="361" spans="2:14" x14ac:dyDescent="0.35">
      <c r="B361" s="1"/>
      <c r="C361" s="2"/>
      <c r="D361" s="1"/>
      <c r="E361" s="1"/>
      <c r="F361" s="1"/>
      <c r="G361" s="4"/>
      <c r="H361" s="1"/>
      <c r="I361" s="1"/>
      <c r="J361" s="1"/>
      <c r="K361" s="2"/>
      <c r="L361" s="1"/>
      <c r="M361" s="1"/>
      <c r="N361" s="1"/>
    </row>
    <row r="362" spans="2:14" x14ac:dyDescent="0.35">
      <c r="B362" s="1"/>
      <c r="C362" s="2"/>
      <c r="D362" s="1"/>
      <c r="E362" s="1"/>
      <c r="F362" s="1"/>
      <c r="G362" s="4"/>
      <c r="H362" s="1"/>
      <c r="I362" s="1"/>
      <c r="J362" s="1"/>
      <c r="K362" s="2"/>
      <c r="L362" s="1"/>
      <c r="M362" s="1"/>
      <c r="N362" s="1"/>
    </row>
    <row r="363" spans="2:14" x14ac:dyDescent="0.35">
      <c r="B363" s="1"/>
      <c r="C363" s="2"/>
      <c r="D363" s="1"/>
      <c r="E363" s="1"/>
      <c r="F363" s="1"/>
      <c r="G363" s="4"/>
      <c r="H363" s="1"/>
      <c r="I363" s="1"/>
      <c r="J363" s="1"/>
      <c r="K363" s="2"/>
      <c r="L363" s="1"/>
      <c r="M363" s="1"/>
      <c r="N363" s="1"/>
    </row>
    <row r="364" spans="2:14" x14ac:dyDescent="0.35">
      <c r="B364" s="1"/>
      <c r="C364" s="2"/>
      <c r="D364" s="1"/>
      <c r="E364" s="1"/>
      <c r="F364" s="1"/>
      <c r="G364" s="4"/>
      <c r="H364" s="1"/>
      <c r="I364" s="1"/>
      <c r="J364" s="1"/>
      <c r="K364" s="2"/>
      <c r="L364" s="1"/>
      <c r="M364" s="1"/>
      <c r="N364" s="1"/>
    </row>
    <row r="365" spans="2:14" x14ac:dyDescent="0.35">
      <c r="B365" s="1"/>
      <c r="C365" s="2"/>
      <c r="D365" s="1"/>
      <c r="E365" s="1"/>
      <c r="F365" s="1"/>
      <c r="G365" s="4"/>
      <c r="H365" s="1"/>
      <c r="I365" s="1"/>
      <c r="J365" s="1"/>
      <c r="K365" s="2"/>
      <c r="L365" s="1"/>
      <c r="M365" s="1"/>
      <c r="N365" s="1"/>
    </row>
    <row r="366" spans="2:14" x14ac:dyDescent="0.35">
      <c r="B366" s="1"/>
      <c r="C366" s="2"/>
      <c r="D366" s="1"/>
      <c r="E366" s="1"/>
      <c r="F366" s="1"/>
      <c r="G366" s="4"/>
      <c r="H366" s="1"/>
      <c r="I366" s="1"/>
      <c r="J366" s="1"/>
      <c r="K366" s="2"/>
      <c r="L366" s="1"/>
      <c r="M366" s="1"/>
      <c r="N366" s="1"/>
    </row>
    <row r="367" spans="2:14" x14ac:dyDescent="0.35">
      <c r="B367" s="1"/>
      <c r="C367" s="2"/>
      <c r="D367" s="1"/>
      <c r="E367" s="1"/>
      <c r="F367" s="1"/>
      <c r="G367" s="4"/>
      <c r="H367" s="1"/>
      <c r="I367" s="1"/>
      <c r="J367" s="1"/>
      <c r="K367" s="2"/>
      <c r="L367" s="1"/>
      <c r="M367" s="1"/>
      <c r="N367" s="1"/>
    </row>
    <row r="368" spans="2:14" x14ac:dyDescent="0.35">
      <c r="B368" s="1"/>
      <c r="C368" s="2"/>
      <c r="D368" s="1"/>
      <c r="E368" s="1"/>
      <c r="F368" s="1"/>
      <c r="G368" s="4"/>
      <c r="H368" s="1"/>
      <c r="I368" s="1"/>
      <c r="J368" s="1"/>
      <c r="K368" s="2"/>
      <c r="L368" s="1"/>
      <c r="M368" s="1"/>
      <c r="N368" s="1"/>
    </row>
    <row r="369" spans="2:14" x14ac:dyDescent="0.35">
      <c r="B369" s="1"/>
      <c r="C369" s="2"/>
      <c r="D369" s="1"/>
      <c r="E369" s="1"/>
      <c r="F369" s="1"/>
      <c r="G369" s="4"/>
      <c r="H369" s="1"/>
      <c r="I369" s="1"/>
      <c r="J369" s="1"/>
      <c r="K369" s="2"/>
      <c r="L369" s="1"/>
      <c r="M369" s="1"/>
      <c r="N369" s="1"/>
    </row>
    <row r="370" spans="2:14" x14ac:dyDescent="0.35">
      <c r="B370" s="1"/>
      <c r="C370" s="2"/>
      <c r="D370" s="1"/>
      <c r="E370" s="1"/>
      <c r="F370" s="1"/>
      <c r="G370" s="4"/>
      <c r="H370" s="1"/>
      <c r="I370" s="1"/>
      <c r="J370" s="1"/>
      <c r="K370" s="2"/>
      <c r="L370" s="1"/>
      <c r="M370" s="1"/>
      <c r="N370" s="1"/>
    </row>
    <row r="371" spans="2:14" x14ac:dyDescent="0.35">
      <c r="B371" s="1"/>
      <c r="C371" s="2"/>
      <c r="D371" s="1"/>
      <c r="E371" s="1"/>
      <c r="F371" s="1"/>
      <c r="G371" s="4"/>
      <c r="H371" s="1"/>
      <c r="I371" s="1"/>
      <c r="J371" s="1"/>
      <c r="K371" s="2"/>
      <c r="L371" s="1"/>
      <c r="M371" s="1"/>
      <c r="N371" s="1"/>
    </row>
    <row r="372" spans="2:14" x14ac:dyDescent="0.35">
      <c r="B372" s="1"/>
      <c r="C372" s="2"/>
      <c r="D372" s="1"/>
      <c r="E372" s="1"/>
      <c r="F372" s="1"/>
      <c r="G372" s="4"/>
      <c r="H372" s="1"/>
      <c r="I372" s="1"/>
      <c r="J372" s="1"/>
      <c r="K372" s="2"/>
      <c r="L372" s="1"/>
      <c r="M372" s="1"/>
      <c r="N372" s="1"/>
    </row>
    <row r="373" spans="2:14" x14ac:dyDescent="0.35">
      <c r="B373" s="1"/>
      <c r="C373" s="2"/>
      <c r="D373" s="1"/>
      <c r="E373" s="1"/>
      <c r="F373" s="1"/>
      <c r="G373" s="4"/>
      <c r="H373" s="1"/>
      <c r="I373" s="1"/>
      <c r="J373" s="1"/>
      <c r="K373" s="2"/>
      <c r="L373" s="1"/>
      <c r="M373" s="1"/>
      <c r="N373" s="1"/>
    </row>
    <row r="374" spans="2:14" x14ac:dyDescent="0.35">
      <c r="B374" s="1"/>
      <c r="C374" s="2"/>
      <c r="D374" s="1"/>
      <c r="E374" s="1"/>
      <c r="F374" s="1"/>
      <c r="G374" s="4"/>
      <c r="H374" s="1"/>
      <c r="I374" s="1"/>
      <c r="J374" s="1"/>
      <c r="K374" s="2"/>
      <c r="L374" s="1"/>
      <c r="M374" s="1"/>
      <c r="N374" s="1"/>
    </row>
    <row r="375" spans="2:14" x14ac:dyDescent="0.35">
      <c r="B375" s="1"/>
      <c r="C375" s="2"/>
      <c r="D375" s="1"/>
      <c r="E375" s="1"/>
      <c r="F375" s="1"/>
      <c r="G375" s="4"/>
      <c r="H375" s="1"/>
      <c r="I375" s="1"/>
      <c r="J375" s="1"/>
      <c r="K375" s="2"/>
      <c r="L375" s="1"/>
      <c r="M375" s="1"/>
      <c r="N375" s="1"/>
    </row>
    <row r="376" spans="2:14" x14ac:dyDescent="0.35">
      <c r="B376" s="1"/>
      <c r="C376" s="2"/>
      <c r="D376" s="1"/>
      <c r="E376" s="1"/>
      <c r="F376" s="1"/>
      <c r="G376" s="4"/>
      <c r="H376" s="1"/>
      <c r="I376" s="1"/>
      <c r="J376" s="1"/>
      <c r="K376" s="2"/>
      <c r="L376" s="1"/>
      <c r="M376" s="1"/>
      <c r="N376" s="1"/>
    </row>
    <row r="377" spans="2:14" x14ac:dyDescent="0.35">
      <c r="B377" s="1"/>
      <c r="C377" s="2"/>
      <c r="D377" s="1"/>
      <c r="E377" s="1"/>
      <c r="F377" s="1"/>
      <c r="G377" s="4"/>
      <c r="H377" s="1"/>
      <c r="I377" s="1"/>
      <c r="J377" s="1"/>
      <c r="K377" s="2"/>
      <c r="L377" s="1"/>
      <c r="M377" s="1"/>
      <c r="N377" s="1"/>
    </row>
    <row r="378" spans="2:14" x14ac:dyDescent="0.35">
      <c r="B378" s="1"/>
      <c r="C378" s="2"/>
      <c r="D378" s="1"/>
      <c r="E378" s="1"/>
      <c r="F378" s="1"/>
      <c r="G378" s="4"/>
      <c r="H378" s="1"/>
      <c r="I378" s="1"/>
      <c r="J378" s="1"/>
      <c r="K378" s="2"/>
      <c r="L378" s="1"/>
      <c r="M378" s="1"/>
      <c r="N378" s="1"/>
    </row>
    <row r="379" spans="2:14" x14ac:dyDescent="0.35">
      <c r="B379" s="1"/>
      <c r="C379" s="2"/>
      <c r="D379" s="1"/>
      <c r="E379" s="1"/>
      <c r="F379" s="1"/>
      <c r="G379" s="4"/>
      <c r="H379" s="1"/>
      <c r="I379" s="1"/>
      <c r="J379" s="1"/>
      <c r="K379" s="2"/>
      <c r="L379" s="1"/>
      <c r="M379" s="1"/>
      <c r="N379" s="1"/>
    </row>
    <row r="380" spans="2:14" x14ac:dyDescent="0.35">
      <c r="B380" s="1"/>
      <c r="C380" s="2"/>
      <c r="D380" s="1"/>
      <c r="E380" s="1"/>
      <c r="F380" s="1"/>
      <c r="G380" s="4"/>
      <c r="H380" s="1"/>
      <c r="I380" s="1"/>
      <c r="J380" s="1"/>
      <c r="K380" s="2"/>
      <c r="L380" s="1"/>
      <c r="M380" s="1"/>
      <c r="N380" s="1"/>
    </row>
    <row r="381" spans="2:14" x14ac:dyDescent="0.35">
      <c r="B381" s="1"/>
      <c r="C381" s="2"/>
      <c r="D381" s="1"/>
      <c r="E381" s="1"/>
      <c r="F381" s="1"/>
      <c r="G381" s="4"/>
      <c r="H381" s="1"/>
      <c r="I381" s="1"/>
      <c r="J381" s="1"/>
      <c r="K381" s="2"/>
      <c r="L381" s="1"/>
      <c r="M381" s="1"/>
      <c r="N381" s="1"/>
    </row>
    <row r="382" spans="2:14" x14ac:dyDescent="0.35">
      <c r="B382" s="1"/>
      <c r="C382" s="2"/>
      <c r="D382" s="1"/>
      <c r="E382" s="1"/>
      <c r="F382" s="1"/>
      <c r="G382" s="4"/>
      <c r="H382" s="1"/>
      <c r="I382" s="1"/>
      <c r="J382" s="1"/>
      <c r="K382" s="2"/>
      <c r="L382" s="1"/>
      <c r="M382" s="1"/>
      <c r="N382" s="1"/>
    </row>
    <row r="383" spans="2:14" x14ac:dyDescent="0.35">
      <c r="B383" s="1"/>
      <c r="C383" s="2"/>
      <c r="D383" s="1"/>
      <c r="E383" s="1"/>
      <c r="F383" s="1"/>
      <c r="G383" s="4"/>
      <c r="H383" s="1"/>
      <c r="I383" s="1"/>
      <c r="J383" s="1"/>
      <c r="K383" s="2"/>
      <c r="L383" s="1"/>
      <c r="M383" s="1"/>
      <c r="N383" s="1"/>
    </row>
    <row r="384" spans="2:14" x14ac:dyDescent="0.35">
      <c r="B384" s="1"/>
      <c r="C384" s="2"/>
      <c r="D384" s="1"/>
      <c r="E384" s="1"/>
      <c r="F384" s="1"/>
      <c r="G384" s="4"/>
      <c r="H384" s="1"/>
      <c r="I384" s="1"/>
      <c r="J384" s="1"/>
      <c r="K384" s="2"/>
      <c r="L384" s="1"/>
      <c r="M384" s="1"/>
      <c r="N384" s="1"/>
    </row>
    <row r="385" spans="2:14" x14ac:dyDescent="0.35">
      <c r="B385" s="1"/>
      <c r="C385" s="2"/>
      <c r="D385" s="1"/>
      <c r="E385" s="1"/>
      <c r="F385" s="1"/>
      <c r="G385" s="4"/>
      <c r="H385" s="1"/>
      <c r="I385" s="1"/>
      <c r="J385" s="1"/>
      <c r="K385" s="2"/>
      <c r="L385" s="1"/>
      <c r="M385" s="1"/>
      <c r="N385" s="1"/>
    </row>
    <row r="386" spans="2:14" x14ac:dyDescent="0.35">
      <c r="B386" s="1"/>
      <c r="C386" s="2"/>
      <c r="D386" s="1"/>
      <c r="E386" s="1"/>
      <c r="F386" s="1"/>
      <c r="G386" s="4"/>
      <c r="H386" s="1"/>
      <c r="I386" s="1"/>
      <c r="J386" s="1"/>
      <c r="K386" s="2"/>
      <c r="L386" s="1"/>
      <c r="M386" s="1"/>
      <c r="N386" s="1"/>
    </row>
    <row r="387" spans="2:14" x14ac:dyDescent="0.35">
      <c r="B387" s="1"/>
      <c r="C387" s="2"/>
      <c r="D387" s="1"/>
      <c r="E387" s="1"/>
      <c r="F387" s="1"/>
      <c r="G387" s="4"/>
      <c r="H387" s="1"/>
      <c r="I387" s="1"/>
      <c r="J387" s="1"/>
      <c r="K387" s="2"/>
      <c r="L387" s="1"/>
      <c r="M387" s="1"/>
      <c r="N387" s="1"/>
    </row>
    <row r="388" spans="2:14" x14ac:dyDescent="0.35">
      <c r="B388" s="1"/>
      <c r="C388" s="2"/>
      <c r="D388" s="1"/>
      <c r="E388" s="1"/>
      <c r="F388" s="1"/>
      <c r="G388" s="4"/>
      <c r="H388" s="1"/>
      <c r="I388" s="1"/>
      <c r="J388" s="1"/>
      <c r="K388" s="2"/>
      <c r="L388" s="1"/>
      <c r="M388" s="1"/>
      <c r="N388" s="1"/>
    </row>
    <row r="389" spans="2:14" x14ac:dyDescent="0.35">
      <c r="B389" s="1"/>
      <c r="C389" s="2"/>
      <c r="D389" s="1"/>
      <c r="E389" s="1"/>
      <c r="F389" s="1"/>
      <c r="G389" s="4"/>
      <c r="H389" s="1"/>
      <c r="I389" s="1"/>
      <c r="J389" s="1"/>
      <c r="K389" s="2"/>
      <c r="L389" s="1"/>
      <c r="M389" s="1"/>
      <c r="N389" s="1"/>
    </row>
    <row r="390" spans="2:14" x14ac:dyDescent="0.35">
      <c r="B390" s="1"/>
      <c r="C390" s="2"/>
      <c r="D390" s="1"/>
      <c r="E390" s="1"/>
      <c r="F390" s="1"/>
      <c r="G390" s="4"/>
      <c r="H390" s="1"/>
      <c r="I390" s="1"/>
      <c r="J390" s="1"/>
      <c r="K390" s="2"/>
      <c r="L390" s="1"/>
      <c r="M390" s="1"/>
      <c r="N390" s="1"/>
    </row>
    <row r="391" spans="2:14" x14ac:dyDescent="0.35">
      <c r="B391" s="1"/>
      <c r="C391" s="2"/>
      <c r="D391" s="1"/>
      <c r="E391" s="1"/>
      <c r="F391" s="1"/>
      <c r="G391" s="4"/>
      <c r="H391" s="1"/>
      <c r="I391" s="1"/>
      <c r="J391" s="1"/>
      <c r="K391" s="2"/>
      <c r="L391" s="1"/>
      <c r="M391" s="1"/>
      <c r="N391" s="1"/>
    </row>
    <row r="392" spans="2:14" x14ac:dyDescent="0.35">
      <c r="B392" s="1"/>
      <c r="C392" s="2"/>
      <c r="D392" s="1"/>
      <c r="E392" s="1"/>
      <c r="F392" s="1"/>
      <c r="G392" s="4"/>
      <c r="H392" s="1"/>
      <c r="I392" s="1"/>
      <c r="J392" s="1"/>
      <c r="K392" s="2"/>
      <c r="L392" s="1"/>
      <c r="M392" s="1"/>
      <c r="N392" s="1"/>
    </row>
    <row r="393" spans="2:14" x14ac:dyDescent="0.35">
      <c r="B393" s="1"/>
      <c r="C393" s="2"/>
      <c r="D393" s="1"/>
      <c r="E393" s="1"/>
      <c r="F393" s="1"/>
      <c r="G393" s="4"/>
      <c r="H393" s="1"/>
      <c r="I393" s="1"/>
      <c r="J393" s="1"/>
      <c r="K393" s="2"/>
      <c r="L393" s="1"/>
      <c r="M393" s="1"/>
      <c r="N393" s="1"/>
    </row>
    <row r="394" spans="2:14" x14ac:dyDescent="0.35">
      <c r="B394" s="1"/>
      <c r="C394" s="2"/>
      <c r="D394" s="1"/>
      <c r="E394" s="1"/>
      <c r="F394" s="1"/>
      <c r="G394" s="4"/>
      <c r="H394" s="1"/>
      <c r="I394" s="1"/>
      <c r="J394" s="1"/>
      <c r="K394" s="2"/>
      <c r="L394" s="1"/>
      <c r="M394" s="1"/>
      <c r="N394" s="1"/>
    </row>
    <row r="395" spans="2:14" x14ac:dyDescent="0.35">
      <c r="B395" s="1"/>
      <c r="C395" s="2"/>
      <c r="D395" s="1"/>
      <c r="E395" s="1"/>
      <c r="F395" s="1"/>
      <c r="G395" s="4"/>
      <c r="H395" s="1"/>
      <c r="I395" s="1"/>
      <c r="J395" s="1"/>
      <c r="K395" s="2"/>
      <c r="L395" s="1"/>
      <c r="M395" s="1"/>
      <c r="N395" s="1"/>
    </row>
    <row r="396" spans="2:14" x14ac:dyDescent="0.35">
      <c r="B396" s="1"/>
      <c r="C396" s="2"/>
      <c r="D396" s="1"/>
      <c r="E396" s="1"/>
      <c r="F396" s="1"/>
      <c r="G396" s="4"/>
      <c r="H396" s="1"/>
      <c r="I396" s="1"/>
      <c r="J396" s="1"/>
      <c r="K396" s="2"/>
      <c r="L396" s="1"/>
      <c r="M396" s="1"/>
      <c r="N396" s="1"/>
    </row>
    <row r="397" spans="2:14" x14ac:dyDescent="0.35">
      <c r="B397" s="1"/>
      <c r="C397" s="2"/>
      <c r="D397" s="1"/>
      <c r="E397" s="1"/>
      <c r="F397" s="1"/>
      <c r="G397" s="4"/>
      <c r="H397" s="1"/>
      <c r="I397" s="1"/>
      <c r="J397" s="1"/>
      <c r="K397" s="2"/>
      <c r="L397" s="1"/>
      <c r="M397" s="1"/>
      <c r="N397" s="1"/>
    </row>
    <row r="398" spans="2:14" x14ac:dyDescent="0.35">
      <c r="B398" s="1"/>
      <c r="C398" s="2"/>
      <c r="D398" s="1"/>
      <c r="E398" s="1"/>
      <c r="F398" s="1"/>
      <c r="G398" s="4"/>
      <c r="H398" s="1"/>
      <c r="I398" s="1"/>
      <c r="J398" s="1"/>
      <c r="K398" s="2"/>
      <c r="L398" s="1"/>
      <c r="M398" s="1"/>
      <c r="N398" s="1"/>
    </row>
    <row r="399" spans="2:14" x14ac:dyDescent="0.35">
      <c r="B399" s="1"/>
      <c r="C399" s="2"/>
      <c r="D399" s="1"/>
      <c r="E399" s="1"/>
      <c r="F399" s="1"/>
      <c r="G399" s="4"/>
      <c r="H399" s="1"/>
      <c r="I399" s="1"/>
      <c r="J399" s="1"/>
      <c r="K399" s="2"/>
      <c r="L399" s="1"/>
      <c r="M399" s="1"/>
      <c r="N399" s="1"/>
    </row>
    <row r="400" spans="2:14" x14ac:dyDescent="0.35">
      <c r="B400" s="1"/>
      <c r="C400" s="2"/>
      <c r="D400" s="1"/>
      <c r="E400" s="1"/>
      <c r="F400" s="1"/>
      <c r="G400" s="4"/>
      <c r="H400" s="1"/>
      <c r="I400" s="1"/>
      <c r="J400" s="1"/>
      <c r="K400" s="2"/>
      <c r="L400" s="1"/>
      <c r="M400" s="1"/>
      <c r="N400" s="1"/>
    </row>
    <row r="401" spans="2:14" x14ac:dyDescent="0.35">
      <c r="B401" s="1"/>
      <c r="C401" s="2"/>
      <c r="D401" s="1"/>
      <c r="E401" s="1"/>
      <c r="F401" s="1"/>
      <c r="G401" s="4"/>
      <c r="H401" s="1"/>
      <c r="I401" s="1"/>
      <c r="J401" s="1"/>
      <c r="K401" s="2"/>
      <c r="L401" s="1"/>
      <c r="M401" s="1"/>
      <c r="N401" s="1"/>
    </row>
    <row r="402" spans="2:14" x14ac:dyDescent="0.35">
      <c r="B402" s="1"/>
      <c r="C402" s="2"/>
      <c r="D402" s="1"/>
      <c r="E402" s="1"/>
      <c r="F402" s="1"/>
      <c r="G402" s="4"/>
      <c r="H402" s="1"/>
      <c r="I402" s="1"/>
      <c r="J402" s="1"/>
      <c r="K402" s="2"/>
      <c r="L402" s="1"/>
      <c r="M402" s="1"/>
      <c r="N402" s="1"/>
    </row>
    <row r="403" spans="2:14" x14ac:dyDescent="0.35">
      <c r="B403" s="1"/>
      <c r="C403" s="2"/>
      <c r="D403" s="1"/>
      <c r="E403" s="1"/>
      <c r="F403" s="1"/>
      <c r="G403" s="4"/>
      <c r="H403" s="1"/>
      <c r="I403" s="1"/>
      <c r="J403" s="1"/>
      <c r="K403" s="2"/>
      <c r="L403" s="1"/>
      <c r="M403" s="1"/>
      <c r="N403" s="1"/>
    </row>
    <row r="404" spans="2:14" x14ac:dyDescent="0.35">
      <c r="B404" s="1"/>
      <c r="C404" s="2"/>
      <c r="D404" s="1"/>
      <c r="E404" s="1"/>
      <c r="F404" s="1"/>
      <c r="G404" s="4"/>
      <c r="H404" s="1"/>
      <c r="I404" s="1"/>
      <c r="J404" s="1"/>
      <c r="K404" s="2"/>
      <c r="L404" s="1"/>
      <c r="M404" s="1"/>
      <c r="N404" s="1"/>
    </row>
    <row r="405" spans="2:14" x14ac:dyDescent="0.35">
      <c r="B405" s="1"/>
      <c r="C405" s="2"/>
      <c r="D405" s="1"/>
      <c r="E405" s="1"/>
      <c r="F405" s="1"/>
      <c r="G405" s="4"/>
      <c r="H405" s="1"/>
      <c r="I405" s="1"/>
      <c r="J405" s="1"/>
      <c r="K405" s="2"/>
      <c r="L405" s="1"/>
      <c r="M405" s="1"/>
      <c r="N405" s="1"/>
    </row>
    <row r="406" spans="2:14" x14ac:dyDescent="0.35">
      <c r="B406" s="1"/>
      <c r="C406" s="2"/>
      <c r="D406" s="1"/>
      <c r="E406" s="1"/>
      <c r="F406" s="1"/>
      <c r="G406" s="4"/>
      <c r="H406" s="1"/>
      <c r="I406" s="1"/>
      <c r="J406" s="1"/>
      <c r="K406" s="2"/>
      <c r="L406" s="1"/>
      <c r="M406" s="1"/>
      <c r="N406" s="1"/>
    </row>
    <row r="407" spans="2:14" x14ac:dyDescent="0.35">
      <c r="B407" s="1"/>
      <c r="C407" s="2"/>
      <c r="D407" s="1"/>
      <c r="E407" s="1"/>
      <c r="F407" s="1"/>
      <c r="G407" s="4"/>
      <c r="H407" s="1"/>
      <c r="I407" s="1"/>
      <c r="J407" s="1"/>
      <c r="K407" s="2"/>
      <c r="L407" s="1"/>
      <c r="M407" s="1"/>
      <c r="N407" s="1"/>
    </row>
    <row r="408" spans="2:14" x14ac:dyDescent="0.35">
      <c r="B408" s="1"/>
      <c r="C408" s="2"/>
      <c r="D408" s="1"/>
      <c r="E408" s="1"/>
      <c r="F408" s="1"/>
      <c r="G408" s="4"/>
      <c r="H408" s="1"/>
      <c r="I408" s="1"/>
      <c r="J408" s="1"/>
      <c r="K408" s="2"/>
      <c r="L408" s="1"/>
      <c r="M408" s="1"/>
      <c r="N408" s="1"/>
    </row>
    <row r="409" spans="2:14" x14ac:dyDescent="0.35">
      <c r="B409" s="1"/>
      <c r="C409" s="2"/>
      <c r="D409" s="1"/>
      <c r="E409" s="1"/>
      <c r="F409" s="1"/>
      <c r="G409" s="4"/>
      <c r="H409" s="1"/>
      <c r="I409" s="1"/>
      <c r="J409" s="1"/>
      <c r="K409" s="2"/>
      <c r="L409" s="1"/>
      <c r="M409" s="1"/>
      <c r="N409" s="1"/>
    </row>
    <row r="410" spans="2:14" x14ac:dyDescent="0.35">
      <c r="B410" s="1"/>
      <c r="C410" s="2"/>
      <c r="D410" s="1"/>
      <c r="E410" s="1"/>
      <c r="F410" s="1"/>
      <c r="G410" s="4"/>
      <c r="H410" s="1"/>
      <c r="I410" s="1"/>
      <c r="J410" s="1"/>
      <c r="K410" s="2"/>
      <c r="L410" s="1"/>
      <c r="M410" s="1"/>
      <c r="N410" s="1"/>
    </row>
    <row r="411" spans="2:14" x14ac:dyDescent="0.35">
      <c r="B411" s="1"/>
      <c r="C411" s="2"/>
      <c r="D411" s="1"/>
      <c r="E411" s="1"/>
      <c r="F411" s="1"/>
      <c r="G411" s="4"/>
      <c r="H411" s="1"/>
      <c r="I411" s="1"/>
      <c r="J411" s="1"/>
      <c r="K411" s="2"/>
      <c r="L411" s="1"/>
      <c r="M411" s="1"/>
      <c r="N411" s="1"/>
    </row>
    <row r="412" spans="2:14" x14ac:dyDescent="0.35">
      <c r="B412" s="1"/>
      <c r="C412" s="2"/>
      <c r="D412" s="1"/>
      <c r="E412" s="1"/>
      <c r="F412" s="1"/>
      <c r="G412" s="4"/>
      <c r="H412" s="1"/>
      <c r="I412" s="1"/>
      <c r="J412" s="1"/>
      <c r="K412" s="2"/>
      <c r="L412" s="1"/>
      <c r="M412" s="1"/>
      <c r="N412" s="1"/>
    </row>
    <row r="413" spans="2:14" x14ac:dyDescent="0.35">
      <c r="B413" s="1"/>
      <c r="C413" s="2"/>
      <c r="D413" s="1"/>
      <c r="E413" s="1"/>
      <c r="F413" s="1"/>
      <c r="G413" s="4"/>
      <c r="H413" s="1"/>
      <c r="I413" s="1"/>
      <c r="J413" s="1"/>
      <c r="K413" s="2"/>
      <c r="L413" s="1"/>
      <c r="M413" s="1"/>
      <c r="N413" s="1"/>
    </row>
    <row r="414" spans="2:14" x14ac:dyDescent="0.35">
      <c r="B414" s="1"/>
      <c r="C414" s="2"/>
      <c r="D414" s="1"/>
      <c r="E414" s="1"/>
      <c r="F414" s="1"/>
      <c r="G414" s="4"/>
      <c r="H414" s="1"/>
      <c r="I414" s="1"/>
      <c r="J414" s="1"/>
      <c r="K414" s="2"/>
      <c r="L414" s="1"/>
      <c r="M414" s="1"/>
      <c r="N414" s="1"/>
    </row>
    <row r="415" spans="2:14" x14ac:dyDescent="0.35">
      <c r="B415" s="1"/>
      <c r="C415" s="2"/>
      <c r="D415" s="1"/>
      <c r="E415" s="1"/>
      <c r="F415" s="1"/>
      <c r="G415" s="4"/>
      <c r="H415" s="1"/>
      <c r="I415" s="1"/>
      <c r="J415" s="1"/>
      <c r="K415" s="2"/>
      <c r="L415" s="1"/>
      <c r="M415" s="1"/>
      <c r="N415" s="1"/>
    </row>
    <row r="416" spans="2:14" x14ac:dyDescent="0.35">
      <c r="B416" s="1"/>
      <c r="C416" s="2"/>
      <c r="D416" s="1"/>
      <c r="E416" s="1"/>
      <c r="F416" s="1"/>
      <c r="G416" s="4"/>
      <c r="H416" s="1"/>
      <c r="I416" s="1"/>
      <c r="J416" s="1"/>
      <c r="K416" s="2"/>
      <c r="L416" s="1"/>
      <c r="M416" s="1"/>
      <c r="N416" s="1"/>
    </row>
    <row r="417" spans="2:14" x14ac:dyDescent="0.35">
      <c r="B417" s="1"/>
      <c r="C417" s="2"/>
      <c r="D417" s="1"/>
      <c r="E417" s="1"/>
      <c r="F417" s="1"/>
      <c r="G417" s="4"/>
      <c r="H417" s="1"/>
      <c r="I417" s="1"/>
      <c r="J417" s="1"/>
      <c r="K417" s="2"/>
      <c r="L417" s="1"/>
      <c r="M417" s="1"/>
      <c r="N417" s="1"/>
    </row>
    <row r="418" spans="2:14" x14ac:dyDescent="0.35">
      <c r="B418" s="1"/>
      <c r="C418" s="2"/>
      <c r="D418" s="1"/>
      <c r="E418" s="1"/>
      <c r="F418" s="1"/>
      <c r="G418" s="4"/>
      <c r="H418" s="1"/>
      <c r="I418" s="1"/>
      <c r="J418" s="1"/>
      <c r="K418" s="2"/>
      <c r="L418" s="1"/>
      <c r="M418" s="1"/>
      <c r="N418" s="1"/>
    </row>
    <row r="419" spans="2:14" x14ac:dyDescent="0.35">
      <c r="B419" s="1"/>
      <c r="C419" s="2"/>
      <c r="D419" s="1"/>
      <c r="E419" s="1"/>
      <c r="F419" s="1"/>
      <c r="G419" s="4"/>
      <c r="H419" s="1"/>
      <c r="I419" s="1"/>
      <c r="J419" s="1"/>
      <c r="K419" s="2"/>
      <c r="L419" s="1"/>
      <c r="M419" s="1"/>
      <c r="N419" s="1"/>
    </row>
    <row r="420" spans="2:14" x14ac:dyDescent="0.35">
      <c r="B420" s="1"/>
      <c r="C420" s="2"/>
      <c r="D420" s="1"/>
      <c r="E420" s="1"/>
      <c r="F420" s="1"/>
      <c r="G420" s="4"/>
      <c r="H420" s="1"/>
      <c r="I420" s="1"/>
      <c r="J420" s="1"/>
      <c r="K420" s="2"/>
      <c r="L420" s="1"/>
      <c r="M420" s="1"/>
      <c r="N420" s="1"/>
    </row>
    <row r="421" spans="2:14" x14ac:dyDescent="0.35">
      <c r="B421" s="1"/>
      <c r="C421" s="2"/>
      <c r="D421" s="1"/>
      <c r="E421" s="1"/>
      <c r="F421" s="1"/>
      <c r="G421" s="4"/>
      <c r="H421" s="1"/>
      <c r="I421" s="1"/>
      <c r="J421" s="1"/>
      <c r="K421" s="2"/>
      <c r="L421" s="1"/>
      <c r="M421" s="1"/>
      <c r="N421" s="1"/>
    </row>
    <row r="422" spans="2:14" x14ac:dyDescent="0.35">
      <c r="B422" s="1"/>
      <c r="C422" s="2"/>
      <c r="D422" s="1"/>
      <c r="E422" s="1"/>
      <c r="F422" s="1"/>
      <c r="G422" s="4"/>
      <c r="H422" s="1"/>
      <c r="I422" s="1"/>
      <c r="J422" s="1"/>
      <c r="K422" s="2"/>
      <c r="L422" s="1"/>
      <c r="M422" s="1"/>
      <c r="N422" s="1"/>
    </row>
    <row r="423" spans="2:14" x14ac:dyDescent="0.35">
      <c r="B423" s="1"/>
      <c r="C423" s="2"/>
      <c r="D423" s="1"/>
      <c r="E423" s="1"/>
      <c r="F423" s="1"/>
      <c r="G423" s="4"/>
      <c r="H423" s="1"/>
      <c r="I423" s="1"/>
      <c r="J423" s="1"/>
      <c r="K423" s="2"/>
      <c r="L423" s="1"/>
      <c r="M423" s="1"/>
      <c r="N423" s="1"/>
    </row>
    <row r="424" spans="2:14" x14ac:dyDescent="0.35">
      <c r="B424" s="1"/>
      <c r="C424" s="2"/>
      <c r="D424" s="1"/>
      <c r="E424" s="1"/>
      <c r="F424" s="1"/>
      <c r="G424" s="4"/>
      <c r="H424" s="1"/>
      <c r="I424" s="1"/>
      <c r="J424" s="1"/>
      <c r="K424" s="2"/>
      <c r="L424" s="1"/>
      <c r="M424" s="1"/>
      <c r="N424" s="1"/>
    </row>
    <row r="425" spans="2:14" x14ac:dyDescent="0.35">
      <c r="B425" s="1"/>
      <c r="C425" s="2"/>
      <c r="D425" s="1"/>
      <c r="E425" s="1"/>
      <c r="F425" s="1"/>
      <c r="G425" s="4"/>
      <c r="H425" s="1"/>
      <c r="I425" s="1"/>
      <c r="J425" s="1"/>
      <c r="K425" s="2"/>
      <c r="L425" s="1"/>
      <c r="M425" s="1"/>
      <c r="N425" s="1"/>
    </row>
    <row r="426" spans="2:14" x14ac:dyDescent="0.35">
      <c r="B426" s="1"/>
      <c r="C426" s="2"/>
      <c r="D426" s="1"/>
      <c r="E426" s="1"/>
      <c r="F426" s="1"/>
      <c r="G426" s="4"/>
      <c r="H426" s="1"/>
      <c r="I426" s="1"/>
      <c r="J426" s="1"/>
      <c r="K426" s="2"/>
      <c r="L426" s="1"/>
      <c r="M426" s="1"/>
      <c r="N426" s="1"/>
    </row>
    <row r="427" spans="2:14" x14ac:dyDescent="0.35">
      <c r="B427" s="1"/>
      <c r="C427" s="2"/>
      <c r="D427" s="1"/>
      <c r="E427" s="1"/>
      <c r="F427" s="1"/>
      <c r="G427" s="4"/>
      <c r="H427" s="1"/>
      <c r="I427" s="1"/>
      <c r="J427" s="1"/>
      <c r="K427" s="2"/>
      <c r="L427" s="1"/>
      <c r="M427" s="1"/>
      <c r="N427" s="1"/>
    </row>
    <row r="428" spans="2:14" x14ac:dyDescent="0.35">
      <c r="B428" s="1"/>
      <c r="C428" s="2"/>
      <c r="D428" s="1"/>
      <c r="E428" s="1"/>
      <c r="F428" s="1"/>
      <c r="G428" s="4"/>
      <c r="H428" s="1"/>
      <c r="I428" s="1"/>
      <c r="J428" s="1"/>
      <c r="K428" s="2"/>
      <c r="L428" s="1"/>
      <c r="M428" s="1"/>
      <c r="N428" s="1"/>
    </row>
    <row r="429" spans="2:14" x14ac:dyDescent="0.35">
      <c r="B429" s="1"/>
      <c r="C429" s="2"/>
      <c r="D429" s="1"/>
      <c r="E429" s="1"/>
      <c r="F429" s="1"/>
      <c r="G429" s="4"/>
      <c r="H429" s="1"/>
      <c r="I429" s="1"/>
      <c r="J429" s="1"/>
      <c r="K429" s="2"/>
      <c r="L429" s="1"/>
      <c r="M429" s="1"/>
      <c r="N429" s="1"/>
    </row>
    <row r="430" spans="2:14" x14ac:dyDescent="0.35">
      <c r="B430" s="1"/>
      <c r="C430" s="2"/>
      <c r="D430" s="1"/>
      <c r="E430" s="1"/>
      <c r="F430" s="1"/>
      <c r="G430" s="4"/>
      <c r="H430" s="1"/>
      <c r="I430" s="1"/>
      <c r="J430" s="1"/>
      <c r="K430" s="2"/>
      <c r="L430" s="1"/>
      <c r="M430" s="1"/>
      <c r="N430" s="1"/>
    </row>
    <row r="431" spans="2:14" x14ac:dyDescent="0.35">
      <c r="B431" s="1"/>
      <c r="C431" s="2"/>
      <c r="D431" s="1"/>
      <c r="E431" s="1"/>
      <c r="F431" s="1"/>
      <c r="G431" s="4"/>
      <c r="H431" s="1"/>
      <c r="I431" s="1"/>
      <c r="J431" s="1"/>
      <c r="K431" s="2"/>
      <c r="L431" s="1"/>
      <c r="M431" s="1"/>
      <c r="N431" s="1"/>
    </row>
    <row r="432" spans="2:14" x14ac:dyDescent="0.35">
      <c r="B432" s="1"/>
      <c r="C432" s="2"/>
      <c r="D432" s="1"/>
      <c r="E432" s="1"/>
      <c r="F432" s="1"/>
      <c r="G432" s="4"/>
      <c r="H432" s="1"/>
      <c r="I432" s="1"/>
      <c r="J432" s="1"/>
      <c r="K432" s="2"/>
      <c r="L432" s="1"/>
      <c r="M432" s="1"/>
      <c r="N432" s="1"/>
    </row>
    <row r="433" spans="2:14" x14ac:dyDescent="0.35">
      <c r="B433" s="1"/>
      <c r="C433" s="2"/>
      <c r="D433" s="1"/>
      <c r="E433" s="1"/>
      <c r="F433" s="1"/>
      <c r="G433" s="4"/>
      <c r="H433" s="1"/>
      <c r="I433" s="1"/>
      <c r="J433" s="1"/>
      <c r="K433" s="2"/>
      <c r="L433" s="1"/>
      <c r="M433" s="1"/>
      <c r="N433" s="1"/>
    </row>
    <row r="434" spans="2:14" x14ac:dyDescent="0.35">
      <c r="B434" s="1"/>
      <c r="C434" s="2"/>
      <c r="D434" s="1"/>
      <c r="E434" s="1"/>
      <c r="F434" s="1"/>
      <c r="G434" s="4"/>
      <c r="H434" s="1"/>
      <c r="I434" s="1"/>
      <c r="J434" s="1"/>
      <c r="K434" s="2"/>
      <c r="L434" s="1"/>
      <c r="M434" s="1"/>
      <c r="N434" s="1"/>
    </row>
    <row r="435" spans="2:14" x14ac:dyDescent="0.35">
      <c r="B435" s="1"/>
      <c r="C435" s="2"/>
      <c r="D435" s="1"/>
      <c r="E435" s="1"/>
      <c r="F435" s="1"/>
      <c r="G435" s="4"/>
      <c r="H435" s="1"/>
      <c r="I435" s="1"/>
      <c r="J435" s="1"/>
      <c r="K435" s="2"/>
      <c r="L435" s="1"/>
      <c r="M435" s="1"/>
      <c r="N435" s="1"/>
    </row>
    <row r="436" spans="2:14" x14ac:dyDescent="0.35">
      <c r="B436" s="1"/>
      <c r="C436" s="2"/>
      <c r="D436" s="1"/>
      <c r="E436" s="1"/>
      <c r="F436" s="1"/>
      <c r="G436" s="4"/>
      <c r="H436" s="1"/>
      <c r="I436" s="1"/>
      <c r="J436" s="1"/>
      <c r="K436" s="2"/>
      <c r="L436" s="1"/>
      <c r="M436" s="1"/>
      <c r="N436" s="1"/>
    </row>
    <row r="437" spans="2:14" x14ac:dyDescent="0.35">
      <c r="B437" s="1"/>
      <c r="C437" s="2"/>
      <c r="D437" s="1"/>
      <c r="E437" s="1"/>
      <c r="F437" s="1"/>
      <c r="G437" s="4"/>
      <c r="H437" s="1"/>
      <c r="I437" s="1"/>
      <c r="J437" s="1"/>
      <c r="K437" s="2"/>
      <c r="L437" s="1"/>
      <c r="M437" s="1"/>
      <c r="N437" s="1"/>
    </row>
    <row r="438" spans="2:14" x14ac:dyDescent="0.35">
      <c r="B438" s="1"/>
      <c r="C438" s="2"/>
      <c r="D438" s="1"/>
      <c r="E438" s="1"/>
      <c r="F438" s="1"/>
      <c r="G438" s="4"/>
      <c r="H438" s="1"/>
      <c r="I438" s="1"/>
      <c r="J438" s="1"/>
      <c r="K438" s="2"/>
      <c r="L438" s="1"/>
      <c r="M438" s="1"/>
      <c r="N438" s="1"/>
    </row>
    <row r="439" spans="2:14" x14ac:dyDescent="0.35">
      <c r="B439" s="1"/>
      <c r="C439" s="2"/>
      <c r="D439" s="1"/>
      <c r="E439" s="1"/>
      <c r="F439" s="1"/>
      <c r="G439" s="4"/>
      <c r="H439" s="1"/>
      <c r="I439" s="1"/>
      <c r="J439" s="1"/>
      <c r="K439" s="2"/>
      <c r="L439" s="1"/>
      <c r="M439" s="1"/>
      <c r="N439" s="1"/>
    </row>
    <row r="440" spans="2:14" x14ac:dyDescent="0.35">
      <c r="B440" s="1"/>
      <c r="C440" s="2"/>
      <c r="D440" s="1"/>
      <c r="E440" s="1"/>
      <c r="F440" s="1"/>
      <c r="G440" s="4"/>
      <c r="H440" s="1"/>
      <c r="I440" s="1"/>
      <c r="J440" s="1"/>
      <c r="K440" s="2"/>
      <c r="L440" s="1"/>
      <c r="M440" s="1"/>
      <c r="N440" s="1"/>
    </row>
    <row r="441" spans="2:14" x14ac:dyDescent="0.35">
      <c r="B441" s="1"/>
      <c r="C441" s="2"/>
      <c r="D441" s="1"/>
      <c r="E441" s="1"/>
      <c r="F441" s="1"/>
      <c r="G441" s="4"/>
      <c r="H441" s="1"/>
      <c r="I441" s="1"/>
      <c r="J441" s="1"/>
      <c r="K441" s="2"/>
      <c r="L441" s="1"/>
      <c r="M441" s="1"/>
      <c r="N441" s="1"/>
    </row>
    <row r="442" spans="2:14" x14ac:dyDescent="0.35">
      <c r="B442" s="1"/>
      <c r="C442" s="2"/>
      <c r="D442" s="1"/>
      <c r="E442" s="1"/>
      <c r="F442" s="1"/>
      <c r="G442" s="4"/>
      <c r="H442" s="1"/>
      <c r="I442" s="1"/>
      <c r="J442" s="1"/>
      <c r="K442" s="2"/>
      <c r="L442" s="1"/>
      <c r="M442" s="1"/>
      <c r="N442" s="1"/>
    </row>
    <row r="443" spans="2:14" x14ac:dyDescent="0.35">
      <c r="B443" s="1"/>
      <c r="C443" s="2"/>
      <c r="D443" s="1"/>
      <c r="E443" s="1"/>
      <c r="F443" s="1"/>
      <c r="G443" s="4"/>
      <c r="H443" s="1"/>
      <c r="I443" s="1"/>
      <c r="J443" s="1"/>
      <c r="K443" s="2"/>
      <c r="L443" s="1"/>
      <c r="M443" s="1"/>
      <c r="N443" s="1"/>
    </row>
    <row r="444" spans="2:14" x14ac:dyDescent="0.35">
      <c r="B444" s="1"/>
      <c r="C444" s="2"/>
      <c r="D444" s="1"/>
      <c r="E444" s="1"/>
      <c r="F444" s="1"/>
      <c r="G444" s="4"/>
      <c r="H444" s="1"/>
      <c r="I444" s="1"/>
      <c r="J444" s="1"/>
      <c r="K444" s="2"/>
      <c r="L444" s="1"/>
      <c r="M444" s="1"/>
      <c r="N444" s="1"/>
    </row>
    <row r="445" spans="2:14" x14ac:dyDescent="0.35">
      <c r="B445" s="1"/>
      <c r="C445" s="2"/>
      <c r="D445" s="1"/>
      <c r="E445" s="1"/>
      <c r="F445" s="1"/>
      <c r="G445" s="4"/>
      <c r="H445" s="1"/>
      <c r="I445" s="1"/>
      <c r="J445" s="1"/>
      <c r="K445" s="2"/>
      <c r="L445" s="1"/>
      <c r="M445" s="1"/>
      <c r="N445" s="1"/>
    </row>
    <row r="446" spans="2:14" x14ac:dyDescent="0.35">
      <c r="B446" s="1"/>
      <c r="C446" s="2"/>
      <c r="D446" s="1"/>
      <c r="E446" s="1"/>
      <c r="F446" s="1"/>
      <c r="G446" s="4"/>
      <c r="H446" s="1"/>
      <c r="I446" s="1"/>
      <c r="J446" s="1"/>
      <c r="K446" s="2"/>
      <c r="L446" s="1"/>
      <c r="M446" s="1"/>
      <c r="N446" s="1"/>
    </row>
    <row r="447" spans="2:14" x14ac:dyDescent="0.35">
      <c r="B447" s="1"/>
      <c r="C447" s="2"/>
      <c r="D447" s="1"/>
      <c r="E447" s="1"/>
      <c r="F447" s="1"/>
      <c r="G447" s="4"/>
      <c r="H447" s="1"/>
      <c r="I447" s="1"/>
      <c r="J447" s="1"/>
      <c r="K447" s="2"/>
      <c r="L447" s="1"/>
      <c r="M447" s="1"/>
      <c r="N447" s="1"/>
    </row>
    <row r="448" spans="2:14" x14ac:dyDescent="0.35">
      <c r="B448" s="1"/>
      <c r="C448" s="2"/>
      <c r="D448" s="1"/>
      <c r="E448" s="1"/>
      <c r="F448" s="1"/>
      <c r="G448" s="4"/>
      <c r="H448" s="1"/>
      <c r="I448" s="1"/>
      <c r="J448" s="1"/>
      <c r="K448" s="2"/>
      <c r="L448" s="1"/>
      <c r="M448" s="1"/>
      <c r="N448" s="1"/>
    </row>
    <row r="449" spans="2:14" x14ac:dyDescent="0.35">
      <c r="B449" s="1"/>
      <c r="C449" s="2"/>
      <c r="D449" s="1"/>
      <c r="E449" s="1"/>
      <c r="F449" s="1"/>
      <c r="G449" s="4"/>
      <c r="H449" s="1"/>
      <c r="I449" s="1"/>
      <c r="J449" s="1"/>
      <c r="K449" s="2"/>
      <c r="L449" s="1"/>
      <c r="M449" s="1"/>
      <c r="N449" s="1"/>
    </row>
    <row r="450" spans="2:14" x14ac:dyDescent="0.35">
      <c r="B450" s="1"/>
      <c r="C450" s="2"/>
      <c r="D450" s="1"/>
      <c r="E450" s="1"/>
      <c r="F450" s="1"/>
      <c r="G450" s="4"/>
      <c r="H450" s="1"/>
      <c r="I450" s="1"/>
      <c r="J450" s="1"/>
      <c r="K450" s="2"/>
      <c r="L450" s="1"/>
      <c r="M450" s="1"/>
      <c r="N450" s="1"/>
    </row>
    <row r="451" spans="2:14" x14ac:dyDescent="0.35">
      <c r="B451" s="1"/>
      <c r="C451" s="2"/>
      <c r="D451" s="1"/>
      <c r="E451" s="1"/>
      <c r="F451" s="1"/>
      <c r="G451" s="4"/>
      <c r="H451" s="1"/>
      <c r="I451" s="1"/>
      <c r="J451" s="1"/>
      <c r="K451" s="2"/>
      <c r="L451" s="1"/>
      <c r="M451" s="1"/>
      <c r="N451" s="1"/>
    </row>
    <row r="452" spans="2:14" x14ac:dyDescent="0.35">
      <c r="B452" s="1"/>
      <c r="C452" s="2"/>
      <c r="D452" s="1"/>
      <c r="E452" s="1"/>
      <c r="F452" s="1"/>
      <c r="G452" s="4"/>
      <c r="H452" s="1"/>
      <c r="I452" s="1"/>
      <c r="J452" s="1"/>
      <c r="K452" s="2"/>
      <c r="L452" s="1"/>
      <c r="M452" s="1"/>
      <c r="N452" s="1"/>
    </row>
    <row r="453" spans="2:14" x14ac:dyDescent="0.35">
      <c r="B453" s="1"/>
      <c r="C453" s="2"/>
      <c r="D453" s="1"/>
      <c r="E453" s="1"/>
      <c r="F453" s="1"/>
      <c r="G453" s="4"/>
      <c r="H453" s="1"/>
      <c r="I453" s="1"/>
      <c r="J453" s="1"/>
      <c r="K453" s="2"/>
      <c r="L453" s="1"/>
      <c r="M453" s="1"/>
      <c r="N453" s="1"/>
    </row>
    <row r="454" spans="2:14" x14ac:dyDescent="0.35">
      <c r="B454" s="1"/>
      <c r="C454" s="2"/>
      <c r="D454" s="1"/>
      <c r="E454" s="1"/>
      <c r="F454" s="1"/>
      <c r="G454" s="4"/>
      <c r="H454" s="1"/>
      <c r="I454" s="1"/>
      <c r="J454" s="1"/>
      <c r="K454" s="2"/>
      <c r="L454" s="1"/>
      <c r="M454" s="1"/>
      <c r="N454" s="1"/>
    </row>
    <row r="455" spans="2:14" x14ac:dyDescent="0.35">
      <c r="B455" s="1"/>
      <c r="C455" s="2"/>
      <c r="D455" s="1"/>
      <c r="E455" s="1"/>
      <c r="F455" s="1"/>
      <c r="G455" s="4"/>
      <c r="H455" s="1"/>
      <c r="I455" s="1"/>
      <c r="J455" s="1"/>
      <c r="K455" s="2"/>
      <c r="L455" s="1"/>
      <c r="M455" s="1"/>
      <c r="N455" s="1"/>
    </row>
    <row r="456" spans="2:14" x14ac:dyDescent="0.35">
      <c r="B456" s="1"/>
      <c r="C456" s="2"/>
      <c r="D456" s="1"/>
      <c r="E456" s="1"/>
      <c r="F456" s="1"/>
      <c r="G456" s="4"/>
      <c r="H456" s="1"/>
      <c r="I456" s="1"/>
      <c r="J456" s="1"/>
      <c r="K456" s="2"/>
      <c r="L456" s="1"/>
      <c r="M456" s="1"/>
      <c r="N456" s="1"/>
    </row>
    <row r="457" spans="2:14" x14ac:dyDescent="0.35">
      <c r="B457" s="1"/>
      <c r="C457" s="2"/>
      <c r="D457" s="1"/>
      <c r="E457" s="1"/>
      <c r="F457" s="1"/>
      <c r="G457" s="4"/>
      <c r="H457" s="1"/>
      <c r="I457" s="1"/>
      <c r="J457" s="1"/>
      <c r="K457" s="2"/>
      <c r="L457" s="1"/>
      <c r="M457" s="1"/>
      <c r="N457" s="1"/>
    </row>
    <row r="458" spans="2:14" x14ac:dyDescent="0.35">
      <c r="B458" s="1"/>
      <c r="C458" s="2"/>
      <c r="D458" s="1"/>
      <c r="E458" s="1"/>
      <c r="F458" s="1"/>
      <c r="G458" s="4"/>
      <c r="H458" s="1"/>
      <c r="I458" s="1"/>
      <c r="J458" s="1"/>
      <c r="K458" s="2"/>
      <c r="L458" s="1"/>
      <c r="M458" s="1"/>
      <c r="N458" s="1"/>
    </row>
    <row r="459" spans="2:14" x14ac:dyDescent="0.35">
      <c r="B459" s="1"/>
      <c r="C459" s="2"/>
      <c r="D459" s="1"/>
      <c r="E459" s="1"/>
      <c r="F459" s="1"/>
      <c r="G459" s="4"/>
      <c r="H459" s="1"/>
      <c r="I459" s="1"/>
      <c r="J459" s="1"/>
      <c r="K459" s="2"/>
      <c r="L459" s="1"/>
      <c r="M459" s="1"/>
      <c r="N459" s="1"/>
    </row>
    <row r="460" spans="2:14" x14ac:dyDescent="0.35">
      <c r="B460" s="1"/>
      <c r="C460" s="2"/>
      <c r="D460" s="1"/>
      <c r="E460" s="1"/>
      <c r="F460" s="1"/>
      <c r="G460" s="4"/>
      <c r="H460" s="1"/>
      <c r="I460" s="1"/>
      <c r="J460" s="1"/>
      <c r="K460" s="2"/>
      <c r="L460" s="1"/>
      <c r="M460" s="1"/>
      <c r="N460" s="1"/>
    </row>
    <row r="461" spans="2:14" x14ac:dyDescent="0.35">
      <c r="B461" s="1"/>
      <c r="C461" s="2"/>
      <c r="D461" s="1"/>
      <c r="E461" s="1"/>
      <c r="F461" s="1"/>
      <c r="G461" s="4"/>
      <c r="H461" s="1"/>
      <c r="I461" s="1"/>
      <c r="J461" s="1"/>
      <c r="K461" s="2"/>
      <c r="L461" s="1"/>
      <c r="M461" s="1"/>
      <c r="N461" s="1"/>
    </row>
    <row r="462" spans="2:14" x14ac:dyDescent="0.35">
      <c r="B462" s="1"/>
      <c r="C462" s="2"/>
      <c r="D462" s="1"/>
      <c r="E462" s="1"/>
      <c r="F462" s="1"/>
      <c r="G462" s="4"/>
      <c r="H462" s="1"/>
      <c r="I462" s="1"/>
      <c r="J462" s="1"/>
      <c r="K462" s="2"/>
      <c r="L462" s="1"/>
      <c r="M462" s="1"/>
      <c r="N462" s="1"/>
    </row>
    <row r="463" spans="2:14" x14ac:dyDescent="0.35">
      <c r="B463" s="1"/>
      <c r="C463" s="2"/>
      <c r="D463" s="1"/>
      <c r="E463" s="1"/>
      <c r="F463" s="1"/>
      <c r="G463" s="4"/>
      <c r="H463" s="1"/>
      <c r="I463" s="1"/>
      <c r="J463" s="1"/>
      <c r="K463" s="2"/>
      <c r="L463" s="1"/>
      <c r="M463" s="1"/>
      <c r="N463" s="1"/>
    </row>
    <row r="464" spans="2:14" x14ac:dyDescent="0.35">
      <c r="B464" s="1"/>
      <c r="C464" s="2"/>
      <c r="D464" s="1"/>
      <c r="E464" s="1"/>
      <c r="F464" s="1"/>
      <c r="G464" s="4"/>
      <c r="H464" s="1"/>
      <c r="I464" s="1"/>
      <c r="J464" s="1"/>
      <c r="K464" s="2"/>
      <c r="L464" s="1"/>
      <c r="M464" s="1"/>
      <c r="N464" s="1"/>
    </row>
    <row r="465" spans="2:14" x14ac:dyDescent="0.35">
      <c r="B465" s="1"/>
      <c r="C465" s="2"/>
      <c r="D465" s="1"/>
      <c r="E465" s="1"/>
      <c r="F465" s="1"/>
      <c r="G465" s="4"/>
      <c r="H465" s="1"/>
      <c r="I465" s="1"/>
      <c r="J465" s="1"/>
      <c r="K465" s="2"/>
      <c r="L465" s="1"/>
      <c r="M465" s="1"/>
      <c r="N465" s="1"/>
    </row>
    <row r="466" spans="2:14" x14ac:dyDescent="0.35">
      <c r="B466" s="1"/>
      <c r="C466" s="2"/>
      <c r="D466" s="1"/>
      <c r="E466" s="1"/>
      <c r="F466" s="1"/>
      <c r="G466" s="4"/>
      <c r="H466" s="1"/>
      <c r="I466" s="1"/>
      <c r="J466" s="1"/>
      <c r="K466" s="2"/>
      <c r="L466" s="1"/>
      <c r="M466" s="1"/>
      <c r="N466" s="1"/>
    </row>
    <row r="467" spans="2:14" x14ac:dyDescent="0.35">
      <c r="B467" s="1"/>
      <c r="C467" s="2"/>
      <c r="D467" s="1"/>
      <c r="E467" s="1"/>
      <c r="F467" s="1"/>
      <c r="G467" s="4"/>
      <c r="H467" s="1"/>
      <c r="I467" s="1"/>
      <c r="J467" s="1"/>
      <c r="K467" s="2"/>
      <c r="L467" s="1"/>
      <c r="M467" s="1"/>
      <c r="N467" s="1"/>
    </row>
    <row r="468" spans="2:14" x14ac:dyDescent="0.35">
      <c r="B468" s="1"/>
      <c r="C468" s="2"/>
      <c r="D468" s="1"/>
      <c r="E468" s="1"/>
      <c r="F468" s="1"/>
      <c r="G468" s="4"/>
      <c r="H468" s="1"/>
      <c r="I468" s="1"/>
      <c r="J468" s="1"/>
      <c r="K468" s="2"/>
      <c r="L468" s="1"/>
      <c r="M468" s="1"/>
      <c r="N468" s="1"/>
    </row>
    <row r="469" spans="2:14" x14ac:dyDescent="0.35">
      <c r="B469" s="1"/>
      <c r="C469" s="2"/>
      <c r="D469" s="1"/>
      <c r="E469" s="1"/>
      <c r="F469" s="1"/>
      <c r="G469" s="4"/>
      <c r="H469" s="1"/>
      <c r="I469" s="1"/>
      <c r="J469" s="1"/>
      <c r="K469" s="2"/>
      <c r="L469" s="1"/>
      <c r="M469" s="1"/>
      <c r="N469" s="1"/>
    </row>
    <row r="470" spans="2:14" x14ac:dyDescent="0.35">
      <c r="B470" s="1"/>
      <c r="C470" s="2"/>
      <c r="D470" s="1"/>
      <c r="E470" s="1"/>
      <c r="F470" s="1"/>
      <c r="G470" s="4"/>
      <c r="H470" s="1"/>
      <c r="I470" s="1"/>
      <c r="J470" s="1"/>
      <c r="K470" s="2"/>
      <c r="L470" s="1"/>
      <c r="M470" s="1"/>
      <c r="N470" s="1"/>
    </row>
    <row r="471" spans="2:14" x14ac:dyDescent="0.35">
      <c r="B471" s="1"/>
      <c r="C471" s="2"/>
      <c r="D471" s="1"/>
      <c r="E471" s="1"/>
      <c r="F471" s="1"/>
      <c r="G471" s="4"/>
      <c r="H471" s="1"/>
      <c r="I471" s="1"/>
      <c r="J471" s="1"/>
      <c r="K471" s="2"/>
      <c r="L471" s="1"/>
      <c r="M471" s="1"/>
      <c r="N471" s="1"/>
    </row>
    <row r="472" spans="2:14" x14ac:dyDescent="0.35">
      <c r="B472" s="1"/>
      <c r="C472" s="2"/>
      <c r="D472" s="1"/>
      <c r="E472" s="1"/>
      <c r="F472" s="1"/>
      <c r="G472" s="4"/>
      <c r="H472" s="1"/>
      <c r="I472" s="1"/>
      <c r="J472" s="1"/>
      <c r="K472" s="2"/>
      <c r="L472" s="1"/>
      <c r="M472" s="1"/>
      <c r="N472" s="1"/>
    </row>
    <row r="473" spans="2:14" x14ac:dyDescent="0.35">
      <c r="B473" s="1"/>
      <c r="C473" s="2"/>
      <c r="D473" s="1"/>
      <c r="E473" s="1"/>
      <c r="F473" s="1"/>
      <c r="G473" s="4"/>
      <c r="H473" s="1"/>
      <c r="I473" s="1"/>
      <c r="J473" s="1"/>
      <c r="K473" s="2"/>
      <c r="L473" s="1"/>
      <c r="M473" s="1"/>
      <c r="N473" s="1"/>
    </row>
    <row r="474" spans="2:14" x14ac:dyDescent="0.35">
      <c r="B474" s="1"/>
      <c r="C474" s="2"/>
      <c r="D474" s="1"/>
      <c r="E474" s="1"/>
      <c r="F474" s="1"/>
      <c r="G474" s="4"/>
      <c r="H474" s="1"/>
      <c r="I474" s="1"/>
      <c r="J474" s="1"/>
      <c r="K474" s="2"/>
      <c r="L474" s="1"/>
      <c r="M474" s="1"/>
      <c r="N474" s="1"/>
    </row>
    <row r="475" spans="2:14" x14ac:dyDescent="0.35">
      <c r="B475" s="1"/>
      <c r="C475" s="2"/>
      <c r="D475" s="1"/>
      <c r="E475" s="1"/>
      <c r="F475" s="1"/>
      <c r="G475" s="4"/>
      <c r="H475" s="1"/>
      <c r="I475" s="1"/>
      <c r="J475" s="1"/>
      <c r="K475" s="2"/>
      <c r="L475" s="1"/>
      <c r="M475" s="1"/>
      <c r="N475" s="1"/>
    </row>
    <row r="476" spans="2:14" x14ac:dyDescent="0.35">
      <c r="B476" s="1"/>
      <c r="C476" s="2"/>
      <c r="D476" s="1"/>
      <c r="E476" s="1"/>
      <c r="F476" s="1"/>
      <c r="G476" s="4"/>
      <c r="H476" s="1"/>
      <c r="I476" s="1"/>
      <c r="J476" s="1"/>
      <c r="K476" s="2"/>
      <c r="L476" s="1"/>
      <c r="M476" s="1"/>
      <c r="N476" s="1"/>
    </row>
    <row r="477" spans="2:14" x14ac:dyDescent="0.35">
      <c r="B477" s="1"/>
      <c r="C477" s="2"/>
      <c r="D477" s="1"/>
      <c r="E477" s="1"/>
      <c r="F477" s="1"/>
      <c r="G477" s="4"/>
      <c r="H477" s="1"/>
      <c r="I477" s="1"/>
      <c r="J477" s="1"/>
      <c r="K477" s="2"/>
      <c r="L477" s="1"/>
      <c r="M477" s="1"/>
      <c r="N477" s="1"/>
    </row>
    <row r="478" spans="2:14" x14ac:dyDescent="0.35">
      <c r="B478" s="1"/>
      <c r="C478" s="2"/>
      <c r="D478" s="1"/>
      <c r="E478" s="1"/>
      <c r="F478" s="1"/>
      <c r="G478" s="4"/>
      <c r="H478" s="1"/>
      <c r="I478" s="1"/>
      <c r="J478" s="1"/>
      <c r="K478" s="2"/>
      <c r="L478" s="1"/>
      <c r="M478" s="1"/>
      <c r="N478" s="1"/>
    </row>
    <row r="479" spans="2:14" x14ac:dyDescent="0.35">
      <c r="B479" s="1"/>
      <c r="C479" s="2"/>
      <c r="D479" s="1"/>
      <c r="E479" s="1"/>
      <c r="F479" s="1"/>
      <c r="G479" s="4"/>
      <c r="H479" s="1"/>
      <c r="I479" s="1"/>
      <c r="J479" s="1"/>
      <c r="K479" s="2"/>
      <c r="L479" s="1"/>
      <c r="M479" s="1"/>
      <c r="N479" s="1"/>
    </row>
    <row r="480" spans="2:14" x14ac:dyDescent="0.35">
      <c r="B480" s="1"/>
      <c r="C480" s="2"/>
      <c r="D480" s="1"/>
      <c r="E480" s="1"/>
      <c r="F480" s="1"/>
      <c r="G480" s="4"/>
      <c r="H480" s="1"/>
      <c r="I480" s="1"/>
      <c r="J480" s="1"/>
      <c r="K480" s="2"/>
      <c r="L480" s="1"/>
      <c r="M480" s="1"/>
      <c r="N480" s="1"/>
    </row>
    <row r="481" spans="2:14" x14ac:dyDescent="0.35">
      <c r="B481" s="1"/>
      <c r="C481" s="2"/>
      <c r="D481" s="1"/>
      <c r="E481" s="1"/>
      <c r="F481" s="1"/>
      <c r="G481" s="4"/>
      <c r="H481" s="1"/>
      <c r="I481" s="1"/>
      <c r="J481" s="1"/>
      <c r="K481" s="2"/>
      <c r="L481" s="1"/>
      <c r="M481" s="1"/>
      <c r="N481" s="1"/>
    </row>
    <row r="482" spans="2:14" x14ac:dyDescent="0.35">
      <c r="B482" s="1"/>
      <c r="C482" s="2"/>
      <c r="D482" s="1"/>
      <c r="E482" s="1"/>
      <c r="F482" s="1"/>
      <c r="G482" s="4"/>
      <c r="H482" s="1"/>
      <c r="I482" s="1"/>
      <c r="J482" s="1"/>
      <c r="K482" s="2"/>
      <c r="L482" s="1"/>
      <c r="M482" s="1"/>
      <c r="N482" s="1"/>
    </row>
    <row r="483" spans="2:14" x14ac:dyDescent="0.35">
      <c r="B483" s="1"/>
      <c r="C483" s="2"/>
      <c r="D483" s="1"/>
      <c r="E483" s="1"/>
      <c r="F483" s="1"/>
      <c r="G483" s="4"/>
      <c r="H483" s="1"/>
      <c r="I483" s="1"/>
      <c r="J483" s="1"/>
      <c r="K483" s="2"/>
      <c r="L483" s="1"/>
      <c r="M483" s="1"/>
      <c r="N483" s="1"/>
    </row>
    <row r="484" spans="2:14" x14ac:dyDescent="0.35">
      <c r="B484" s="1"/>
      <c r="C484" s="2"/>
      <c r="D484" s="1"/>
      <c r="E484" s="1"/>
      <c r="F484" s="1"/>
      <c r="G484" s="4"/>
      <c r="H484" s="1"/>
      <c r="I484" s="1"/>
      <c r="J484" s="1"/>
      <c r="K484" s="2"/>
      <c r="L484" s="1"/>
      <c r="M484" s="1"/>
      <c r="N484" s="1"/>
    </row>
    <row r="485" spans="2:14" x14ac:dyDescent="0.35">
      <c r="B485" s="1"/>
      <c r="C485" s="2"/>
      <c r="D485" s="1"/>
      <c r="E485" s="1"/>
      <c r="F485" s="1"/>
      <c r="G485" s="4"/>
      <c r="H485" s="1"/>
      <c r="I485" s="1"/>
      <c r="J485" s="1"/>
      <c r="K485" s="2"/>
      <c r="L485" s="1"/>
      <c r="M485" s="1"/>
      <c r="N485" s="1"/>
    </row>
    <row r="486" spans="2:14" x14ac:dyDescent="0.35">
      <c r="B486" s="1"/>
      <c r="C486" s="2"/>
      <c r="D486" s="1"/>
      <c r="E486" s="1"/>
      <c r="F486" s="1"/>
      <c r="G486" s="4"/>
      <c r="H486" s="1"/>
      <c r="I486" s="1"/>
      <c r="J486" s="1"/>
      <c r="K486" s="2"/>
      <c r="L486" s="1"/>
      <c r="M486" s="1"/>
      <c r="N486" s="1"/>
    </row>
    <row r="487" spans="2:14" x14ac:dyDescent="0.35">
      <c r="B487" s="1"/>
      <c r="C487" s="2"/>
      <c r="D487" s="1"/>
      <c r="E487" s="1"/>
      <c r="F487" s="1"/>
      <c r="G487" s="4"/>
      <c r="H487" s="1"/>
      <c r="I487" s="1"/>
      <c r="J487" s="1"/>
      <c r="K487" s="2"/>
      <c r="L487" s="1"/>
      <c r="M487" s="1"/>
      <c r="N487" s="1"/>
    </row>
    <row r="488" spans="2:14" x14ac:dyDescent="0.35">
      <c r="B488" s="1"/>
      <c r="C488" s="2"/>
      <c r="D488" s="1"/>
      <c r="E488" s="1"/>
      <c r="F488" s="1"/>
      <c r="G488" s="4"/>
      <c r="H488" s="1"/>
      <c r="I488" s="1"/>
      <c r="J488" s="1"/>
      <c r="K488" s="2"/>
      <c r="L488" s="1"/>
      <c r="M488" s="1"/>
      <c r="N488" s="1"/>
    </row>
    <row r="489" spans="2:14" x14ac:dyDescent="0.35">
      <c r="B489" s="1"/>
      <c r="C489" s="2"/>
      <c r="D489" s="1"/>
      <c r="E489" s="1"/>
      <c r="F489" s="1"/>
      <c r="G489" s="4"/>
      <c r="H489" s="1"/>
      <c r="I489" s="1"/>
      <c r="J489" s="1"/>
      <c r="K489" s="2"/>
      <c r="L489" s="1"/>
      <c r="M489" s="1"/>
      <c r="N489" s="1"/>
    </row>
    <row r="490" spans="2:14" x14ac:dyDescent="0.35">
      <c r="B490" s="1"/>
      <c r="C490" s="2"/>
      <c r="D490" s="1"/>
      <c r="E490" s="1"/>
      <c r="F490" s="1"/>
      <c r="G490" s="4"/>
      <c r="H490" s="1"/>
      <c r="I490" s="1"/>
      <c r="J490" s="1"/>
      <c r="K490" s="2"/>
      <c r="L490" s="1"/>
      <c r="M490" s="1"/>
      <c r="N490" s="1"/>
    </row>
    <row r="491" spans="2:14" x14ac:dyDescent="0.35">
      <c r="B491" s="1"/>
      <c r="C491" s="2"/>
      <c r="D491" s="1"/>
      <c r="E491" s="1"/>
      <c r="F491" s="1"/>
      <c r="G491" s="4"/>
      <c r="H491" s="1"/>
      <c r="I491" s="1"/>
      <c r="J491" s="1"/>
      <c r="K491" s="2"/>
      <c r="L491" s="1"/>
      <c r="M491" s="1"/>
      <c r="N491" s="1"/>
    </row>
    <row r="492" spans="2:14" x14ac:dyDescent="0.35">
      <c r="B492" s="1"/>
      <c r="C492" s="2"/>
      <c r="D492" s="1"/>
      <c r="E492" s="1"/>
      <c r="F492" s="1"/>
      <c r="G492" s="4"/>
      <c r="H492" s="1"/>
      <c r="I492" s="1"/>
      <c r="J492" s="1"/>
      <c r="K492" s="2"/>
      <c r="L492" s="1"/>
      <c r="M492" s="1"/>
      <c r="N492" s="1"/>
    </row>
    <row r="493" spans="2:14" x14ac:dyDescent="0.35">
      <c r="B493" s="1"/>
      <c r="C493" s="2"/>
      <c r="D493" s="1"/>
      <c r="E493" s="1"/>
      <c r="F493" s="1"/>
      <c r="G493" s="4"/>
      <c r="H493" s="1"/>
      <c r="I493" s="1"/>
      <c r="J493" s="1"/>
      <c r="K493" s="2"/>
      <c r="L493" s="1"/>
      <c r="M493" s="1"/>
      <c r="N493" s="1"/>
    </row>
    <row r="494" spans="2:14" x14ac:dyDescent="0.35">
      <c r="B494" s="1"/>
      <c r="C494" s="2"/>
      <c r="D494" s="1"/>
      <c r="E494" s="1"/>
      <c r="F494" s="1"/>
      <c r="G494" s="4"/>
      <c r="H494" s="1"/>
      <c r="I494" s="1"/>
      <c r="J494" s="1"/>
      <c r="K494" s="2"/>
      <c r="L494" s="1"/>
      <c r="M494" s="1"/>
      <c r="N494" s="1"/>
    </row>
    <row r="495" spans="2:14" x14ac:dyDescent="0.35">
      <c r="B495" s="1"/>
      <c r="C495" s="2"/>
      <c r="D495" s="1"/>
      <c r="E495" s="1"/>
      <c r="F495" s="1"/>
      <c r="G495" s="4"/>
      <c r="H495" s="1"/>
      <c r="I495" s="1"/>
      <c r="J495" s="1"/>
      <c r="K495" s="2"/>
      <c r="L495" s="1"/>
      <c r="M495" s="1"/>
      <c r="N495" s="1"/>
    </row>
    <row r="496" spans="2:14" x14ac:dyDescent="0.35">
      <c r="B496" s="1"/>
      <c r="C496" s="2"/>
      <c r="D496" s="1"/>
      <c r="E496" s="1"/>
      <c r="F496" s="1"/>
      <c r="G496" s="4"/>
      <c r="H496" s="1"/>
      <c r="I496" s="1"/>
      <c r="J496" s="1"/>
      <c r="K496" s="2"/>
      <c r="L496" s="1"/>
      <c r="M496" s="1"/>
      <c r="N496" s="1"/>
    </row>
    <row r="497" spans="2:14" x14ac:dyDescent="0.35">
      <c r="B497" s="1"/>
      <c r="C497" s="2"/>
      <c r="D497" s="1"/>
      <c r="E497" s="1"/>
      <c r="F497" s="1"/>
      <c r="G497" s="4"/>
      <c r="H497" s="1"/>
      <c r="I497" s="1"/>
      <c r="J497" s="1"/>
      <c r="K497" s="2"/>
      <c r="L497" s="1"/>
      <c r="M497" s="1"/>
      <c r="N497" s="1"/>
    </row>
    <row r="498" spans="2:14" x14ac:dyDescent="0.35">
      <c r="B498" s="1"/>
      <c r="C498" s="2"/>
      <c r="D498" s="1"/>
      <c r="E498" s="1"/>
      <c r="F498" s="1"/>
      <c r="G498" s="4"/>
      <c r="H498" s="1"/>
      <c r="I498" s="1"/>
      <c r="J498" s="1"/>
      <c r="K498" s="2"/>
      <c r="L498" s="1"/>
      <c r="M498" s="1"/>
      <c r="N498" s="1"/>
    </row>
    <row r="499" spans="2:14" x14ac:dyDescent="0.35">
      <c r="B499" s="1"/>
      <c r="C499" s="2"/>
      <c r="D499" s="1"/>
      <c r="E499" s="1"/>
      <c r="F499" s="1"/>
      <c r="G499" s="4"/>
      <c r="H499" s="1"/>
      <c r="I499" s="1"/>
      <c r="J499" s="1"/>
      <c r="K499" s="2"/>
      <c r="L499" s="1"/>
      <c r="M499" s="1"/>
      <c r="N499" s="1"/>
    </row>
    <row r="500" spans="2:14" x14ac:dyDescent="0.35">
      <c r="B500" s="1"/>
      <c r="C500" s="2"/>
      <c r="D500" s="1"/>
      <c r="E500" s="1"/>
      <c r="F500" s="1"/>
      <c r="G500" s="4"/>
      <c r="H500" s="1"/>
      <c r="I500" s="1"/>
      <c r="J500" s="1"/>
      <c r="K500" s="2"/>
      <c r="L500" s="1"/>
      <c r="M500" s="1"/>
      <c r="N500" s="1"/>
    </row>
    <row r="501" spans="2:14" x14ac:dyDescent="0.35">
      <c r="B501" s="1"/>
      <c r="C501" s="2"/>
      <c r="D501" s="1"/>
      <c r="E501" s="1"/>
      <c r="F501" s="1"/>
      <c r="G501" s="4"/>
      <c r="H501" s="1"/>
      <c r="I501" s="1"/>
      <c r="J501" s="1"/>
      <c r="K501" s="2"/>
      <c r="L501" s="1"/>
      <c r="M501" s="1"/>
      <c r="N501" s="1"/>
    </row>
    <row r="502" spans="2:14" x14ac:dyDescent="0.35">
      <c r="B502" s="1"/>
      <c r="C502" s="2"/>
      <c r="D502" s="1"/>
      <c r="E502" s="1"/>
      <c r="F502" s="1"/>
      <c r="G502" s="4"/>
      <c r="H502" s="1"/>
      <c r="I502" s="1"/>
      <c r="J502" s="1"/>
      <c r="K502" s="2"/>
      <c r="L502" s="1"/>
      <c r="M502" s="1"/>
      <c r="N502" s="1"/>
    </row>
    <row r="503" spans="2:14" x14ac:dyDescent="0.35">
      <c r="B503" s="1"/>
      <c r="C503" s="2"/>
      <c r="D503" s="1"/>
      <c r="E503" s="1"/>
      <c r="F503" s="1"/>
      <c r="G503" s="4"/>
      <c r="H503" s="1"/>
      <c r="I503" s="1"/>
      <c r="J503" s="1"/>
      <c r="K503" s="2"/>
      <c r="L503" s="1"/>
      <c r="M503" s="1"/>
      <c r="N503" s="1"/>
    </row>
    <row r="504" spans="2:14" x14ac:dyDescent="0.35">
      <c r="B504" s="1"/>
      <c r="C504" s="2"/>
      <c r="D504" s="1"/>
      <c r="E504" s="1"/>
      <c r="F504" s="1"/>
      <c r="G504" s="4"/>
      <c r="H504" s="1"/>
      <c r="I504" s="1"/>
      <c r="J504" s="1"/>
      <c r="K504" s="2"/>
      <c r="L504" s="1"/>
      <c r="M504" s="1"/>
      <c r="N504" s="1"/>
    </row>
    <row r="505" spans="2:14" x14ac:dyDescent="0.35">
      <c r="B505" s="1"/>
      <c r="C505" s="2"/>
      <c r="D505" s="1"/>
      <c r="E505" s="1"/>
      <c r="F505" s="1"/>
      <c r="G505" s="4"/>
      <c r="H505" s="1"/>
      <c r="I505" s="1"/>
      <c r="J505" s="1"/>
      <c r="K505" s="2"/>
      <c r="L505" s="1"/>
      <c r="M505" s="1"/>
      <c r="N505" s="1"/>
    </row>
    <row r="506" spans="2:14" x14ac:dyDescent="0.35">
      <c r="B506" s="1"/>
      <c r="C506" s="2"/>
      <c r="D506" s="1"/>
      <c r="E506" s="1"/>
      <c r="F506" s="1"/>
      <c r="G506" s="4"/>
      <c r="H506" s="1"/>
      <c r="I506" s="1"/>
      <c r="J506" s="1"/>
      <c r="K506" s="2"/>
      <c r="L506" s="1"/>
      <c r="M506" s="1"/>
      <c r="N506" s="1"/>
    </row>
    <row r="507" spans="2:14" x14ac:dyDescent="0.35">
      <c r="B507" s="1"/>
      <c r="C507" s="2"/>
      <c r="D507" s="1"/>
      <c r="E507" s="1"/>
      <c r="F507" s="1"/>
      <c r="G507" s="4"/>
      <c r="H507" s="1"/>
      <c r="I507" s="1"/>
      <c r="J507" s="1"/>
      <c r="K507" s="2"/>
      <c r="L507" s="1"/>
      <c r="M507" s="1"/>
      <c r="N507" s="1"/>
    </row>
    <row r="508" spans="2:14" x14ac:dyDescent="0.35">
      <c r="B508" s="1"/>
      <c r="C508" s="2"/>
      <c r="D508" s="1"/>
      <c r="E508" s="1"/>
      <c r="F508" s="1"/>
      <c r="G508" s="4"/>
      <c r="H508" s="1"/>
      <c r="I508" s="1"/>
      <c r="J508" s="1"/>
      <c r="K508" s="2"/>
      <c r="L508" s="1"/>
      <c r="M508" s="1"/>
      <c r="N508" s="1"/>
    </row>
    <row r="509" spans="2:14" x14ac:dyDescent="0.35">
      <c r="B509" s="1"/>
      <c r="C509" s="2"/>
      <c r="D509" s="1"/>
      <c r="E509" s="1"/>
      <c r="F509" s="1"/>
      <c r="G509" s="4"/>
      <c r="H509" s="1"/>
      <c r="I509" s="1"/>
      <c r="J509" s="1"/>
      <c r="K509" s="2"/>
      <c r="L509" s="1"/>
      <c r="M509" s="1"/>
      <c r="N509" s="1"/>
    </row>
    <row r="510" spans="2:14" x14ac:dyDescent="0.35">
      <c r="B510" s="1"/>
      <c r="C510" s="2"/>
      <c r="D510" s="1"/>
      <c r="E510" s="1"/>
      <c r="F510" s="1"/>
      <c r="G510" s="4"/>
      <c r="H510" s="1"/>
      <c r="I510" s="1"/>
      <c r="J510" s="1"/>
      <c r="K510" s="2"/>
      <c r="L510" s="1"/>
      <c r="M510" s="1"/>
      <c r="N510" s="1"/>
    </row>
    <row r="511" spans="2:14" x14ac:dyDescent="0.35">
      <c r="B511" s="1"/>
      <c r="C511" s="2"/>
      <c r="D511" s="1"/>
      <c r="E511" s="1"/>
      <c r="F511" s="1"/>
      <c r="G511" s="4"/>
      <c r="H511" s="1"/>
      <c r="I511" s="1"/>
      <c r="J511" s="1"/>
      <c r="K511" s="2"/>
      <c r="L511" s="1"/>
      <c r="M511" s="1"/>
      <c r="N511" s="1"/>
    </row>
    <row r="512" spans="2:14" x14ac:dyDescent="0.35">
      <c r="B512" s="1"/>
      <c r="C512" s="2"/>
      <c r="D512" s="1"/>
      <c r="E512" s="1"/>
      <c r="F512" s="1"/>
      <c r="G512" s="4"/>
      <c r="H512" s="1"/>
      <c r="I512" s="1"/>
      <c r="J512" s="1"/>
      <c r="K512" s="2"/>
      <c r="L512" s="1"/>
      <c r="M512" s="1"/>
      <c r="N512" s="1"/>
    </row>
    <row r="513" spans="2:14" x14ac:dyDescent="0.35">
      <c r="B513" s="1"/>
      <c r="C513" s="2"/>
      <c r="D513" s="1"/>
      <c r="E513" s="1"/>
      <c r="F513" s="1"/>
      <c r="G513" s="4"/>
      <c r="H513" s="1"/>
      <c r="I513" s="1"/>
      <c r="J513" s="1"/>
      <c r="K513" s="2"/>
      <c r="L513" s="1"/>
      <c r="M513" s="1"/>
      <c r="N513" s="1"/>
    </row>
    <row r="514" spans="2:14" x14ac:dyDescent="0.35">
      <c r="B514" s="1"/>
      <c r="C514" s="2"/>
      <c r="D514" s="1"/>
      <c r="E514" s="1"/>
      <c r="F514" s="1"/>
      <c r="G514" s="4"/>
      <c r="H514" s="1"/>
      <c r="I514" s="1"/>
      <c r="J514" s="1"/>
      <c r="K514" s="2"/>
      <c r="L514" s="1"/>
      <c r="M514" s="1"/>
      <c r="N514" s="1"/>
    </row>
    <row r="515" spans="2:14" x14ac:dyDescent="0.35">
      <c r="B515" s="1"/>
      <c r="C515" s="2"/>
      <c r="D515" s="1"/>
      <c r="E515" s="1"/>
      <c r="F515" s="1"/>
      <c r="G515" s="4"/>
      <c r="H515" s="1"/>
      <c r="I515" s="1"/>
      <c r="J515" s="1"/>
      <c r="K515" s="2"/>
      <c r="L515" s="1"/>
      <c r="M515" s="1"/>
      <c r="N515" s="1"/>
    </row>
    <row r="516" spans="2:14" x14ac:dyDescent="0.35">
      <c r="B516" s="1"/>
      <c r="C516" s="2"/>
      <c r="D516" s="1"/>
      <c r="E516" s="1"/>
      <c r="F516" s="1"/>
      <c r="G516" s="4"/>
      <c r="H516" s="1"/>
      <c r="I516" s="1"/>
      <c r="J516" s="1"/>
      <c r="K516" s="2"/>
      <c r="L516" s="1"/>
      <c r="M516" s="1"/>
      <c r="N516" s="1"/>
    </row>
    <row r="517" spans="2:14" x14ac:dyDescent="0.35">
      <c r="B517" s="1"/>
      <c r="C517" s="2"/>
      <c r="D517" s="1"/>
      <c r="E517" s="1"/>
      <c r="F517" s="1"/>
      <c r="G517" s="4"/>
      <c r="H517" s="1"/>
      <c r="I517" s="1"/>
      <c r="J517" s="1"/>
      <c r="K517" s="2"/>
      <c r="L517" s="1"/>
      <c r="M517" s="1"/>
      <c r="N517" s="1"/>
    </row>
    <row r="518" spans="2:14" x14ac:dyDescent="0.35">
      <c r="B518" s="1"/>
      <c r="C518" s="2"/>
      <c r="D518" s="1"/>
      <c r="E518" s="1"/>
      <c r="F518" s="1"/>
      <c r="G518" s="4"/>
      <c r="H518" s="1"/>
      <c r="I518" s="1"/>
      <c r="J518" s="1"/>
      <c r="K518" s="2"/>
      <c r="L518" s="1"/>
      <c r="M518" s="1"/>
      <c r="N518" s="1"/>
    </row>
    <row r="519" spans="2:14" x14ac:dyDescent="0.35">
      <c r="B519" s="1"/>
      <c r="C519" s="2"/>
      <c r="D519" s="1"/>
      <c r="E519" s="1"/>
      <c r="F519" s="1"/>
      <c r="G519" s="4"/>
      <c r="H519" s="1"/>
      <c r="I519" s="1"/>
      <c r="J519" s="1"/>
      <c r="K519" s="2"/>
      <c r="L519" s="1"/>
      <c r="M519" s="1"/>
      <c r="N519" s="1"/>
    </row>
    <row r="520" spans="2:14" x14ac:dyDescent="0.35">
      <c r="B520" s="1"/>
      <c r="C520" s="2"/>
      <c r="D520" s="1"/>
      <c r="E520" s="1"/>
      <c r="F520" s="1"/>
      <c r="G520" s="4"/>
      <c r="H520" s="1"/>
      <c r="I520" s="1"/>
      <c r="J520" s="1"/>
      <c r="K520" s="2"/>
      <c r="L520" s="1"/>
      <c r="M520" s="1"/>
      <c r="N520" s="1"/>
    </row>
    <row r="521" spans="2:14" x14ac:dyDescent="0.35">
      <c r="B521" s="1"/>
      <c r="C521" s="2"/>
      <c r="D521" s="1"/>
      <c r="E521" s="1"/>
      <c r="F521" s="1"/>
      <c r="G521" s="4"/>
      <c r="H521" s="1"/>
      <c r="I521" s="1"/>
      <c r="J521" s="1"/>
      <c r="K521" s="2"/>
      <c r="L521" s="1"/>
      <c r="M521" s="1"/>
      <c r="N521" s="1"/>
    </row>
    <row r="522" spans="2:14" x14ac:dyDescent="0.35">
      <c r="B522" s="1"/>
      <c r="C522" s="2"/>
      <c r="D522" s="1"/>
      <c r="E522" s="1"/>
      <c r="F522" s="1"/>
      <c r="G522" s="4"/>
      <c r="H522" s="1"/>
      <c r="I522" s="1"/>
      <c r="J522" s="1"/>
      <c r="K522" s="2"/>
      <c r="L522" s="1"/>
      <c r="M522" s="1"/>
      <c r="N522" s="1"/>
    </row>
    <row r="523" spans="2:14" x14ac:dyDescent="0.35">
      <c r="B523" s="1"/>
      <c r="C523" s="2"/>
      <c r="D523" s="1"/>
      <c r="E523" s="1"/>
      <c r="F523" s="1"/>
      <c r="G523" s="4"/>
      <c r="H523" s="1"/>
      <c r="I523" s="1"/>
      <c r="J523" s="1"/>
      <c r="K523" s="2"/>
      <c r="L523" s="1"/>
      <c r="M523" s="1"/>
      <c r="N523" s="1"/>
    </row>
    <row r="524" spans="2:14" x14ac:dyDescent="0.35">
      <c r="B524" s="1"/>
      <c r="C524" s="2"/>
      <c r="D524" s="1"/>
      <c r="E524" s="1"/>
      <c r="F524" s="1"/>
      <c r="G524" s="4"/>
      <c r="H524" s="1"/>
      <c r="I524" s="1"/>
      <c r="J524" s="1"/>
      <c r="K524" s="2"/>
      <c r="L524" s="1"/>
      <c r="M524" s="1"/>
      <c r="N524" s="1"/>
    </row>
    <row r="525" spans="2:14" x14ac:dyDescent="0.35">
      <c r="B525" s="1"/>
      <c r="C525" s="2"/>
      <c r="D525" s="1"/>
      <c r="E525" s="1"/>
      <c r="F525" s="1"/>
      <c r="G525" s="4"/>
      <c r="H525" s="1"/>
      <c r="I525" s="1"/>
      <c r="J525" s="1"/>
      <c r="K525" s="2"/>
      <c r="L525" s="1"/>
      <c r="M525" s="1"/>
      <c r="N525" s="1"/>
    </row>
    <row r="526" spans="2:14" x14ac:dyDescent="0.35">
      <c r="B526" s="1"/>
      <c r="C526" s="2"/>
      <c r="D526" s="1"/>
      <c r="E526" s="1"/>
      <c r="F526" s="1"/>
      <c r="G526" s="4"/>
      <c r="H526" s="1"/>
      <c r="I526" s="1"/>
      <c r="J526" s="1"/>
      <c r="K526" s="2"/>
      <c r="L526" s="1"/>
      <c r="M526" s="1"/>
      <c r="N526" s="1"/>
    </row>
    <row r="527" spans="2:14" x14ac:dyDescent="0.35">
      <c r="B527" s="1"/>
      <c r="C527" s="2"/>
      <c r="D527" s="1"/>
      <c r="E527" s="1"/>
      <c r="F527" s="1"/>
      <c r="G527" s="4"/>
      <c r="H527" s="1"/>
      <c r="I527" s="1"/>
      <c r="J527" s="1"/>
      <c r="K527" s="2"/>
      <c r="L527" s="1"/>
      <c r="M527" s="1"/>
      <c r="N527" s="1"/>
    </row>
    <row r="528" spans="2:14" x14ac:dyDescent="0.35">
      <c r="B528" s="1"/>
      <c r="C528" s="2"/>
      <c r="D528" s="1"/>
      <c r="E528" s="1"/>
      <c r="F528" s="1"/>
      <c r="G528" s="4"/>
      <c r="H528" s="1"/>
      <c r="I528" s="1"/>
      <c r="J528" s="1"/>
      <c r="K528" s="2"/>
      <c r="L528" s="1"/>
      <c r="M528" s="1"/>
      <c r="N528" s="1"/>
    </row>
    <row r="529" spans="2:14" x14ac:dyDescent="0.35">
      <c r="B529" s="1"/>
      <c r="C529" s="2"/>
      <c r="D529" s="1"/>
      <c r="E529" s="1"/>
      <c r="F529" s="1"/>
      <c r="G529" s="4"/>
      <c r="H529" s="1"/>
      <c r="I529" s="1"/>
      <c r="J529" s="1"/>
      <c r="K529" s="2"/>
      <c r="L529" s="1"/>
      <c r="M529" s="1"/>
      <c r="N529" s="1"/>
    </row>
    <row r="530" spans="2:14" x14ac:dyDescent="0.35">
      <c r="B530" s="1"/>
      <c r="C530" s="2"/>
      <c r="D530" s="1"/>
      <c r="E530" s="1"/>
      <c r="F530" s="1"/>
      <c r="G530" s="4"/>
      <c r="H530" s="1"/>
      <c r="I530" s="1"/>
      <c r="J530" s="1"/>
      <c r="K530" s="2"/>
      <c r="L530" s="1"/>
      <c r="M530" s="1"/>
      <c r="N530" s="1"/>
    </row>
    <row r="531" spans="2:14" x14ac:dyDescent="0.35">
      <c r="B531" s="1"/>
      <c r="C531" s="2"/>
      <c r="D531" s="1"/>
      <c r="E531" s="1"/>
      <c r="F531" s="1"/>
      <c r="G531" s="4"/>
      <c r="H531" s="1"/>
      <c r="I531" s="1"/>
      <c r="J531" s="1"/>
      <c r="K531" s="2"/>
      <c r="L531" s="1"/>
      <c r="M531" s="1"/>
      <c r="N531" s="1"/>
    </row>
    <row r="532" spans="2:14" x14ac:dyDescent="0.35">
      <c r="B532" s="1"/>
      <c r="C532" s="2"/>
      <c r="D532" s="1"/>
      <c r="E532" s="1"/>
      <c r="F532" s="1"/>
      <c r="G532" s="4"/>
      <c r="H532" s="1"/>
      <c r="I532" s="1"/>
      <c r="J532" s="1"/>
      <c r="K532" s="2"/>
      <c r="L532" s="1"/>
      <c r="M532" s="1"/>
      <c r="N532" s="1"/>
    </row>
    <row r="533" spans="2:14" x14ac:dyDescent="0.35">
      <c r="B533" s="1"/>
      <c r="C533" s="2"/>
      <c r="D533" s="1"/>
      <c r="E533" s="1"/>
      <c r="F533" s="1"/>
      <c r="G533" s="4"/>
      <c r="H533" s="1"/>
      <c r="I533" s="1"/>
      <c r="J533" s="1"/>
      <c r="K533" s="2"/>
      <c r="L533" s="1"/>
      <c r="M533" s="1"/>
      <c r="N533" s="1"/>
    </row>
    <row r="534" spans="2:14" x14ac:dyDescent="0.35">
      <c r="B534" s="1"/>
      <c r="C534" s="2"/>
      <c r="D534" s="1"/>
      <c r="E534" s="1"/>
      <c r="F534" s="1"/>
      <c r="G534" s="4"/>
      <c r="H534" s="1"/>
      <c r="I534" s="1"/>
      <c r="J534" s="1"/>
      <c r="K534" s="2"/>
      <c r="L534" s="1"/>
      <c r="M534" s="1"/>
      <c r="N534" s="1"/>
    </row>
    <row r="535" spans="2:14" x14ac:dyDescent="0.35">
      <c r="B535" s="1"/>
      <c r="C535" s="2"/>
      <c r="D535" s="1"/>
      <c r="E535" s="1"/>
      <c r="F535" s="1"/>
      <c r="G535" s="4"/>
      <c r="H535" s="1"/>
      <c r="I535" s="1"/>
      <c r="J535" s="1"/>
      <c r="K535" s="2"/>
      <c r="L535" s="1"/>
      <c r="M535" s="1"/>
      <c r="N535" s="1"/>
    </row>
    <row r="536" spans="2:14" x14ac:dyDescent="0.35">
      <c r="B536" s="1"/>
      <c r="C536" s="2"/>
      <c r="D536" s="1"/>
      <c r="E536" s="1"/>
      <c r="F536" s="1"/>
      <c r="G536" s="4"/>
      <c r="H536" s="1"/>
      <c r="I536" s="1"/>
      <c r="J536" s="1"/>
      <c r="K536" s="2"/>
      <c r="L536" s="1"/>
      <c r="M536" s="1"/>
      <c r="N536" s="1"/>
    </row>
    <row r="537" spans="2:14" x14ac:dyDescent="0.35">
      <c r="B537" s="1"/>
      <c r="C537" s="2"/>
      <c r="D537" s="1"/>
      <c r="E537" s="1"/>
      <c r="F537" s="1"/>
      <c r="G537" s="4"/>
      <c r="H537" s="1"/>
      <c r="I537" s="1"/>
      <c r="J537" s="1"/>
      <c r="K537" s="2"/>
      <c r="L537" s="1"/>
      <c r="M537" s="1"/>
      <c r="N537" s="1"/>
    </row>
    <row r="538" spans="2:14" x14ac:dyDescent="0.35">
      <c r="B538" s="1"/>
      <c r="C538" s="2"/>
      <c r="D538" s="1"/>
      <c r="E538" s="1"/>
      <c r="F538" s="1"/>
      <c r="G538" s="4"/>
      <c r="H538" s="1"/>
      <c r="I538" s="1"/>
      <c r="J538" s="1"/>
      <c r="K538" s="2"/>
      <c r="L538" s="1"/>
      <c r="M538" s="1"/>
      <c r="N538" s="1"/>
    </row>
    <row r="539" spans="2:14" x14ac:dyDescent="0.35">
      <c r="B539" s="1"/>
      <c r="C539" s="2"/>
      <c r="D539" s="1"/>
      <c r="E539" s="1"/>
      <c r="F539" s="1"/>
      <c r="G539" s="4"/>
      <c r="H539" s="1"/>
      <c r="I539" s="1"/>
      <c r="J539" s="1"/>
      <c r="K539" s="2"/>
      <c r="L539" s="1"/>
      <c r="M539" s="1"/>
      <c r="N539" s="1"/>
    </row>
    <row r="540" spans="2:14" x14ac:dyDescent="0.35">
      <c r="B540" s="1"/>
      <c r="C540" s="2"/>
      <c r="D540" s="1"/>
      <c r="E540" s="1"/>
      <c r="F540" s="1"/>
      <c r="G540" s="4"/>
      <c r="H540" s="1"/>
      <c r="I540" s="1"/>
      <c r="J540" s="1"/>
      <c r="K540" s="2"/>
      <c r="L540" s="1"/>
      <c r="M540" s="1"/>
      <c r="N540" s="1"/>
    </row>
    <row r="541" spans="2:14" x14ac:dyDescent="0.35">
      <c r="B541" s="1"/>
      <c r="C541" s="2"/>
      <c r="D541" s="1"/>
      <c r="E541" s="1"/>
      <c r="F541" s="1"/>
      <c r="G541" s="4"/>
      <c r="H541" s="1"/>
      <c r="I541" s="1"/>
      <c r="J541" s="1"/>
      <c r="K541" s="2"/>
      <c r="L541" s="1"/>
      <c r="M541" s="1"/>
      <c r="N541" s="1"/>
    </row>
    <row r="542" spans="2:14" x14ac:dyDescent="0.35">
      <c r="B542" s="1"/>
      <c r="C542" s="2"/>
      <c r="D542" s="1"/>
      <c r="E542" s="1"/>
      <c r="F542" s="1"/>
      <c r="G542" s="4"/>
      <c r="H542" s="1"/>
      <c r="I542" s="1"/>
      <c r="J542" s="1"/>
      <c r="K542" s="2"/>
      <c r="L542" s="1"/>
      <c r="M542" s="1"/>
      <c r="N542" s="1"/>
    </row>
    <row r="543" spans="2:14" x14ac:dyDescent="0.35">
      <c r="B543" s="1"/>
      <c r="C543" s="2"/>
      <c r="D543" s="1"/>
      <c r="E543" s="1"/>
      <c r="F543" s="1"/>
      <c r="G543" s="4"/>
      <c r="H543" s="1"/>
      <c r="I543" s="1"/>
      <c r="J543" s="1"/>
      <c r="K543" s="2"/>
      <c r="L543" s="1"/>
      <c r="M543" s="1"/>
      <c r="N543" s="1"/>
    </row>
    <row r="544" spans="2:14" x14ac:dyDescent="0.35">
      <c r="B544" s="1"/>
      <c r="C544" s="2"/>
      <c r="D544" s="1"/>
      <c r="E544" s="1"/>
      <c r="F544" s="1"/>
      <c r="G544" s="4"/>
      <c r="H544" s="1"/>
      <c r="I544" s="1"/>
      <c r="J544" s="1"/>
      <c r="K544" s="2"/>
      <c r="L544" s="1"/>
      <c r="M544" s="1"/>
      <c r="N544" s="1"/>
    </row>
    <row r="545" spans="2:14" x14ac:dyDescent="0.35">
      <c r="B545" s="1"/>
      <c r="C545" s="2"/>
      <c r="D545" s="1"/>
      <c r="E545" s="1"/>
      <c r="F545" s="1"/>
      <c r="G545" s="4"/>
      <c r="H545" s="1"/>
      <c r="I545" s="1"/>
      <c r="J545" s="1"/>
      <c r="K545" s="2"/>
      <c r="L545" s="1"/>
      <c r="M545" s="1"/>
      <c r="N545" s="1"/>
    </row>
    <row r="546" spans="2:14" x14ac:dyDescent="0.35">
      <c r="B546" s="1"/>
      <c r="C546" s="2"/>
      <c r="D546" s="1"/>
      <c r="E546" s="1"/>
      <c r="F546" s="1"/>
      <c r="G546" s="4"/>
      <c r="H546" s="1"/>
      <c r="I546" s="1"/>
      <c r="J546" s="1"/>
      <c r="K546" s="2"/>
      <c r="L546" s="1"/>
      <c r="M546" s="1"/>
      <c r="N546" s="1"/>
    </row>
    <row r="547" spans="2:14" x14ac:dyDescent="0.35">
      <c r="B547" s="1"/>
      <c r="C547" s="2"/>
      <c r="D547" s="1"/>
      <c r="E547" s="1"/>
      <c r="F547" s="1"/>
      <c r="G547" s="4"/>
      <c r="H547" s="1"/>
      <c r="I547" s="1"/>
      <c r="J547" s="1"/>
      <c r="K547" s="2"/>
      <c r="L547" s="1"/>
      <c r="M547" s="1"/>
      <c r="N547" s="1"/>
    </row>
    <row r="548" spans="2:14" x14ac:dyDescent="0.35">
      <c r="B548" s="1"/>
      <c r="C548" s="2"/>
      <c r="D548" s="1"/>
      <c r="E548" s="1"/>
      <c r="F548" s="1"/>
      <c r="G548" s="4"/>
      <c r="H548" s="1"/>
      <c r="I548" s="1"/>
      <c r="J548" s="1"/>
      <c r="K548" s="2"/>
      <c r="L548" s="1"/>
      <c r="M548" s="1"/>
      <c r="N548" s="1"/>
    </row>
    <row r="549" spans="2:14" x14ac:dyDescent="0.35">
      <c r="B549" s="1"/>
      <c r="C549" s="2"/>
      <c r="D549" s="1"/>
      <c r="E549" s="1"/>
      <c r="F549" s="1"/>
      <c r="G549" s="4"/>
      <c r="H549" s="1"/>
      <c r="I549" s="1"/>
      <c r="J549" s="1"/>
      <c r="K549" s="2"/>
      <c r="L549" s="1"/>
      <c r="M549" s="1"/>
      <c r="N549" s="1"/>
    </row>
    <row r="550" spans="2:14" x14ac:dyDescent="0.35">
      <c r="B550" s="1"/>
      <c r="C550" s="2"/>
      <c r="D550" s="1"/>
      <c r="E550" s="1"/>
      <c r="F550" s="1"/>
      <c r="G550" s="4"/>
      <c r="H550" s="1"/>
      <c r="I550" s="1"/>
      <c r="J550" s="1"/>
      <c r="K550" s="2"/>
      <c r="L550" s="1"/>
      <c r="M550" s="1"/>
      <c r="N550" s="1"/>
    </row>
    <row r="551" spans="2:14" x14ac:dyDescent="0.35">
      <c r="B551" s="1"/>
      <c r="C551" s="2"/>
      <c r="D551" s="1"/>
      <c r="E551" s="1"/>
      <c r="F551" s="1"/>
      <c r="G551" s="4"/>
      <c r="H551" s="1"/>
      <c r="I551" s="1"/>
      <c r="J551" s="1"/>
      <c r="K551" s="2"/>
      <c r="L551" s="1"/>
      <c r="M551" s="1"/>
      <c r="N551" s="1"/>
    </row>
    <row r="552" spans="2:14" x14ac:dyDescent="0.35">
      <c r="B552" s="1"/>
      <c r="C552" s="2"/>
      <c r="D552" s="1"/>
      <c r="E552" s="1"/>
      <c r="F552" s="1"/>
      <c r="G552" s="4"/>
      <c r="H552" s="1"/>
      <c r="I552" s="1"/>
      <c r="J552" s="1"/>
      <c r="K552" s="2"/>
      <c r="L552" s="1"/>
      <c r="M552" s="1"/>
      <c r="N552" s="1"/>
    </row>
    <row r="553" spans="2:14" x14ac:dyDescent="0.35">
      <c r="B553" s="1"/>
      <c r="C553" s="2"/>
      <c r="D553" s="1"/>
      <c r="E553" s="1"/>
      <c r="F553" s="1"/>
      <c r="G553" s="4"/>
      <c r="H553" s="1"/>
      <c r="I553" s="1"/>
      <c r="J553" s="1"/>
      <c r="K553" s="2"/>
      <c r="L553" s="1"/>
      <c r="M553" s="1"/>
      <c r="N553" s="1"/>
    </row>
    <row r="554" spans="2:14" x14ac:dyDescent="0.35">
      <c r="B554" s="1"/>
      <c r="C554" s="2"/>
      <c r="D554" s="1"/>
      <c r="E554" s="1"/>
      <c r="F554" s="1"/>
      <c r="G554" s="4"/>
      <c r="H554" s="1"/>
      <c r="I554" s="1"/>
      <c r="J554" s="1"/>
      <c r="K554" s="2"/>
      <c r="L554" s="1"/>
      <c r="M554" s="1"/>
      <c r="N554" s="1"/>
    </row>
    <row r="555" spans="2:14" x14ac:dyDescent="0.35">
      <c r="B555" s="1"/>
      <c r="C555" s="2"/>
      <c r="D555" s="1"/>
      <c r="E555" s="1"/>
      <c r="F555" s="1"/>
      <c r="G555" s="4"/>
      <c r="H555" s="1"/>
      <c r="I555" s="1"/>
      <c r="J555" s="1"/>
      <c r="K555" s="2"/>
      <c r="L555" s="1"/>
      <c r="M555" s="1"/>
      <c r="N555" s="1"/>
    </row>
    <row r="556" spans="2:14" x14ac:dyDescent="0.35">
      <c r="B556" s="1"/>
      <c r="C556" s="2"/>
      <c r="D556" s="1"/>
      <c r="E556" s="1"/>
      <c r="F556" s="1"/>
      <c r="G556" s="4"/>
      <c r="H556" s="1"/>
      <c r="I556" s="1"/>
      <c r="J556" s="1"/>
      <c r="K556" s="2"/>
      <c r="L556" s="1"/>
      <c r="M556" s="1"/>
      <c r="N556" s="1"/>
    </row>
    <row r="557" spans="2:14" x14ac:dyDescent="0.35">
      <c r="B557" s="1"/>
      <c r="C557" s="2"/>
      <c r="D557" s="1"/>
      <c r="E557" s="1"/>
      <c r="F557" s="1"/>
      <c r="G557" s="4"/>
      <c r="H557" s="1"/>
      <c r="I557" s="1"/>
      <c r="J557" s="1"/>
      <c r="K557" s="2"/>
      <c r="L557" s="1"/>
      <c r="M557" s="1"/>
      <c r="N557" s="1"/>
    </row>
    <row r="558" spans="2:14" x14ac:dyDescent="0.35">
      <c r="B558" s="1"/>
      <c r="C558" s="2"/>
      <c r="D558" s="1"/>
      <c r="E558" s="1"/>
      <c r="F558" s="1"/>
      <c r="G558" s="4"/>
      <c r="H558" s="1"/>
      <c r="I558" s="1"/>
      <c r="J558" s="1"/>
      <c r="K558" s="2"/>
      <c r="L558" s="1"/>
      <c r="M558" s="1"/>
      <c r="N558" s="1"/>
    </row>
    <row r="559" spans="2:14" x14ac:dyDescent="0.35">
      <c r="B559" s="1"/>
      <c r="C559" s="2"/>
      <c r="D559" s="1"/>
      <c r="E559" s="1"/>
      <c r="F559" s="1"/>
      <c r="G559" s="4"/>
      <c r="H559" s="1"/>
      <c r="I559" s="1"/>
      <c r="J559" s="1"/>
      <c r="K559" s="2"/>
      <c r="L559" s="1"/>
      <c r="M559" s="1"/>
      <c r="N559" s="1"/>
    </row>
    <row r="560" spans="2:14" x14ac:dyDescent="0.35">
      <c r="B560" s="1"/>
      <c r="C560" s="2"/>
      <c r="D560" s="1"/>
      <c r="E560" s="1"/>
      <c r="F560" s="1"/>
      <c r="G560" s="4"/>
      <c r="H560" s="1"/>
      <c r="I560" s="1"/>
      <c r="J560" s="1"/>
      <c r="K560" s="2"/>
      <c r="L560" s="1"/>
      <c r="M560" s="1"/>
      <c r="N560" s="1"/>
    </row>
    <row r="561" spans="2:14" x14ac:dyDescent="0.35">
      <c r="B561" s="1"/>
      <c r="C561" s="2"/>
      <c r="D561" s="1"/>
      <c r="E561" s="1"/>
      <c r="F561" s="1"/>
      <c r="G561" s="4"/>
      <c r="H561" s="1"/>
      <c r="I561" s="1"/>
      <c r="J561" s="1"/>
      <c r="K561" s="2"/>
      <c r="L561" s="1"/>
      <c r="M561" s="1"/>
      <c r="N561" s="1"/>
    </row>
    <row r="562" spans="2:14" x14ac:dyDescent="0.35">
      <c r="B562" s="1"/>
      <c r="C562" s="2"/>
      <c r="D562" s="1"/>
      <c r="E562" s="1"/>
      <c r="F562" s="1"/>
      <c r="G562" s="4"/>
      <c r="H562" s="1"/>
      <c r="I562" s="1"/>
      <c r="J562" s="1"/>
      <c r="K562" s="2"/>
      <c r="L562" s="1"/>
      <c r="M562" s="1"/>
      <c r="N562" s="1"/>
    </row>
    <row r="563" spans="2:14" x14ac:dyDescent="0.35">
      <c r="B563" s="1"/>
      <c r="C563" s="2"/>
      <c r="D563" s="1"/>
      <c r="E563" s="1"/>
      <c r="F563" s="1"/>
      <c r="G563" s="4"/>
      <c r="H563" s="1"/>
      <c r="I563" s="1"/>
      <c r="J563" s="1"/>
      <c r="K563" s="2"/>
      <c r="L563" s="1"/>
      <c r="M563" s="1"/>
      <c r="N563" s="1"/>
    </row>
    <row r="564" spans="2:14" x14ac:dyDescent="0.35">
      <c r="B564" s="1"/>
      <c r="C564" s="2"/>
      <c r="D564" s="1"/>
      <c r="E564" s="1"/>
      <c r="F564" s="1"/>
      <c r="G564" s="4"/>
      <c r="H564" s="1"/>
      <c r="I564" s="1"/>
      <c r="J564" s="1"/>
      <c r="K564" s="2"/>
      <c r="L564" s="1"/>
      <c r="M564" s="1"/>
      <c r="N564" s="1"/>
    </row>
    <row r="565" spans="2:14" x14ac:dyDescent="0.35">
      <c r="B565" s="1"/>
      <c r="C565" s="2"/>
      <c r="D565" s="1"/>
      <c r="E565" s="1"/>
      <c r="F565" s="1"/>
      <c r="G565" s="4"/>
      <c r="H565" s="1"/>
      <c r="I565" s="1"/>
      <c r="J565" s="1"/>
      <c r="K565" s="2"/>
      <c r="L565" s="1"/>
      <c r="M565" s="1"/>
      <c r="N565" s="1"/>
    </row>
    <row r="566" spans="2:14" x14ac:dyDescent="0.35">
      <c r="B566" s="1"/>
      <c r="C566" s="2"/>
      <c r="D566" s="1"/>
      <c r="E566" s="1"/>
      <c r="F566" s="1"/>
      <c r="G566" s="4"/>
      <c r="H566" s="1"/>
      <c r="I566" s="1"/>
      <c r="J566" s="1"/>
      <c r="K566" s="2"/>
      <c r="L566" s="1"/>
      <c r="M566" s="1"/>
      <c r="N566" s="1"/>
    </row>
    <row r="567" spans="2:14" x14ac:dyDescent="0.35">
      <c r="B567" s="1"/>
      <c r="C567" s="2"/>
      <c r="D567" s="1"/>
      <c r="E567" s="1"/>
      <c r="F567" s="1"/>
      <c r="G567" s="4"/>
      <c r="H567" s="1"/>
      <c r="I567" s="1"/>
      <c r="J567" s="1"/>
      <c r="K567" s="2"/>
      <c r="L567" s="1"/>
      <c r="M567" s="1"/>
      <c r="N567" s="1"/>
    </row>
    <row r="568" spans="2:14" x14ac:dyDescent="0.35">
      <c r="B568" s="1"/>
      <c r="C568" s="2"/>
      <c r="D568" s="1"/>
      <c r="E568" s="1"/>
      <c r="F568" s="1"/>
      <c r="G568" s="4"/>
      <c r="H568" s="1"/>
      <c r="I568" s="1"/>
      <c r="J568" s="1"/>
      <c r="K568" s="2"/>
      <c r="L568" s="1"/>
      <c r="M568" s="1"/>
      <c r="N568" s="1"/>
    </row>
    <row r="569" spans="2:14" x14ac:dyDescent="0.35">
      <c r="B569" s="1"/>
      <c r="C569" s="2"/>
      <c r="D569" s="1"/>
      <c r="E569" s="1"/>
      <c r="F569" s="1"/>
      <c r="G569" s="4"/>
      <c r="H569" s="1"/>
      <c r="I569" s="1"/>
      <c r="J569" s="1"/>
      <c r="K569" s="2"/>
      <c r="L569" s="1"/>
      <c r="M569" s="1"/>
      <c r="N569" s="1"/>
    </row>
    <row r="570" spans="2:14" x14ac:dyDescent="0.35">
      <c r="B570" s="1"/>
      <c r="C570" s="2"/>
      <c r="D570" s="1"/>
      <c r="E570" s="1"/>
      <c r="F570" s="1"/>
      <c r="G570" s="4"/>
      <c r="H570" s="1"/>
      <c r="I570" s="1"/>
      <c r="J570" s="1"/>
      <c r="K570" s="2"/>
      <c r="L570" s="1"/>
      <c r="M570" s="1"/>
      <c r="N570" s="1"/>
    </row>
    <row r="571" spans="2:14" x14ac:dyDescent="0.35">
      <c r="B571" s="1"/>
      <c r="C571" s="2"/>
      <c r="D571" s="1"/>
      <c r="E571" s="1"/>
      <c r="F571" s="1"/>
      <c r="G571" s="4"/>
      <c r="H571" s="1"/>
      <c r="I571" s="1"/>
      <c r="J571" s="1"/>
      <c r="K571" s="2"/>
      <c r="L571" s="1"/>
      <c r="M571" s="1"/>
      <c r="N571" s="1"/>
    </row>
    <row r="572" spans="2:14" x14ac:dyDescent="0.35">
      <c r="B572" s="1"/>
      <c r="C572" s="2"/>
      <c r="D572" s="1"/>
      <c r="E572" s="1"/>
      <c r="F572" s="1"/>
      <c r="G572" s="4"/>
      <c r="H572" s="1"/>
      <c r="I572" s="1"/>
      <c r="J572" s="1"/>
      <c r="K572" s="2"/>
      <c r="L572" s="1"/>
      <c r="M572" s="1"/>
      <c r="N572" s="1"/>
    </row>
    <row r="573" spans="2:14" x14ac:dyDescent="0.35">
      <c r="B573" s="1"/>
      <c r="C573" s="2"/>
      <c r="D573" s="1"/>
      <c r="E573" s="1"/>
      <c r="F573" s="1"/>
      <c r="G573" s="4"/>
      <c r="H573" s="1"/>
      <c r="I573" s="1"/>
      <c r="J573" s="1"/>
      <c r="K573" s="2"/>
      <c r="L573" s="1"/>
      <c r="M573" s="1"/>
      <c r="N573" s="1"/>
    </row>
    <row r="574" spans="2:14" x14ac:dyDescent="0.35">
      <c r="B574" s="1"/>
      <c r="C574" s="2"/>
      <c r="D574" s="1"/>
      <c r="E574" s="1"/>
      <c r="F574" s="1"/>
      <c r="G574" s="4"/>
      <c r="H574" s="1"/>
      <c r="I574" s="1"/>
      <c r="J574" s="1"/>
      <c r="K574" s="2"/>
      <c r="L574" s="1"/>
      <c r="M574" s="1"/>
      <c r="N574" s="1"/>
    </row>
    <row r="575" spans="2:14" x14ac:dyDescent="0.35">
      <c r="B575" s="1"/>
      <c r="C575" s="2"/>
      <c r="D575" s="1"/>
      <c r="E575" s="1"/>
      <c r="F575" s="1"/>
      <c r="G575" s="4"/>
      <c r="H575" s="1"/>
      <c r="I575" s="1"/>
      <c r="J575" s="1"/>
      <c r="K575" s="2"/>
      <c r="L575" s="1"/>
      <c r="M575" s="1"/>
      <c r="N575" s="1"/>
    </row>
    <row r="576" spans="2:14" x14ac:dyDescent="0.35">
      <c r="B576" s="1"/>
      <c r="C576" s="2"/>
      <c r="D576" s="1"/>
      <c r="E576" s="1"/>
      <c r="F576" s="1"/>
      <c r="G576" s="4"/>
      <c r="H576" s="1"/>
      <c r="I576" s="1"/>
      <c r="J576" s="1"/>
      <c r="K576" s="2"/>
      <c r="L576" s="1"/>
      <c r="M576" s="1"/>
      <c r="N576" s="1"/>
    </row>
    <row r="577" spans="2:14" x14ac:dyDescent="0.35">
      <c r="B577" s="1"/>
      <c r="C577" s="2"/>
      <c r="D577" s="1"/>
      <c r="E577" s="1"/>
      <c r="F577" s="1"/>
      <c r="G577" s="4"/>
      <c r="H577" s="1"/>
      <c r="I577" s="1"/>
      <c r="J577" s="1"/>
      <c r="K577" s="2"/>
      <c r="L577" s="1"/>
      <c r="M577" s="1"/>
      <c r="N577" s="1"/>
    </row>
    <row r="578" spans="2:14" x14ac:dyDescent="0.35">
      <c r="B578" s="1"/>
      <c r="C578" s="2"/>
      <c r="D578" s="1"/>
      <c r="E578" s="1"/>
      <c r="F578" s="1"/>
      <c r="G578" s="4"/>
      <c r="H578" s="1"/>
      <c r="I578" s="1"/>
      <c r="J578" s="1"/>
      <c r="K578" s="2"/>
      <c r="L578" s="1"/>
      <c r="M578" s="1"/>
      <c r="N578" s="1"/>
    </row>
  </sheetData>
  <sheetProtection algorithmName="SHA-512" hashValue="RdlKbN1g2ao7oUCPa81K9Wv424iOSo2PNlG6u/ynFvyIFwrRUH9pN8VbglR9ifShPYsk+fpIwNo9245hz1x3xQ==" saltValue="cgHnwF+nY6taijKfkoTx7A==" spinCount="100000" sheet="1" objects="1" scenarios="1"/>
  <phoneticPr fontId="7" type="noConversion"/>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M236"/>
  <sheetViews>
    <sheetView topLeftCell="D1" zoomScale="90" zoomScaleNormal="90" workbookViewId="0">
      <selection activeCell="F21" sqref="F21"/>
    </sheetView>
  </sheetViews>
  <sheetFormatPr baseColWidth="10" defaultColWidth="11.453125" defaultRowHeight="10.5" x14ac:dyDescent="0.35"/>
  <cols>
    <col min="1" max="1" width="8.7265625" style="55" bestFit="1" customWidth="1"/>
    <col min="2" max="2" width="14.453125" style="55" customWidth="1"/>
    <col min="3" max="3" width="66.453125" style="55" customWidth="1"/>
    <col min="4" max="4" width="47.26953125" style="55" customWidth="1"/>
    <col min="5" max="5" width="33.1796875" style="55" customWidth="1"/>
    <col min="6" max="6" width="29.1796875" style="55" customWidth="1"/>
    <col min="7" max="7" width="27.7265625" style="55" customWidth="1"/>
    <col min="8" max="8" width="37.81640625" style="55" customWidth="1"/>
    <col min="9" max="10" width="11.453125" style="55"/>
    <col min="11" max="11" width="78.54296875" style="55" customWidth="1"/>
    <col min="12" max="16384" width="11.453125" style="55"/>
  </cols>
  <sheetData>
    <row r="1" spans="1:11" ht="14.5" x14ac:dyDescent="0.35">
      <c r="C1" s="56" t="s">
        <v>42</v>
      </c>
      <c r="D1" s="92" t="s">
        <v>411</v>
      </c>
      <c r="E1" s="57"/>
      <c r="F1" s="56" t="s">
        <v>58</v>
      </c>
      <c r="G1" s="58"/>
      <c r="J1" s="79"/>
    </row>
    <row r="2" spans="1:11" x14ac:dyDescent="0.25">
      <c r="C2" s="56" t="s">
        <v>61</v>
      </c>
      <c r="D2" s="57" t="str">
        <f>Shell!B4&amp;"_"&amp;SUBSTITUTE(Shell!B2,"-","")&amp;"_"&amp;LEFT(Shell!B6,1)</f>
        <v>__</v>
      </c>
      <c r="E2" s="56" t="str">
        <f>Shell!B4&amp;"_"&amp;TEXT(Shell!B7,"yyyy-mm-dd")&amp;"_"&amp;LEFT(Shell!B6,1)</f>
        <v>_1900-01-00_</v>
      </c>
      <c r="F2" s="56" t="s">
        <v>59</v>
      </c>
      <c r="G2" s="58" t="s">
        <v>412</v>
      </c>
    </row>
    <row r="3" spans="1:11" s="59" customFormat="1" x14ac:dyDescent="0.35">
      <c r="B3" s="60" t="s">
        <v>0</v>
      </c>
      <c r="C3" s="61" t="s">
        <v>1</v>
      </c>
      <c r="D3" s="61" t="s">
        <v>2</v>
      </c>
      <c r="E3" s="61" t="s">
        <v>3</v>
      </c>
      <c r="F3" s="61" t="s">
        <v>4</v>
      </c>
      <c r="G3" s="61" t="s">
        <v>5</v>
      </c>
      <c r="H3" s="62" t="s">
        <v>6</v>
      </c>
    </row>
    <row r="4" spans="1:11" s="56" customFormat="1" x14ac:dyDescent="0.25">
      <c r="B4" s="56" t="s">
        <v>56</v>
      </c>
      <c r="C4" s="55" t="s">
        <v>60</v>
      </c>
      <c r="E4" s="63"/>
    </row>
    <row r="5" spans="1:11" s="64" customFormat="1" x14ac:dyDescent="0.35">
      <c r="A5" s="55"/>
      <c r="B5" s="64" t="s">
        <v>7</v>
      </c>
      <c r="C5" s="64" t="str">
        <f>Shell!B5&amp;"Dimensiones"</f>
        <v>http://www.cmfchile.cl/XBRL/extensiones/2023/Dimensiones</v>
      </c>
      <c r="D5" s="65" t="s">
        <v>35</v>
      </c>
      <c r="E5" s="65" t="str">
        <f>$E$2&amp;"_dimension.xsd"</f>
        <v>_1900-01-00__dimension.xsd</v>
      </c>
    </row>
    <row r="6" spans="1:11" s="64" customFormat="1" x14ac:dyDescent="0.25">
      <c r="A6" s="55"/>
      <c r="B6" s="64" t="s">
        <v>8</v>
      </c>
      <c r="D6" s="65"/>
      <c r="E6" s="66" t="str">
        <f>+D1&amp;"cl-ci_cor_"&amp;G2&amp;".xsd"</f>
        <v>http://www.cmfchile.cl/cl/fr/ci/2023-01-02/cl-ci_cor_2023-01-02.xsd</v>
      </c>
    </row>
    <row r="7" spans="1:11" s="64" customFormat="1" x14ac:dyDescent="0.25">
      <c r="A7" s="56"/>
      <c r="B7" s="64" t="s">
        <v>8</v>
      </c>
      <c r="E7" s="64" t="s">
        <v>9</v>
      </c>
    </row>
    <row r="8" spans="1:11" s="64" customFormat="1" x14ac:dyDescent="0.25">
      <c r="A8" s="56"/>
      <c r="B8" s="64" t="s">
        <v>8</v>
      </c>
      <c r="E8" s="64" t="s">
        <v>20</v>
      </c>
    </row>
    <row r="9" spans="1:11" s="64" customFormat="1" x14ac:dyDescent="0.25">
      <c r="A9" s="56"/>
      <c r="B9" s="64" t="s">
        <v>10</v>
      </c>
      <c r="F9" s="64" t="s">
        <v>11</v>
      </c>
    </row>
    <row r="10" spans="1:11" s="64" customFormat="1" x14ac:dyDescent="0.25">
      <c r="A10" s="56"/>
      <c r="B10" s="64" t="s">
        <v>12</v>
      </c>
      <c r="D10" s="65"/>
      <c r="E10" s="65" t="str">
        <f>$E$2&amp;"_dim_label.xml"</f>
        <v>_1900-01-00__dim_label.xml</v>
      </c>
    </row>
    <row r="11" spans="1:11" s="64" customFormat="1" x14ac:dyDescent="0.25">
      <c r="A11" s="56"/>
      <c r="B11" s="64" t="s">
        <v>13</v>
      </c>
      <c r="C11" s="64" t="s">
        <v>14</v>
      </c>
      <c r="D11" s="64" t="s">
        <v>15</v>
      </c>
      <c r="F11" s="64" t="s">
        <v>38</v>
      </c>
      <c r="G11" s="64" t="s">
        <v>11</v>
      </c>
      <c r="H11" s="64" t="s">
        <v>16</v>
      </c>
    </row>
    <row r="12" spans="1:11" s="64" customFormat="1" x14ac:dyDescent="0.25">
      <c r="A12" s="56"/>
      <c r="B12" s="64" t="s">
        <v>17</v>
      </c>
    </row>
    <row r="13" spans="1:11" s="64" customFormat="1" x14ac:dyDescent="0.25">
      <c r="A13" s="56"/>
      <c r="B13" s="64" t="s">
        <v>12</v>
      </c>
      <c r="D13" s="65"/>
      <c r="E13" s="65" t="str">
        <f>$E$2&amp;"_dim_definicion.xml"</f>
        <v>_1900-01-00__dim_definicion.xml</v>
      </c>
    </row>
    <row r="14" spans="1:11" s="56" customFormat="1" ht="14.5" x14ac:dyDescent="0.35">
      <c r="A14" s="67" t="s">
        <v>288</v>
      </c>
      <c r="B14" s="91" t="str">
        <f>IF(AND(Shell!G28=TRUE),"DOMAIN","NOP")</f>
        <v>NOP</v>
      </c>
      <c r="C14" s="92" t="s">
        <v>352</v>
      </c>
      <c r="D14" s="93"/>
      <c r="E14" s="93"/>
      <c r="F14" s="64" t="str">
        <f>"Dimensiones!D"&amp;MATCH(C14,Dimensiones!G:G,0)</f>
        <v>Dimensiones!D5</v>
      </c>
      <c r="G14" s="64" t="str">
        <f>"Dimensiones!E"&amp;MATCH(C14,Dimensiones!G:G,0)</f>
        <v>Dimensiones!E5</v>
      </c>
      <c r="H14" s="64" t="str">
        <f>"Dimensiones!B"&amp;MATCH(C14,Dimensiones!G:G,0)</f>
        <v>Dimensiones!B5</v>
      </c>
      <c r="I14"/>
      <c r="J14" s="64"/>
      <c r="K14" s="64"/>
    </row>
    <row r="15" spans="1:11" s="56" customFormat="1" ht="14.5" x14ac:dyDescent="0.35">
      <c r="A15" s="67" t="s">
        <v>288</v>
      </c>
      <c r="B15" s="91" t="str">
        <f>IF(AND(Shell!G28=TRUE),"DOMAIN","NOP")</f>
        <v>NOP</v>
      </c>
      <c r="C15" s="92" t="s">
        <v>353</v>
      </c>
      <c r="D15" s="93"/>
      <c r="E15" s="93"/>
      <c r="F15" s="64" t="str">
        <f>"Dimensiones!D"&amp;MATCH(C15,Dimensiones!G:G,0)</f>
        <v>Dimensiones!D8</v>
      </c>
      <c r="G15" s="64" t="str">
        <f>"Dimensiones!E"&amp;MATCH(C15,Dimensiones!G:G,0)</f>
        <v>Dimensiones!E8</v>
      </c>
      <c r="H15" s="64" t="str">
        <f>"Dimensiones!B"&amp;MATCH(C15,Dimensiones!G:G,0)</f>
        <v>Dimensiones!B8</v>
      </c>
      <c r="I15"/>
      <c r="J15" s="64"/>
      <c r="K15" s="64"/>
    </row>
    <row r="16" spans="1:11" s="56" customFormat="1" ht="14.5" x14ac:dyDescent="0.35">
      <c r="A16" s="67" t="s">
        <v>288</v>
      </c>
      <c r="B16" s="91" t="str">
        <f>IF(AND(Shell!G28=TRUE),"DOMAIN","NOP")</f>
        <v>NOP</v>
      </c>
      <c r="C16" s="92" t="s">
        <v>354</v>
      </c>
      <c r="D16" s="93"/>
      <c r="E16" s="93"/>
      <c r="F16" s="64" t="str">
        <f>"Dimensiones!D"&amp;MATCH(C16,Dimensiones!G:G,0)</f>
        <v>Dimensiones!D11</v>
      </c>
      <c r="G16" s="64" t="str">
        <f>"Dimensiones!E"&amp;MATCH(C16,Dimensiones!G:G,0)</f>
        <v>Dimensiones!E11</v>
      </c>
      <c r="H16" s="64" t="str">
        <f>"Dimensiones!B"&amp;MATCH(C16,Dimensiones!G:G,0)</f>
        <v>Dimensiones!B11</v>
      </c>
      <c r="I16"/>
      <c r="J16" s="64"/>
      <c r="K16" s="64"/>
    </row>
    <row r="17" spans="1:11" s="56" customFormat="1" ht="14.5" x14ac:dyDescent="0.35">
      <c r="A17" s="67" t="s">
        <v>290</v>
      </c>
      <c r="B17" s="68" t="str">
        <f>IF(AND(Shell!G30=TRUE),"DOMAIN","NOP")</f>
        <v>NOP</v>
      </c>
      <c r="C17" s="95" t="s">
        <v>355</v>
      </c>
      <c r="D17" s="93"/>
      <c r="E17" s="93"/>
      <c r="F17" s="64" t="str">
        <f>"Dimensiones!D"&amp;MATCH(C17,Dimensiones!G:G,0)</f>
        <v>Dimensiones!D14</v>
      </c>
      <c r="G17" s="64" t="str">
        <f>"Dimensiones!E"&amp;MATCH(C17,Dimensiones!G:G,0)</f>
        <v>Dimensiones!E14</v>
      </c>
      <c r="H17" s="64" t="str">
        <f>"Dimensiones!B"&amp;MATCH(C17,Dimensiones!G:G,0)</f>
        <v>Dimensiones!B14</v>
      </c>
      <c r="I17"/>
      <c r="J17" s="64"/>
      <c r="K17" s="64"/>
    </row>
    <row r="18" spans="1:11" s="56" customFormat="1" ht="14.5" x14ac:dyDescent="0.35">
      <c r="A18" s="67" t="s">
        <v>290</v>
      </c>
      <c r="B18" s="68" t="str">
        <f>IF(AND(Shell!G30=TRUE),"DOMAIN","NOP")</f>
        <v>NOP</v>
      </c>
      <c r="C18" s="95" t="s">
        <v>356</v>
      </c>
      <c r="D18"/>
      <c r="F18" s="64" t="str">
        <f>"Dimensiones!D"&amp;MATCH(C18,Dimensiones!G:G,0)</f>
        <v>Dimensiones!D17</v>
      </c>
      <c r="G18" s="64" t="str">
        <f>"Dimensiones!E"&amp;MATCH(C18,Dimensiones!G:G,0)</f>
        <v>Dimensiones!E17</v>
      </c>
      <c r="H18" s="64" t="str">
        <f>"Dimensiones!B"&amp;MATCH(C18,Dimensiones!G:G,0)</f>
        <v>Dimensiones!B17</v>
      </c>
      <c r="I18"/>
      <c r="J18" s="64"/>
      <c r="K18" s="64"/>
    </row>
    <row r="19" spans="1:11" s="56" customFormat="1" ht="14.5" x14ac:dyDescent="0.35">
      <c r="A19" s="67" t="s">
        <v>296</v>
      </c>
      <c r="B19" s="91" t="str">
        <f>IF(AND(Shell!G36=TRUE),"DOMAIN","NOP")</f>
        <v>NOP</v>
      </c>
      <c r="C19" s="92" t="s">
        <v>357</v>
      </c>
      <c r="D19"/>
      <c r="E19"/>
      <c r="F19" s="64" t="str">
        <f>"Dimensiones!D"&amp;MATCH(C19,Dimensiones!G:G,0)</f>
        <v>Dimensiones!D21</v>
      </c>
      <c r="G19" s="64" t="str">
        <f>"Dimensiones!E"&amp;MATCH(C19,Dimensiones!G:G,0)</f>
        <v>Dimensiones!E21</v>
      </c>
      <c r="H19" s="64" t="str">
        <f>"Dimensiones!B"&amp;MATCH(C19,Dimensiones!G:G,0)</f>
        <v>Dimensiones!B21</v>
      </c>
      <c r="I19"/>
      <c r="J19" s="64"/>
      <c r="K19" s="64"/>
    </row>
    <row r="20" spans="1:11" s="56" customFormat="1" ht="14.5" x14ac:dyDescent="0.35">
      <c r="A20" s="67" t="s">
        <v>302</v>
      </c>
      <c r="B20" s="68" t="str">
        <f>IF(AND(Shell!G42=TRUE),"DOMAIN","NOP")</f>
        <v>NOP</v>
      </c>
      <c r="C20" s="95" t="s">
        <v>358</v>
      </c>
      <c r="D20" s="93"/>
      <c r="E20" s="93"/>
      <c r="F20" s="64" t="str">
        <f>"Dimensiones!D"&amp;MATCH(C20,Dimensiones!G:G,0)</f>
        <v>Dimensiones!D26</v>
      </c>
      <c r="G20" s="64" t="str">
        <f>"Dimensiones!E"&amp;MATCH(C20,Dimensiones!G:G,0)</f>
        <v>Dimensiones!E26</v>
      </c>
      <c r="H20" s="64" t="str">
        <f>"Dimensiones!B"&amp;MATCH(C20,Dimensiones!G:G,0)</f>
        <v>Dimensiones!B26</v>
      </c>
      <c r="I20"/>
      <c r="J20" s="64"/>
      <c r="K20" s="64"/>
    </row>
    <row r="21" spans="1:11" s="56" customFormat="1" ht="14.5" x14ac:dyDescent="0.35">
      <c r="A21" s="67" t="s">
        <v>302</v>
      </c>
      <c r="B21" s="68" t="str">
        <f>IF(AND(Shell!G42=TRUE),"DOMAIN","NOP")</f>
        <v>NOP</v>
      </c>
      <c r="C21" s="95" t="s">
        <v>359</v>
      </c>
      <c r="D21"/>
      <c r="E21"/>
      <c r="F21" s="64" t="str">
        <f>"Dimensiones!D"&amp;MATCH(C21,Dimensiones!G:G,0)</f>
        <v>Dimensiones!D35</v>
      </c>
      <c r="G21" s="64" t="str">
        <f>"Dimensiones!E"&amp;MATCH(C21,Dimensiones!G:G,0)</f>
        <v>Dimensiones!E35</v>
      </c>
      <c r="H21" s="64" t="str">
        <f>"Dimensiones!B"&amp;MATCH(C21,Dimensiones!G:G,0)</f>
        <v>Dimensiones!B35</v>
      </c>
      <c r="I21"/>
      <c r="J21" s="64"/>
      <c r="K21" s="64"/>
    </row>
    <row r="22" spans="1:11" s="56" customFormat="1" ht="14.5" x14ac:dyDescent="0.35">
      <c r="A22" s="67" t="s">
        <v>305</v>
      </c>
      <c r="B22" s="91" t="str">
        <f>IF(AND(Shell!G45=TRUE),"DOMAIN","NOP")</f>
        <v>NOP</v>
      </c>
      <c r="C22" s="92" t="s">
        <v>360</v>
      </c>
      <c r="D22"/>
      <c r="E22"/>
      <c r="F22" s="64" t="str">
        <f>"Dimensiones!D"&amp;MATCH(C22,Dimensiones!G:G,0)</f>
        <v>Dimensiones!D38</v>
      </c>
      <c r="G22" s="64" t="str">
        <f>"Dimensiones!E"&amp;MATCH(C22,Dimensiones!G:G,0)</f>
        <v>Dimensiones!E38</v>
      </c>
      <c r="H22" s="64" t="str">
        <f>"Dimensiones!B"&amp;MATCH(C22,Dimensiones!G:G,0)</f>
        <v>Dimensiones!B38</v>
      </c>
      <c r="I22"/>
      <c r="J22" s="64"/>
      <c r="K22" s="64"/>
    </row>
    <row r="23" spans="1:11" s="56" customFormat="1" ht="14.5" x14ac:dyDescent="0.35">
      <c r="A23" s="67" t="s">
        <v>305</v>
      </c>
      <c r="B23" s="91" t="str">
        <f>IF(AND(Shell!G45=TRUE),"DOMAIN","NOP")</f>
        <v>NOP</v>
      </c>
      <c r="C23" s="92" t="s">
        <v>361</v>
      </c>
      <c r="D23" s="93"/>
      <c r="E23" s="93"/>
      <c r="F23" s="64" t="str">
        <f>"Dimensiones!D"&amp;MATCH(C23,Dimensiones!G:G,0)</f>
        <v>Dimensiones!D42</v>
      </c>
      <c r="G23" s="64" t="str">
        <f>"Dimensiones!E"&amp;MATCH(C23,Dimensiones!G:G,0)</f>
        <v>Dimensiones!E42</v>
      </c>
      <c r="H23" s="64" t="str">
        <f>"Dimensiones!B"&amp;MATCH(C23,Dimensiones!G:G,0)</f>
        <v>Dimensiones!B42</v>
      </c>
      <c r="I23"/>
      <c r="J23" s="64"/>
      <c r="K23" s="64"/>
    </row>
    <row r="24" spans="1:11" s="56" customFormat="1" ht="14.5" x14ac:dyDescent="0.35">
      <c r="A24" s="67" t="s">
        <v>305</v>
      </c>
      <c r="B24" s="91" t="str">
        <f>IF(AND(Shell!G45=TRUE),"DOMAIN","NOP")</f>
        <v>NOP</v>
      </c>
      <c r="C24" s="92" t="s">
        <v>362</v>
      </c>
      <c r="D24" s="93"/>
      <c r="E24" s="93"/>
      <c r="F24" s="64" t="str">
        <f>"Dimensiones!D"&amp;MATCH(C24,Dimensiones!G:G,0)</f>
        <v>Dimensiones!D45</v>
      </c>
      <c r="G24" s="64" t="str">
        <f>"Dimensiones!E"&amp;MATCH(C24,Dimensiones!G:G,0)</f>
        <v>Dimensiones!E45</v>
      </c>
      <c r="H24" s="64" t="str">
        <f>"Dimensiones!B"&amp;MATCH(C24,Dimensiones!G:G,0)</f>
        <v>Dimensiones!B45</v>
      </c>
      <c r="I24"/>
      <c r="J24" s="64"/>
      <c r="K24" s="64"/>
    </row>
    <row r="25" spans="1:11" s="56" customFormat="1" ht="14.5" x14ac:dyDescent="0.35">
      <c r="A25" s="67" t="s">
        <v>307</v>
      </c>
      <c r="B25" s="68" t="str">
        <f>IF(AND(Shell!G47=TRUE),"DOMAIN","NOP")</f>
        <v>NOP</v>
      </c>
      <c r="C25" s="95" t="s">
        <v>363</v>
      </c>
      <c r="D25" s="93"/>
      <c r="E25" s="93"/>
      <c r="F25" s="64" t="str">
        <f>"Dimensiones!D"&amp;MATCH(C25,Dimensiones!G:G,0)</f>
        <v>Dimensiones!D49</v>
      </c>
      <c r="G25" s="64" t="str">
        <f>"Dimensiones!E"&amp;MATCH(C25,Dimensiones!G:G,0)</f>
        <v>Dimensiones!E49</v>
      </c>
      <c r="H25" s="64" t="str">
        <f>"Dimensiones!B"&amp;MATCH(C25,Dimensiones!G:G,0)</f>
        <v>Dimensiones!B49</v>
      </c>
      <c r="I25"/>
      <c r="J25" s="64"/>
      <c r="K25" s="64"/>
    </row>
    <row r="26" spans="1:11" s="56" customFormat="1" ht="14.5" x14ac:dyDescent="0.35">
      <c r="A26" s="67" t="s">
        <v>307</v>
      </c>
      <c r="B26" s="68" t="str">
        <f>IF(AND(Shell!G47=TRUE),"DOMAIN","NOP")</f>
        <v>NOP</v>
      </c>
      <c r="C26" s="95" t="s">
        <v>364</v>
      </c>
      <c r="D26"/>
      <c r="E26"/>
      <c r="F26" s="64" t="str">
        <f>"Dimensiones!D"&amp;MATCH(C26,Dimensiones!G:G,0)</f>
        <v>Dimensiones!D52</v>
      </c>
      <c r="G26" s="64" t="str">
        <f>"Dimensiones!E"&amp;MATCH(C26,Dimensiones!G:G,0)</f>
        <v>Dimensiones!E52</v>
      </c>
      <c r="H26" s="64" t="str">
        <f>"Dimensiones!B"&amp;MATCH(C26,Dimensiones!G:G,0)</f>
        <v>Dimensiones!B52</v>
      </c>
      <c r="I26"/>
      <c r="J26" s="64"/>
      <c r="K26" s="64"/>
    </row>
    <row r="27" spans="1:11" s="56" customFormat="1" ht="14.5" x14ac:dyDescent="0.35">
      <c r="A27" s="67" t="s">
        <v>309</v>
      </c>
      <c r="B27" s="91" t="str">
        <f>IF(AND(Shell!G49=TRUE),"DOMAIN","NOP")</f>
        <v>NOP</v>
      </c>
      <c r="C27" s="92" t="s">
        <v>365</v>
      </c>
      <c r="D27"/>
      <c r="E27"/>
      <c r="F27" s="64" t="str">
        <f>"Dimensiones!D"&amp;MATCH(C27,Dimensiones!G:G,0)</f>
        <v>Dimensiones!D55</v>
      </c>
      <c r="G27" s="64" t="str">
        <f>"Dimensiones!E"&amp;MATCH(C27,Dimensiones!G:G,0)</f>
        <v>Dimensiones!E55</v>
      </c>
      <c r="H27" s="64" t="str">
        <f>"Dimensiones!B"&amp;MATCH(C27,Dimensiones!G:G,0)</f>
        <v>Dimensiones!B55</v>
      </c>
      <c r="I27"/>
      <c r="J27" s="64"/>
      <c r="K27" s="64"/>
    </row>
    <row r="28" spans="1:11" s="56" customFormat="1" ht="14.5" x14ac:dyDescent="0.35">
      <c r="A28" s="67" t="s">
        <v>313</v>
      </c>
      <c r="B28" s="68" t="str">
        <f>IF(AND(Shell!G53=TRUE),"DOMAIN","NOP")</f>
        <v>NOP</v>
      </c>
      <c r="C28" s="95" t="s">
        <v>366</v>
      </c>
      <c r="D28" s="93"/>
      <c r="E28" s="93"/>
      <c r="F28" s="64" t="str">
        <f>"Dimensiones!D"&amp;MATCH(C28,Dimensiones!G:G,0)</f>
        <v>Dimensiones!D58</v>
      </c>
      <c r="G28" s="64" t="str">
        <f>"Dimensiones!E"&amp;MATCH(C28,Dimensiones!G:G,0)</f>
        <v>Dimensiones!E58</v>
      </c>
      <c r="H28" s="64" t="str">
        <f>"Dimensiones!B"&amp;MATCH(C28,Dimensiones!G:G,0)</f>
        <v>Dimensiones!B58</v>
      </c>
      <c r="I28"/>
      <c r="J28" s="64"/>
      <c r="K28" s="64"/>
    </row>
    <row r="29" spans="1:11" s="56" customFormat="1" ht="14.5" x14ac:dyDescent="0.35">
      <c r="A29" s="67" t="s">
        <v>313</v>
      </c>
      <c r="B29" s="68" t="str">
        <f>IF(AND(Shell!G53=TRUE),"DOMAIN","NOP")</f>
        <v>NOP</v>
      </c>
      <c r="C29" s="95" t="s">
        <v>367</v>
      </c>
      <c r="D29"/>
      <c r="E29"/>
      <c r="F29" s="64" t="str">
        <f>"Dimensiones!D"&amp;MATCH(C29,Dimensiones!G:G,0)</f>
        <v>Dimensiones!D61</v>
      </c>
      <c r="G29" s="64" t="str">
        <f>"Dimensiones!E"&amp;MATCH(C29,Dimensiones!G:G,0)</f>
        <v>Dimensiones!E61</v>
      </c>
      <c r="H29" s="64" t="str">
        <f>"Dimensiones!B"&amp;MATCH(C29,Dimensiones!G:G,0)</f>
        <v>Dimensiones!B61</v>
      </c>
      <c r="I29"/>
      <c r="J29" s="64"/>
      <c r="K29" s="64"/>
    </row>
    <row r="30" spans="1:11" s="56" customFormat="1" ht="14.5" x14ac:dyDescent="0.35">
      <c r="A30" s="67" t="s">
        <v>313</v>
      </c>
      <c r="B30" s="68" t="str">
        <f>IF(AND(Shell!G53=TRUE),"DOMAIN","NOP")</f>
        <v>NOP</v>
      </c>
      <c r="C30" s="95" t="s">
        <v>368</v>
      </c>
      <c r="D30"/>
      <c r="E30"/>
      <c r="F30" s="64" t="str">
        <f>"Dimensiones!D"&amp;MATCH(C30,Dimensiones!G:G,0)</f>
        <v>Dimensiones!D64</v>
      </c>
      <c r="G30" s="64" t="str">
        <f>"Dimensiones!E"&amp;MATCH(C30,Dimensiones!G:G,0)</f>
        <v>Dimensiones!E64</v>
      </c>
      <c r="H30" s="64" t="str">
        <f>"Dimensiones!B"&amp;MATCH(C30,Dimensiones!G:G,0)</f>
        <v>Dimensiones!B64</v>
      </c>
      <c r="I30"/>
      <c r="J30" s="64"/>
      <c r="K30" s="64"/>
    </row>
    <row r="31" spans="1:11" s="56" customFormat="1" ht="14.5" x14ac:dyDescent="0.35">
      <c r="A31" s="67" t="s">
        <v>313</v>
      </c>
      <c r="B31" s="68" t="str">
        <f>IF(AND(Shell!G53=TRUE),"DOMAIN","NOP")</f>
        <v>NOP</v>
      </c>
      <c r="C31" s="95" t="s">
        <v>369</v>
      </c>
      <c r="D31"/>
      <c r="E31"/>
      <c r="F31" s="64" t="str">
        <f>"Dimensiones!D"&amp;MATCH(C31,Dimensiones!G:G,0)</f>
        <v>Dimensiones!D67</v>
      </c>
      <c r="G31" s="64" t="str">
        <f>"Dimensiones!E"&amp;MATCH(C31,Dimensiones!G:G,0)</f>
        <v>Dimensiones!E67</v>
      </c>
      <c r="H31" s="64" t="str">
        <f>"Dimensiones!B"&amp;MATCH(C31,Dimensiones!G:G,0)</f>
        <v>Dimensiones!B67</v>
      </c>
      <c r="I31"/>
      <c r="J31" s="64"/>
      <c r="K31" s="64"/>
    </row>
    <row r="32" spans="1:11" s="56" customFormat="1" ht="14.5" x14ac:dyDescent="0.35">
      <c r="A32" s="67" t="s">
        <v>314</v>
      </c>
      <c r="B32" s="98" t="str">
        <f>IF(AND(Shell!G54=TRUE),"DOMAIN","NOP")</f>
        <v>NOP</v>
      </c>
      <c r="C32" s="95" t="s">
        <v>370</v>
      </c>
      <c r="D32"/>
      <c r="E32"/>
      <c r="F32" s="64" t="str">
        <f>"Dimensiones!D"&amp;MATCH(C32,Dimensiones!G:G,0)</f>
        <v>Dimensiones!D70</v>
      </c>
      <c r="G32" s="64" t="str">
        <f>"Dimensiones!E"&amp;MATCH(C32,Dimensiones!G:G,0)</f>
        <v>Dimensiones!E70</v>
      </c>
      <c r="H32" s="64" t="str">
        <f>"Dimensiones!B"&amp;MATCH(C32,Dimensiones!G:G,0)</f>
        <v>Dimensiones!B70</v>
      </c>
      <c r="I32"/>
      <c r="J32" s="64"/>
      <c r="K32" s="64"/>
    </row>
    <row r="33" spans="1:11" s="56" customFormat="1" ht="14.5" x14ac:dyDescent="0.35">
      <c r="A33" s="67" t="s">
        <v>312</v>
      </c>
      <c r="B33" s="91" t="str">
        <f>IF(AND(Shell!G52=TRUE),"DOMAIN","NOP")</f>
        <v>NOP</v>
      </c>
      <c r="C33" s="92" t="s">
        <v>371</v>
      </c>
      <c r="D33" s="93"/>
      <c r="E33" s="93"/>
      <c r="F33" s="64" t="str">
        <f>"Dimensiones!D"&amp;MATCH(C33,Dimensiones!G:G,0)</f>
        <v>Dimensiones!D73</v>
      </c>
      <c r="G33" s="64" t="str">
        <f>"Dimensiones!E"&amp;MATCH(C33,Dimensiones!G:G,0)</f>
        <v>Dimensiones!E73</v>
      </c>
      <c r="H33" s="64" t="str">
        <f>"Dimensiones!B"&amp;MATCH(C33,Dimensiones!G:G,0)</f>
        <v>Dimensiones!B73</v>
      </c>
      <c r="I33"/>
      <c r="J33" s="64"/>
      <c r="K33" s="64"/>
    </row>
    <row r="34" spans="1:11" s="56" customFormat="1" ht="14.5" x14ac:dyDescent="0.35">
      <c r="A34" s="67" t="s">
        <v>312</v>
      </c>
      <c r="B34" s="91" t="str">
        <f>IF(AND(Shell!G52=TRUE),"DOMAIN","NOP")</f>
        <v>NOP</v>
      </c>
      <c r="C34" s="92" t="s">
        <v>372</v>
      </c>
      <c r="D34"/>
      <c r="E34"/>
      <c r="F34" s="64" t="str">
        <f>"Dimensiones!D"&amp;MATCH(C34,Dimensiones!G:G,0)</f>
        <v>Dimensiones!D76</v>
      </c>
      <c r="G34" s="64" t="str">
        <f>"Dimensiones!E"&amp;MATCH(C34,Dimensiones!G:G,0)</f>
        <v>Dimensiones!E76</v>
      </c>
      <c r="H34" s="64" t="str">
        <f>"Dimensiones!B"&amp;MATCH(C34,Dimensiones!G:G,0)</f>
        <v>Dimensiones!B76</v>
      </c>
      <c r="I34"/>
      <c r="J34" s="64"/>
      <c r="K34" s="64"/>
    </row>
    <row r="35" spans="1:11" s="56" customFormat="1" ht="14.5" x14ac:dyDescent="0.35">
      <c r="A35" s="67" t="s">
        <v>317</v>
      </c>
      <c r="B35" s="68" t="str">
        <f>IF(AND(Shell!G57=TRUE),"DOMAIN","NOP")</f>
        <v>NOP</v>
      </c>
      <c r="C35" s="95" t="s">
        <v>373</v>
      </c>
      <c r="D35"/>
      <c r="E35"/>
      <c r="F35" s="64" t="str">
        <f>"Dimensiones!D"&amp;MATCH(C35,Dimensiones!G:G,0)</f>
        <v>Dimensiones!D79</v>
      </c>
      <c r="G35" s="64" t="str">
        <f>"Dimensiones!E"&amp;MATCH(C35,Dimensiones!G:G,0)</f>
        <v>Dimensiones!E79</v>
      </c>
      <c r="H35" s="64" t="str">
        <f>"Dimensiones!B"&amp;MATCH(C35,Dimensiones!G:G,0)</f>
        <v>Dimensiones!B79</v>
      </c>
      <c r="I35"/>
      <c r="J35" s="64"/>
      <c r="K35" s="64"/>
    </row>
    <row r="36" spans="1:11" s="56" customFormat="1" ht="14.5" x14ac:dyDescent="0.35">
      <c r="A36" s="67" t="s">
        <v>317</v>
      </c>
      <c r="B36" s="68" t="str">
        <f>IF(AND(Shell!G57=TRUE),"DOMAIN","NOP")</f>
        <v>NOP</v>
      </c>
      <c r="C36" s="95" t="s">
        <v>374</v>
      </c>
      <c r="D36" s="93"/>
      <c r="E36" s="93"/>
      <c r="F36" s="64" t="str">
        <f>"Dimensiones!D"&amp;MATCH(C36,Dimensiones!G:G,0)</f>
        <v>Dimensiones!D82</v>
      </c>
      <c r="G36" s="64" t="str">
        <f>"Dimensiones!E"&amp;MATCH(C36,Dimensiones!G:G,0)</f>
        <v>Dimensiones!E82</v>
      </c>
      <c r="H36" s="64" t="str">
        <f>"Dimensiones!B"&amp;MATCH(C36,Dimensiones!G:G,0)</f>
        <v>Dimensiones!B82</v>
      </c>
      <c r="I36"/>
      <c r="J36" s="64"/>
      <c r="K36" s="64"/>
    </row>
    <row r="37" spans="1:11" s="56" customFormat="1" ht="14.5" x14ac:dyDescent="0.35">
      <c r="A37" s="67" t="s">
        <v>317</v>
      </c>
      <c r="B37" s="68" t="str">
        <f>IF(AND(Shell!G57=TRUE),"DOMAIN","NOP")</f>
        <v>NOP</v>
      </c>
      <c r="C37" s="95" t="s">
        <v>375</v>
      </c>
      <c r="D37" s="93"/>
      <c r="E37" s="93"/>
      <c r="F37" s="64" t="str">
        <f>"Dimensiones!D"&amp;MATCH(C37,Dimensiones!G:G,0)</f>
        <v>Dimensiones!D85</v>
      </c>
      <c r="G37" s="64" t="str">
        <f>"Dimensiones!E"&amp;MATCH(C37,Dimensiones!G:G,0)</f>
        <v>Dimensiones!E85</v>
      </c>
      <c r="H37" s="64" t="str">
        <f>"Dimensiones!B"&amp;MATCH(C37,Dimensiones!G:G,0)</f>
        <v>Dimensiones!B85</v>
      </c>
      <c r="I37"/>
      <c r="J37" s="64"/>
      <c r="K37" s="64"/>
    </row>
    <row r="38" spans="1:11" s="56" customFormat="1" ht="14.5" x14ac:dyDescent="0.35">
      <c r="A38" s="67" t="s">
        <v>317</v>
      </c>
      <c r="B38" s="68" t="str">
        <f>IF(AND(Shell!G57=TRUE),"DOMAIN","NOP")</f>
        <v>NOP</v>
      </c>
      <c r="C38" s="95" t="s">
        <v>376</v>
      </c>
      <c r="D38" s="93"/>
      <c r="E38" s="93"/>
      <c r="F38" s="64" t="str">
        <f>"Dimensiones!D"&amp;MATCH(C38,Dimensiones!G:G,0)</f>
        <v>Dimensiones!D88</v>
      </c>
      <c r="G38" s="64" t="str">
        <f>"Dimensiones!E"&amp;MATCH(C38,Dimensiones!G:G,0)</f>
        <v>Dimensiones!E88</v>
      </c>
      <c r="H38" s="64" t="str">
        <f>"Dimensiones!B"&amp;MATCH(C38,Dimensiones!G:G,0)</f>
        <v>Dimensiones!B88</v>
      </c>
      <c r="I38"/>
      <c r="J38" s="64"/>
      <c r="K38" s="64"/>
    </row>
    <row r="39" spans="1:11" s="56" customFormat="1" ht="14.5" x14ac:dyDescent="0.35">
      <c r="A39" s="67" t="s">
        <v>310</v>
      </c>
      <c r="B39" s="91" t="str">
        <f>IF(AND(Shell!G50=TRUE),"DOMAIN","NOP")</f>
        <v>NOP</v>
      </c>
      <c r="C39" s="92" t="s">
        <v>377</v>
      </c>
      <c r="D39" s="93"/>
      <c r="E39" s="93"/>
      <c r="F39" s="64" t="str">
        <f>"Dimensiones!D"&amp;MATCH(C39,Dimensiones!G:G,0)</f>
        <v>Dimensiones!D92</v>
      </c>
      <c r="G39" s="64" t="str">
        <f>"Dimensiones!E"&amp;MATCH(C39,Dimensiones!G:G,0)</f>
        <v>Dimensiones!E92</v>
      </c>
      <c r="H39" s="64" t="str">
        <f>"Dimensiones!B"&amp;MATCH(C39,Dimensiones!G:G,0)</f>
        <v>Dimensiones!B92</v>
      </c>
      <c r="I39"/>
      <c r="J39" s="64"/>
      <c r="K39" s="64"/>
    </row>
    <row r="40" spans="1:11" s="56" customFormat="1" ht="14.5" x14ac:dyDescent="0.35">
      <c r="A40" s="67" t="s">
        <v>310</v>
      </c>
      <c r="B40" s="91" t="str">
        <f>IF(AND(Shell!G50=TRUE),"DOMAIN","NOP")</f>
        <v>NOP</v>
      </c>
      <c r="C40" s="92" t="s">
        <v>378</v>
      </c>
      <c r="D40"/>
      <c r="E40"/>
      <c r="F40" s="64" t="str">
        <f>"Dimensiones!D"&amp;MATCH(C40,Dimensiones!G:G,0)</f>
        <v>Dimensiones!D96</v>
      </c>
      <c r="G40" s="64" t="str">
        <f>"Dimensiones!E"&amp;MATCH(C40,Dimensiones!G:G,0)</f>
        <v>Dimensiones!E96</v>
      </c>
      <c r="H40" s="64" t="str">
        <f>"Dimensiones!B"&amp;MATCH(C40,Dimensiones!G:G,0)</f>
        <v>Dimensiones!B96</v>
      </c>
      <c r="I40"/>
      <c r="J40" s="64"/>
      <c r="K40" s="64"/>
    </row>
    <row r="41" spans="1:11" s="56" customFormat="1" ht="14.5" x14ac:dyDescent="0.35">
      <c r="A41" s="67" t="s">
        <v>310</v>
      </c>
      <c r="B41" s="91" t="str">
        <f>IF(AND(Shell!G50=TRUE),"DOMAIN","NOP")</f>
        <v>NOP</v>
      </c>
      <c r="C41" s="92" t="s">
        <v>379</v>
      </c>
      <c r="D41"/>
      <c r="E41"/>
      <c r="F41" s="64" t="str">
        <f>"Dimensiones!D"&amp;MATCH(C41,Dimensiones!G:G,0)</f>
        <v>Dimensiones!D99</v>
      </c>
      <c r="G41" s="64" t="str">
        <f>"Dimensiones!E"&amp;MATCH(C41,Dimensiones!G:G,0)</f>
        <v>Dimensiones!E99</v>
      </c>
      <c r="H41" s="64" t="str">
        <f>"Dimensiones!B"&amp;MATCH(C41,Dimensiones!G:G,0)</f>
        <v>Dimensiones!B99</v>
      </c>
      <c r="I41"/>
      <c r="J41" s="64"/>
      <c r="K41" s="64"/>
    </row>
    <row r="42" spans="1:11" s="56" customFormat="1" ht="14.5" x14ac:dyDescent="0.35">
      <c r="A42" s="67" t="s">
        <v>310</v>
      </c>
      <c r="B42" s="91" t="str">
        <f>IF(AND(Shell!G50=TRUE),"DOMAIN","NOP")</f>
        <v>NOP</v>
      </c>
      <c r="C42" s="92" t="s">
        <v>380</v>
      </c>
      <c r="D42"/>
      <c r="E42"/>
      <c r="F42" s="64" t="str">
        <f>"Dimensiones!D"&amp;MATCH(C42,Dimensiones!G:G,0)</f>
        <v>Dimensiones!D102</v>
      </c>
      <c r="G42" s="64" t="str">
        <f>"Dimensiones!E"&amp;MATCH(C42,Dimensiones!G:G,0)</f>
        <v>Dimensiones!E102</v>
      </c>
      <c r="H42" s="64" t="str">
        <f>"Dimensiones!B"&amp;MATCH(C42,Dimensiones!G:G,0)</f>
        <v>Dimensiones!B102</v>
      </c>
      <c r="I42"/>
      <c r="J42" s="64"/>
      <c r="K42" s="64"/>
    </row>
    <row r="43" spans="1:11" s="56" customFormat="1" ht="14.5" x14ac:dyDescent="0.35">
      <c r="A43" s="67" t="s">
        <v>310</v>
      </c>
      <c r="B43" s="91" t="str">
        <f>IF(AND(Shell!G50=TRUE),"DOMAIN","NOP")</f>
        <v>NOP</v>
      </c>
      <c r="C43" s="92" t="s">
        <v>381</v>
      </c>
      <c r="D43"/>
      <c r="E43"/>
      <c r="F43" s="64" t="str">
        <f>"Dimensiones!D"&amp;MATCH(C43,Dimensiones!G:G,0)</f>
        <v>Dimensiones!D105</v>
      </c>
      <c r="G43" s="64" t="str">
        <f>"Dimensiones!E"&amp;MATCH(C43,Dimensiones!G:G,0)</f>
        <v>Dimensiones!E105</v>
      </c>
      <c r="H43" s="64" t="str">
        <f>"Dimensiones!B"&amp;MATCH(C43,Dimensiones!G:G,0)</f>
        <v>Dimensiones!B105</v>
      </c>
      <c r="I43"/>
      <c r="J43" s="64"/>
      <c r="K43" s="64"/>
    </row>
    <row r="44" spans="1:11" s="56" customFormat="1" ht="14.5" x14ac:dyDescent="0.35">
      <c r="A44" s="67" t="s">
        <v>310</v>
      </c>
      <c r="B44" s="91" t="str">
        <f>IF(AND(Shell!G50=TRUE),"DOMAIN","NOP")</f>
        <v>NOP</v>
      </c>
      <c r="C44" s="92" t="s">
        <v>382</v>
      </c>
      <c r="D44"/>
      <c r="E44"/>
      <c r="F44" s="64" t="str">
        <f>"Dimensiones!D"&amp;MATCH(C44,Dimensiones!G:G,0)</f>
        <v>Dimensiones!D108</v>
      </c>
      <c r="G44" s="64" t="str">
        <f>"Dimensiones!E"&amp;MATCH(C44,Dimensiones!G:G,0)</f>
        <v>Dimensiones!E108</v>
      </c>
      <c r="H44" s="64" t="str">
        <f>"Dimensiones!B"&amp;MATCH(C44,Dimensiones!G:G,0)</f>
        <v>Dimensiones!B108</v>
      </c>
      <c r="I44"/>
      <c r="J44" s="64"/>
      <c r="K44" s="64"/>
    </row>
    <row r="45" spans="1:11" s="56" customFormat="1" ht="14.5" x14ac:dyDescent="0.35">
      <c r="A45" s="67" t="s">
        <v>310</v>
      </c>
      <c r="B45" s="91" t="str">
        <f>IF(AND(Shell!G50=TRUE),"DOMAIN","NOP")</f>
        <v>NOP</v>
      </c>
      <c r="C45" s="92" t="s">
        <v>383</v>
      </c>
      <c r="D45"/>
      <c r="E45"/>
      <c r="F45" s="64" t="str">
        <f>"Dimensiones!D"&amp;MATCH(C45,Dimensiones!G:G,0)</f>
        <v>Dimensiones!D114</v>
      </c>
      <c r="G45" s="64" t="str">
        <f>"Dimensiones!E"&amp;MATCH(C45,Dimensiones!G:G,0)</f>
        <v>Dimensiones!E114</v>
      </c>
      <c r="H45" s="64" t="str">
        <f>"Dimensiones!B"&amp;MATCH(C45,Dimensiones!G:G,0)</f>
        <v>Dimensiones!B114</v>
      </c>
      <c r="I45"/>
      <c r="J45" s="64"/>
      <c r="K45" s="64"/>
    </row>
    <row r="46" spans="1:11" s="56" customFormat="1" ht="14.5" x14ac:dyDescent="0.35">
      <c r="A46" s="67" t="s">
        <v>310</v>
      </c>
      <c r="B46" s="91" t="str">
        <f>IF(AND(Shell!G50=TRUE),"DOMAIN","NOP")</f>
        <v>NOP</v>
      </c>
      <c r="C46" s="92" t="s">
        <v>384</v>
      </c>
      <c r="D46"/>
      <c r="E46"/>
      <c r="F46" s="64" t="str">
        <f>"Dimensiones!D"&amp;MATCH(C46,Dimensiones!G:G,0)</f>
        <v>Dimensiones!D118</v>
      </c>
      <c r="G46" s="64" t="str">
        <f>"Dimensiones!E"&amp;MATCH(C46,Dimensiones!G:G,0)</f>
        <v>Dimensiones!E118</v>
      </c>
      <c r="H46" s="64" t="str">
        <f>"Dimensiones!B"&amp;MATCH(C46,Dimensiones!G:G,0)</f>
        <v>Dimensiones!B118</v>
      </c>
      <c r="I46"/>
      <c r="J46" s="64"/>
      <c r="K46" s="64"/>
    </row>
    <row r="47" spans="1:11" s="56" customFormat="1" ht="14.5" x14ac:dyDescent="0.35">
      <c r="A47" s="67" t="s">
        <v>311</v>
      </c>
      <c r="B47" s="68" t="str">
        <f>IF(AND(Shell!G51=TRUE),"DOMAIN","NOP")</f>
        <v>NOP</v>
      </c>
      <c r="C47" s="95" t="s">
        <v>385</v>
      </c>
      <c r="D47"/>
      <c r="E47"/>
      <c r="F47" s="64" t="str">
        <f>"Dimensiones!D"&amp;MATCH(C47,Dimensiones!G:G,0)</f>
        <v>Dimensiones!D121</v>
      </c>
      <c r="G47" s="64" t="str">
        <f>"Dimensiones!E"&amp;MATCH(C47,Dimensiones!G:G,0)</f>
        <v>Dimensiones!E121</v>
      </c>
      <c r="H47" s="64" t="str">
        <f>"Dimensiones!B"&amp;MATCH(C47,Dimensiones!G:G,0)</f>
        <v>Dimensiones!B121</v>
      </c>
      <c r="I47"/>
      <c r="J47" s="64"/>
      <c r="K47" s="64"/>
    </row>
    <row r="48" spans="1:11" s="56" customFormat="1" ht="14.5" x14ac:dyDescent="0.35">
      <c r="A48" s="67" t="s">
        <v>311</v>
      </c>
      <c r="B48" s="68" t="str">
        <f>IF(AND(Shell!G51=TRUE),"DOMAIN","NOP")</f>
        <v>NOP</v>
      </c>
      <c r="C48" s="95" t="s">
        <v>386</v>
      </c>
      <c r="D48" s="93"/>
      <c r="E48" s="93"/>
      <c r="F48" s="64" t="str">
        <f>"Dimensiones!D"&amp;MATCH(C48,Dimensiones!G:G,0)</f>
        <v>Dimensiones!D124</v>
      </c>
      <c r="G48" s="64" t="str">
        <f>"Dimensiones!E"&amp;MATCH(C48,Dimensiones!G:G,0)</f>
        <v>Dimensiones!E124</v>
      </c>
      <c r="H48" s="64" t="str">
        <f>"Dimensiones!B"&amp;MATCH(C48,Dimensiones!G:G,0)</f>
        <v>Dimensiones!B124</v>
      </c>
      <c r="I48"/>
      <c r="J48" s="64"/>
      <c r="K48" s="64"/>
    </row>
    <row r="49" spans="1:11" s="56" customFormat="1" ht="14.5" x14ac:dyDescent="0.35">
      <c r="A49" s="67" t="s">
        <v>311</v>
      </c>
      <c r="B49" s="68" t="str">
        <f>IF(AND(Shell!G51=TRUE),"DOMAIN","NOP")</f>
        <v>NOP</v>
      </c>
      <c r="C49" s="95" t="s">
        <v>387</v>
      </c>
      <c r="D49" s="93"/>
      <c r="E49" s="93"/>
      <c r="F49" s="64" t="str">
        <f>"Dimensiones!D"&amp;MATCH(C49,Dimensiones!G:G,0)</f>
        <v>Dimensiones!D127</v>
      </c>
      <c r="G49" s="64" t="str">
        <f>"Dimensiones!E"&amp;MATCH(C49,Dimensiones!G:G,0)</f>
        <v>Dimensiones!E127</v>
      </c>
      <c r="H49" s="64" t="str">
        <f>"Dimensiones!B"&amp;MATCH(C49,Dimensiones!G:G,0)</f>
        <v>Dimensiones!B127</v>
      </c>
      <c r="I49"/>
      <c r="J49" s="64"/>
      <c r="K49" s="64"/>
    </row>
    <row r="50" spans="1:11" s="56" customFormat="1" ht="14.5" x14ac:dyDescent="0.35">
      <c r="A50" s="67" t="s">
        <v>311</v>
      </c>
      <c r="B50" s="68" t="str">
        <f>IF(AND(Shell!G51=TRUE),"DOMAIN","NOP")</f>
        <v>NOP</v>
      </c>
      <c r="C50" s="95" t="s">
        <v>388</v>
      </c>
      <c r="D50" s="93"/>
      <c r="E50" s="93"/>
      <c r="F50" s="64" t="str">
        <f>"Dimensiones!D"&amp;MATCH(C50,Dimensiones!G:G,0)</f>
        <v>Dimensiones!D130</v>
      </c>
      <c r="G50" s="64" t="str">
        <f>"Dimensiones!E"&amp;MATCH(C50,Dimensiones!G:G,0)</f>
        <v>Dimensiones!E130</v>
      </c>
      <c r="H50" s="64" t="str">
        <f>"Dimensiones!B"&amp;MATCH(C50,Dimensiones!G:G,0)</f>
        <v>Dimensiones!B130</v>
      </c>
      <c r="I50"/>
      <c r="J50" s="64"/>
      <c r="K50" s="64"/>
    </row>
    <row r="51" spans="1:11" s="56" customFormat="1" ht="14.5" x14ac:dyDescent="0.35">
      <c r="A51" s="67" t="s">
        <v>318</v>
      </c>
      <c r="B51" s="91" t="str">
        <f>IF(AND(Shell!G58=TRUE),"DOMAIN","NOP")</f>
        <v>NOP</v>
      </c>
      <c r="C51" s="92" t="s">
        <v>389</v>
      </c>
      <c r="D51" s="93"/>
      <c r="E51" s="93"/>
      <c r="F51" s="64" t="str">
        <f>"Dimensiones!D"&amp;MATCH(C51,Dimensiones!G:G,0)</f>
        <v>Dimensiones!D133</v>
      </c>
      <c r="G51" s="64" t="str">
        <f>"Dimensiones!E"&amp;MATCH(C51,Dimensiones!G:G,0)</f>
        <v>Dimensiones!E133</v>
      </c>
      <c r="H51" s="64" t="str">
        <f>"Dimensiones!B"&amp;MATCH(C51,Dimensiones!G:G,0)</f>
        <v>Dimensiones!B133</v>
      </c>
      <c r="I51"/>
      <c r="J51" s="64"/>
      <c r="K51" s="64"/>
    </row>
    <row r="52" spans="1:11" s="56" customFormat="1" ht="14.5" x14ac:dyDescent="0.35">
      <c r="A52" s="67" t="s">
        <v>318</v>
      </c>
      <c r="B52" s="91" t="str">
        <f>IF(AND(Shell!G58=TRUE),"DOMAIN","NOP")</f>
        <v>NOP</v>
      </c>
      <c r="C52" s="92" t="s">
        <v>390</v>
      </c>
      <c r="D52"/>
      <c r="E52"/>
      <c r="F52" s="64" t="str">
        <f>"Dimensiones!D"&amp;MATCH(C52,Dimensiones!G:G,0)</f>
        <v>Dimensiones!D137</v>
      </c>
      <c r="G52" s="64" t="str">
        <f>"Dimensiones!E"&amp;MATCH(C52,Dimensiones!G:G,0)</f>
        <v>Dimensiones!E137</v>
      </c>
      <c r="H52" s="64" t="str">
        <f>"Dimensiones!B"&amp;MATCH(C52,Dimensiones!G:G,0)</f>
        <v>Dimensiones!B137</v>
      </c>
      <c r="I52"/>
      <c r="J52" s="64"/>
      <c r="K52" s="64"/>
    </row>
    <row r="53" spans="1:11" s="56" customFormat="1" ht="14.5" x14ac:dyDescent="0.35">
      <c r="A53" s="67" t="s">
        <v>318</v>
      </c>
      <c r="B53" s="91" t="str">
        <f>IF(AND(Shell!G58=TRUE),"DOMAIN","NOP")</f>
        <v>NOP</v>
      </c>
      <c r="C53" s="92" t="s">
        <v>391</v>
      </c>
      <c r="D53"/>
      <c r="E53"/>
      <c r="F53" s="64" t="str">
        <f>"Dimensiones!D"&amp;MATCH(C53,Dimensiones!G:G,0)</f>
        <v>Dimensiones!D141</v>
      </c>
      <c r="G53" s="64" t="str">
        <f>"Dimensiones!E"&amp;MATCH(C53,Dimensiones!G:G,0)</f>
        <v>Dimensiones!E141</v>
      </c>
      <c r="H53" s="64" t="str">
        <f>"Dimensiones!B"&amp;MATCH(C53,Dimensiones!G:G,0)</f>
        <v>Dimensiones!B141</v>
      </c>
      <c r="I53"/>
      <c r="J53" s="64"/>
      <c r="K53" s="64"/>
    </row>
    <row r="54" spans="1:11" s="56" customFormat="1" ht="14.5" x14ac:dyDescent="0.35">
      <c r="A54" s="67" t="s">
        <v>318</v>
      </c>
      <c r="B54" s="91" t="str">
        <f>IF(AND(Shell!G58=TRUE),"DOMAIN","NOP")</f>
        <v>NOP</v>
      </c>
      <c r="C54" s="92" t="s">
        <v>392</v>
      </c>
      <c r="D54"/>
      <c r="E54"/>
      <c r="F54" s="64" t="str">
        <f>"Dimensiones!D"&amp;MATCH(C54,Dimensiones!G:G,0)</f>
        <v>Dimensiones!D145</v>
      </c>
      <c r="G54" s="64" t="str">
        <f>"Dimensiones!E"&amp;MATCH(C54,Dimensiones!G:G,0)</f>
        <v>Dimensiones!E145</v>
      </c>
      <c r="H54" s="64" t="str">
        <f>"Dimensiones!B"&amp;MATCH(C54,Dimensiones!G:G,0)</f>
        <v>Dimensiones!B145</v>
      </c>
      <c r="I54"/>
      <c r="J54" s="64"/>
      <c r="K54" s="64"/>
    </row>
    <row r="55" spans="1:11" s="56" customFormat="1" ht="14.5" x14ac:dyDescent="0.35">
      <c r="A55" s="67" t="s">
        <v>319</v>
      </c>
      <c r="B55" s="68" t="str">
        <f>IF(AND(Shell!G59=TRUE),"DOMAIN","NOP")</f>
        <v>NOP</v>
      </c>
      <c r="C55" s="95" t="s">
        <v>393</v>
      </c>
      <c r="D55"/>
      <c r="E55"/>
      <c r="F55" s="64" t="str">
        <f>"Dimensiones!D"&amp;MATCH(C55,Dimensiones!G:G,0)</f>
        <v>Dimensiones!D148</v>
      </c>
      <c r="G55" s="64" t="str">
        <f>"Dimensiones!E"&amp;MATCH(C55,Dimensiones!G:G,0)</f>
        <v>Dimensiones!E148</v>
      </c>
      <c r="H55" s="64" t="str">
        <f>"Dimensiones!B"&amp;MATCH(C55,Dimensiones!G:G,0)</f>
        <v>Dimensiones!B148</v>
      </c>
      <c r="I55"/>
      <c r="J55" s="64"/>
      <c r="K55" s="64"/>
    </row>
    <row r="56" spans="1:11" s="56" customFormat="1" ht="14.5" x14ac:dyDescent="0.35">
      <c r="A56" s="67" t="s">
        <v>323</v>
      </c>
      <c r="B56" s="91" t="str">
        <f>IF(AND(Shell!G63=TRUE),"DOMAIN","NOP")</f>
        <v>NOP</v>
      </c>
      <c r="C56" s="92" t="s">
        <v>395</v>
      </c>
      <c r="D56" s="93"/>
      <c r="E56" s="93"/>
      <c r="F56" s="64" t="str">
        <f>"Dimensiones!D"&amp;MATCH(C56,Dimensiones!G:G,0)</f>
        <v>Dimensiones!D151</v>
      </c>
      <c r="G56" s="64" t="str">
        <f>"Dimensiones!E"&amp;MATCH(C56,Dimensiones!G:G,0)</f>
        <v>Dimensiones!E151</v>
      </c>
      <c r="H56" s="64" t="str">
        <f>"Dimensiones!B"&amp;MATCH(C56,Dimensiones!G:G,0)</f>
        <v>Dimensiones!B151</v>
      </c>
      <c r="I56"/>
      <c r="J56" s="64"/>
      <c r="K56" s="64"/>
    </row>
    <row r="57" spans="1:11" s="56" customFormat="1" ht="14.5" x14ac:dyDescent="0.35">
      <c r="A57" s="67" t="s">
        <v>323</v>
      </c>
      <c r="B57" s="91" t="str">
        <f>IF(AND(Shell!G63=TRUE),"DOMAIN","NOP")</f>
        <v>NOP</v>
      </c>
      <c r="C57" s="92" t="s">
        <v>396</v>
      </c>
      <c r="D57"/>
      <c r="E57"/>
      <c r="F57" s="64" t="str">
        <f>"Dimensiones!D"&amp;MATCH(C57,Dimensiones!G:G,0)</f>
        <v>Dimensiones!D154</v>
      </c>
      <c r="G57" s="64" t="str">
        <f>"Dimensiones!E"&amp;MATCH(C57,Dimensiones!G:G,0)</f>
        <v>Dimensiones!E154</v>
      </c>
      <c r="H57" s="64" t="str">
        <f>"Dimensiones!B"&amp;MATCH(C57,Dimensiones!G:G,0)</f>
        <v>Dimensiones!B154</v>
      </c>
      <c r="I57"/>
      <c r="J57" s="64"/>
      <c r="K57" s="64"/>
    </row>
    <row r="58" spans="1:11" s="56" customFormat="1" ht="14.5" x14ac:dyDescent="0.35">
      <c r="A58" s="67" t="s">
        <v>323</v>
      </c>
      <c r="B58" s="91" t="str">
        <f>IF(AND(Shell!G63=TRUE),"DOMAIN","NOP")</f>
        <v>NOP</v>
      </c>
      <c r="C58" s="92" t="s">
        <v>397</v>
      </c>
      <c r="D58"/>
      <c r="E58"/>
      <c r="F58" s="64" t="str">
        <f>"Dimensiones!D"&amp;MATCH(C58,Dimensiones!G:G,0)</f>
        <v>Dimensiones!D157</v>
      </c>
      <c r="G58" s="64" t="str">
        <f>"Dimensiones!E"&amp;MATCH(C58,Dimensiones!G:G,0)</f>
        <v>Dimensiones!E157</v>
      </c>
      <c r="H58" s="64" t="str">
        <f>"Dimensiones!B"&amp;MATCH(C58,Dimensiones!G:G,0)</f>
        <v>Dimensiones!B157</v>
      </c>
      <c r="I58"/>
      <c r="J58" s="64"/>
      <c r="K58" s="64"/>
    </row>
    <row r="59" spans="1:11" s="56" customFormat="1" ht="14.5" x14ac:dyDescent="0.35">
      <c r="A59" s="67" t="s">
        <v>323</v>
      </c>
      <c r="B59" s="91" t="str">
        <f>IF(AND(Shell!G63=TRUE),"DOMAIN","NOP")</f>
        <v>NOP</v>
      </c>
      <c r="C59" s="92" t="s">
        <v>398</v>
      </c>
      <c r="D59"/>
      <c r="E59"/>
      <c r="F59" s="64" t="str">
        <f>"Dimensiones!D"&amp;MATCH(C59,Dimensiones!G:G,0)</f>
        <v>Dimensiones!D160</v>
      </c>
      <c r="G59" s="64" t="str">
        <f>"Dimensiones!E"&amp;MATCH(C59,Dimensiones!G:G,0)</f>
        <v>Dimensiones!E160</v>
      </c>
      <c r="H59" s="64" t="str">
        <f>"Dimensiones!B"&amp;MATCH(C59,Dimensiones!G:G,0)</f>
        <v>Dimensiones!B160</v>
      </c>
      <c r="I59"/>
      <c r="J59" s="64"/>
      <c r="K59" s="64"/>
    </row>
    <row r="60" spans="1:11" s="56" customFormat="1" ht="14.5" x14ac:dyDescent="0.35">
      <c r="A60" s="67" t="s">
        <v>323</v>
      </c>
      <c r="B60" s="91" t="str">
        <f>IF(AND(Shell!G63=TRUE),"DOMAIN","NOP")</f>
        <v>NOP</v>
      </c>
      <c r="C60" s="92" t="s">
        <v>399</v>
      </c>
      <c r="D60"/>
      <c r="E60"/>
      <c r="F60" s="64" t="str">
        <f>"Dimensiones!D"&amp;MATCH(C60,Dimensiones!G:G,0)</f>
        <v>Dimensiones!D163</v>
      </c>
      <c r="G60" s="64" t="str">
        <f>"Dimensiones!E"&amp;MATCH(C60,Dimensiones!G:G,0)</f>
        <v>Dimensiones!E163</v>
      </c>
      <c r="H60" s="64" t="str">
        <f>"Dimensiones!B"&amp;MATCH(C60,Dimensiones!G:G,0)</f>
        <v>Dimensiones!B163</v>
      </c>
      <c r="I60"/>
      <c r="J60" s="64"/>
      <c r="K60" s="64"/>
    </row>
    <row r="61" spans="1:11" s="56" customFormat="1" ht="14.5" x14ac:dyDescent="0.35">
      <c r="A61" s="67" t="s">
        <v>323</v>
      </c>
      <c r="B61" s="91" t="str">
        <f>IF(AND(Shell!G63=TRUE),"DOMAIN","NOP")</f>
        <v>NOP</v>
      </c>
      <c r="C61" s="92" t="s">
        <v>400</v>
      </c>
      <c r="D61"/>
      <c r="E61"/>
      <c r="F61" s="64" t="str">
        <f>"Dimensiones!D"&amp;MATCH(C61,Dimensiones!G:G,0)</f>
        <v>Dimensiones!D166</v>
      </c>
      <c r="G61" s="64" t="str">
        <f>"Dimensiones!E"&amp;MATCH(C61,Dimensiones!G:G,0)</f>
        <v>Dimensiones!E166</v>
      </c>
      <c r="H61" s="64" t="str">
        <f>"Dimensiones!B"&amp;MATCH(C61,Dimensiones!G:G,0)</f>
        <v>Dimensiones!B166</v>
      </c>
      <c r="I61"/>
      <c r="J61" s="64"/>
      <c r="K61" s="64"/>
    </row>
    <row r="62" spans="1:11" s="56" customFormat="1" ht="14.5" x14ac:dyDescent="0.35">
      <c r="A62" s="67" t="s">
        <v>323</v>
      </c>
      <c r="B62" s="91" t="str">
        <f>IF(AND(Shell!G63=TRUE),"DOMAIN","NOP")</f>
        <v>NOP</v>
      </c>
      <c r="C62" s="92" t="s">
        <v>401</v>
      </c>
      <c r="D62"/>
      <c r="E62"/>
      <c r="F62" s="64" t="str">
        <f>"Dimensiones!D"&amp;MATCH(C62,Dimensiones!G:G,0)</f>
        <v>Dimensiones!D169</v>
      </c>
      <c r="G62" s="64" t="str">
        <f>"Dimensiones!E"&amp;MATCH(C62,Dimensiones!G:G,0)</f>
        <v>Dimensiones!E169</v>
      </c>
      <c r="H62" s="64" t="str">
        <f>"Dimensiones!B"&amp;MATCH(C62,Dimensiones!G:G,0)</f>
        <v>Dimensiones!B169</v>
      </c>
      <c r="I62"/>
      <c r="J62" s="64"/>
      <c r="K62" s="64"/>
    </row>
    <row r="63" spans="1:11" s="56" customFormat="1" ht="14.5" x14ac:dyDescent="0.35">
      <c r="A63" s="67" t="s">
        <v>325</v>
      </c>
      <c r="B63" s="68" t="str">
        <f>IF(AND(Shell!G65=TRUE),"DOMAIN","NOP")</f>
        <v>NOP</v>
      </c>
      <c r="C63" s="95" t="s">
        <v>402</v>
      </c>
      <c r="D63" s="93"/>
      <c r="E63" s="93"/>
      <c r="F63" s="64" t="str">
        <f>"Dimensiones!D"&amp;MATCH(C63,Dimensiones!G:G,0)</f>
        <v>Dimensiones!D172</v>
      </c>
      <c r="G63" s="64" t="str">
        <f>"Dimensiones!E"&amp;MATCH(C63,Dimensiones!G:G,0)</f>
        <v>Dimensiones!E172</v>
      </c>
      <c r="H63" s="64" t="str">
        <f>"Dimensiones!B"&amp;MATCH(C63,Dimensiones!G:G,0)</f>
        <v>Dimensiones!B172</v>
      </c>
      <c r="I63"/>
      <c r="J63" s="64"/>
      <c r="K63" s="64"/>
    </row>
    <row r="64" spans="1:11" s="56" customFormat="1" ht="14.5" x14ac:dyDescent="0.35">
      <c r="A64" s="67" t="s">
        <v>325</v>
      </c>
      <c r="B64" s="68" t="str">
        <f>IF(AND(Shell!G65=TRUE),"DOMAIN","NOP")</f>
        <v>NOP</v>
      </c>
      <c r="C64" s="95" t="s">
        <v>403</v>
      </c>
      <c r="D64"/>
      <c r="E64"/>
      <c r="F64" s="64" t="str">
        <f>"Dimensiones!D"&amp;MATCH(C64,Dimensiones!G:G,0)</f>
        <v>Dimensiones!D175</v>
      </c>
      <c r="G64" s="64" t="str">
        <f>"Dimensiones!E"&amp;MATCH(C64,Dimensiones!G:G,0)</f>
        <v>Dimensiones!E175</v>
      </c>
      <c r="H64" s="64" t="str">
        <f>"Dimensiones!B"&amp;MATCH(C64,Dimensiones!G:G,0)</f>
        <v>Dimensiones!B175</v>
      </c>
      <c r="I64"/>
      <c r="J64" s="64"/>
      <c r="K64" s="64"/>
    </row>
    <row r="65" spans="1:13" s="56" customFormat="1" ht="14.5" x14ac:dyDescent="0.35">
      <c r="A65" s="67" t="s">
        <v>321</v>
      </c>
      <c r="B65" s="91" t="str">
        <f>IF(AND(Shell!G61=TRUE),"DOMAIN","NOP")</f>
        <v>NOP</v>
      </c>
      <c r="C65" s="92" t="s">
        <v>206</v>
      </c>
      <c r="D65"/>
      <c r="E65"/>
      <c r="F65" s="64" t="str">
        <f>"Dimensiones!D"&amp;MATCH(C65,Dimensiones!G:G,0)</f>
        <v>Dimensiones!D178</v>
      </c>
      <c r="G65" s="64" t="str">
        <f>"Dimensiones!E"&amp;MATCH(C65,Dimensiones!G:G,0)</f>
        <v>Dimensiones!E178</v>
      </c>
      <c r="H65" s="64" t="str">
        <f>"Dimensiones!B"&amp;MATCH(C65,Dimensiones!G:G,0)</f>
        <v>Dimensiones!B178</v>
      </c>
      <c r="I65"/>
      <c r="J65" s="64"/>
      <c r="K65" s="64"/>
    </row>
    <row r="66" spans="1:13" s="56" customFormat="1" ht="14.5" x14ac:dyDescent="0.35">
      <c r="A66" s="67" t="s">
        <v>326</v>
      </c>
      <c r="B66" s="68" t="str">
        <f>IF(AND(Shell!G66=TRUE),"DOMAIN","NOP")</f>
        <v>NOP</v>
      </c>
      <c r="C66" s="95" t="s">
        <v>404</v>
      </c>
      <c r="D66"/>
      <c r="E66"/>
      <c r="F66" s="64" t="str">
        <f>"Dimensiones!D"&amp;MATCH(C66,Dimensiones!G:G,0)</f>
        <v>Dimensiones!D181</v>
      </c>
      <c r="G66" s="64" t="str">
        <f>"Dimensiones!E"&amp;MATCH(C66,Dimensiones!G:G,0)</f>
        <v>Dimensiones!E181</v>
      </c>
      <c r="H66" s="64" t="str">
        <f>"Dimensiones!B"&amp;MATCH(C66,Dimensiones!G:G,0)</f>
        <v>Dimensiones!B181</v>
      </c>
      <c r="I66"/>
      <c r="J66" s="64"/>
      <c r="K66" s="64"/>
    </row>
    <row r="67" spans="1:13" s="56" customFormat="1" ht="12" customHeight="1" x14ac:dyDescent="0.25">
      <c r="B67" s="64" t="s">
        <v>17</v>
      </c>
      <c r="C67" s="64"/>
      <c r="D67" s="65"/>
      <c r="E67" s="65"/>
      <c r="F67" s="64"/>
      <c r="G67" s="64"/>
      <c r="H67" s="64"/>
      <c r="I67" s="64"/>
      <c r="J67" s="64"/>
      <c r="K67" s="64"/>
    </row>
    <row r="68" spans="1:13" s="56" customFormat="1" ht="12" customHeight="1" x14ac:dyDescent="0.25">
      <c r="B68" s="64" t="s">
        <v>18</v>
      </c>
      <c r="C68" s="64"/>
      <c r="D68" s="64"/>
      <c r="E68" s="64"/>
      <c r="F68" s="64"/>
      <c r="G68" s="64"/>
      <c r="H68" s="64"/>
      <c r="I68" s="64"/>
      <c r="J68" s="64"/>
      <c r="K68" s="64"/>
    </row>
    <row r="69" spans="1:13" s="56" customFormat="1" ht="18.75" customHeight="1" x14ac:dyDescent="0.25">
      <c r="B69" s="55" t="s">
        <v>7</v>
      </c>
      <c r="C69" s="69" t="str">
        <f>CONCATENATE(Shell!B5,"tx")</f>
        <v>http://www.cmfchile.cl/XBRL/extensiones/2023/tx</v>
      </c>
      <c r="D69" s="70" t="s">
        <v>79</v>
      </c>
      <c r="E69" s="70" t="str">
        <f>$D$2&amp;"_shell.xsd"</f>
        <v>___shell.xsd</v>
      </c>
      <c r="F69" s="78" t="s">
        <v>200</v>
      </c>
      <c r="G69" s="55"/>
      <c r="H69" s="55"/>
      <c r="I69" s="55"/>
      <c r="J69" s="55"/>
      <c r="K69" s="55"/>
    </row>
    <row r="70" spans="1:13" s="56" customFormat="1" x14ac:dyDescent="0.25">
      <c r="B70" s="55" t="s">
        <v>56</v>
      </c>
      <c r="C70" s="69" t="s">
        <v>57</v>
      </c>
      <c r="D70" s="70"/>
      <c r="E70" s="70"/>
      <c r="F70" s="55"/>
      <c r="G70" s="55"/>
      <c r="H70" s="55"/>
      <c r="I70" s="55"/>
      <c r="J70" s="55"/>
      <c r="K70" s="55"/>
    </row>
    <row r="71" spans="1:13" s="56" customFormat="1" x14ac:dyDescent="0.25">
      <c r="A71" s="84" t="s">
        <v>214</v>
      </c>
      <c r="B71" s="68" t="s">
        <v>8</v>
      </c>
      <c r="C71" s="79" t="str">
        <f>+Shell!B5</f>
        <v>http://www.cmfchile.cl/XBRL/extensiones/2023/</v>
      </c>
      <c r="D71" s="55"/>
      <c r="E71" s="55" t="str">
        <f>+E5</f>
        <v>_1900-01-00__dimension.xsd</v>
      </c>
      <c r="F71" s="55"/>
      <c r="G71" s="55"/>
      <c r="H71" s="55"/>
      <c r="I71" s="55"/>
      <c r="J71" s="55"/>
      <c r="K71" s="55"/>
    </row>
    <row r="72" spans="1:13" ht="14.5" x14ac:dyDescent="0.35">
      <c r="A72" s="84" t="s">
        <v>214</v>
      </c>
      <c r="B72" s="68" t="s">
        <v>8</v>
      </c>
      <c r="C72" s="97" t="s">
        <v>413</v>
      </c>
      <c r="D72" s="71"/>
      <c r="E72" s="97" t="s">
        <v>414</v>
      </c>
      <c r="F72"/>
      <c r="K72"/>
      <c r="L72"/>
      <c r="M72"/>
    </row>
    <row r="73" spans="1:13" ht="16.5" customHeight="1" x14ac:dyDescent="0.35">
      <c r="A73" s="84" t="s">
        <v>214</v>
      </c>
      <c r="B73" s="68" t="s">
        <v>8</v>
      </c>
      <c r="C73" s="97" t="s">
        <v>415</v>
      </c>
      <c r="D73" s="71"/>
      <c r="E73" s="96" t="s">
        <v>416</v>
      </c>
      <c r="L73"/>
      <c r="M73"/>
    </row>
    <row r="74" spans="1:13" ht="16.5" customHeight="1" x14ac:dyDescent="0.35">
      <c r="A74" s="84" t="s">
        <v>214</v>
      </c>
      <c r="B74" s="68" t="s">
        <v>8</v>
      </c>
      <c r="C74" s="97" t="s">
        <v>417</v>
      </c>
      <c r="D74" s="71"/>
      <c r="E74" s="96" t="s">
        <v>418</v>
      </c>
      <c r="L74"/>
      <c r="M74"/>
    </row>
    <row r="75" spans="1:13" ht="16.5" customHeight="1" x14ac:dyDescent="0.35">
      <c r="B75" s="68" t="str">
        <f>IF(AND(Shell!A10="210000"),"IMPORT","NOP")</f>
        <v>IMPORT</v>
      </c>
      <c r="C75" s="97" t="s">
        <v>419</v>
      </c>
      <c r="D75"/>
      <c r="E75" s="96" t="s">
        <v>420</v>
      </c>
      <c r="L75"/>
      <c r="M75"/>
    </row>
    <row r="76" spans="1:13" ht="16.5" customHeight="1" x14ac:dyDescent="0.35">
      <c r="B76" s="68" t="str">
        <f>IF(AND(Shell!A10="220000"),"IMPORT","NOP")</f>
        <v>NOP</v>
      </c>
      <c r="C76" s="97" t="s">
        <v>421</v>
      </c>
      <c r="D76"/>
      <c r="E76" s="96" t="s">
        <v>422</v>
      </c>
      <c r="L76"/>
      <c r="M76"/>
    </row>
    <row r="77" spans="1:13" ht="16.5" customHeight="1" x14ac:dyDescent="0.35">
      <c r="B77" s="68" t="str">
        <f>IF(AND(Shell!A11="310000"),"IMPORT","NOP")</f>
        <v>IMPORT</v>
      </c>
      <c r="C77" s="97" t="s">
        <v>423</v>
      </c>
      <c r="D77"/>
      <c r="E77" s="96" t="s">
        <v>424</v>
      </c>
      <c r="L77"/>
      <c r="M77"/>
    </row>
    <row r="78" spans="1:13" ht="16.5" customHeight="1" x14ac:dyDescent="0.35">
      <c r="B78" s="68" t="str">
        <f>IF(AND(Shell!A11="320000"),"IMPORT","NOP")</f>
        <v>NOP</v>
      </c>
      <c r="C78" s="97" t="s">
        <v>425</v>
      </c>
      <c r="D78"/>
      <c r="E78" s="96" t="s">
        <v>426</v>
      </c>
      <c r="G78"/>
    </row>
    <row r="79" spans="1:13" ht="16.5" customHeight="1" x14ac:dyDescent="0.35">
      <c r="A79" s="84" t="s">
        <v>214</v>
      </c>
      <c r="B79" s="68" t="s">
        <v>8</v>
      </c>
      <c r="C79" s="97" t="s">
        <v>427</v>
      </c>
      <c r="D79" s="71"/>
      <c r="E79" s="96" t="s">
        <v>428</v>
      </c>
      <c r="G79"/>
    </row>
    <row r="80" spans="1:13" ht="16.5" customHeight="1" x14ac:dyDescent="0.35">
      <c r="A80" s="84" t="s">
        <v>214</v>
      </c>
      <c r="B80" s="68" t="s">
        <v>8</v>
      </c>
      <c r="C80" s="97" t="s">
        <v>429</v>
      </c>
      <c r="D80"/>
      <c r="E80" s="96" t="s">
        <v>430</v>
      </c>
      <c r="G80"/>
    </row>
    <row r="81" spans="1:5" ht="16.5" customHeight="1" x14ac:dyDescent="0.35">
      <c r="B81" s="68" t="str">
        <f>IF(AND(Shell!D14=TRUE),"IMPORT","NOP")</f>
        <v>NOP</v>
      </c>
      <c r="C81" s="97" t="s">
        <v>431</v>
      </c>
      <c r="D81"/>
      <c r="E81" s="96" t="s">
        <v>432</v>
      </c>
    </row>
    <row r="82" spans="1:5" ht="16.5" customHeight="1" x14ac:dyDescent="0.35">
      <c r="A82" s="84" t="s">
        <v>214</v>
      </c>
      <c r="B82" s="68" t="s">
        <v>8</v>
      </c>
      <c r="C82" s="97" t="s">
        <v>433</v>
      </c>
      <c r="D82" s="71"/>
      <c r="E82" s="96" t="s">
        <v>434</v>
      </c>
    </row>
    <row r="83" spans="1:5" ht="16.5" customHeight="1" x14ac:dyDescent="0.35">
      <c r="A83" s="14" t="s">
        <v>284</v>
      </c>
      <c r="B83" s="68" t="str">
        <f>IF(AND(Shell!G24=TRUE),"IMPORT","NOP")</f>
        <v>NOP</v>
      </c>
      <c r="C83" s="97" t="s">
        <v>435</v>
      </c>
      <c r="D83" s="71"/>
      <c r="E83" s="96" t="s">
        <v>436</v>
      </c>
    </row>
    <row r="84" spans="1:5" ht="16.5" customHeight="1" x14ac:dyDescent="0.35">
      <c r="A84" s="14" t="s">
        <v>285</v>
      </c>
      <c r="B84" s="68" t="str">
        <f>IF(AND(Shell!G25=TRUE),"IMPORT","NOP")</f>
        <v>NOP</v>
      </c>
      <c r="C84" s="97" t="s">
        <v>437</v>
      </c>
      <c r="D84" s="71"/>
      <c r="E84" s="96" t="s">
        <v>438</v>
      </c>
    </row>
    <row r="85" spans="1:5" ht="16.5" customHeight="1" x14ac:dyDescent="0.35">
      <c r="A85" s="14" t="s">
        <v>286</v>
      </c>
      <c r="B85" s="68" t="str">
        <f>IF(AND(Shell!G26=TRUE),"IMPORT","NOP")</f>
        <v>NOP</v>
      </c>
      <c r="C85" s="97" t="s">
        <v>439</v>
      </c>
      <c r="D85" s="71"/>
      <c r="E85" s="96" t="s">
        <v>440</v>
      </c>
    </row>
    <row r="86" spans="1:5" ht="16.5" customHeight="1" x14ac:dyDescent="0.35">
      <c r="A86" s="14" t="s">
        <v>287</v>
      </c>
      <c r="B86" s="68" t="str">
        <f>IF(AND(Shell!G27=TRUE),"IMPORT","NOP")</f>
        <v>NOP</v>
      </c>
      <c r="C86" s="97" t="s">
        <v>441</v>
      </c>
      <c r="D86" s="71"/>
      <c r="E86" s="96" t="s">
        <v>442</v>
      </c>
    </row>
    <row r="87" spans="1:5" ht="16.5" customHeight="1" x14ac:dyDescent="0.35">
      <c r="A87" s="14" t="s">
        <v>288</v>
      </c>
      <c r="B87" s="68" t="str">
        <f>IF(AND(Shell!G28=TRUE),"IMPORT","NOP")</f>
        <v>NOP</v>
      </c>
      <c r="C87" s="97" t="s">
        <v>443</v>
      </c>
      <c r="D87" s="71"/>
      <c r="E87" s="96" t="s">
        <v>444</v>
      </c>
    </row>
    <row r="88" spans="1:5" ht="16.5" customHeight="1" x14ac:dyDescent="0.35">
      <c r="A88" s="14" t="s">
        <v>289</v>
      </c>
      <c r="B88" s="68" t="str">
        <f>IF(AND(Shell!G29=TRUE),"IMPORT","NOP")</f>
        <v>NOP</v>
      </c>
      <c r="C88" s="97" t="s">
        <v>445</v>
      </c>
      <c r="D88"/>
      <c r="E88" s="96" t="s">
        <v>446</v>
      </c>
    </row>
    <row r="89" spans="1:5" ht="16.5" customHeight="1" x14ac:dyDescent="0.35">
      <c r="A89" s="14" t="s">
        <v>290</v>
      </c>
      <c r="B89" s="68" t="str">
        <f>IF(AND(Shell!G30=TRUE),"IMPORT","NOP")</f>
        <v>NOP</v>
      </c>
      <c r="C89" s="97" t="s">
        <v>447</v>
      </c>
      <c r="D89" s="71"/>
      <c r="E89" s="96" t="s">
        <v>448</v>
      </c>
    </row>
    <row r="90" spans="1:5" ht="16.5" customHeight="1" x14ac:dyDescent="0.35">
      <c r="A90" s="14" t="s">
        <v>291</v>
      </c>
      <c r="B90" s="68" t="str">
        <f>IF(AND(Shell!G31=TRUE),"IMPORT","NOP")</f>
        <v>NOP</v>
      </c>
      <c r="C90" s="97" t="s">
        <v>449</v>
      </c>
      <c r="D90" s="71"/>
      <c r="E90" s="96" t="s">
        <v>450</v>
      </c>
    </row>
    <row r="91" spans="1:5" ht="16.5" customHeight="1" x14ac:dyDescent="0.35">
      <c r="A91" s="14" t="s">
        <v>292</v>
      </c>
      <c r="B91" s="68" t="str">
        <f>IF(AND(Shell!G32=TRUE),"IMPORT","NOP")</f>
        <v>NOP</v>
      </c>
      <c r="C91" s="97" t="s">
        <v>451</v>
      </c>
      <c r="D91" s="71"/>
      <c r="E91" s="96" t="s">
        <v>452</v>
      </c>
    </row>
    <row r="92" spans="1:5" ht="16.5" customHeight="1" x14ac:dyDescent="0.35">
      <c r="A92" s="14" t="s">
        <v>293</v>
      </c>
      <c r="B92" s="68" t="str">
        <f>IF(AND(Shell!G33=TRUE),"IMPORT","NOP")</f>
        <v>NOP</v>
      </c>
      <c r="C92" s="97" t="s">
        <v>453</v>
      </c>
      <c r="D92" s="71"/>
      <c r="E92" s="96" t="s">
        <v>454</v>
      </c>
    </row>
    <row r="93" spans="1:5" ht="16.5" customHeight="1" x14ac:dyDescent="0.35">
      <c r="A93" s="14" t="s">
        <v>294</v>
      </c>
      <c r="B93" s="68" t="str">
        <f>IF(AND(Shell!G34=TRUE),"IMPORT","NOP")</f>
        <v>NOP</v>
      </c>
      <c r="C93" s="97" t="s">
        <v>455</v>
      </c>
      <c r="D93" s="71"/>
      <c r="E93" s="96" t="s">
        <v>456</v>
      </c>
    </row>
    <row r="94" spans="1:5" ht="16.5" customHeight="1" x14ac:dyDescent="0.35">
      <c r="A94" s="14" t="s">
        <v>295</v>
      </c>
      <c r="B94" s="68" t="str">
        <f>IF(AND(Shell!G35=TRUE),"IMPORT","NOP")</f>
        <v>NOP</v>
      </c>
      <c r="C94" s="97" t="s">
        <v>457</v>
      </c>
      <c r="D94" s="71"/>
      <c r="E94" s="96" t="s">
        <v>458</v>
      </c>
    </row>
    <row r="95" spans="1:5" ht="16.5" customHeight="1" x14ac:dyDescent="0.35">
      <c r="A95" s="14" t="s">
        <v>296</v>
      </c>
      <c r="B95" s="68" t="str">
        <f>IF(AND(Shell!G36=TRUE),"IMPORT","NOP")</f>
        <v>NOP</v>
      </c>
      <c r="C95" s="97" t="s">
        <v>459</v>
      </c>
      <c r="D95" s="71"/>
      <c r="E95" s="96" t="s">
        <v>460</v>
      </c>
    </row>
    <row r="96" spans="1:5" ht="16.5" customHeight="1" x14ac:dyDescent="0.35">
      <c r="A96" s="14" t="s">
        <v>297</v>
      </c>
      <c r="B96" s="68" t="str">
        <f>IF(AND(Shell!G37=TRUE),"IMPORT","NOP")</f>
        <v>NOP</v>
      </c>
      <c r="C96" s="97" t="s">
        <v>461</v>
      </c>
      <c r="D96" s="71"/>
      <c r="E96" s="96" t="s">
        <v>462</v>
      </c>
    </row>
    <row r="97" spans="1:5" ht="16.5" customHeight="1" x14ac:dyDescent="0.35">
      <c r="A97" s="14" t="s">
        <v>298</v>
      </c>
      <c r="B97" s="68" t="str">
        <f>IF(AND(Shell!G38=TRUE),"IMPORT","NOP")</f>
        <v>NOP</v>
      </c>
      <c r="C97" s="97" t="s">
        <v>463</v>
      </c>
      <c r="D97" s="71"/>
      <c r="E97" s="96" t="s">
        <v>464</v>
      </c>
    </row>
    <row r="98" spans="1:5" ht="16.5" customHeight="1" x14ac:dyDescent="0.35">
      <c r="A98" s="14" t="s">
        <v>299</v>
      </c>
      <c r="B98" s="68" t="str">
        <f>IF(AND(Shell!G39=TRUE),"IMPORT","NOP")</f>
        <v>NOP</v>
      </c>
      <c r="C98" s="97" t="s">
        <v>465</v>
      </c>
      <c r="D98" s="71"/>
      <c r="E98" s="96" t="s">
        <v>466</v>
      </c>
    </row>
    <row r="99" spans="1:5" ht="16.5" customHeight="1" x14ac:dyDescent="0.35">
      <c r="A99" s="14" t="s">
        <v>300</v>
      </c>
      <c r="B99" s="68" t="str">
        <f>IF(AND(Shell!G40=TRUE),"IMPORT","NOP")</f>
        <v>NOP</v>
      </c>
      <c r="C99" s="97" t="s">
        <v>467</v>
      </c>
      <c r="D99" s="71"/>
      <c r="E99" s="96" t="s">
        <v>468</v>
      </c>
    </row>
    <row r="100" spans="1:5" ht="16.5" customHeight="1" x14ac:dyDescent="0.35">
      <c r="A100" s="14" t="s">
        <v>301</v>
      </c>
      <c r="B100" s="68" t="str">
        <f>IF(AND(Shell!G41=TRUE),"IMPORT","NOP")</f>
        <v>NOP</v>
      </c>
      <c r="C100" s="97" t="s">
        <v>469</v>
      </c>
      <c r="D100"/>
      <c r="E100" s="96" t="s">
        <v>470</v>
      </c>
    </row>
    <row r="101" spans="1:5" ht="16.5" customHeight="1" x14ac:dyDescent="0.35">
      <c r="A101" s="14" t="s">
        <v>302</v>
      </c>
      <c r="B101" s="68" t="str">
        <f>IF(AND(Shell!G42=TRUE),"IMPORT","NOP")</f>
        <v>NOP</v>
      </c>
      <c r="C101" s="97" t="s">
        <v>471</v>
      </c>
      <c r="D101" s="71"/>
      <c r="E101" s="96" t="s">
        <v>472</v>
      </c>
    </row>
    <row r="102" spans="1:5" ht="16.5" customHeight="1" x14ac:dyDescent="0.35">
      <c r="A102" s="14" t="s">
        <v>303</v>
      </c>
      <c r="B102" s="68" t="str">
        <f>IF(AND(Shell!G43=TRUE),"IMPORT","NOP")</f>
        <v>NOP</v>
      </c>
      <c r="C102" s="97" t="s">
        <v>473</v>
      </c>
      <c r="D102" s="71"/>
      <c r="E102" s="96" t="s">
        <v>474</v>
      </c>
    </row>
    <row r="103" spans="1:5" ht="16.5" customHeight="1" x14ac:dyDescent="0.35">
      <c r="A103" s="14" t="s">
        <v>304</v>
      </c>
      <c r="B103" s="68" t="str">
        <f>IF(AND(Shell!G44=TRUE),"IMPORT","NOP")</f>
        <v>NOP</v>
      </c>
      <c r="C103" s="97" t="s">
        <v>475</v>
      </c>
      <c r="D103" s="71"/>
      <c r="E103" s="96" t="s">
        <v>476</v>
      </c>
    </row>
    <row r="104" spans="1:5" ht="16.5" customHeight="1" x14ac:dyDescent="0.35">
      <c r="A104" s="14" t="s">
        <v>305</v>
      </c>
      <c r="B104" s="68" t="str">
        <f>IF(AND(Shell!G45=TRUE),"IMPORT","NOP")</f>
        <v>NOP</v>
      </c>
      <c r="C104" s="97" t="s">
        <v>477</v>
      </c>
      <c r="D104" s="71"/>
      <c r="E104" s="96" t="s">
        <v>478</v>
      </c>
    </row>
    <row r="105" spans="1:5" ht="16.5" customHeight="1" x14ac:dyDescent="0.35">
      <c r="A105" s="14" t="s">
        <v>306</v>
      </c>
      <c r="B105" s="68" t="str">
        <f>IF(AND(Shell!G46=TRUE),"IMPORT","NOP")</f>
        <v>NOP</v>
      </c>
      <c r="C105" s="97" t="s">
        <v>479</v>
      </c>
      <c r="D105" s="71"/>
      <c r="E105" s="96" t="s">
        <v>480</v>
      </c>
    </row>
    <row r="106" spans="1:5" ht="16.5" customHeight="1" x14ac:dyDescent="0.35">
      <c r="A106" s="14" t="s">
        <v>307</v>
      </c>
      <c r="B106" s="68" t="str">
        <f>IF(AND(Shell!G47=TRUE),"IMPORT","NOP")</f>
        <v>NOP</v>
      </c>
      <c r="C106" s="97" t="s">
        <v>481</v>
      </c>
      <c r="D106" s="71"/>
      <c r="E106" s="96" t="s">
        <v>482</v>
      </c>
    </row>
    <row r="107" spans="1:5" ht="16.5" customHeight="1" x14ac:dyDescent="0.35">
      <c r="A107" s="14" t="s">
        <v>308</v>
      </c>
      <c r="B107" s="68" t="str">
        <f>IF(AND(Shell!G48=TRUE),"IMPORT","NOP")</f>
        <v>NOP</v>
      </c>
      <c r="C107" s="97" t="s">
        <v>483</v>
      </c>
      <c r="D107" s="71"/>
      <c r="E107" s="96" t="s">
        <v>484</v>
      </c>
    </row>
    <row r="108" spans="1:5" ht="16.5" customHeight="1" x14ac:dyDescent="0.35">
      <c r="A108" s="14" t="s">
        <v>309</v>
      </c>
      <c r="B108" s="68" t="str">
        <f>IF(AND(Shell!G49=TRUE),"IMPORT","NOP")</f>
        <v>NOP</v>
      </c>
      <c r="C108" s="97" t="s">
        <v>485</v>
      </c>
      <c r="D108" s="71"/>
      <c r="E108" s="96" t="s">
        <v>486</v>
      </c>
    </row>
    <row r="109" spans="1:5" ht="16.5" customHeight="1" x14ac:dyDescent="0.35">
      <c r="A109" s="14" t="s">
        <v>310</v>
      </c>
      <c r="B109" s="68" t="str">
        <f>IF(AND(Shell!G50=TRUE),"IMPORT","NOP")</f>
        <v>NOP</v>
      </c>
      <c r="C109" s="97" t="s">
        <v>487</v>
      </c>
      <c r="D109" s="71"/>
      <c r="E109" s="96" t="s">
        <v>488</v>
      </c>
    </row>
    <row r="110" spans="1:5" ht="16.5" customHeight="1" x14ac:dyDescent="0.35">
      <c r="A110" s="14" t="s">
        <v>311</v>
      </c>
      <c r="B110" s="68" t="str">
        <f>IF(AND(Shell!G51=TRUE),"IMPORT","NOP")</f>
        <v>NOP</v>
      </c>
      <c r="C110" s="97" t="s">
        <v>489</v>
      </c>
      <c r="D110" s="71"/>
      <c r="E110" s="96" t="s">
        <v>490</v>
      </c>
    </row>
    <row r="111" spans="1:5" ht="16.5" customHeight="1" x14ac:dyDescent="0.35">
      <c r="A111" s="14" t="s">
        <v>312</v>
      </c>
      <c r="B111" s="68" t="str">
        <f>IF(AND(Shell!G52=TRUE),"IMPORT","NOP")</f>
        <v>NOP</v>
      </c>
      <c r="C111" s="97" t="s">
        <v>491</v>
      </c>
      <c r="D111" s="71"/>
      <c r="E111" s="96" t="s">
        <v>492</v>
      </c>
    </row>
    <row r="112" spans="1:5" ht="16.5" customHeight="1" x14ac:dyDescent="0.35">
      <c r="A112" s="14" t="s">
        <v>313</v>
      </c>
      <c r="B112" s="68" t="str">
        <f>IF(AND(Shell!G53=TRUE),"IMPORT","NOP")</f>
        <v>NOP</v>
      </c>
      <c r="C112" s="97" t="s">
        <v>493</v>
      </c>
      <c r="D112" s="71"/>
      <c r="E112" s="96" t="s">
        <v>494</v>
      </c>
    </row>
    <row r="113" spans="1:5" ht="16.5" customHeight="1" x14ac:dyDescent="0.35">
      <c r="A113" s="14" t="s">
        <v>314</v>
      </c>
      <c r="B113" s="68" t="str">
        <f>IF(AND(Shell!G54=TRUE),"IMPORT","NOP")</f>
        <v>NOP</v>
      </c>
      <c r="C113" s="97" t="s">
        <v>495</v>
      </c>
      <c r="D113" s="71"/>
      <c r="E113" s="96" t="s">
        <v>496</v>
      </c>
    </row>
    <row r="114" spans="1:5" ht="16.5" customHeight="1" x14ac:dyDescent="0.35">
      <c r="A114" s="14" t="s">
        <v>315</v>
      </c>
      <c r="B114" s="68" t="str">
        <f>IF(AND(Shell!G55=TRUE),"IMPORT","NOP")</f>
        <v>NOP</v>
      </c>
      <c r="C114" s="97" t="s">
        <v>497</v>
      </c>
      <c r="D114" s="71"/>
      <c r="E114" s="96" t="s">
        <v>498</v>
      </c>
    </row>
    <row r="115" spans="1:5" ht="16.5" customHeight="1" x14ac:dyDescent="0.35">
      <c r="A115" s="14" t="s">
        <v>316</v>
      </c>
      <c r="B115" s="68" t="str">
        <f>IF(AND(Shell!G56=TRUE),"IMPORT","NOP")</f>
        <v>NOP</v>
      </c>
      <c r="C115" s="97" t="s">
        <v>499</v>
      </c>
      <c r="D115" s="71"/>
      <c r="E115" s="96" t="s">
        <v>500</v>
      </c>
    </row>
    <row r="116" spans="1:5" ht="16.5" customHeight="1" x14ac:dyDescent="0.35">
      <c r="A116" s="14" t="s">
        <v>317</v>
      </c>
      <c r="B116" s="68" t="str">
        <f>IF(AND(Shell!G57=TRUE),"IMPORT","NOP")</f>
        <v>NOP</v>
      </c>
      <c r="C116" s="97" t="s">
        <v>501</v>
      </c>
      <c r="D116" s="71"/>
      <c r="E116" s="96" t="s">
        <v>502</v>
      </c>
    </row>
    <row r="117" spans="1:5" ht="16.5" customHeight="1" x14ac:dyDescent="0.35">
      <c r="A117" s="14" t="s">
        <v>318</v>
      </c>
      <c r="B117" s="68" t="str">
        <f>IF(AND(Shell!G58=TRUE),"IMPORT","NOP")</f>
        <v>NOP</v>
      </c>
      <c r="C117" s="97" t="s">
        <v>503</v>
      </c>
      <c r="D117" s="71"/>
      <c r="E117" s="96" t="s">
        <v>504</v>
      </c>
    </row>
    <row r="118" spans="1:5" ht="16.5" customHeight="1" x14ac:dyDescent="0.35">
      <c r="A118" s="14" t="s">
        <v>319</v>
      </c>
      <c r="B118" s="68" t="str">
        <f>IF(AND(Shell!G59=TRUE),"IMPORT","NOP")</f>
        <v>NOP</v>
      </c>
      <c r="C118" s="97" t="s">
        <v>505</v>
      </c>
      <c r="D118" s="71"/>
      <c r="E118" s="96" t="s">
        <v>506</v>
      </c>
    </row>
    <row r="119" spans="1:5" ht="16.5" customHeight="1" x14ac:dyDescent="0.35">
      <c r="A119" s="14" t="s">
        <v>320</v>
      </c>
      <c r="B119" s="68" t="str">
        <f>IF(AND(Shell!G60=TRUE),"IMPORT","NOP")</f>
        <v>NOP</v>
      </c>
      <c r="C119" s="97" t="s">
        <v>507</v>
      </c>
      <c r="D119" s="71"/>
      <c r="E119" s="96" t="s">
        <v>508</v>
      </c>
    </row>
    <row r="120" spans="1:5" ht="16.5" customHeight="1" x14ac:dyDescent="0.35">
      <c r="A120" s="14" t="s">
        <v>321</v>
      </c>
      <c r="B120" s="68" t="str">
        <f>IF(AND(Shell!G61=TRUE),"IMPORT","NOP")</f>
        <v>NOP</v>
      </c>
      <c r="C120" s="97" t="s">
        <v>509</v>
      </c>
      <c r="D120" s="71"/>
      <c r="E120" s="96" t="s">
        <v>510</v>
      </c>
    </row>
    <row r="121" spans="1:5" ht="16.5" customHeight="1" x14ac:dyDescent="0.35">
      <c r="A121" s="14" t="s">
        <v>322</v>
      </c>
      <c r="B121" s="68" t="str">
        <f>IF(AND(Shell!G62=TRUE),"IMPORT","NOP")</f>
        <v>NOP</v>
      </c>
      <c r="C121" s="97" t="s">
        <v>511</v>
      </c>
      <c r="D121" s="71"/>
      <c r="E121" s="96" t="s">
        <v>512</v>
      </c>
    </row>
    <row r="122" spans="1:5" ht="16.5" customHeight="1" x14ac:dyDescent="0.35">
      <c r="A122" s="14" t="s">
        <v>323</v>
      </c>
      <c r="B122" s="68" t="str">
        <f>IF(AND(Shell!G63=TRUE),"IMPORT","NOP")</f>
        <v>NOP</v>
      </c>
      <c r="C122" s="97" t="s">
        <v>513</v>
      </c>
      <c r="D122" s="71"/>
      <c r="E122" s="96" t="s">
        <v>514</v>
      </c>
    </row>
    <row r="123" spans="1:5" ht="16.5" customHeight="1" x14ac:dyDescent="0.35">
      <c r="A123" s="14" t="s">
        <v>324</v>
      </c>
      <c r="B123" s="68" t="str">
        <f>IF(AND(Shell!G64=TRUE),"IMPORT","NOP")</f>
        <v>NOP</v>
      </c>
      <c r="C123" s="97" t="s">
        <v>515</v>
      </c>
      <c r="D123" s="71"/>
      <c r="E123" s="96" t="s">
        <v>516</v>
      </c>
    </row>
    <row r="124" spans="1:5" ht="16.5" customHeight="1" x14ac:dyDescent="0.35">
      <c r="A124" s="14" t="s">
        <v>325</v>
      </c>
      <c r="B124" s="68" t="str">
        <f>IF(AND(Shell!G65=TRUE),"IMPORT","NOP")</f>
        <v>NOP</v>
      </c>
      <c r="C124" s="97" t="s">
        <v>517</v>
      </c>
      <c r="D124" s="71"/>
      <c r="E124" s="96" t="s">
        <v>518</v>
      </c>
    </row>
    <row r="125" spans="1:5" ht="16.5" customHeight="1" x14ac:dyDescent="0.35">
      <c r="A125" s="14" t="s">
        <v>326</v>
      </c>
      <c r="B125" s="68" t="str">
        <f>IF(AND(Shell!G66=TRUE),"IMPORT","NOP")</f>
        <v>NOP</v>
      </c>
      <c r="C125" s="97" t="s">
        <v>519</v>
      </c>
      <c r="D125" s="71"/>
      <c r="E125" s="96" t="s">
        <v>520</v>
      </c>
    </row>
    <row r="126" spans="1:5" ht="16.5" customHeight="1" x14ac:dyDescent="0.35">
      <c r="A126" s="14" t="s">
        <v>327</v>
      </c>
      <c r="B126" s="68" t="str">
        <f>IF(AND(Shell!G67=TRUE),"IMPORT","NOP")</f>
        <v>NOP</v>
      </c>
      <c r="C126" s="97" t="s">
        <v>521</v>
      </c>
      <c r="D126" s="71"/>
      <c r="E126" s="96" t="s">
        <v>522</v>
      </c>
    </row>
    <row r="127" spans="1:5" ht="16.5" customHeight="1" x14ac:dyDescent="0.35">
      <c r="A127" s="14" t="s">
        <v>328</v>
      </c>
      <c r="B127" s="68" t="str">
        <f>IF(AND(Shell!G68=TRUE),"IMPORT","NOP")</f>
        <v>NOP</v>
      </c>
      <c r="C127" s="97" t="s">
        <v>523</v>
      </c>
      <c r="E127" s="96" t="s">
        <v>524</v>
      </c>
    </row>
    <row r="128" spans="1:5" ht="16.5" customHeight="1" x14ac:dyDescent="0.35">
      <c r="A128" s="14" t="s">
        <v>329</v>
      </c>
      <c r="B128" s="68" t="str">
        <f>IF(AND(Shell!G69=TRUE),"IMPORT","NOP")</f>
        <v>NOP</v>
      </c>
      <c r="C128" s="97" t="s">
        <v>525</v>
      </c>
      <c r="D128" s="71"/>
      <c r="E128" s="96" t="s">
        <v>526</v>
      </c>
    </row>
    <row r="129" spans="1:8" s="64" customFormat="1" ht="16.5" customHeight="1" x14ac:dyDescent="0.35">
      <c r="A129" s="84" t="s">
        <v>214</v>
      </c>
      <c r="B129" s="68" t="s">
        <v>8</v>
      </c>
      <c r="C129" s="97" t="s">
        <v>527</v>
      </c>
      <c r="D129" s="71"/>
      <c r="E129" s="96" t="s">
        <v>528</v>
      </c>
      <c r="F129" s="55"/>
      <c r="G129" s="55"/>
    </row>
    <row r="130" spans="1:8" s="64" customFormat="1" x14ac:dyDescent="0.25">
      <c r="A130" s="55"/>
      <c r="B130" s="72" t="s">
        <v>18</v>
      </c>
    </row>
    <row r="131" spans="1:8" x14ac:dyDescent="0.35">
      <c r="B131" s="64" t="s">
        <v>19</v>
      </c>
      <c r="C131" s="64"/>
      <c r="D131" s="64"/>
      <c r="E131" s="64"/>
      <c r="F131" s="64"/>
      <c r="G131" s="64"/>
      <c r="H131" s="64"/>
    </row>
    <row r="192" spans="8:8" ht="14.5" x14ac:dyDescent="0.35">
      <c r="H192"/>
    </row>
    <row r="193" spans="7:8" ht="14.5" x14ac:dyDescent="0.35">
      <c r="H193"/>
    </row>
    <row r="195" spans="7:8" x14ac:dyDescent="0.35">
      <c r="G195" s="64"/>
    </row>
    <row r="196" spans="7:8" x14ac:dyDescent="0.35">
      <c r="G196" s="64"/>
    </row>
    <row r="228" spans="7:7" ht="14.5" x14ac:dyDescent="0.35">
      <c r="G228"/>
    </row>
    <row r="229" spans="7:7" ht="14.5" x14ac:dyDescent="0.35">
      <c r="G229"/>
    </row>
    <row r="230" spans="7:7" ht="14.5" x14ac:dyDescent="0.35">
      <c r="G230"/>
    </row>
    <row r="231" spans="7:7" ht="14.5" x14ac:dyDescent="0.35">
      <c r="G231"/>
    </row>
    <row r="232" spans="7:7" ht="14.5" x14ac:dyDescent="0.35">
      <c r="G232"/>
    </row>
    <row r="233" spans="7:7" ht="14.5" x14ac:dyDescent="0.35">
      <c r="G233"/>
    </row>
    <row r="234" spans="7:7" ht="14.5" x14ac:dyDescent="0.35">
      <c r="G234"/>
    </row>
    <row r="235" spans="7:7" ht="14.5" x14ac:dyDescent="0.35">
      <c r="G235"/>
    </row>
    <row r="236" spans="7:7" ht="14.5" x14ac:dyDescent="0.35">
      <c r="G236"/>
    </row>
  </sheetData>
  <sheetProtection algorithmName="SHA-512" hashValue="9qPacC7Ks7oJfk3a2ZonkLm84Gos8hTUf9ZM2OJxnwpkDqO5y+CAAJEZp0z7qZOChE4RUgI/oSwDd4/dQEC9Bw==" saltValue="ozfAa5G0U/zW86w5nOUi4w==" spinCount="100000" sheet="1" objects="1" scenarios="1"/>
  <phoneticPr fontId="0" type="noConversion"/>
  <hyperlinks>
    <hyperlink ref="C14" r:id="rId1" display="http://www.cmfchile.cl/cl/fr/ci/role/ias-1_2021-03-24_role-810000b" xr:uid="{00000000-0004-0000-0600-000000000000}"/>
    <hyperlink ref="C15" r:id="rId2" display="http://www.cmfchile.cl/cl/fr/ci/role/ias-1_2021-03-24_role-810000c" xr:uid="{00000000-0004-0000-0600-000001000000}"/>
    <hyperlink ref="C16" r:id="rId3" display="http://www.cmfchile.cl/cl/fr/ci/role/ias-1_2021-03-24_role-810000d" xr:uid="{00000000-0004-0000-0600-000002000000}"/>
    <hyperlink ref="C17" r:id="rId4" display="http://www.cmfchile.cl/cl/fr/ci/role/ias-1_2021-03-24_role-861200" xr:uid="{00000000-0004-0000-0600-000003000000}"/>
    <hyperlink ref="C18" r:id="rId5" display="http://www.cmfchile.cl/cl/fr/ci/role/ias-1_2021-03-24_role-861200b" xr:uid="{00000000-0004-0000-0600-000004000000}"/>
    <hyperlink ref="C19" r:id="rId6" display="http://www.cmfchile.cl/cl/fr/ci/role/ias-12_2021-03-24_role-835110d" xr:uid="{00000000-0004-0000-0600-000005000000}"/>
    <hyperlink ref="C20" r:id="rId7" display="http://www.cmfchile.cl/cl/fr/ci/role/ias-24_2021-03-24_role-818000b" xr:uid="{00000000-0004-0000-0600-000006000000}"/>
    <hyperlink ref="C21" r:id="rId8" display="http://www.cmfchile.cl/cl/fr/ci/role/ias-24_2021-03-24_role-818000c" xr:uid="{00000000-0004-0000-0600-000007000000}"/>
    <hyperlink ref="C22" r:id="rId9" display="http://www.cmfchile.cl/cl/fr/ci/role/ias-36_2021-03-24_role-832410b" xr:uid="{00000000-0004-0000-0600-000008000000}"/>
    <hyperlink ref="C23" r:id="rId10" display="http://www.cmfchile.cl/cl/fr/ci/role/ias-36_2021-03-24_role-832410c" xr:uid="{00000000-0004-0000-0600-000009000000}"/>
    <hyperlink ref="C24" r:id="rId11" display="http://www.cmfchile.cl/cl/fr/ci/role/ias-36_2021-03-24_role-832410d" xr:uid="{00000000-0004-0000-0600-00000A000000}"/>
    <hyperlink ref="C25" r:id="rId12" display="http://www.cmfchile.cl/cl/fr/ci/role/ias-38_2021-03-24_role-823180b" xr:uid="{00000000-0004-0000-0600-00000B000000}"/>
    <hyperlink ref="C26" r:id="rId13" display="http://www.cmfchile.cl/cl/fr/ci/role/ias-38_2021-03-24_role-823180c" xr:uid="{00000000-0004-0000-0600-00000C000000}"/>
    <hyperlink ref="C27" r:id="rId14" display="http://www.cmfchile.cl/cl/fr/ci/role/ias-41_2021-03-24_role-824180b" xr:uid="{00000000-0004-0000-0600-00000D000000}"/>
    <hyperlink ref="C28" r:id="rId15" display="http://www.cmfchile.cl/cl/fr/ci/role/ifrs-3_2021-03-24_role-817000" xr:uid="{00000000-0004-0000-0600-00000E000000}"/>
    <hyperlink ref="C29" r:id="rId16" display="http://www.cmfchile.cl/cl/fr/ci/role/ifrs-3_2021-03-24_role-817000a" xr:uid="{00000000-0004-0000-0600-00000F000000}"/>
    <hyperlink ref="C30" r:id="rId17" display="http://www.cmfchile.cl/cl/fr/ci/role/ifrs-3_2021-03-24_role-817000b" xr:uid="{00000000-0004-0000-0600-000010000000}"/>
    <hyperlink ref="C31" r:id="rId18" display="http://www.cmfchile.cl/cl/fr/ci/role/ifrs-3_2021-03-24_role-817000c" xr:uid="{00000000-0004-0000-0600-000011000000}"/>
    <hyperlink ref="C32" r:id="rId19" display="http://www.cmfchile.cl/cl/fr/ci/role/ifrs-3_2021-03-24_role-817100" xr:uid="{00000000-0004-0000-0600-000012000000}"/>
    <hyperlink ref="C33" r:id="rId20" display="http://www.cmfchile.cl/cl/fr/ci/role/ifrs-2_2021-03-24_role-834120a" xr:uid="{00000000-0004-0000-0600-000013000000}"/>
    <hyperlink ref="C34" r:id="rId21" display="http://www.cmfchile.cl/cl/fr/ci/role/ifrs-2_2021-03-24_role-834120c" xr:uid="{00000000-0004-0000-0600-000014000000}"/>
    <hyperlink ref="C35" r:id="rId22" display="http://www.cmfchile.cl/cl/fr/ci/role/ifrs-8_2021-03-24_role-871100a" xr:uid="{00000000-0004-0000-0600-000015000000}"/>
    <hyperlink ref="C36" r:id="rId23" display="http://www.cmfchile.cl/cl/fr/ci/role/ifrs-8_2021-03-24_role-871100b" xr:uid="{00000000-0004-0000-0600-000016000000}"/>
    <hyperlink ref="C37" r:id="rId24" display="http://www.cmfchile.cl/cl/fr/ci/role/ifrs-8_2021-03-24_role-871100c" xr:uid="{00000000-0004-0000-0600-000017000000}"/>
    <hyperlink ref="C38" r:id="rId25" display="http://www.cmfchile.cl/cl/fr/ci/role/ifrs-8_2021-03-24_role-871100d" xr:uid="{00000000-0004-0000-0600-000018000000}"/>
    <hyperlink ref="C39" r:id="rId26" display="http://www.cmfchile.cl/cl/fr/ci/role/ifrs-12_2021-03-24_role-825700" xr:uid="{00000000-0004-0000-0600-000019000000}"/>
    <hyperlink ref="C40" r:id="rId27" display="http://www.cmfchile.cl/cl/fr/ci/role/ifrs-12_2021-03-24_role-825700a" xr:uid="{00000000-0004-0000-0600-00001A000000}"/>
    <hyperlink ref="C41" r:id="rId28" display="http://www.cmfchile.cl/cl/fr/ci/role/ifrs-12_2021-03-24_role-825700b" xr:uid="{00000000-0004-0000-0600-00001B000000}"/>
    <hyperlink ref="C42" r:id="rId29" display="http://www.cmfchile.cl/cl/fr/ci/role/ifrs-12_2021-03-24_role-825700c" xr:uid="{00000000-0004-0000-0600-00001C000000}"/>
    <hyperlink ref="C43" r:id="rId30" display="http://www.cmfchile.cl/cl/fr/ci/role/ifrs-12_2021-03-24_role-825700d" xr:uid="{00000000-0004-0000-0600-00001D000000}"/>
    <hyperlink ref="C44" r:id="rId31" display="http://www.cmfchile.cl/cl/fr/ci/role/ifrs-12_2021-03-24_role-825700e" xr:uid="{00000000-0004-0000-0600-00001E000000}"/>
    <hyperlink ref="C45" r:id="rId32" display="http://www.cmfchile.cl/cl/fr/ci/role/ifrs-12_2021-03-24_role-825700f" xr:uid="{00000000-0004-0000-0600-00001F000000}"/>
    <hyperlink ref="C46" r:id="rId33" display="http://www.cmfchile.cl/cl/fr/ci/role/ifrs-12_2021-03-24_role-825700g" xr:uid="{00000000-0004-0000-0600-000020000000}"/>
    <hyperlink ref="C47" r:id="rId34" display="http://www.cmfchile.cl/cl/fr/ci/role/ifrs-13_2021-03-24_role-823000" xr:uid="{00000000-0004-0000-0600-000021000000}"/>
    <hyperlink ref="C48" r:id="rId35" display="http://www.cmfchile.cl/cl/fr/ci/role/ifrs-13_2021-03-24_role-823000a" xr:uid="{00000000-0004-0000-0600-000022000000}"/>
    <hyperlink ref="C49" r:id="rId36" display="http://www.cmfchile.cl/cl/fr/ci/role/ifrs-13_2021-03-24_role-823000b" xr:uid="{00000000-0004-0000-0600-000023000000}"/>
    <hyperlink ref="C50" r:id="rId37" display="http://www.cmfchile.cl/cl/fr/ci/role/ifrs-13_2021-03-24_role-823000f" xr:uid="{00000000-0004-0000-0600-000024000000}"/>
    <hyperlink ref="C51" r:id="rId38" display="http://www.cmfchile.cl/cl/fr/ci/role/ifrs-15_2021-03-24_role-831150b" xr:uid="{00000000-0004-0000-0600-000025000000}"/>
    <hyperlink ref="C52" r:id="rId39" display="http://www.cmfchile.cl/cl/fr/ci/role/ifrs-15_2021-03-24_role-831150c" xr:uid="{00000000-0004-0000-0600-000026000000}"/>
    <hyperlink ref="C53" r:id="rId40" display="http://www.cmfchile.cl/cl/fr/ci/role/ifrs-15_2021-03-24_role-831150d" xr:uid="{00000000-0004-0000-0600-000027000000}"/>
    <hyperlink ref="C54" r:id="rId41" display="http://www.cmfchile.cl/cl/fr/ci/role/ifrs-15_2021-03-24_role-831150h" xr:uid="{00000000-0004-0000-0600-000028000000}"/>
    <hyperlink ref="C55" r:id="rId42" display="http://www.cmfchile.cl/cl/fr/ci/role/ifrs-16_2021-03-24_role-832610a" xr:uid="{00000000-0004-0000-0600-000029000000}"/>
    <hyperlink ref="C56" r:id="rId43" display="http://www.cmfchile.cl/cl/fr/ci/role/cl-cp_2022-01-03_role-822400a" xr:uid="{00000000-0004-0000-0600-00002A000000}"/>
    <hyperlink ref="C57" r:id="rId44" display="http://www.cmfchile.cl/cl/fr/ci/role/cl-cp_2022-01-03_role-822400b" xr:uid="{00000000-0004-0000-0600-00002B000000}"/>
    <hyperlink ref="C58" r:id="rId45" display="http://www.cmfchile.cl/cl/fr/ci/role/cl-cp_2022-01-03_role-822400c" xr:uid="{00000000-0004-0000-0600-00002C000000}"/>
    <hyperlink ref="C59" r:id="rId46" display="http://www.cmfchile.cl/cl/fr/ci/role/cl-cp_2022-01-03_role-822400g" xr:uid="{00000000-0004-0000-0600-00002D000000}"/>
    <hyperlink ref="C60" r:id="rId47" display="http://www.cmfchile.cl/cl/fr/ci/role/cl-cp_2022-01-03_role-822400h" xr:uid="{00000000-0004-0000-0600-00002E000000}"/>
    <hyperlink ref="C61" r:id="rId48" display="http://www.cmfchile.cl/cl/fr/ci/role/cl-cp_2022-01-03_role-822400i" xr:uid="{00000000-0004-0000-0600-00002F000000}"/>
    <hyperlink ref="C62" r:id="rId49" display="http://www.cmfchile.cl/cl/fr/ci/role/cl-cp_2022-01-03_role-822400j" xr:uid="{00000000-0004-0000-0600-000030000000}"/>
    <hyperlink ref="C63" r:id="rId50" display="http://www.cmfchile.cl/cl/fr/ci/role/cl-cp_2022-01-03_role-822450" xr:uid="{00000000-0004-0000-0600-000031000000}"/>
    <hyperlink ref="C64" r:id="rId51" display="http://www.cmfchile.cl/cl/fr/ci/role/cl-cp_2022-01-03_role-822450a" xr:uid="{00000000-0004-0000-0600-000032000000}"/>
    <hyperlink ref="C65" r:id="rId52" xr:uid="{00000000-0004-0000-0600-000033000000}"/>
    <hyperlink ref="C66" r:id="rId53" display="http://www.cmfchile.cl/cl/fr/ci/role/cl-cp_2022-01-03_role-872500a" xr:uid="{00000000-0004-0000-0600-000034000000}"/>
    <hyperlink ref="C129" r:id="rId54" display="http://www.cmfchile.cl/cl/fr/ci/2022-01-03/full_ifrs-dim_2021-03-24" xr:uid="{00000000-0004-0000-0600-000035000000}"/>
    <hyperlink ref="C72" r:id="rId55" display="http://www.cmfchile.cl/cl/fr/ci/2022-01-03" xr:uid="{00000000-0004-0000-0600-000036000000}"/>
    <hyperlink ref="C73" r:id="rId56" display="http://www.cmfchile.cl/cl/fr/ci/2022-01-03/cl-ci_mc_2021-03-24_role-105000" xr:uid="{00000000-0004-0000-0600-000037000000}"/>
    <hyperlink ref="C74" r:id="rId57" display="http://www.cmfchile.cl/cl/fr/ci/2022-01-03/cl-ci_ias-1_2021-03-24_role-110000" xr:uid="{00000000-0004-0000-0600-000038000000}"/>
    <hyperlink ref="C75" r:id="rId58" display="http://www.cmfchile.cl/cl/fr/ci/2022-01-03/cl-ci_ias-1_2021-03-24_role-210000" xr:uid="{00000000-0004-0000-0600-000039000000}"/>
    <hyperlink ref="C76" r:id="rId59" display="http://www.cmfchile.cl/cl/fr/ci/2022-01-03/cl-ci_ias-1_2021-03-24_role-220000" xr:uid="{00000000-0004-0000-0600-00003A000000}"/>
    <hyperlink ref="C77" r:id="rId60" display="http://www.cmfchile.cl/cl/fr/ci/2022-01-03/cl-ci_ias-1_2021-03-24_role-310000" xr:uid="{00000000-0004-0000-0600-00003B000000}"/>
    <hyperlink ref="C78" r:id="rId61" display="http://www.cmfchile.cl/cl/fr/ci/2022-01-03/cl-ci_ias-1_2021-03-24_role-320000" xr:uid="{00000000-0004-0000-0600-00003C000000}"/>
    <hyperlink ref="C79" r:id="rId62" display="http://www.cmfchile.cl/cl/fr/ci/2022-01-03/cl-ci_ias-1_2021-03-24_role-420000" xr:uid="{00000000-0004-0000-0600-00003D000000}"/>
    <hyperlink ref="C80" r:id="rId63" display="http://www.cmfchile.cl/cl/fr/ci/2022-01-03/cl-ci_ias-7_2021-03-24_role-510000" xr:uid="{00000000-0004-0000-0600-00003E000000}"/>
    <hyperlink ref="C81" r:id="rId64" display="http://www.cmfchile.cl/cl/fr/ci/2022-01-03/cl-ci_ias-7_2021-03-24_role-520000" xr:uid="{00000000-0004-0000-0600-00003F000000}"/>
    <hyperlink ref="C82" r:id="rId65" display="http://www.cmfchile.cl/cl/fr/ci/2022-01-03/cl-ci_ias-1_2021-03-24_role-610000" xr:uid="{00000000-0004-0000-0600-000040000000}"/>
    <hyperlink ref="C83" r:id="rId66" display="http://www.cmfchile.cl/cl/fr/ci/2022-01-03/cl-ci_ias-1_2021-03-24_role-800100" xr:uid="{00000000-0004-0000-0600-000041000000}"/>
    <hyperlink ref="C84" r:id="rId67" display="http://www.cmfchile.cl/cl/fr/ci/2022-01-03/cl-ci_ias-1_2021-03-24_role-800200" xr:uid="{00000000-0004-0000-0600-000042000000}"/>
    <hyperlink ref="C85" r:id="rId68" display="http://www.cmfchile.cl/cl/fr/ci/2022-01-03/cl-ci_ias-1_2021-03-24_role-800500" xr:uid="{00000000-0004-0000-0600-000043000000}"/>
    <hyperlink ref="C86" r:id="rId69" display="http://www.cmfchile.cl/cl/fr/ci/2022-01-03/cl-ci_ias-1_2021-03-24_role-800600" xr:uid="{00000000-0004-0000-0600-000044000000}"/>
    <hyperlink ref="C87" r:id="rId70" display="http://www.cmfchile.cl/cl/fr/ci/2022-01-03/cl-ci_ias-1_2021-03-24_role-810000" xr:uid="{00000000-0004-0000-0600-000045000000}"/>
    <hyperlink ref="C88" r:id="rId71" display="http://www.cmfchile.cl/cl/fr/ci/2022-01-03/cl-ci_ias-1_2021-03-24_role-861000" xr:uid="{00000000-0004-0000-0600-000046000000}"/>
    <hyperlink ref="C89" r:id="rId72" display="http://www.cmfchile.cl/cl/fr/ci/2022-01-03/cl-ci_ias-1_2021-03-24_role-861200" xr:uid="{00000000-0004-0000-0600-000047000000}"/>
    <hyperlink ref="C90" r:id="rId73" display="http://www.cmfchile.cl/cl/fr/ci/2022-01-03/cl-ci_ias-1_2021-03-24_role-880000" xr:uid="{00000000-0004-0000-0600-000048000000}"/>
    <hyperlink ref="C91" r:id="rId74" display="http://www.cmfchile.cl/cl/fr/ci/2022-01-03/cl-ci_ias-2_2021-03-24_role-826380" xr:uid="{00000000-0004-0000-0600-000049000000}"/>
    <hyperlink ref="C92" r:id="rId75" display="http://www.cmfchile.cl/cl/fr/ci/2022-01-03/cl-ci_ias-7_2021-03-24_role-851100" xr:uid="{00000000-0004-0000-0600-00004A000000}"/>
    <hyperlink ref="C93" r:id="rId76" display="http://www.cmfchile.cl/cl/fr/ci/2022-01-03/cl-ci_ias-8_2021-03-24_role-811000" xr:uid="{00000000-0004-0000-0600-00004B000000}"/>
    <hyperlink ref="C94" r:id="rId77" display="http://www.cmfchile.cl/cl/fr/ci/2022-01-03/cl-ci_ias-10_2021-03-24_role-815000" xr:uid="{00000000-0004-0000-0600-00004C000000}"/>
    <hyperlink ref="C95" r:id="rId78" display="http://www.cmfchile.cl/cl/fr/ci/2022-01-03/cl-ci_ias-12_2021-03-24_role-835110" xr:uid="{00000000-0004-0000-0600-00004D000000}"/>
    <hyperlink ref="C96" r:id="rId79" display="http://www.cmfchile.cl/cl/fr/ci/2022-01-03/cl-ci_ias-16_2021-03-24_role-822100" xr:uid="{00000000-0004-0000-0600-00004E000000}"/>
    <hyperlink ref="C98" r:id="rId80" display="http://www.cmfchile.cl/cl/fr/ci/2022-01-03/cl-ci_ias-20_2021-03-24_role-831400" xr:uid="{00000000-0004-0000-0600-00004F000000}"/>
    <hyperlink ref="C99" r:id="rId81" display="http://www.cmfchile.cl/cl/fr/ci/2022-01-03/cl-ci_ias-21_2021-03-24_role-842000" xr:uid="{00000000-0004-0000-0600-000050000000}"/>
    <hyperlink ref="C100" r:id="rId82" display="http://www.cmfchile.cl/cl/fr/ci/2022-01-03/cl-ci_ias-23_2021-03-24_role-836200" xr:uid="{00000000-0004-0000-0600-000051000000}"/>
    <hyperlink ref="C101" r:id="rId83" display="http://www.cmfchile.cl/cl/fr/ci/2022-01-03/cl-ci_ias-24_2021-03-24_role-818000" xr:uid="{00000000-0004-0000-0600-000052000000}"/>
    <hyperlink ref="C102" r:id="rId84" display="http://www.cmfchile.cl/cl/fr/ci/2022-01-03/cl-ci_ias-29_2021-03-24_role-816000" xr:uid="{00000000-0004-0000-0600-000053000000}"/>
    <hyperlink ref="C103" r:id="rId85" display="http://www.cmfchile.cl/cl/fr/ci/2022-01-03/cl-ci_ias-33_2021-03-24_role-838000" xr:uid="{00000000-0004-0000-0600-000054000000}"/>
    <hyperlink ref="C104" r:id="rId86" display="http://www.cmfchile.cl/cl/fr/ci/2022-01-03/cl-ci_ias-36_2021-03-24_role-832410" xr:uid="{00000000-0004-0000-0600-000055000000}"/>
    <hyperlink ref="C105" r:id="rId87" display="http://www.cmfchile.cl/cl/fr/ci/2022-01-03/cl-ci_ias-37_2021-03-24_role-827570" xr:uid="{00000000-0004-0000-0600-000056000000}"/>
    <hyperlink ref="C106" r:id="rId88" display="http://www.cmfchile.cl/cl/fr/ci/2022-01-03/cl-ci_ias-38_2021-03-24_role-823180" xr:uid="{00000000-0004-0000-0600-000057000000}"/>
    <hyperlink ref="C107" r:id="rId89" display="http://www.cmfchile.cl/cl/fr/ci/2022-01-03/cl-ci_ias-40_2021-03-24_role-825100" xr:uid="{00000000-0004-0000-0600-000058000000}"/>
    <hyperlink ref="C108" r:id="rId90" display="http://www.cmfchile.cl/cl/fr/ci/2022-01-03/cl-ci_ias-41_2021-03-24_role-824180" xr:uid="{00000000-0004-0000-0600-000059000000}"/>
    <hyperlink ref="C109" r:id="rId91" display="http://www.cmfchile.cl/cl/fr/ci/2022-01-03/cl-ci_ifrs-12_2021-03-24_role-825700" xr:uid="{00000000-0004-0000-0600-00005A000000}"/>
    <hyperlink ref="C110" r:id="rId92" display="http://www.cmfchile.cl/cl/fr/ci/2022-01-03/cl-ci_ifrs-13_2021-03-24_role-823000" xr:uid="{00000000-0004-0000-0600-00005B000000}"/>
    <hyperlink ref="C111" r:id="rId93" display="http://www.cmfchile.cl/cl/fr/ci/2022-01-03/cl-ci_ifrs-2_2021-03-24_role-834120" xr:uid="{00000000-0004-0000-0600-00005C000000}"/>
    <hyperlink ref="C112" r:id="rId94" display="http://www.cmfchile.cl/cl/fr/ci/2022-01-03/cl-ci_ifrs-3_2021-03-24_role-817000" xr:uid="{00000000-0004-0000-0600-00005D000000}"/>
    <hyperlink ref="C113" r:id="rId95" display="http://www.cmfchile.cl/cl/fr/ci/2022-01-03/cl-ci_ifrs-3_2021-03-24_role-817100" xr:uid="{00000000-0004-0000-0600-00005E000000}"/>
    <hyperlink ref="C114" r:id="rId96" display="http://www.cmfchile.cl/cl/fr/ci/2022-01-03/cl-ci_ifrs-5_2021-03-24_role-825900" xr:uid="{00000000-0004-0000-0600-00005F000000}"/>
    <hyperlink ref="C115" r:id="rId97" display="http://www.cmfchile.cl/cl/fr/ci/2022-01-03/cl-ci_ifrs-6_2021-03-24_role-822200" xr:uid="{00000000-0004-0000-0600-000060000000}"/>
    <hyperlink ref="C116" r:id="rId98" display="http://www.cmfchile.cl/cl/fr/ci/2022-01-03/cl-ci_ifrs-8_2021-03-24_role-871100" xr:uid="{00000000-0004-0000-0600-000061000000}"/>
    <hyperlink ref="C117" r:id="rId99" display="http://www.cmfchile.cl/cl/fr/ci/2022-01-03/cl-ci_ifrs-15_2021-03-24_role-831150" xr:uid="{00000000-0004-0000-0600-000062000000}"/>
    <hyperlink ref="C118" r:id="rId100" display="http://www.cmfchile.cl/cl/fr/ci/2022-01-03/cl-ci_ifrs-16_2021-03-24_role-832610" xr:uid="{00000000-0004-0000-0600-000063000000}"/>
    <hyperlink ref="C119" r:id="rId101" display="http://www.cmfchile.cl/cl/fr/ci/2022-01-03/cl-ci_sic-29_2021-03-24_role-832900" xr:uid="{00000000-0004-0000-0600-000064000000}"/>
    <hyperlink ref="C120" r:id="rId102" display="http://www.cmfchile.cl/cl/fr/ci/2022-01-03/cl-ci_circ-1901_2008-10-30_role-872000" xr:uid="{00000000-0004-0000-0600-000065000000}"/>
    <hyperlink ref="C121" r:id="rId103" display="http://www.cmfchile.cl/cl/fr/ci/2022-01-03/cl-ci_circ-1901_2008-10-30_role-890000" xr:uid="{00000000-0004-0000-0600-000066000000}"/>
    <hyperlink ref="C122" r:id="rId104" display="http://www.cmfchile.cl/cl/fr/ci/2022-01-03/cl-ci_cl-cp_2022-01-03_role-822400" xr:uid="{00000000-0004-0000-0600-000067000000}"/>
    <hyperlink ref="C123" r:id="rId105" display="http://www.cmfchile.cl/cl/fr/ci/2022-01-03/cl-ci_cl-cp_2022-01-03_role-822410" xr:uid="{00000000-0004-0000-0600-000068000000}"/>
    <hyperlink ref="C124" r:id="rId106" display="http://www.cmfchile.cl/cl/fr/ci/2022-01-03/cl-ci_cl-cp_2022-01-03_role-822450" xr:uid="{00000000-0004-0000-0600-000069000000}"/>
    <hyperlink ref="C125" r:id="rId107" display="http://www.cmfchile.cl/cl/fr/ci/2022-01-03/cl-ci_cl-cp_2022-01-03_role-872500" xr:uid="{00000000-0004-0000-0600-00006A000000}"/>
    <hyperlink ref="C126" r:id="rId108" display="http://www.cmfchile.cl/cl/fr/ci/2022-01-03/cl-ci_cl-cp_2022-01-03_role-873000" xr:uid="{00000000-0004-0000-0600-00006B000000}"/>
    <hyperlink ref="C127" r:id="rId109" display="http://www.cmfchile.cl/cl/fr/ci/2022-01-03/cl-ci_cl-cp_2022-01-03_role-874000" xr:uid="{00000000-0004-0000-0600-00006C000000}"/>
    <hyperlink ref="C128" r:id="rId110" display="http://www.cmfchile.cl/cl/fr/ci/2022-01-03/cl-ci_cl-cp_2022-01-03_role-875000" xr:uid="{00000000-0004-0000-0600-00006D000000}"/>
    <hyperlink ref="E73" r:id="rId111" display="http://www.cmfchile.cl/cl/fr/ci/2022-01-03/cl-ci_mc/cl-ci_mc_2021-03-24_role-105000.xsd" xr:uid="{00000000-0004-0000-0600-00006E000000}"/>
    <hyperlink ref="E74" r:id="rId112" display="http://www.cmfchile.cl/cl/fr/ci/2022-01-03/cl-ci_ias-1/cl-ci_ias-1_2021-03-24_role-110000.xsd" xr:uid="{00000000-0004-0000-0600-00006F000000}"/>
    <hyperlink ref="E75" r:id="rId113" display="http://www.cmfchile.cl/cl/fr/ci/2022-01-03/cl-ci_ias-1/cl-ci_ias-1_2021-03-24_role-210000.xsd" xr:uid="{00000000-0004-0000-0600-000070000000}"/>
    <hyperlink ref="E76" r:id="rId114" display="http://www.cmfchile.cl/cl/fr/ci/2022-01-03/cl-ci_ias-1/cl-ci_ias-1_2021-03-24_role-220000.xsd" xr:uid="{00000000-0004-0000-0600-000071000000}"/>
    <hyperlink ref="E77" r:id="rId115" display="http://www.cmfchile.cl/cl/fr/ci/2022-01-03/cl-ci_ias-1/cl-ci_ias-1_2022-03-24_role-310000.xsd" xr:uid="{00000000-0004-0000-0600-000072000000}"/>
    <hyperlink ref="E78" r:id="rId116" display="http://www.cmfchile.cl/cl/fr/ci/2022-01-03/cl-ci_ias-1/cl-ci_ias-1_2021-03-24_role-320000.xsd" xr:uid="{00000000-0004-0000-0600-000073000000}"/>
    <hyperlink ref="E79" r:id="rId117" display="http://www.cmfchile.cl/cl/fr/ci/2022-01-03/cl-ci_ias-1/cl-ci_ias-1_2021-03-24_role-420000.xsd" xr:uid="{00000000-0004-0000-0600-000074000000}"/>
    <hyperlink ref="E80" r:id="rId118" display="http://www.cmfchile.cl/cl/fr/ci/2022-01-03/cl-ci_ias-7/cl-ci_ias-7_2021-03-24_role-510000.xsd" xr:uid="{00000000-0004-0000-0600-000075000000}"/>
    <hyperlink ref="E81" r:id="rId119" display="http://www.cmfchile.cl/cl/fr/ci/2022-01-03/cl-ci_ias-7/cl-ci_ias-7_2021-03-24_role-520000.xsd" xr:uid="{00000000-0004-0000-0600-000076000000}"/>
    <hyperlink ref="E82" r:id="rId120" display="http://www.cmfchile.cl/cl/fr/ci/2022-01-03/cl-ci_ias-1/cl-ci_ias-1_2021-03-24_role-610000.xsd" xr:uid="{00000000-0004-0000-0600-000077000000}"/>
    <hyperlink ref="E83" r:id="rId121" display="http://www.cmfchile.cl/cl/fr/ci/2022-01-03/cl-ci_ias-1/cl-ci_ias-1_2021-03-24_role-800100.xsd" xr:uid="{00000000-0004-0000-0600-000078000000}"/>
    <hyperlink ref="E84" r:id="rId122" display="http://www.cmfchile.cl/cl/fr/ci/2022-01-03/cl-ci_ias-1/cl-ci_ias-1_2021-03-24_role-800200.xsd" xr:uid="{00000000-0004-0000-0600-000079000000}"/>
    <hyperlink ref="E85" r:id="rId123" display="http://www.cmfchile.cl/cl/fr/ci/2022-01-03/cl-ci_ias-1/cl-ci_ias-1_2021-03-24_role-800500.xsd" xr:uid="{00000000-0004-0000-0600-00007A000000}"/>
    <hyperlink ref="E86" r:id="rId124" display="http://www.cmfchile.cl/cl/fr/ci/2022-01-03/cl-ci_ias-1/cl-ci_ias-1_2021-03-24_role-800600.xsd" xr:uid="{00000000-0004-0000-0600-00007B000000}"/>
    <hyperlink ref="E87" r:id="rId125" display="http://www.cmfchile.cl/cl/fr/ci/2022-01-03/cl-ci_ias-1/cl-ci_ias-1_2021-03-24_role-810000.xsd" xr:uid="{00000000-0004-0000-0600-00007C000000}"/>
    <hyperlink ref="E88" r:id="rId126" display="http://www.cmfchile.cl/cl/fr/ci/2022-01-03/cl-ci_ias-1/cl-ci_ias-1_2021-03-24_role-861000.xsd" xr:uid="{00000000-0004-0000-0600-00007D000000}"/>
    <hyperlink ref="E89" r:id="rId127" display="http://www.cmfchile.cl/cl/fr/ci/2022-01-03/cl-ci_ias-1/cl-ci_ias-1_2021-03-24_role-861200.xsd" xr:uid="{00000000-0004-0000-0600-00007E000000}"/>
    <hyperlink ref="E90" r:id="rId128" display="http://www.cmfchile.cl/cl/fr/ci/2022-01-03/cl-ci_ias-1/cl-ci_ias-1_2021-03-24_role-880000.xsd" xr:uid="{00000000-0004-0000-0600-00007F000000}"/>
    <hyperlink ref="E91" r:id="rId129" display="http://www.cmfchile.cl/cl/fr/ci/2022-01-03/cl-ci_ias-2/cl-ci_ias-2_2021-03-24_role-826380.xsd" xr:uid="{00000000-0004-0000-0600-000080000000}"/>
    <hyperlink ref="E92" r:id="rId130" display="http://www.cmfchile.cl/cl/fr/ci/2022-01-03/cl-ci_ias-7/cl-ci_ias-7_2021-03-24_role-851100.xsd" xr:uid="{00000000-0004-0000-0600-000081000000}"/>
    <hyperlink ref="E93" r:id="rId131" display="http://www.cmfchile.cl/cl/fr/ci/2022-01-03/cl-ci_ias-8/cl-ci_ias-8_2021-03-24_role-811000.xsd" xr:uid="{00000000-0004-0000-0600-000082000000}"/>
    <hyperlink ref="E94" r:id="rId132" display="http://www.cmfchile.cl/cl/fr/ci/2022-01-03/cl-ci_ias-10/cl-ci_ias-10_2021-03-24_role-815000.xsd" xr:uid="{00000000-0004-0000-0600-000083000000}"/>
    <hyperlink ref="E95" r:id="rId133" display="http://www.cmfchile.cl/cl/fr/ci/2022-01-03/cl-ci_ias-12/cl-ci_ias-12_2021-03-24_role-835110.xsd" xr:uid="{00000000-0004-0000-0600-000084000000}"/>
    <hyperlink ref="E96" r:id="rId134" display="http://www.cmfchile.cl/cl/fr/ci/2022-01-03/cl-ci_ias-16/cl-ci_ias-16_2021-03-24_role-822100.xsd" xr:uid="{00000000-0004-0000-0600-000085000000}"/>
    <hyperlink ref="E97" r:id="rId135" display="http://www.cmfchile.cl/cl/fr/ci/2022-01-03/cl-ci_ias-19/cl-ci_ias-19_2021-03-24_role-834480.xsd" xr:uid="{00000000-0004-0000-0600-000086000000}"/>
    <hyperlink ref="E98" r:id="rId136" display="http://www.cmfchile.cl/cl/fr/ci/2022-01-03/cl-ci_ias-20/cl-ci_ias-20_2021-03-24_role-831400.xsd" xr:uid="{00000000-0004-0000-0600-000087000000}"/>
    <hyperlink ref="E99" r:id="rId137" display="http://www.cmfchile.cl/cl/fr/ci/2022-01-03/cl-ci_ias-21/cl-ci_ias-21_2021-03-24_role-842000.xsd" xr:uid="{00000000-0004-0000-0600-000088000000}"/>
    <hyperlink ref="E100" r:id="rId138" display="http://www.cmfchile.cl/cl/fr/ci/2022-01-03/cl-ci_ias-23/cl-ci_ias-23_2021-03-24_role-836200.xsd" xr:uid="{00000000-0004-0000-0600-000089000000}"/>
    <hyperlink ref="E101" r:id="rId139" display="http://www.cmfchile.cl/cl/fr/ci/2022-01-03/cl-ci_ias-24/cl-ci_ias-24_2021-03-24_role-818000.xsd" xr:uid="{00000000-0004-0000-0600-00008A000000}"/>
    <hyperlink ref="E102" r:id="rId140" display="http://www.cmfchile.cl/cl/fr/ci/2022-01-03/cl-ci_ias-29/cl-ci_ias-29_2021-03-24_role-816000.xsd" xr:uid="{00000000-0004-0000-0600-00008B000000}"/>
    <hyperlink ref="E103" r:id="rId141" display="http://www.cmfchile.cl/cl/fr/ci/2022-01-03/cl-ci_ias-33/cl-ci_ias-33_2021-03-24_role-838000.xsd" xr:uid="{00000000-0004-0000-0600-00008C000000}"/>
    <hyperlink ref="E104" r:id="rId142" display="http://www.cmfchile.cl/cl/fr/ci/2022-01-03/cl-ci_ias-36/cl-ci_ias-36_2021-03-24_role-832410.xsd" xr:uid="{00000000-0004-0000-0600-00008D000000}"/>
    <hyperlink ref="E105" r:id="rId143" display="http://www.cmfchile.cl/cl/fr/ci/2022-01-03/cl-ci_ias-37/cl-ci_ias-37_2021-03-24_role-827570.xsd" xr:uid="{00000000-0004-0000-0600-00008E000000}"/>
    <hyperlink ref="E106" r:id="rId144" display="http://www.cmfchile.cl/cl/fr/ci/2022-01-03/cl-ci_ias-38/cl-ci_ias-38_2021-03-24_role-823180.xsd" xr:uid="{00000000-0004-0000-0600-00008F000000}"/>
    <hyperlink ref="E107" r:id="rId145" display="http://www.cmfchile.cl/cl/fr/ci/2022-01-03/cl-ci_ias-40/cl-ci_ias-40_2021-03-24_role-825100.xsd" xr:uid="{00000000-0004-0000-0600-000090000000}"/>
    <hyperlink ref="E108" r:id="rId146" display="http://www.cmfchile.cl/cl/fr/ci/2022-01-03/cl-ci_ias-41/cl-ci_ias-41_2021-03-24_role-824180.xsd" xr:uid="{00000000-0004-0000-0600-000091000000}"/>
    <hyperlink ref="E109" r:id="rId147" display="http://www.cmfchile.cl/cl/fr/ci/2022-01-03/cl-ci_ifrs-12/cl-ci_ifrs-12_2021-03-24_role-825700.xsd" xr:uid="{00000000-0004-0000-0600-000092000000}"/>
    <hyperlink ref="E110" r:id="rId148" display="http://www.cmfchile.cl/cl/fr/ci/2022-01-03/cl-ci_ifrs-13/cl-ci_ifrs-13_2021-03-24_role-823000.xsd" xr:uid="{00000000-0004-0000-0600-000093000000}"/>
    <hyperlink ref="E111" r:id="rId149" display="http://www.cmfchile.cl/cl/fr/ci/2022-01-03/cl-ci_ifrs-2/cl-ci_ifrs-2_2021-03-24_role-834120.xsd" xr:uid="{00000000-0004-0000-0600-000094000000}"/>
    <hyperlink ref="E112" r:id="rId150" display="http://www.cmfchile.cl/cl/fr/ci/2022-01-03/cl-ci_ifrs-3/cl-ci_ifrs-3_2021-03-24_role-817000.xsd" xr:uid="{00000000-0004-0000-0600-000095000000}"/>
    <hyperlink ref="E113" r:id="rId151" display="http://www.cmfchile.cl/cl/fr/ci/2022-01-03/cl-ci_ifrs-3/cl-ci_ifrs-3_2021-03-24_role-817100.xsd" xr:uid="{00000000-0004-0000-0600-000096000000}"/>
    <hyperlink ref="E114" r:id="rId152" display="http://www.cmfchile.cl/cl/fr/ci/2022-01-03/cl-ci_ifrs-5/cl-ci_ifrs-5_2021-03-24_role-825900.xsd" xr:uid="{00000000-0004-0000-0600-000097000000}"/>
    <hyperlink ref="E115" r:id="rId153" display="http://www.cmfchile.cl/cl/fr/ci/2022-01-03/cl-ci_ifrs-6/cl-ci_ifrs-6_2021-03-24_role-822200.xsd" xr:uid="{00000000-0004-0000-0600-000098000000}"/>
    <hyperlink ref="E116" r:id="rId154" display="http://www.cmfchile.cl/cl/fr/ci/2022-01-03/cl-ci_ifrs-8/cl-ci_ifrs-8_2021-03-24_role-871100.xsd" xr:uid="{00000000-0004-0000-0600-000099000000}"/>
    <hyperlink ref="E117" r:id="rId155" display="http://www.cmfchile.cl/cl/fr/ci/2022-01-03/cl-ci_ifrs-15/cl-ci_ifrs-15_2021-03-24_role-831150.xsd" xr:uid="{00000000-0004-0000-0600-00009A000000}"/>
    <hyperlink ref="E118" r:id="rId156" display="http://www.cmfchile.cl/cl/fr/ci/2022-01-03/cl-ci_ifrs-16/cl-ci_ifrs-16_2021-03-24_role-832610.xsd" xr:uid="{00000000-0004-0000-0600-00009B000000}"/>
    <hyperlink ref="E119" r:id="rId157" display="http://www.cmfchile.cl/cl/fr/ci/2022-01-03/cl-ci_sic-29/cl-ci_sic-29_2021-03-24_role-832900.xsd" xr:uid="{00000000-0004-0000-0600-00009C000000}"/>
    <hyperlink ref="E120" r:id="rId158" display="http://www.cmfchile.cl/cl/fr/ci/2022-01-03/cl-ci_circ-1901/cl-ci_circ-1901_2008-10-30_role-872000.xsd" xr:uid="{00000000-0004-0000-0600-00009D000000}"/>
    <hyperlink ref="E121" r:id="rId159" display="http://www.cmfchile.cl/cl/fr/ci/2022-01-03/cl-ci_circ-1901/cl-ci_circ-1901_2008-10-30_role-890000.xsd" xr:uid="{00000000-0004-0000-0600-00009E000000}"/>
    <hyperlink ref="E122" r:id="rId160" display="http://www.cmfchile.cl/cl/fr/ci/2022-01-03/cl-ci_cl-cp/cl-ci_cl-cp_2022-01-03_role-822400.xsd" xr:uid="{00000000-0004-0000-0600-00009F000000}"/>
    <hyperlink ref="E123" r:id="rId161" display="http://www.cmfchile.cl/cl/fr/ci/2022-01-03/cl-ci_cl-cp/cl-ci_cl-cp_2022-01-03_role-822410.xsd" xr:uid="{00000000-0004-0000-0600-0000A0000000}"/>
    <hyperlink ref="E124" r:id="rId162" display="http://www.cmfchile.cl/cl/fr/ci/2022-01-03/cl-ci_cl-cp/cl-ci_cl-cp_2022-01-03_role-822450.xsd" xr:uid="{00000000-0004-0000-0600-0000A1000000}"/>
    <hyperlink ref="E125" r:id="rId163" display="http://www.cmfchile.cl/cl/fr/ci/2022-01-03/cl-ci_cl-cp/cl-ci_cl-cp_2022-01-03_role-872500.xsd" xr:uid="{00000000-0004-0000-0600-0000A2000000}"/>
    <hyperlink ref="E126" r:id="rId164" display="http://www.cmfchile.cl/cl/fr/ci/2022-01-03/cl-ci_cl-cp/cl-ci_cl-cp_2022-01-03_role-873000.xsd" xr:uid="{00000000-0004-0000-0600-0000A3000000}"/>
    <hyperlink ref="E127" r:id="rId165" display="http://www.cmfchile.cl/cl/fr/ci/2022-01-03/cl-ci_cl-cp/cl-ci_cl-cp_2022-01-03_role-874000.xsd" xr:uid="{00000000-0004-0000-0600-0000A4000000}"/>
    <hyperlink ref="E128" r:id="rId166" display="http://www.cmfchile.cl/cl/fr/ci/2022-01-03/cl-ci_cl-cp/cl-ci_cl-cp_2022-01-03_role-875000.xsd" xr:uid="{00000000-0004-0000-0600-0000A5000000}"/>
    <hyperlink ref="E129" r:id="rId167" display="http://www.cmfchile.cl/cl/fr/ci/2022-01-03/dimensiones/full_ifrs-dim_2021-03-24.xsd" xr:uid="{00000000-0004-0000-0600-0000A6000000}"/>
    <hyperlink ref="E72" r:id="rId168" display="http://www.cmfchile.cl/cl/fr/ci/2022-01-03/cl-ci_cor_2022-01-03.xsd" xr:uid="{00000000-0004-0000-0600-0000A8000000}"/>
    <hyperlink ref="C97" r:id="rId169" display="http://www.cmfchile.cl/cl/fr/ci/2022-01-03/cl-ci_ias-19_2021-03-24_role-834480" xr:uid="{00000000-0004-0000-0600-0000A9000000}"/>
    <hyperlink ref="D1" r:id="rId170" display="http://www.cmfchile.cl/cl/fr/ci/2022-01-03/" xr:uid="{00000000-0004-0000-0600-0000A7000000}"/>
  </hyperlinks>
  <pageMargins left="0.7" right="0.7" top="0.75" bottom="0.75" header="0.3" footer="0.3"/>
  <pageSetup paperSize="9" orientation="portrait" horizontalDpi="200" verticalDpi="200" r:id="rId171"/>
  <legacyDrawing r:id="rId1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Instrucciones</vt:lpstr>
      <vt:lpstr>Shell</vt:lpstr>
      <vt:lpstr>Dimensiones</vt:lpstr>
      <vt:lpstr>DimensionesWork</vt:lpstr>
      <vt:lpstr>Concepts</vt:lpstr>
      <vt:lpstr>Auxiliar</vt:lpstr>
      <vt:lpstr>DTS</vt:lpstr>
      <vt:lpstr>DirOficial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Cárcamo Bontá Héctor Guillermo</dc:creator>
  <cp:lastModifiedBy>Leyla Ingrid Villegas Paineo</cp:lastModifiedBy>
  <dcterms:created xsi:type="dcterms:W3CDTF">2010-08-03T22:42:23Z</dcterms:created>
  <dcterms:modified xsi:type="dcterms:W3CDTF">2023-05-16T18:19:42Z</dcterms:modified>
</cp:coreProperties>
</file>