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5\Oficio aportes\Publicaciones\"/>
    </mc:Choice>
  </mc:AlternateContent>
  <xr:revisionPtr revIDLastSave="0" documentId="13_ncr:1_{955ED947-9320-4C4F-8E93-49F3FDEE5B3F}" xr6:coauthVersionLast="47" xr6:coauthVersionMax="47" xr10:uidLastSave="{00000000-0000-0000-0000-000000000000}"/>
  <bookViews>
    <workbookView xWindow="28680" yWindow="-120" windowWidth="29040" windowHeight="15720" activeTab="11" xr2:uid="{ABCDDD96-CB6F-4D5E-81C2-1522A4851BAB}"/>
  </bookViews>
  <sheets>
    <sheet name="Enero" sheetId="13" r:id="rId1"/>
    <sheet name="Febrero" sheetId="10" r:id="rId2"/>
    <sheet name="Marzo" sheetId="12" r:id="rId3"/>
    <sheet name="Abril" sheetId="9" r:id="rId4"/>
    <sheet name="Mayo" sheetId="8" r:id="rId5"/>
    <sheet name="Junio" sheetId="7" r:id="rId6"/>
    <sheet name="Julio" sheetId="6" r:id="rId7"/>
    <sheet name="Agosto" sheetId="5" r:id="rId8"/>
    <sheet name="Septiembre" sheetId="3" r:id="rId9"/>
    <sheet name="Octubre" sheetId="4" r:id="rId10"/>
    <sheet name="Noviembre" sheetId="2" r:id="rId11"/>
    <sheet name="Diciembre" sheetId="11" r:id="rId12"/>
  </sheets>
  <definedNames>
    <definedName name="_xlnm._FilterDatabase" localSheetId="3" hidden="1">Abril!$B$8:$J$9</definedName>
    <definedName name="_xlnm._FilterDatabase" localSheetId="7" hidden="1">Agosto!$B$8:$J$10</definedName>
    <definedName name="_xlnm._FilterDatabase" localSheetId="11" hidden="1">Diciembre!$B$8:$J$10</definedName>
    <definedName name="_xlnm._FilterDatabase" localSheetId="0" hidden="1">Enero!$B$8:$J$9</definedName>
    <definedName name="_xlnm._FilterDatabase" localSheetId="1" hidden="1">Febrero!$B$8:$J$10</definedName>
    <definedName name="_xlnm._FilterDatabase" localSheetId="6" hidden="1">Julio!$B$8:$J$10</definedName>
    <definedName name="_xlnm._FilterDatabase" localSheetId="5" hidden="1">Junio!$B$8:$J$9</definedName>
    <definedName name="_xlnm._FilterDatabase" localSheetId="2" hidden="1">Marzo!$B$8:$J$13</definedName>
    <definedName name="_xlnm._FilterDatabase" localSheetId="4" hidden="1">Mayo!$B$8:$J$10</definedName>
    <definedName name="_xlnm._FilterDatabase" localSheetId="10" hidden="1">Noviembre!$B$8:$J$11</definedName>
    <definedName name="_xlnm._FilterDatabase" localSheetId="9" hidden="1">Octubre!$B$8:$J$12</definedName>
    <definedName name="_xlnm._FilterDatabase" localSheetId="8" hidden="1">Septiembre!$B$8:$J$9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3" l="1"/>
  <c r="J15" i="12"/>
  <c r="J12" i="11"/>
  <c r="J12" i="10"/>
  <c r="J11" i="9"/>
  <c r="J12" i="8"/>
  <c r="J11" i="7"/>
  <c r="J12" i="6"/>
  <c r="J12" i="5"/>
  <c r="J14" i="4"/>
  <c r="H9" i="4"/>
  <c r="J11" i="3"/>
  <c r="J13" i="2"/>
  <c r="H9" i="2"/>
</calcChain>
</file>

<file path=xl/sharedStrings.xml><?xml version="1.0" encoding="utf-8"?>
<sst xmlns="http://schemas.openxmlformats.org/spreadsheetml/2006/main" count="299" uniqueCount="80">
  <si>
    <t>DECRETO LEY N° 1.757</t>
  </si>
  <si>
    <t xml:space="preserve">BENEFICIO DE SUBSIDIOS POR INCAPACIDAD LABORAL TEMPORAL </t>
  </si>
  <si>
    <t>A CONSECUENCIA DE HABER PARTICIPADO EN UN ACTO DE SERVICIO ACREDITADO Y APROBADO</t>
  </si>
  <si>
    <t>OFICIO N° 212.028, DE 11 DE NOVIEMBRE DE 2025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</si>
  <si>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</si>
  <si>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</si>
  <si>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</si>
  <si>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</si>
  <si>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</si>
  <si>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FECHA TÉRMINO INCAPACIDAD</t>
  </si>
  <si>
    <t>N° DÍAS A SUBSIDIAR</t>
  </si>
  <si>
    <t>SITUACIÓN LABORAL AL MES DEL ACCIDENTE</t>
  </si>
  <si>
    <t>MONTO A PAGAR SUBSIDIO</t>
  </si>
  <si>
    <t>CUERPO DE BOMBEROS DE SANTIAGO</t>
  </si>
  <si>
    <t>INCENDIOS</t>
  </si>
  <si>
    <t>REX COMPIN</t>
  </si>
  <si>
    <t>DEPENDIENTE</t>
  </si>
  <si>
    <t>CUERPO DE BOMBEROS DEL QUISCO</t>
  </si>
  <si>
    <t>ACADEMIAS, CURSOS, ENTRENAMIENTOS, EJERCICIOS</t>
  </si>
  <si>
    <t>CUERPO DE BOMBEROS DE CHERQUENCO</t>
  </si>
  <si>
    <t>RESCATE</t>
  </si>
  <si>
    <t>LICENCIAS MÉDICAS</t>
  </si>
  <si>
    <t>INDEPENDIENTE</t>
  </si>
  <si>
    <t>TOTAL A PAGAR POR SUBSIDIOS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</si>
  <si>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</si>
  <si>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OFICIO ORDINARIO N° 157055, DE 2 DE SEPTIEMBRE DE 2025</t>
  </si>
  <si>
    <t>LANCO</t>
  </si>
  <si>
    <t>ACCIDENTES DE TRÁNSITO, EN TRAYECTO, VÍA PÚBLICA</t>
  </si>
  <si>
    <t>CERTIFICADO MÉDICO</t>
  </si>
  <si>
    <t>OFICIO ORDINARIO N° 181521, DE 6 DE OCTUBRE DE 2025</t>
  </si>
  <si>
    <t>CUERPO DE BOMBEROS DE CODEGUA</t>
  </si>
  <si>
    <t>CERTIFICADO</t>
  </si>
  <si>
    <t>CUERPO DE BOMBEROS DE MAIPU</t>
  </si>
  <si>
    <t>CUERPO DE BOMBEROS DE ÑUÑOA</t>
  </si>
  <si>
    <t>OFICIO ORDINARIO N° 147051, DE 12 DE AGOSTO DE 2025</t>
  </si>
  <si>
    <t>OFICIO ORDINARIO N° 126102, DE 11 DE JULIO DE 2025</t>
  </si>
  <si>
    <t>MAULE</t>
  </si>
  <si>
    <t xml:space="preserve">ACCIDENTES DE TRÁNSITO, EN TRAYECTO, VÍA PÚBLICA	</t>
  </si>
  <si>
    <t>REX N° 3 DE 2025</t>
  </si>
  <si>
    <t>QUINTA DE TILCOCO</t>
  </si>
  <si>
    <t>LICENCIA MÉDICA</t>
  </si>
  <si>
    <t>OFICIO ORDINARIO N° 104093, DE 3 DE JUNIO DE 2025</t>
  </si>
  <si>
    <t>Rancagua</t>
  </si>
  <si>
    <t>CUARTEL - GUARDIA NOCTURNA</t>
  </si>
  <si>
    <t>Licencia médica</t>
  </si>
  <si>
    <t>16-04--2025</t>
  </si>
  <si>
    <t>Dependiente</t>
  </si>
  <si>
    <t>OFICIO ORDINARIO N° 94717, DE 13 DE MAYO DE 2025</t>
  </si>
  <si>
    <t>Codegua</t>
  </si>
  <si>
    <t xml:space="preserve">Accidentes de tránsito, en trayecto, vía pública	</t>
  </si>
  <si>
    <t>San Clemente</t>
  </si>
  <si>
    <t>Accidente de Transito</t>
  </si>
  <si>
    <t>02-08-2024
02-11-2024</t>
  </si>
  <si>
    <t>04-08-2024
21-11-2024</t>
  </si>
  <si>
    <t>Independiente</t>
  </si>
  <si>
    <t>OFICIO ORDINARIO N° 78948, DE 10 DE ABRIL DE 2025</t>
  </si>
  <si>
    <t>OFICIO ORDINARIO N° 31345, DE 6 DE FEBRERO DE 2025</t>
  </si>
  <si>
    <t>La Unión</t>
  </si>
  <si>
    <t>Accidentes de tránsito, trayecto, vía pública</t>
  </si>
  <si>
    <t>Informe médico</t>
  </si>
  <si>
    <t>Santiago</t>
  </si>
  <si>
    <t>Incendio</t>
  </si>
  <si>
    <t>Resolución COMPIN</t>
  </si>
  <si>
    <t>OFICIO N° 230924, DE 4 DE DICIEMBRE DE 2025</t>
  </si>
  <si>
    <t>CUERPO DE BOMBEROS DE HUALAIHUE</t>
  </si>
  <si>
    <t>OFICIO ORDINARIO N° 54197, DE 11 DE MARZO DE 2025</t>
  </si>
  <si>
    <t>Pichidegua</t>
  </si>
  <si>
    <t>18-07-2021
17-11-2023</t>
  </si>
  <si>
    <t>17-10-2022
19-01-2024</t>
  </si>
  <si>
    <t>Pitrufquén</t>
  </si>
  <si>
    <t>REX CC1-136, de COMPIN</t>
  </si>
  <si>
    <t>Certificado médico</t>
  </si>
  <si>
    <t>Estudiante</t>
  </si>
  <si>
    <t>Talca</t>
  </si>
  <si>
    <t>REX 14, de COMPIN</t>
  </si>
  <si>
    <t>Temuco</t>
  </si>
  <si>
    <t>REX 1212, de COMPIN</t>
  </si>
  <si>
    <t>OFICIO ORDINARIO N° 2667, DE 10 DE ENERO DE 2025</t>
  </si>
  <si>
    <t>Quinta Normal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</si>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</sst>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164" formatCode="#,##0_ ;\-#,##0\ "/>
    <numFmt numFmtId="165" formatCode="_-&quot;$&quot;* #,##0.00_-;\-&quot;$&quot;* #,##0.00_-;_-&quot;$&quot;* &quot;-&quot;??_-;_-@_-"/>
    <numFmt numFmtId="166" formatCode="_-&quot;$&quot;* #,##0_-;\-&quot;$&quot;* #,##0_-;_-&quot;$&quot;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rgb="FF403151"/>
      <name val="Aptos Narrow"/>
      <family val="2"/>
      <scheme val="minor"/>
    </font>
    <font>
      <sz val="14"/>
      <color indexed="56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4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42" fontId="5" fillId="0" borderId="12" xfId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vertical="center" wrapText="1"/>
    </xf>
    <xf numFmtId="14" fontId="6" fillId="4" borderId="13" xfId="0" applyNumberFormat="1" applyFont="1" applyFill="1" applyBorder="1" applyAlignment="1">
      <alignment horizontal="right" vertical="center" wrapText="1"/>
    </xf>
    <xf numFmtId="164" fontId="6" fillId="4" borderId="13" xfId="0" applyNumberFormat="1" applyFont="1" applyFill="1" applyBorder="1" applyAlignment="1">
      <alignment vertical="center" wrapText="1"/>
    </xf>
    <xf numFmtId="14" fontId="0" fillId="4" borderId="13" xfId="0" applyNumberFormat="1" applyFill="1" applyBorder="1" applyAlignment="1">
      <alignment vertical="center" wrapText="1"/>
    </xf>
    <xf numFmtId="3" fontId="6" fillId="4" borderId="13" xfId="0" applyNumberFormat="1" applyFont="1" applyFill="1" applyBorder="1" applyAlignment="1">
      <alignment vertical="center" wrapText="1"/>
    </xf>
    <xf numFmtId="42" fontId="5" fillId="0" borderId="13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42" fontId="5" fillId="0" borderId="12" xfId="1" applyFont="1" applyBorder="1" applyAlignment="1">
      <alignment horizontal="center" vertical="center" wrapText="1"/>
    </xf>
    <xf numFmtId="166" fontId="5" fillId="0" borderId="12" xfId="3" applyNumberFormat="1" applyFont="1" applyFill="1" applyBorder="1" applyAlignment="1">
      <alignment horizontal="center" vertical="center" wrapText="1"/>
    </xf>
    <xf numFmtId="42" fontId="6" fillId="0" borderId="13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15" xfId="2" applyFont="1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 wrapText="1"/>
    </xf>
  </cellXfs>
  <cellStyles count="4">
    <cellStyle name="Moneda [0]" xfId="1" builtinId="7"/>
    <cellStyle name="Moneda 2" xfId="3" xr:uid="{A538C5A3-D935-49AA-BF96-D42DD0382EE5}"/>
    <cellStyle name="Normal" xfId="0" builtinId="0"/>
    <cellStyle name="Normal 2" xfId="2" xr:uid="{8CEE9F83-865F-46A1-A78F-6B41332928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874F-EFC7-47D6-82C1-3C19994BFFC2}">
  <dimension ref="B1:L14"/>
  <sheetViews>
    <sheetView showGridLines="0" zoomScale="80" zoomScaleNormal="80" workbookViewId="0">
      <selection activeCell="D15" sqref="D15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77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26" x14ac:dyDescent="0.35">
      <c r="B9" s="8" t="s">
        <v>78</v>
      </c>
      <c r="C9" s="9">
        <v>45530</v>
      </c>
      <c r="D9" s="8" t="s">
        <v>58</v>
      </c>
      <c r="E9" s="8" t="s">
        <v>59</v>
      </c>
      <c r="F9" s="9">
        <v>45652</v>
      </c>
      <c r="G9" s="9">
        <v>45622</v>
      </c>
      <c r="H9" s="8">
        <v>93</v>
      </c>
      <c r="I9" s="19" t="s">
        <v>54</v>
      </c>
      <c r="J9" s="20">
        <v>12399969</v>
      </c>
    </row>
    <row r="10" spans="2:12" ht="12.75" customHeight="1" x14ac:dyDescent="0.35">
      <c r="B10" s="11"/>
      <c r="C10" s="12"/>
      <c r="D10" s="13"/>
      <c r="E10" s="13"/>
      <c r="F10" s="13"/>
      <c r="G10" s="13"/>
      <c r="H10" s="13"/>
      <c r="I10" s="14"/>
      <c r="J10" s="15"/>
    </row>
    <row r="11" spans="2:12" ht="29.25" customHeight="1" x14ac:dyDescent="0.35">
      <c r="B11" s="31" t="s">
        <v>23</v>
      </c>
      <c r="C11" s="32"/>
      <c r="D11" s="32"/>
      <c r="E11" s="32"/>
      <c r="F11" s="32"/>
      <c r="G11" s="32"/>
      <c r="H11" s="32"/>
      <c r="I11" s="33"/>
      <c r="J11" s="21">
        <f>SUM(J9:J9)</f>
        <v>12399969</v>
      </c>
      <c r="K11" s="17"/>
      <c r="L11" s="17"/>
    </row>
    <row r="12" spans="2:12" ht="43.5" customHeight="1" x14ac:dyDescent="0.35">
      <c r="B12" s="34" t="s">
        <v>24</v>
      </c>
      <c r="C12" s="35"/>
      <c r="D12" s="35"/>
      <c r="E12" s="35"/>
      <c r="F12" s="35"/>
      <c r="G12" s="35"/>
      <c r="H12" s="35"/>
      <c r="I12" s="35"/>
      <c r="J12" s="36"/>
    </row>
    <row r="13" spans="2:12" ht="12.75" customHeight="1" x14ac:dyDescent="0.35">
      <c r="C13" s="18"/>
      <c r="D13" s="18"/>
      <c r="E13" s="18"/>
      <c r="F13" s="18"/>
      <c r="G13" s="18"/>
    </row>
    <row r="14" spans="2:12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A08C-0B37-4362-9BD4-74E10908DEAB}">
  <dimension ref="B1:L17"/>
  <sheetViews>
    <sheetView showGridLines="0" zoomScale="80" zoomScaleNormal="80" workbookViewId="0">
      <selection activeCell="J14" sqref="J14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29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49.5" customHeight="1" x14ac:dyDescent="0.35">
      <c r="B9" s="8" t="s">
        <v>30</v>
      </c>
      <c r="C9" s="9">
        <v>45757</v>
      </c>
      <c r="D9" s="8" t="s">
        <v>18</v>
      </c>
      <c r="E9" s="8" t="s">
        <v>31</v>
      </c>
      <c r="F9" s="9">
        <v>45757</v>
      </c>
      <c r="G9" s="9">
        <v>45846</v>
      </c>
      <c r="H9" s="8">
        <f>_xlfn.DAYS(G9,F9)</f>
        <v>89</v>
      </c>
      <c r="I9" s="8" t="s">
        <v>22</v>
      </c>
      <c r="J9" s="10">
        <v>2700000</v>
      </c>
    </row>
    <row r="10" spans="2:12" ht="49.5" customHeight="1" x14ac:dyDescent="0.35">
      <c r="B10" s="8" t="s">
        <v>32</v>
      </c>
      <c r="C10" s="9">
        <v>44826</v>
      </c>
      <c r="D10" s="8" t="s">
        <v>14</v>
      </c>
      <c r="E10" s="8" t="s">
        <v>15</v>
      </c>
      <c r="F10" s="9">
        <v>44826</v>
      </c>
      <c r="G10" s="9">
        <v>45021</v>
      </c>
      <c r="H10" s="8">
        <v>196</v>
      </c>
      <c r="I10" s="8" t="s">
        <v>16</v>
      </c>
      <c r="J10" s="10">
        <v>4250848</v>
      </c>
    </row>
    <row r="11" spans="2:12" ht="49.5" customHeight="1" x14ac:dyDescent="0.35">
      <c r="B11" s="8" t="s">
        <v>33</v>
      </c>
      <c r="C11" s="9">
        <v>45771</v>
      </c>
      <c r="D11" s="8" t="s">
        <v>18</v>
      </c>
      <c r="E11" s="8" t="s">
        <v>31</v>
      </c>
      <c r="F11" s="9">
        <v>45783</v>
      </c>
      <c r="G11" s="9">
        <v>45783</v>
      </c>
      <c r="H11" s="8">
        <v>111</v>
      </c>
      <c r="I11" s="8" t="s">
        <v>16</v>
      </c>
      <c r="J11" s="10">
        <v>4899318</v>
      </c>
    </row>
    <row r="12" spans="2:12" ht="49.5" customHeight="1" x14ac:dyDescent="0.35">
      <c r="B12" s="8" t="s">
        <v>13</v>
      </c>
      <c r="C12" s="9">
        <v>45277</v>
      </c>
      <c r="D12" s="8" t="s">
        <v>14</v>
      </c>
      <c r="E12" s="8" t="s">
        <v>15</v>
      </c>
      <c r="F12" s="9">
        <v>45685</v>
      </c>
      <c r="G12" s="9">
        <v>45805</v>
      </c>
      <c r="H12" s="8">
        <v>121</v>
      </c>
      <c r="I12" s="8" t="s">
        <v>16</v>
      </c>
      <c r="J12" s="10">
        <v>4287998</v>
      </c>
    </row>
    <row r="13" spans="2:12" ht="12.75" customHeight="1" x14ac:dyDescent="0.35">
      <c r="B13" s="11"/>
      <c r="C13" s="12"/>
      <c r="D13" s="13"/>
      <c r="E13" s="13"/>
      <c r="F13" s="13"/>
      <c r="G13" s="13"/>
      <c r="H13" s="13"/>
      <c r="I13" s="14"/>
      <c r="J13" s="15"/>
    </row>
    <row r="14" spans="2:12" ht="18.5" x14ac:dyDescent="0.35">
      <c r="B14" s="31" t="s">
        <v>23</v>
      </c>
      <c r="C14" s="32"/>
      <c r="D14" s="32"/>
      <c r="E14" s="32"/>
      <c r="F14" s="32"/>
      <c r="G14" s="32"/>
      <c r="H14" s="32"/>
      <c r="I14" s="33"/>
      <c r="J14" s="16">
        <f>SUM(J9:J12)</f>
        <v>16138164</v>
      </c>
      <c r="K14" s="17"/>
      <c r="L14" s="17"/>
    </row>
    <row r="15" spans="2:12" ht="43.5" customHeight="1" x14ac:dyDescent="0.35">
      <c r="B15" s="34" t="s">
        <v>24</v>
      </c>
      <c r="C15" s="35"/>
      <c r="D15" s="35"/>
      <c r="E15" s="35"/>
      <c r="F15" s="35"/>
      <c r="G15" s="35"/>
      <c r="H15" s="35"/>
      <c r="I15" s="35"/>
      <c r="J15" s="36"/>
    </row>
    <row r="16" spans="2:12" ht="12.75" customHeight="1" x14ac:dyDescent="0.35">
      <c r="C16" s="18"/>
      <c r="D16" s="18"/>
      <c r="E16" s="18"/>
      <c r="F16" s="18"/>
      <c r="G16" s="18"/>
    </row>
    <row r="17" ht="12.75" customHeight="1" x14ac:dyDescent="0.35"/>
  </sheetData>
  <mergeCells count="6">
    <mergeCell ref="B15:J15"/>
    <mergeCell ref="B2:J2"/>
    <mergeCell ref="B4:J4"/>
    <mergeCell ref="B5:J5"/>
    <mergeCell ref="B6:J6"/>
    <mergeCell ref="B14:I1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78C3-1A77-41B4-A167-33DA64884673}">
  <dimension ref="B1:L16"/>
  <sheetViews>
    <sheetView showGridLines="0" zoomScale="80" zoomScaleNormal="80" workbookViewId="0">
      <selection activeCell="B7" sqref="B7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3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49.5" customHeight="1" x14ac:dyDescent="0.35">
      <c r="B9" s="8" t="s">
        <v>13</v>
      </c>
      <c r="C9" s="9">
        <v>45774</v>
      </c>
      <c r="D9" s="8" t="s">
        <v>14</v>
      </c>
      <c r="E9" s="8" t="s">
        <v>15</v>
      </c>
      <c r="F9" s="9">
        <v>45774</v>
      </c>
      <c r="G9" s="9">
        <v>45840</v>
      </c>
      <c r="H9" s="8">
        <f>_xlfn.DAYS(G9,F9)+1</f>
        <v>67</v>
      </c>
      <c r="I9" s="8" t="s">
        <v>16</v>
      </c>
      <c r="J9" s="10">
        <v>2067821</v>
      </c>
    </row>
    <row r="10" spans="2:12" ht="49.5" customHeight="1" x14ac:dyDescent="0.35">
      <c r="B10" s="8" t="s">
        <v>17</v>
      </c>
      <c r="C10" s="9">
        <v>45528</v>
      </c>
      <c r="D10" s="8" t="s">
        <v>18</v>
      </c>
      <c r="E10" s="8" t="s">
        <v>15</v>
      </c>
      <c r="F10" s="9">
        <v>45528</v>
      </c>
      <c r="G10" s="9">
        <v>45590</v>
      </c>
      <c r="H10" s="8">
        <v>63</v>
      </c>
      <c r="I10" s="8" t="s">
        <v>16</v>
      </c>
      <c r="J10" s="10">
        <v>1851066</v>
      </c>
    </row>
    <row r="11" spans="2:12" ht="49.5" customHeight="1" x14ac:dyDescent="0.35">
      <c r="B11" s="8" t="s">
        <v>19</v>
      </c>
      <c r="C11" s="9">
        <v>45920</v>
      </c>
      <c r="D11" s="8" t="s">
        <v>20</v>
      </c>
      <c r="E11" s="8" t="s">
        <v>21</v>
      </c>
      <c r="F11" s="9">
        <v>45923</v>
      </c>
      <c r="G11" s="9">
        <v>45941</v>
      </c>
      <c r="H11" s="8">
        <v>19</v>
      </c>
      <c r="I11" s="8" t="s">
        <v>22</v>
      </c>
      <c r="J11" s="10">
        <v>506673</v>
      </c>
    </row>
    <row r="12" spans="2:12" ht="12.75" customHeight="1" x14ac:dyDescent="0.35">
      <c r="B12" s="11"/>
      <c r="C12" s="12"/>
      <c r="D12" s="13"/>
      <c r="E12" s="13"/>
      <c r="F12" s="13"/>
      <c r="G12" s="13"/>
      <c r="H12" s="13"/>
      <c r="I12" s="14"/>
      <c r="J12" s="15"/>
    </row>
    <row r="13" spans="2:12" ht="18.5" x14ac:dyDescent="0.35">
      <c r="B13" s="31" t="s">
        <v>23</v>
      </c>
      <c r="C13" s="32"/>
      <c r="D13" s="32"/>
      <c r="E13" s="32"/>
      <c r="F13" s="32"/>
      <c r="G13" s="32"/>
      <c r="H13" s="32"/>
      <c r="I13" s="33"/>
      <c r="J13" s="16">
        <f>SUM(J9:J11)</f>
        <v>4425560</v>
      </c>
      <c r="K13" s="17"/>
      <c r="L13" s="17"/>
    </row>
    <row r="14" spans="2:12" ht="43.5" customHeight="1" x14ac:dyDescent="0.35">
      <c r="B14" s="34" t="s">
        <v>24</v>
      </c>
      <c r="C14" s="35"/>
      <c r="D14" s="35"/>
      <c r="E14" s="35"/>
      <c r="F14" s="35"/>
      <c r="G14" s="35"/>
      <c r="H14" s="35"/>
      <c r="I14" s="35"/>
      <c r="J14" s="36"/>
    </row>
    <row r="15" spans="2:12" ht="12.75" customHeight="1" x14ac:dyDescent="0.35">
      <c r="C15" s="18"/>
      <c r="D15" s="18"/>
      <c r="E15" s="18"/>
      <c r="F15" s="18"/>
      <c r="G15" s="18"/>
    </row>
    <row r="16" spans="2:12" ht="12.75" customHeight="1" x14ac:dyDescent="0.35"/>
  </sheetData>
  <mergeCells count="6">
    <mergeCell ref="B14:J14"/>
    <mergeCell ref="B2:J2"/>
    <mergeCell ref="B4:J4"/>
    <mergeCell ref="B5:J5"/>
    <mergeCell ref="B6:J6"/>
    <mergeCell ref="B13:I1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9439-4125-4EE3-9191-32D8777638AF}">
  <dimension ref="B1:L15"/>
  <sheetViews>
    <sheetView showGridLines="0" tabSelected="1" zoomScale="80" zoomScaleNormal="80" workbookViewId="0">
      <selection activeCell="H19" sqref="H19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63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49.5" customHeight="1" x14ac:dyDescent="0.35">
      <c r="B9" s="8" t="s">
        <v>64</v>
      </c>
      <c r="C9" s="9">
        <v>45893</v>
      </c>
      <c r="D9" s="8" t="s">
        <v>27</v>
      </c>
      <c r="E9" s="8" t="s">
        <v>15</v>
      </c>
      <c r="F9" s="9">
        <v>45894</v>
      </c>
      <c r="G9" s="9">
        <v>45900</v>
      </c>
      <c r="H9" s="8">
        <v>7</v>
      </c>
      <c r="I9" s="8" t="s">
        <v>16</v>
      </c>
      <c r="J9" s="10">
        <v>147749</v>
      </c>
    </row>
    <row r="10" spans="2:12" ht="49.5" customHeight="1" x14ac:dyDescent="0.35">
      <c r="B10" s="8" t="s">
        <v>33</v>
      </c>
      <c r="C10" s="9">
        <v>45771</v>
      </c>
      <c r="D10" s="8" t="s">
        <v>18</v>
      </c>
      <c r="E10" s="8" t="s">
        <v>21</v>
      </c>
      <c r="F10" s="9">
        <v>45895</v>
      </c>
      <c r="G10" s="9">
        <v>45932</v>
      </c>
      <c r="H10" s="8">
        <v>38</v>
      </c>
      <c r="I10" s="8" t="s">
        <v>16</v>
      </c>
      <c r="J10" s="10">
        <v>1677244</v>
      </c>
    </row>
    <row r="11" spans="2:12" ht="12.75" customHeight="1" x14ac:dyDescent="0.35">
      <c r="B11" s="11"/>
      <c r="C11" s="12"/>
      <c r="D11" s="13"/>
      <c r="E11" s="13"/>
      <c r="F11" s="13"/>
      <c r="G11" s="13"/>
      <c r="H11" s="13"/>
      <c r="I11" s="14"/>
      <c r="J11" s="15"/>
    </row>
    <row r="12" spans="2:12" ht="18.5" x14ac:dyDescent="0.35">
      <c r="B12" s="31" t="s">
        <v>23</v>
      </c>
      <c r="C12" s="32"/>
      <c r="D12" s="32"/>
      <c r="E12" s="32"/>
      <c r="F12" s="32"/>
      <c r="G12" s="32"/>
      <c r="H12" s="32"/>
      <c r="I12" s="33"/>
      <c r="J12" s="16">
        <f>SUM(J9:J10)</f>
        <v>1824993</v>
      </c>
      <c r="K12" s="17"/>
      <c r="L12" s="17"/>
    </row>
    <row r="13" spans="2:12" ht="43.5" customHeight="1" x14ac:dyDescent="0.35">
      <c r="B13" s="34" t="s">
        <v>24</v>
      </c>
      <c r="C13" s="35"/>
      <c r="D13" s="35"/>
      <c r="E13" s="35"/>
      <c r="F13" s="35"/>
      <c r="G13" s="35"/>
      <c r="H13" s="35"/>
      <c r="I13" s="35"/>
      <c r="J13" s="36"/>
    </row>
    <row r="14" spans="2:12" ht="12.75" customHeight="1" x14ac:dyDescent="0.35">
      <c r="C14" s="18"/>
      <c r="D14" s="18"/>
      <c r="E14" s="18"/>
      <c r="F14" s="18"/>
      <c r="G14" s="18"/>
    </row>
    <row r="15" spans="2:12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75F3-41FA-4165-834A-8C7F595E4637}">
  <dimension ref="B1:L15"/>
  <sheetViews>
    <sheetView showGridLines="0" zoomScale="80" zoomScaleNormal="80" workbookViewId="0">
      <selection activeCell="D8" sqref="D8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56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26" x14ac:dyDescent="0.35">
      <c r="B9" s="8" t="s">
        <v>57</v>
      </c>
      <c r="C9" s="9">
        <v>45398</v>
      </c>
      <c r="D9" s="8" t="s">
        <v>58</v>
      </c>
      <c r="E9" s="8" t="s">
        <v>59</v>
      </c>
      <c r="F9" s="9">
        <v>45398</v>
      </c>
      <c r="G9" s="9">
        <v>45607</v>
      </c>
      <c r="H9" s="8">
        <v>210</v>
      </c>
      <c r="I9" s="19" t="s">
        <v>46</v>
      </c>
      <c r="J9" s="20">
        <v>5512080</v>
      </c>
    </row>
    <row r="10" spans="2:12" x14ac:dyDescent="0.35">
      <c r="B10" s="8" t="s">
        <v>60</v>
      </c>
      <c r="C10" s="9">
        <v>45458</v>
      </c>
      <c r="D10" s="8" t="s">
        <v>61</v>
      </c>
      <c r="E10" s="8" t="s">
        <v>62</v>
      </c>
      <c r="F10" s="9">
        <v>45458</v>
      </c>
      <c r="G10" s="9">
        <v>45684</v>
      </c>
      <c r="H10" s="8">
        <v>227</v>
      </c>
      <c r="I10" s="19" t="s">
        <v>46</v>
      </c>
      <c r="J10" s="20">
        <v>8044426</v>
      </c>
    </row>
    <row r="11" spans="2:12" ht="12.75" customHeight="1" x14ac:dyDescent="0.35">
      <c r="B11" s="11"/>
      <c r="C11" s="12"/>
      <c r="D11" s="13"/>
      <c r="E11" s="13"/>
      <c r="F11" s="13"/>
      <c r="G11" s="13"/>
      <c r="H11" s="13"/>
      <c r="I11" s="14"/>
      <c r="J11" s="15"/>
    </row>
    <row r="12" spans="2:12" ht="18.5" x14ac:dyDescent="0.35">
      <c r="B12" s="31" t="s">
        <v>23</v>
      </c>
      <c r="C12" s="32"/>
      <c r="D12" s="32"/>
      <c r="E12" s="32"/>
      <c r="F12" s="32"/>
      <c r="G12" s="32"/>
      <c r="H12" s="32"/>
      <c r="I12" s="33"/>
      <c r="J12" s="16">
        <f>SUM(J9:J10)</f>
        <v>13556506</v>
      </c>
      <c r="K12" s="17"/>
      <c r="L12" s="17"/>
    </row>
    <row r="13" spans="2:12" ht="43.5" customHeight="1" x14ac:dyDescent="0.35">
      <c r="B13" s="34" t="s">
        <v>24</v>
      </c>
      <c r="C13" s="35"/>
      <c r="D13" s="35"/>
      <c r="E13" s="35"/>
      <c r="F13" s="35"/>
      <c r="G13" s="35"/>
      <c r="H13" s="35"/>
      <c r="I13" s="35"/>
      <c r="J13" s="36"/>
    </row>
    <row r="14" spans="2:12" ht="12.75" customHeight="1" x14ac:dyDescent="0.35">
      <c r="C14" s="18"/>
      <c r="D14" s="18"/>
      <c r="E14" s="18"/>
      <c r="F14" s="18"/>
      <c r="G14" s="18"/>
    </row>
    <row r="15" spans="2:12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6F68-D87F-4E25-93F3-1319561B9CE8}">
  <dimension ref="B1:L18"/>
  <sheetViews>
    <sheetView showGridLines="0" zoomScale="80" zoomScaleNormal="80" workbookViewId="0">
      <selection activeCell="N27" sqref="N27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65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26" x14ac:dyDescent="0.35">
      <c r="B9" s="8" t="s">
        <v>66</v>
      </c>
      <c r="C9" s="9">
        <v>44395</v>
      </c>
      <c r="D9" s="8" t="s">
        <v>14</v>
      </c>
      <c r="E9" s="8" t="s">
        <v>44</v>
      </c>
      <c r="F9" s="9" t="s">
        <v>67</v>
      </c>
      <c r="G9" s="9" t="s">
        <v>68</v>
      </c>
      <c r="H9" s="8">
        <v>670</v>
      </c>
      <c r="I9" s="19" t="s">
        <v>46</v>
      </c>
      <c r="J9" s="20">
        <v>9114881</v>
      </c>
    </row>
    <row r="10" spans="2:12" ht="39" x14ac:dyDescent="0.35">
      <c r="B10" s="8" t="s">
        <v>69</v>
      </c>
      <c r="C10" s="9">
        <v>43827</v>
      </c>
      <c r="D10" s="8" t="s">
        <v>37</v>
      </c>
      <c r="E10" s="8" t="s">
        <v>70</v>
      </c>
      <c r="F10" s="9">
        <v>43827</v>
      </c>
      <c r="G10" s="9">
        <v>44310</v>
      </c>
      <c r="H10" s="8">
        <v>395</v>
      </c>
      <c r="I10" s="19" t="s">
        <v>54</v>
      </c>
      <c r="J10" s="20">
        <v>31460000</v>
      </c>
    </row>
    <row r="11" spans="2:12" ht="39" x14ac:dyDescent="0.35">
      <c r="B11" s="8" t="s">
        <v>50</v>
      </c>
      <c r="C11" s="9">
        <v>45506</v>
      </c>
      <c r="D11" s="8" t="s">
        <v>37</v>
      </c>
      <c r="E11" s="8" t="s">
        <v>71</v>
      </c>
      <c r="F11" s="9">
        <v>45506</v>
      </c>
      <c r="G11" s="9">
        <v>45716</v>
      </c>
      <c r="H11" s="8">
        <v>211</v>
      </c>
      <c r="I11" s="19" t="s">
        <v>72</v>
      </c>
      <c r="J11" s="20">
        <v>3516737</v>
      </c>
    </row>
    <row r="12" spans="2:12" x14ac:dyDescent="0.35">
      <c r="B12" s="8" t="s">
        <v>73</v>
      </c>
      <c r="C12" s="9">
        <v>44950</v>
      </c>
      <c r="D12" s="8" t="s">
        <v>14</v>
      </c>
      <c r="E12" s="8" t="s">
        <v>74</v>
      </c>
      <c r="F12" s="9">
        <v>44950</v>
      </c>
      <c r="G12" s="9">
        <v>45067</v>
      </c>
      <c r="H12" s="8">
        <v>118</v>
      </c>
      <c r="I12" s="19" t="s">
        <v>46</v>
      </c>
      <c r="J12" s="20">
        <v>1875964</v>
      </c>
    </row>
    <row r="13" spans="2:12" x14ac:dyDescent="0.35">
      <c r="B13" s="8" t="s">
        <v>75</v>
      </c>
      <c r="C13" s="9">
        <v>45144</v>
      </c>
      <c r="D13" s="8" t="s">
        <v>14</v>
      </c>
      <c r="E13" s="8" t="s">
        <v>76</v>
      </c>
      <c r="F13" s="9">
        <v>45145</v>
      </c>
      <c r="G13" s="9">
        <v>45165</v>
      </c>
      <c r="H13" s="8">
        <v>21</v>
      </c>
      <c r="I13" s="19" t="s">
        <v>46</v>
      </c>
      <c r="J13" s="20">
        <v>384825</v>
      </c>
    </row>
    <row r="14" spans="2:12" ht="12.75" customHeight="1" x14ac:dyDescent="0.35">
      <c r="B14" s="11"/>
      <c r="C14" s="12"/>
      <c r="D14" s="13"/>
      <c r="E14" s="13"/>
      <c r="F14" s="13"/>
      <c r="G14" s="13"/>
      <c r="H14" s="13"/>
      <c r="I14" s="14"/>
      <c r="J14" s="15"/>
    </row>
    <row r="15" spans="2:12" ht="18.5" x14ac:dyDescent="0.35">
      <c r="B15" s="31" t="s">
        <v>23</v>
      </c>
      <c r="C15" s="32"/>
      <c r="D15" s="32"/>
      <c r="E15" s="32"/>
      <c r="F15" s="32"/>
      <c r="G15" s="32"/>
      <c r="H15" s="32"/>
      <c r="I15" s="33"/>
      <c r="J15" s="16">
        <f>SUM(J9:J13)</f>
        <v>46352407</v>
      </c>
      <c r="K15" s="17"/>
      <c r="L15" s="17"/>
    </row>
    <row r="16" spans="2:12" ht="43.5" customHeight="1" x14ac:dyDescent="0.35">
      <c r="B16" s="34" t="s">
        <v>24</v>
      </c>
      <c r="C16" s="35"/>
      <c r="D16" s="35"/>
      <c r="E16" s="35"/>
      <c r="F16" s="35"/>
      <c r="G16" s="35"/>
      <c r="H16" s="35"/>
      <c r="I16" s="35"/>
      <c r="J16" s="36"/>
    </row>
    <row r="17" spans="3:7" ht="12.75" customHeight="1" x14ac:dyDescent="0.35">
      <c r="C17" s="18"/>
      <c r="D17" s="18"/>
      <c r="E17" s="18"/>
      <c r="F17" s="18"/>
      <c r="G17" s="18"/>
    </row>
    <row r="18" spans="3:7" ht="12.75" customHeight="1" x14ac:dyDescent="0.35"/>
  </sheetData>
  <mergeCells count="6">
    <mergeCell ref="B16:J16"/>
    <mergeCell ref="B2:J2"/>
    <mergeCell ref="B4:J4"/>
    <mergeCell ref="B5:J5"/>
    <mergeCell ref="B6:J6"/>
    <mergeCell ref="B15:I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A6826-8B0F-4BE8-AE44-1D83F290FF43}">
  <dimension ref="B1:L14"/>
  <sheetViews>
    <sheetView showGridLines="0" zoomScale="80" zoomScaleNormal="80" workbookViewId="0">
      <selection activeCell="F10" sqref="F10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55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26" x14ac:dyDescent="0.35">
      <c r="B9" s="8" t="s">
        <v>42</v>
      </c>
      <c r="C9" s="9">
        <v>45584</v>
      </c>
      <c r="D9" s="8" t="s">
        <v>43</v>
      </c>
      <c r="E9" s="8" t="s">
        <v>44</v>
      </c>
      <c r="F9" s="9">
        <v>45584</v>
      </c>
      <c r="G9" s="9">
        <v>45733</v>
      </c>
      <c r="H9" s="8">
        <v>150</v>
      </c>
      <c r="I9" s="19" t="s">
        <v>46</v>
      </c>
      <c r="J9" s="20">
        <v>7968150</v>
      </c>
    </row>
    <row r="10" spans="2:12" ht="12.75" customHeight="1" x14ac:dyDescent="0.35">
      <c r="B10" s="11"/>
      <c r="C10" s="12"/>
      <c r="D10" s="13"/>
      <c r="E10" s="13"/>
      <c r="F10" s="13"/>
      <c r="G10" s="13"/>
      <c r="H10" s="13"/>
      <c r="I10" s="14"/>
      <c r="J10" s="15"/>
    </row>
    <row r="11" spans="2:12" ht="18.5" x14ac:dyDescent="0.35">
      <c r="B11" s="31" t="s">
        <v>23</v>
      </c>
      <c r="C11" s="32"/>
      <c r="D11" s="32"/>
      <c r="E11" s="32"/>
      <c r="F11" s="32"/>
      <c r="G11" s="32"/>
      <c r="H11" s="32"/>
      <c r="I11" s="33"/>
      <c r="J11" s="16">
        <f>SUM(J9:J9)</f>
        <v>7968150</v>
      </c>
      <c r="K11" s="17"/>
      <c r="L11" s="17"/>
    </row>
    <row r="12" spans="2:12" ht="43.5" customHeight="1" x14ac:dyDescent="0.35">
      <c r="B12" s="34" t="s">
        <v>24</v>
      </c>
      <c r="C12" s="35"/>
      <c r="D12" s="35"/>
      <c r="E12" s="35"/>
      <c r="F12" s="35"/>
      <c r="G12" s="35"/>
      <c r="H12" s="35"/>
      <c r="I12" s="35"/>
      <c r="J12" s="36"/>
    </row>
    <row r="13" spans="2:12" ht="12.75" customHeight="1" x14ac:dyDescent="0.35">
      <c r="C13" s="18"/>
      <c r="D13" s="18"/>
      <c r="E13" s="18"/>
      <c r="F13" s="18"/>
      <c r="G13" s="18"/>
    </row>
    <row r="14" spans="2:12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7AC4-B79B-454C-88A8-5FF7BFCB728C}">
  <dimension ref="B1:L15"/>
  <sheetViews>
    <sheetView showGridLines="0" topLeftCell="B1" zoomScale="80" zoomScaleNormal="80" workbookViewId="0">
      <selection activeCell="D11" sqref="D11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47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49.5" customHeight="1" x14ac:dyDescent="0.35">
      <c r="B9" s="8" t="s">
        <v>48</v>
      </c>
      <c r="C9" s="9">
        <v>45703</v>
      </c>
      <c r="D9" s="8" t="s">
        <v>49</v>
      </c>
      <c r="E9" s="8" t="s">
        <v>44</v>
      </c>
      <c r="F9" s="9">
        <v>45703</v>
      </c>
      <c r="G9" s="9">
        <v>45713</v>
      </c>
      <c r="H9" s="8">
        <v>11</v>
      </c>
      <c r="I9" s="8" t="s">
        <v>46</v>
      </c>
      <c r="J9" s="10">
        <v>1261491</v>
      </c>
    </row>
    <row r="10" spans="2:12" ht="26" x14ac:dyDescent="0.35">
      <c r="B10" s="8" t="s">
        <v>50</v>
      </c>
      <c r="C10" s="9">
        <v>45506</v>
      </c>
      <c r="D10" s="9" t="s">
        <v>51</v>
      </c>
      <c r="E10" s="8" t="s">
        <v>15</v>
      </c>
      <c r="F10" s="9" t="s">
        <v>52</v>
      </c>
      <c r="G10" s="9" t="s">
        <v>53</v>
      </c>
      <c r="H10" s="8">
        <v>23</v>
      </c>
      <c r="I10" s="19" t="s">
        <v>54</v>
      </c>
      <c r="J10" s="20">
        <v>475962</v>
      </c>
    </row>
    <row r="11" spans="2:12" ht="12.75" customHeight="1" x14ac:dyDescent="0.35">
      <c r="B11" s="11"/>
      <c r="C11" s="12"/>
      <c r="D11" s="13"/>
      <c r="E11" s="13"/>
      <c r="F11" s="13"/>
      <c r="G11" s="13"/>
      <c r="H11" s="13"/>
      <c r="I11" s="14"/>
      <c r="J11" s="15"/>
    </row>
    <row r="12" spans="2:12" ht="18.5" x14ac:dyDescent="0.35">
      <c r="B12" s="31" t="s">
        <v>23</v>
      </c>
      <c r="C12" s="32"/>
      <c r="D12" s="32"/>
      <c r="E12" s="32"/>
      <c r="F12" s="32"/>
      <c r="G12" s="32"/>
      <c r="H12" s="32"/>
      <c r="I12" s="33"/>
      <c r="J12" s="16">
        <f>SUM(J9:J10)</f>
        <v>1737453</v>
      </c>
      <c r="K12" s="17"/>
      <c r="L12" s="17"/>
    </row>
    <row r="13" spans="2:12" ht="43.5" customHeight="1" x14ac:dyDescent="0.35">
      <c r="B13" s="34" t="s">
        <v>24</v>
      </c>
      <c r="C13" s="35"/>
      <c r="D13" s="35"/>
      <c r="E13" s="35"/>
      <c r="F13" s="35"/>
      <c r="G13" s="35"/>
      <c r="H13" s="35"/>
      <c r="I13" s="35"/>
      <c r="J13" s="36"/>
    </row>
    <row r="14" spans="2:12" ht="12.75" customHeight="1" x14ac:dyDescent="0.35">
      <c r="C14" s="18"/>
      <c r="D14" s="18"/>
      <c r="E14" s="18"/>
      <c r="F14" s="18"/>
      <c r="G14" s="18"/>
    </row>
    <row r="15" spans="2:12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D6CC6-10E8-40C8-AFF7-C751BE4C4414}">
  <dimension ref="B1:L14"/>
  <sheetViews>
    <sheetView showGridLines="0" topLeftCell="B1" zoomScale="80" zoomScaleNormal="80" workbookViewId="0">
      <selection activeCell="H14" sqref="H14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41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49.5" customHeight="1" x14ac:dyDescent="0.35">
      <c r="B9" s="8" t="s">
        <v>42</v>
      </c>
      <c r="C9" s="9">
        <v>45584</v>
      </c>
      <c r="D9" s="8" t="s">
        <v>43</v>
      </c>
      <c r="E9" s="8" t="s">
        <v>44</v>
      </c>
      <c r="F9" s="9">
        <v>45734</v>
      </c>
      <c r="G9" s="9" t="s">
        <v>45</v>
      </c>
      <c r="H9" s="8">
        <v>30</v>
      </c>
      <c r="I9" s="8" t="s">
        <v>46</v>
      </c>
      <c r="J9" s="10">
        <v>1593630</v>
      </c>
    </row>
    <row r="10" spans="2:12" ht="12.75" customHeight="1" x14ac:dyDescent="0.35">
      <c r="B10" s="11"/>
      <c r="C10" s="12"/>
      <c r="D10" s="13"/>
      <c r="E10" s="13"/>
      <c r="F10" s="13"/>
      <c r="G10" s="13"/>
      <c r="H10" s="13"/>
      <c r="I10" s="14"/>
      <c r="J10" s="15"/>
    </row>
    <row r="11" spans="2:12" ht="18.5" x14ac:dyDescent="0.35">
      <c r="B11" s="31" t="s">
        <v>23</v>
      </c>
      <c r="C11" s="32"/>
      <c r="D11" s="32"/>
      <c r="E11" s="32"/>
      <c r="F11" s="32"/>
      <c r="G11" s="32"/>
      <c r="H11" s="32"/>
      <c r="I11" s="33"/>
      <c r="J11" s="16">
        <f>SUM(J9:J9)</f>
        <v>1593630</v>
      </c>
      <c r="K11" s="17"/>
      <c r="L11" s="17"/>
    </row>
    <row r="12" spans="2:12" ht="43.5" customHeight="1" x14ac:dyDescent="0.35">
      <c r="B12" s="34" t="s">
        <v>24</v>
      </c>
      <c r="C12" s="35"/>
      <c r="D12" s="35"/>
      <c r="E12" s="35"/>
      <c r="F12" s="35"/>
      <c r="G12" s="35"/>
      <c r="H12" s="35"/>
      <c r="I12" s="35"/>
      <c r="J12" s="36"/>
    </row>
    <row r="13" spans="2:12" ht="12.75" customHeight="1" x14ac:dyDescent="0.35">
      <c r="C13" s="18"/>
      <c r="D13" s="18"/>
      <c r="E13" s="18"/>
      <c r="F13" s="18"/>
      <c r="G13" s="18"/>
    </row>
    <row r="14" spans="2:12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2AE5-6E45-4103-A6F8-C204D3E34B78}">
  <dimension ref="B1:L15"/>
  <sheetViews>
    <sheetView showGridLines="0" zoomScale="80" zoomScaleNormal="80" workbookViewId="0">
      <selection activeCell="B7" sqref="B7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35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56.5" customHeight="1" x14ac:dyDescent="0.35">
      <c r="B9" s="8" t="s">
        <v>36</v>
      </c>
      <c r="C9" s="9">
        <v>45495</v>
      </c>
      <c r="D9" s="8" t="s">
        <v>37</v>
      </c>
      <c r="E9" s="8" t="s">
        <v>38</v>
      </c>
      <c r="F9" s="9">
        <v>45495</v>
      </c>
      <c r="G9" s="9">
        <v>45736</v>
      </c>
      <c r="H9" s="8">
        <v>242</v>
      </c>
      <c r="I9" s="8" t="s">
        <v>22</v>
      </c>
      <c r="J9" s="10">
        <v>6856586</v>
      </c>
    </row>
    <row r="10" spans="2:12" ht="49.5" customHeight="1" x14ac:dyDescent="0.35">
      <c r="B10" s="8" t="s">
        <v>39</v>
      </c>
      <c r="C10" s="9">
        <v>45557</v>
      </c>
      <c r="D10" s="8" t="s">
        <v>20</v>
      </c>
      <c r="E10" s="8" t="s">
        <v>40</v>
      </c>
      <c r="F10" s="9">
        <v>45557</v>
      </c>
      <c r="G10" s="9">
        <v>45620</v>
      </c>
      <c r="H10" s="8">
        <v>64</v>
      </c>
      <c r="I10" s="8" t="s">
        <v>16</v>
      </c>
      <c r="J10" s="10">
        <v>1318976</v>
      </c>
    </row>
    <row r="11" spans="2:12" ht="12.75" customHeight="1" x14ac:dyDescent="0.35">
      <c r="B11" s="11"/>
      <c r="C11" s="12"/>
      <c r="D11" s="13"/>
      <c r="E11" s="13"/>
      <c r="F11" s="13"/>
      <c r="G11" s="13"/>
      <c r="H11" s="13"/>
      <c r="I11" s="14"/>
      <c r="J11" s="15"/>
    </row>
    <row r="12" spans="2:12" ht="18.5" x14ac:dyDescent="0.35">
      <c r="B12" s="31" t="s">
        <v>23</v>
      </c>
      <c r="C12" s="32"/>
      <c r="D12" s="32"/>
      <c r="E12" s="32"/>
      <c r="F12" s="32"/>
      <c r="G12" s="32"/>
      <c r="H12" s="32"/>
      <c r="I12" s="33"/>
      <c r="J12" s="16">
        <f>SUM(J10:J10)</f>
        <v>1318976</v>
      </c>
      <c r="K12" s="17"/>
      <c r="L12" s="17"/>
    </row>
    <row r="13" spans="2:12" ht="43.5" customHeight="1" x14ac:dyDescent="0.35">
      <c r="B13" s="34" t="s">
        <v>24</v>
      </c>
      <c r="C13" s="35"/>
      <c r="D13" s="35"/>
      <c r="E13" s="35"/>
      <c r="F13" s="35"/>
      <c r="G13" s="35"/>
      <c r="H13" s="35"/>
      <c r="I13" s="35"/>
      <c r="J13" s="36"/>
    </row>
    <row r="14" spans="2:12" ht="12.75" customHeight="1" x14ac:dyDescent="0.35">
      <c r="C14" s="18"/>
      <c r="D14" s="18"/>
      <c r="E14" s="18"/>
      <c r="F14" s="18"/>
      <c r="G14" s="18"/>
    </row>
    <row r="15" spans="2:12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3C8C-0FD1-4319-AC48-C2CA100D5E5A}">
  <dimension ref="B1:L15"/>
  <sheetViews>
    <sheetView showGridLines="0" zoomScale="80" zoomScaleNormal="80" workbookViewId="0">
      <selection activeCell="F26" sqref="F26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34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49.5" customHeight="1" x14ac:dyDescent="0.35">
      <c r="B9" s="8" t="s">
        <v>79</v>
      </c>
      <c r="C9" s="8" t="s">
        <v>79</v>
      </c>
      <c r="D9" s="8" t="s">
        <v>79</v>
      </c>
      <c r="E9" s="8" t="s">
        <v>79</v>
      </c>
      <c r="F9" s="8" t="s">
        <v>79</v>
      </c>
      <c r="G9" s="8" t="s">
        <v>79</v>
      </c>
      <c r="H9" s="8" t="s">
        <v>79</v>
      </c>
      <c r="I9" s="8" t="s">
        <v>79</v>
      </c>
      <c r="J9" s="8" t="s">
        <v>79</v>
      </c>
    </row>
    <row r="10" spans="2:12" ht="49.5" customHeight="1" x14ac:dyDescent="0.35">
      <c r="B10" s="8" t="s">
        <v>79</v>
      </c>
      <c r="C10" s="8" t="s">
        <v>79</v>
      </c>
      <c r="D10" s="8" t="s">
        <v>79</v>
      </c>
      <c r="E10" s="8" t="s">
        <v>79</v>
      </c>
      <c r="F10" s="8" t="s">
        <v>79</v>
      </c>
      <c r="G10" s="8" t="s">
        <v>79</v>
      </c>
      <c r="H10" s="8" t="s">
        <v>79</v>
      </c>
      <c r="I10" s="8" t="s">
        <v>79</v>
      </c>
      <c r="J10" s="8" t="s">
        <v>79</v>
      </c>
    </row>
    <row r="11" spans="2:12" ht="12.75" customHeight="1" x14ac:dyDescent="0.35">
      <c r="B11" s="11"/>
      <c r="C11" s="12"/>
      <c r="D11" s="13"/>
      <c r="E11" s="13"/>
      <c r="F11" s="13"/>
      <c r="G11" s="13"/>
      <c r="H11" s="13"/>
      <c r="I11" s="14"/>
      <c r="J11" s="15"/>
    </row>
    <row r="12" spans="2:12" ht="18.5" x14ac:dyDescent="0.35">
      <c r="B12" s="31" t="s">
        <v>23</v>
      </c>
      <c r="C12" s="32"/>
      <c r="D12" s="32"/>
      <c r="E12" s="32"/>
      <c r="F12" s="32"/>
      <c r="G12" s="32"/>
      <c r="H12" s="32"/>
      <c r="I12" s="33"/>
      <c r="J12" s="16">
        <f>SUM(J10:J10)</f>
        <v>0</v>
      </c>
      <c r="K12" s="17"/>
      <c r="L12" s="17"/>
    </row>
    <row r="13" spans="2:12" ht="43.5" customHeight="1" x14ac:dyDescent="0.35">
      <c r="B13" s="34" t="s">
        <v>24</v>
      </c>
      <c r="C13" s="35"/>
      <c r="D13" s="35"/>
      <c r="E13" s="35"/>
      <c r="F13" s="35"/>
      <c r="G13" s="35"/>
      <c r="H13" s="35"/>
      <c r="I13" s="35"/>
      <c r="J13" s="36"/>
    </row>
    <row r="14" spans="2:12" ht="12.75" customHeight="1" x14ac:dyDescent="0.35">
      <c r="C14" s="18"/>
      <c r="D14" s="18"/>
      <c r="E14" s="18"/>
      <c r="F14" s="18"/>
      <c r="G14" s="18"/>
    </row>
    <row r="15" spans="2:12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B444-2F86-4395-9932-0D3A7F8A07B1}">
  <dimension ref="B1:L14"/>
  <sheetViews>
    <sheetView showGridLines="0" zoomScale="80" zoomScaleNormal="80" workbookViewId="0">
      <selection activeCell="J14" sqref="J14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6" x14ac:dyDescent="0.4">
      <c r="B3" s="1"/>
      <c r="C3" s="2"/>
      <c r="D3" s="2"/>
      <c r="E3" s="2"/>
      <c r="F3" s="2"/>
      <c r="G3" s="2"/>
      <c r="H3" s="2"/>
      <c r="I3" s="2"/>
      <c r="J3" s="3"/>
    </row>
    <row r="4" spans="2:12" ht="16" x14ac:dyDescent="0.4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6" x14ac:dyDescent="0.4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6" x14ac:dyDescent="0.4">
      <c r="B6" s="28" t="s">
        <v>25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2:12" ht="49.5" customHeight="1" x14ac:dyDescent="0.35">
      <c r="B9" s="8" t="s">
        <v>26</v>
      </c>
      <c r="C9" s="9">
        <v>45768</v>
      </c>
      <c r="D9" s="8" t="s">
        <v>27</v>
      </c>
      <c r="E9" s="8" t="s">
        <v>28</v>
      </c>
      <c r="F9" s="9">
        <v>45768</v>
      </c>
      <c r="G9" s="9">
        <v>45827</v>
      </c>
      <c r="H9" s="8">
        <v>60</v>
      </c>
      <c r="I9" s="8" t="s">
        <v>22</v>
      </c>
      <c r="J9" s="10">
        <v>3966660</v>
      </c>
    </row>
    <row r="10" spans="2:12" ht="12.75" customHeight="1" x14ac:dyDescent="0.35">
      <c r="B10" s="11"/>
      <c r="C10" s="12"/>
      <c r="D10" s="13"/>
      <c r="E10" s="13"/>
      <c r="F10" s="13"/>
      <c r="G10" s="13"/>
      <c r="H10" s="13"/>
      <c r="I10" s="14"/>
      <c r="J10" s="15"/>
    </row>
    <row r="11" spans="2:12" ht="18.5" x14ac:dyDescent="0.35">
      <c r="B11" s="31" t="s">
        <v>23</v>
      </c>
      <c r="C11" s="32"/>
      <c r="D11" s="32"/>
      <c r="E11" s="32"/>
      <c r="F11" s="32"/>
      <c r="G11" s="32"/>
      <c r="H11" s="32"/>
      <c r="I11" s="33"/>
      <c r="J11" s="16">
        <f>J9</f>
        <v>3966660</v>
      </c>
      <c r="K11" s="17"/>
      <c r="L11" s="17"/>
    </row>
    <row r="12" spans="2:12" ht="43.5" customHeight="1" x14ac:dyDescent="0.35">
      <c r="B12" s="34" t="s">
        <v>24</v>
      </c>
      <c r="C12" s="35"/>
      <c r="D12" s="35"/>
      <c r="E12" s="35"/>
      <c r="F12" s="35"/>
      <c r="G12" s="35"/>
      <c r="H12" s="35"/>
      <c r="I12" s="35"/>
      <c r="J12" s="36"/>
    </row>
    <row r="13" spans="2:12" ht="12.75" customHeight="1" x14ac:dyDescent="0.35">
      <c r="C13" s="18"/>
      <c r="D13" s="18"/>
      <c r="E13" s="18"/>
      <c r="F13" s="18"/>
      <c r="G13" s="18"/>
    </row>
    <row r="14" spans="2:12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Victorino Catrin Infante</dc:creator>
  <cp:lastModifiedBy>Alejandro Victorino Catrin Infante</cp:lastModifiedBy>
  <dcterms:created xsi:type="dcterms:W3CDTF">2026-02-18T20:52:59Z</dcterms:created>
  <dcterms:modified xsi:type="dcterms:W3CDTF">2026-02-18T21:00:52Z</dcterms:modified>
</cp:coreProperties>
</file>