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<sst xmlns="http://schemas.openxmlformats.org/spreadsheetml/2006/main" count="176" uniqueCount="97">
  <si>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</si>
  <si>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</si>
  <si>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</si>
  <si>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</si>
  <si>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</si>
  <si>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</si>
  <si>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</si>
  <si>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</si>
  <si>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</si>
  <si>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</si>
  <si>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</si>
  <si>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</si>
  <si>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</si>
  <si>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</si>
  <si>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</si>
  <si>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</si>
  <si>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</si>
  <si>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</si>
  <si>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</si>
  <si>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</si>
  <si>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</si>
  <si>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</si>
  <si>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</si>
  <si>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</si>
  <si>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</si>
  <si>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</si>
  <si>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</si>
  <si>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</si>
  <si>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</si>
  <si>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</si>
  <si>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</si>
  <si>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</si>
  <si>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</si>
  <si>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</si>
  <si>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</si>
  <si>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</si>
  <si>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</si>
  <si>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</si>
  <si>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</si>
  <si>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</si>
  <si>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</si>
  <si>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</si>
  <si>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</si>
  <si>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</si>
  <si>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</si>
  <si>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</si>
  <si>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</si>
  <si>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</si>
  <si>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</si>
  <si>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</si>
  <si>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</si>
  <si>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</si>
  <si>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</si>
  <si>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</si>
  <si>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</si>
  <si>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</si>
  <si>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</si>
  <si>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</si>
  <si>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</si>
  <si>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</si>
  <si>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</si>
  <si>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</si>
  <si>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</si>
  <si>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</si>
  <si>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</si>
  <si>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</si>
  <si>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</si>
  <si>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</si>
  <si>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</si>
  <si>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</si>
  <si>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</si>
  <si>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</si>
  <si>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</si>
  <si>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</si>
  <si>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</si>
  <si>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</si>
  <si>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</si>
  <si>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</si>
  <si>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</si>
  <si>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</si>
  <si>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</si>
  <si>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</si>
  <si>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</si>
  <si>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</si>
  <si>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</si>
  <si>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</si>
  <si>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</si>
  <si>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</si>
  <si>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</si>
  <si>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</si>
  <si>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</si>
  <si>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Penta Security</t>
  </si>
  <si>
    <t>RSA</t>
  </si>
  <si>
    <t>HDI</t>
  </si>
  <si>
    <t xml:space="preserve">      (entre el 1 de enero y 30 de junio de 2009)</t>
  </si>
  <si>
    <t xml:space="preserve">      (entre el 1 de enero y 30 de junio de 2009, montos expresados en miles de pesos de junio de 2009)</t>
  </si>
  <si>
    <t>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</si>
</sst>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21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21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21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9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21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9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21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9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1" fillId="0" borderId="0" xfId="28" applyFont="1" applyFill="1">
      <alignment/>
      <protection/>
    </xf>
    <xf numFmtId="0" fontId="2" fillId="0" borderId="19" xfId="25" applyNumberFormat="1" applyFont="1" applyFill="1" applyBorder="1" applyAlignment="1">
      <alignment horizontal="left"/>
      <protection/>
    </xf>
    <xf numFmtId="3" fontId="2" fillId="0" borderId="2" xfId="2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19" xfId="25" applyNumberFormat="1" applyFont="1" applyFill="1" applyBorder="1" applyAlignment="1" quotePrefix="1">
      <alignment horizontal="left"/>
      <protection/>
    </xf>
    <xf numFmtId="0" fontId="1" fillId="0" borderId="0" xfId="0" applyFont="1" applyFill="1" applyAlignment="1">
      <alignment/>
    </xf>
    <xf numFmtId="3" fontId="3" fillId="0" borderId="2" xfId="26" applyNumberFormat="1" applyFont="1" applyFill="1" applyBorder="1">
      <alignment/>
      <protection/>
    </xf>
    <xf numFmtId="3" fontId="4" fillId="0" borderId="0" xfId="22" applyNumberFormat="1" applyFont="1" applyBorder="1" applyAlignment="1">
      <alignment horizontal="right"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tabSelected="1" workbookViewId="0" topLeftCell="A1">
      <selection activeCell="G27" sqref="G27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9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08" t="s">
        <v>63</v>
      </c>
      <c r="B3" s="17"/>
      <c r="C3" s="17"/>
      <c r="D3" s="17"/>
      <c r="E3" s="110"/>
      <c r="F3" s="17"/>
    </row>
    <row r="5" ht="12.75">
      <c r="A5" s="141" t="s">
        <v>64</v>
      </c>
    </row>
    <row r="6" spans="1:2" ht="12.75" customHeight="1">
      <c r="A6" s="138" t="s">
        <v>94</v>
      </c>
      <c r="B6" s="18"/>
    </row>
    <row r="7" spans="1:5" ht="12.75" customHeight="1">
      <c r="A7" s="154"/>
      <c r="B7" s="155" t="s">
        <v>48</v>
      </c>
      <c r="C7" s="155" t="s">
        <v>48</v>
      </c>
      <c r="D7" s="155" t="s">
        <v>48</v>
      </c>
      <c r="E7" s="156" t="s">
        <v>65</v>
      </c>
    </row>
    <row r="8" spans="1:5" ht="12.75" customHeight="1">
      <c r="A8" s="157" t="s">
        <v>1</v>
      </c>
      <c r="B8" s="158" t="s">
        <v>66</v>
      </c>
      <c r="C8" s="159" t="s">
        <v>24</v>
      </c>
      <c r="D8" s="158" t="s">
        <v>67</v>
      </c>
      <c r="E8" s="160" t="s">
        <v>68</v>
      </c>
    </row>
    <row r="9" spans="1:5" ht="12.75">
      <c r="A9" s="161"/>
      <c r="B9" s="162" t="s">
        <v>69</v>
      </c>
      <c r="C9" s="162" t="s">
        <v>70</v>
      </c>
      <c r="D9" s="162" t="s">
        <v>71</v>
      </c>
      <c r="E9" s="163" t="s">
        <v>72</v>
      </c>
    </row>
    <row r="10" spans="1:5" ht="12.75">
      <c r="A10" s="134" t="s">
        <v>82</v>
      </c>
      <c r="B10" s="20">
        <v>3</v>
      </c>
      <c r="C10" s="20">
        <v>0</v>
      </c>
      <c r="D10" s="21">
        <v>1936</v>
      </c>
      <c r="E10" s="111">
        <f aca="true" t="shared" si="0" ref="E10:E20">SUM(B10:D10)</f>
        <v>1939</v>
      </c>
    </row>
    <row r="11" spans="1:5" ht="12.75">
      <c r="A11" s="134" t="s">
        <v>89</v>
      </c>
      <c r="B11" s="20">
        <v>6</v>
      </c>
      <c r="C11" s="20">
        <v>0</v>
      </c>
      <c r="D11" s="21">
        <v>3574</v>
      </c>
      <c r="E11" s="111">
        <f t="shared" si="0"/>
        <v>3580</v>
      </c>
    </row>
    <row r="12" spans="1:5" ht="12.75">
      <c r="A12" s="134" t="s">
        <v>9</v>
      </c>
      <c r="B12" s="20">
        <v>0</v>
      </c>
      <c r="C12" s="20">
        <v>0</v>
      </c>
      <c r="D12" s="21">
        <v>434</v>
      </c>
      <c r="E12" s="111">
        <f t="shared" si="0"/>
        <v>434</v>
      </c>
    </row>
    <row r="13" spans="1:5" ht="12.75">
      <c r="A13" s="135" t="s">
        <v>84</v>
      </c>
      <c r="B13" s="20">
        <v>3</v>
      </c>
      <c r="C13" s="20">
        <v>0</v>
      </c>
      <c r="D13" s="21">
        <v>571</v>
      </c>
      <c r="E13" s="111">
        <f t="shared" si="0"/>
        <v>574</v>
      </c>
    </row>
    <row r="14" spans="1:5" ht="12.75">
      <c r="A14" s="134" t="s">
        <v>93</v>
      </c>
      <c r="B14" s="20">
        <v>0</v>
      </c>
      <c r="C14" s="20">
        <v>0</v>
      </c>
      <c r="D14" s="21">
        <v>6</v>
      </c>
      <c r="E14" s="111">
        <f t="shared" si="0"/>
        <v>6</v>
      </c>
    </row>
    <row r="15" spans="1:5" ht="12.75">
      <c r="A15" s="136" t="s">
        <v>88</v>
      </c>
      <c r="B15" s="20">
        <v>1</v>
      </c>
      <c r="C15" s="20">
        <v>0</v>
      </c>
      <c r="D15" s="21">
        <v>0</v>
      </c>
      <c r="E15" s="111">
        <f t="shared" si="0"/>
        <v>1</v>
      </c>
    </row>
    <row r="16" spans="1:5" ht="12.75">
      <c r="A16" s="135" t="s">
        <v>10</v>
      </c>
      <c r="B16" s="16">
        <v>0</v>
      </c>
      <c r="C16" s="16">
        <v>0</v>
      </c>
      <c r="D16" s="22">
        <v>0</v>
      </c>
      <c r="E16" s="111">
        <f t="shared" si="0"/>
        <v>0</v>
      </c>
    </row>
    <row r="17" spans="1:5" ht="12.75">
      <c r="A17" s="134" t="s">
        <v>90</v>
      </c>
      <c r="B17" s="20">
        <v>1</v>
      </c>
      <c r="C17" s="20">
        <v>0</v>
      </c>
      <c r="D17" s="21">
        <v>223</v>
      </c>
      <c r="E17" s="111">
        <f t="shared" si="0"/>
        <v>224</v>
      </c>
    </row>
    <row r="18" spans="1:5" ht="12.75">
      <c r="A18" s="136" t="s">
        <v>85</v>
      </c>
      <c r="B18" s="20">
        <v>19</v>
      </c>
      <c r="C18" s="20">
        <v>0</v>
      </c>
      <c r="D18" s="106">
        <v>668</v>
      </c>
      <c r="E18" s="111">
        <f t="shared" si="0"/>
        <v>687</v>
      </c>
    </row>
    <row r="19" spans="1:5" ht="12.75">
      <c r="A19" s="136" t="s">
        <v>91</v>
      </c>
      <c r="B19" s="20">
        <v>10</v>
      </c>
      <c r="C19" s="20">
        <v>0</v>
      </c>
      <c r="D19" s="106">
        <v>2990</v>
      </c>
      <c r="E19" s="111">
        <f t="shared" si="0"/>
        <v>3000</v>
      </c>
    </row>
    <row r="20" spans="1:5" ht="12.75">
      <c r="A20" s="134" t="s">
        <v>11</v>
      </c>
      <c r="B20" s="20">
        <v>4</v>
      </c>
      <c r="C20" s="20">
        <v>436</v>
      </c>
      <c r="D20" s="21">
        <v>928</v>
      </c>
      <c r="E20" s="111">
        <f t="shared" si="0"/>
        <v>1368</v>
      </c>
    </row>
    <row r="21" spans="1:5" ht="12.75">
      <c r="A21" s="134" t="s">
        <v>92</v>
      </c>
      <c r="B21" s="20">
        <v>0</v>
      </c>
      <c r="C21" s="20">
        <v>0</v>
      </c>
      <c r="D21" s="21">
        <v>749</v>
      </c>
      <c r="E21" s="111">
        <f>SUM(B21:D21)</f>
        <v>749</v>
      </c>
    </row>
    <row r="22" spans="1:5" ht="12.75" customHeight="1">
      <c r="A22" s="23"/>
      <c r="B22" s="24"/>
      <c r="C22" s="25"/>
      <c r="D22" s="25"/>
      <c r="E22" s="112"/>
    </row>
    <row r="23" spans="1:6" ht="12.75" customHeight="1">
      <c r="A23" s="144" t="s">
        <v>12</v>
      </c>
      <c r="B23" s="145">
        <f>SUM(B10:B21)</f>
        <v>47</v>
      </c>
      <c r="C23" s="145">
        <f>SUM(C10:C21)</f>
        <v>436</v>
      </c>
      <c r="D23" s="145">
        <f>SUM(D10:D21)</f>
        <v>12079</v>
      </c>
      <c r="E23" s="11">
        <f>SUM(E10:E21)</f>
        <v>12562</v>
      </c>
      <c r="F23" s="26"/>
    </row>
    <row r="24" spans="1:5" ht="12.75" customHeight="1">
      <c r="A24" s="27"/>
      <c r="B24" s="28"/>
      <c r="C24" s="29"/>
      <c r="D24" s="29"/>
      <c r="E24" s="113"/>
    </row>
    <row r="25" spans="2:5" ht="12.75" customHeight="1">
      <c r="B25" s="30"/>
      <c r="C25" s="19"/>
      <c r="D25" s="19"/>
      <c r="E25" s="114"/>
    </row>
    <row r="26" spans="1:5" ht="12.75" customHeight="1">
      <c r="A26" s="15"/>
      <c r="B26" s="30"/>
      <c r="C26" s="19"/>
      <c r="D26" s="19"/>
      <c r="E26" s="114"/>
    </row>
    <row r="27" spans="1:5" ht="12.75" customHeight="1">
      <c r="A27" s="31"/>
      <c r="B27" s="30"/>
      <c r="C27" s="19"/>
      <c r="D27" s="19"/>
      <c r="E27" s="114"/>
    </row>
    <row r="28" spans="1:5" ht="12.75" customHeight="1">
      <c r="A28" s="31"/>
      <c r="B28" s="30"/>
      <c r="C28" s="19"/>
      <c r="D28" s="19"/>
      <c r="E28" s="114"/>
    </row>
    <row r="30" ht="12.75" customHeight="1"/>
    <row r="31" ht="12.75" customHeight="1"/>
    <row r="51" ht="12.75">
      <c r="F51" s="32"/>
    </row>
    <row r="52" ht="12.75" customHeight="1"/>
    <row r="54" ht="12.75">
      <c r="A54" s="15"/>
    </row>
    <row r="115" spans="1:5" ht="15.75">
      <c r="A115" s="27"/>
      <c r="B115" s="28"/>
      <c r="C115" s="29"/>
      <c r="D115" s="29"/>
      <c r="E115" s="113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workbookViewId="0" topLeftCell="A1">
      <selection activeCell="E16" sqref="E16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8" t="s">
        <v>63</v>
      </c>
    </row>
    <row r="4" spans="1:5" ht="12.75">
      <c r="A4" s="15"/>
      <c r="B4" s="16"/>
      <c r="C4" s="16"/>
      <c r="D4" s="16"/>
      <c r="E4" s="109"/>
    </row>
    <row r="5" spans="1:5" ht="12.75">
      <c r="A5" s="141" t="s">
        <v>73</v>
      </c>
      <c r="B5" s="16"/>
      <c r="C5" s="16"/>
      <c r="D5" s="16"/>
      <c r="E5" s="109"/>
    </row>
    <row r="6" spans="1:5" ht="12.75">
      <c r="A6" s="138" t="str">
        <f>'A-N° Sinies Denun'!A6</f>
        <v>      (entre el 1 de enero y 30 de junio de 2009)</v>
      </c>
      <c r="B6" s="116"/>
      <c r="C6" s="16"/>
      <c r="D6" s="16"/>
      <c r="E6" s="109"/>
    </row>
    <row r="7" spans="1:5" ht="12.75">
      <c r="A7" s="154"/>
      <c r="B7" s="155" t="s">
        <v>48</v>
      </c>
      <c r="C7" s="155" t="s">
        <v>48</v>
      </c>
      <c r="D7" s="155" t="s">
        <v>48</v>
      </c>
      <c r="E7" s="156" t="s">
        <v>36</v>
      </c>
    </row>
    <row r="8" spans="1:5" ht="12.75">
      <c r="A8" s="157" t="s">
        <v>1</v>
      </c>
      <c r="B8" s="158" t="s">
        <v>52</v>
      </c>
      <c r="C8" s="159" t="s">
        <v>74</v>
      </c>
      <c r="D8" s="158" t="s">
        <v>53</v>
      </c>
      <c r="E8" s="164"/>
    </row>
    <row r="9" spans="1:5" ht="12.75">
      <c r="A9" s="161"/>
      <c r="B9" s="162" t="s">
        <v>75</v>
      </c>
      <c r="C9" s="162" t="s">
        <v>76</v>
      </c>
      <c r="D9" s="162" t="s">
        <v>77</v>
      </c>
      <c r="E9" s="163" t="s">
        <v>78</v>
      </c>
    </row>
    <row r="10" spans="1:5" ht="12.75">
      <c r="A10" s="137" t="str">
        <f>'A-N° Sinies Denun'!A10</f>
        <v>Aseguradora Magallanes</v>
      </c>
      <c r="B10" s="21">
        <v>1574</v>
      </c>
      <c r="C10" s="21">
        <v>0</v>
      </c>
      <c r="D10" s="21">
        <v>362</v>
      </c>
      <c r="E10" s="115">
        <f aca="true" t="shared" si="0" ref="E10:E20">SUM(B10:D10)</f>
        <v>1936</v>
      </c>
    </row>
    <row r="11" spans="1:5" ht="12.75">
      <c r="A11" s="137" t="str">
        <f>'A-N° Sinies Denun'!A11</f>
        <v>Bci</v>
      </c>
      <c r="B11" s="21">
        <v>519</v>
      </c>
      <c r="C11" s="21">
        <v>2743</v>
      </c>
      <c r="D11" s="21">
        <v>312</v>
      </c>
      <c r="E11" s="115">
        <f t="shared" si="0"/>
        <v>3574</v>
      </c>
    </row>
    <row r="12" spans="1:5" ht="12.75">
      <c r="A12" s="137" t="str">
        <f>'A-N° Sinies Denun'!A12</f>
        <v>Chilena Consolidada</v>
      </c>
      <c r="B12" s="21">
        <v>195</v>
      </c>
      <c r="C12" s="21">
        <v>175</v>
      </c>
      <c r="D12" s="21">
        <v>64</v>
      </c>
      <c r="E12" s="115">
        <f t="shared" si="0"/>
        <v>434</v>
      </c>
    </row>
    <row r="13" spans="1:5" ht="12.75">
      <c r="A13" s="137" t="str">
        <f>'A-N° Sinies Denun'!A13</f>
        <v>Consorcio Nacional</v>
      </c>
      <c r="B13" s="21">
        <v>28</v>
      </c>
      <c r="C13" s="21">
        <v>500</v>
      </c>
      <c r="D13" s="21">
        <v>43</v>
      </c>
      <c r="E13" s="115">
        <f t="shared" si="0"/>
        <v>571</v>
      </c>
    </row>
    <row r="14" spans="1:5" ht="12.75">
      <c r="A14" s="137" t="str">
        <f>'A-N° Sinies Denun'!A14</f>
        <v>HDI</v>
      </c>
      <c r="B14" s="21">
        <v>6</v>
      </c>
      <c r="C14" s="21">
        <v>0</v>
      </c>
      <c r="D14" s="21">
        <v>0</v>
      </c>
      <c r="E14" s="115">
        <f t="shared" si="0"/>
        <v>6</v>
      </c>
    </row>
    <row r="15" spans="1:5" ht="12.75">
      <c r="A15" s="137" t="str">
        <f>'A-N° Sinies Denun'!A15</f>
        <v>ING Vida</v>
      </c>
      <c r="B15" s="21">
        <v>0</v>
      </c>
      <c r="C15" s="21">
        <v>0</v>
      </c>
      <c r="D15" s="21">
        <v>0</v>
      </c>
      <c r="E15" s="115">
        <f t="shared" si="0"/>
        <v>0</v>
      </c>
    </row>
    <row r="16" spans="1:5" ht="12.75">
      <c r="A16" s="137" t="str">
        <f>'A-N° Sinies Denun'!A16</f>
        <v>Interamericana Vida</v>
      </c>
      <c r="B16" s="21">
        <v>0</v>
      </c>
      <c r="C16" s="21">
        <v>0</v>
      </c>
      <c r="D16" s="21">
        <v>0</v>
      </c>
      <c r="E16" s="115">
        <f t="shared" si="0"/>
        <v>0</v>
      </c>
    </row>
    <row r="17" spans="1:5" ht="12.75">
      <c r="A17" s="137" t="str">
        <f>'A-N° Sinies Denun'!A17</f>
        <v>Liberty</v>
      </c>
      <c r="B17" s="21">
        <v>11</v>
      </c>
      <c r="C17" s="21">
        <v>178</v>
      </c>
      <c r="D17" s="21">
        <v>34</v>
      </c>
      <c r="E17" s="115">
        <f t="shared" si="0"/>
        <v>223</v>
      </c>
    </row>
    <row r="18" spans="1:5" ht="12.75">
      <c r="A18" s="137" t="str">
        <f>'A-N° Sinies Denun'!A18</f>
        <v>Mapfre</v>
      </c>
      <c r="B18" s="21">
        <v>192</v>
      </c>
      <c r="C18" s="21">
        <v>284</v>
      </c>
      <c r="D18" s="21">
        <v>192</v>
      </c>
      <c r="E18" s="115">
        <f t="shared" si="0"/>
        <v>668</v>
      </c>
    </row>
    <row r="19" spans="1:5" ht="12.75">
      <c r="A19" s="137" t="str">
        <f>'A-N° Sinies Denun'!A19</f>
        <v>Penta Security</v>
      </c>
      <c r="B19" s="21">
        <v>479</v>
      </c>
      <c r="C19" s="21">
        <v>1123</v>
      </c>
      <c r="D19" s="21">
        <v>1388</v>
      </c>
      <c r="E19" s="115">
        <f t="shared" si="0"/>
        <v>2990</v>
      </c>
    </row>
    <row r="20" spans="1:5" ht="12.75">
      <c r="A20" s="137" t="str">
        <f>'A-N° Sinies Denun'!A20</f>
        <v>Renta Nacional</v>
      </c>
      <c r="B20" s="21">
        <v>878</v>
      </c>
      <c r="C20" s="21">
        <v>43</v>
      </c>
      <c r="D20" s="21">
        <v>7</v>
      </c>
      <c r="E20" s="115">
        <f t="shared" si="0"/>
        <v>928</v>
      </c>
    </row>
    <row r="21" spans="1:5" ht="12.75">
      <c r="A21" s="137" t="str">
        <f>'A-N° Sinies Denun'!A21</f>
        <v>RSA</v>
      </c>
      <c r="B21" s="21">
        <v>170</v>
      </c>
      <c r="C21" s="21">
        <v>428</v>
      </c>
      <c r="D21" s="21">
        <v>151</v>
      </c>
      <c r="E21" s="115">
        <f>SUM(B21:D21)</f>
        <v>749</v>
      </c>
    </row>
    <row r="22" spans="1:5" ht="12.75">
      <c r="A22" s="23"/>
      <c r="B22" s="24"/>
      <c r="C22" s="25"/>
      <c r="D22" s="25"/>
      <c r="E22" s="112"/>
    </row>
    <row r="23" spans="1:5" ht="12.75">
      <c r="A23" s="144" t="s">
        <v>12</v>
      </c>
      <c r="B23" s="145">
        <f>SUM(B10:B21)</f>
        <v>4052</v>
      </c>
      <c r="C23" s="146">
        <f>SUM(C10:C21)</f>
        <v>5474</v>
      </c>
      <c r="D23" s="146">
        <f>SUM(D10:D21)</f>
        <v>2553</v>
      </c>
      <c r="E23" s="1">
        <f>SUM(E10:E21)</f>
        <v>12079</v>
      </c>
    </row>
    <row r="24" spans="1:5" ht="15.75">
      <c r="A24" s="27"/>
      <c r="B24" s="28"/>
      <c r="C24" s="29"/>
      <c r="D24" s="29"/>
      <c r="E24" s="113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workbookViewId="0" topLeftCell="A1">
      <selection activeCell="F18" sqref="F18"/>
    </sheetView>
  </sheetViews>
  <sheetFormatPr defaultColWidth="11.421875" defaultRowHeight="12.75"/>
  <cols>
    <col min="1" max="1" width="22.421875" style="34" customWidth="1"/>
    <col min="2" max="2" width="10.140625" style="34" customWidth="1"/>
    <col min="3" max="4" width="11.7109375" style="34" customWidth="1"/>
    <col min="5" max="5" width="14.00390625" style="34" customWidth="1"/>
    <col min="6" max="6" width="12.421875" style="34" customWidth="1"/>
    <col min="7" max="7" width="21.7109375" style="118" customWidth="1"/>
    <col min="8" max="16384" width="11.421875" style="34" customWidth="1"/>
  </cols>
  <sheetData>
    <row r="1" ht="12.75">
      <c r="A1" s="33"/>
    </row>
    <row r="3" ht="12.75">
      <c r="A3" s="108" t="s">
        <v>63</v>
      </c>
    </row>
    <row r="4" ht="12.75">
      <c r="A4" s="33"/>
    </row>
    <row r="5" ht="12.75">
      <c r="A5" s="142" t="s">
        <v>16</v>
      </c>
    </row>
    <row r="6" spans="1:2" ht="12.75">
      <c r="A6" s="139" t="str">
        <f>'A-N° Sinies Denun'!$A$6</f>
        <v>      (entre el 1 de enero y 30 de junio de 2009)</v>
      </c>
      <c r="B6" s="117"/>
    </row>
    <row r="7" spans="1:7" ht="12.75">
      <c r="A7" s="165"/>
      <c r="B7" s="166" t="s">
        <v>17</v>
      </c>
      <c r="C7" s="167" t="s">
        <v>83</v>
      </c>
      <c r="D7" s="167"/>
      <c r="E7" s="166" t="s">
        <v>18</v>
      </c>
      <c r="F7" s="168" t="s">
        <v>19</v>
      </c>
      <c r="G7" s="169" t="s">
        <v>20</v>
      </c>
    </row>
    <row r="8" spans="1:7" ht="12.75">
      <c r="A8" s="170" t="s">
        <v>1</v>
      </c>
      <c r="B8" s="171"/>
      <c r="C8" s="172" t="s">
        <v>21</v>
      </c>
      <c r="D8" s="171" t="s">
        <v>22</v>
      </c>
      <c r="E8" s="171" t="s">
        <v>23</v>
      </c>
      <c r="F8" s="171" t="s">
        <v>24</v>
      </c>
      <c r="G8" s="173" t="s">
        <v>25</v>
      </c>
    </row>
    <row r="9" spans="1:7" ht="12.75">
      <c r="A9" s="174"/>
      <c r="B9" s="175" t="s">
        <v>26</v>
      </c>
      <c r="C9" s="175" t="s">
        <v>27</v>
      </c>
      <c r="D9" s="175" t="s">
        <v>28</v>
      </c>
      <c r="E9" s="175" t="s">
        <v>29</v>
      </c>
      <c r="F9" s="175" t="s">
        <v>30</v>
      </c>
      <c r="G9" s="176" t="s">
        <v>31</v>
      </c>
    </row>
    <row r="10" spans="1:7" ht="12.75">
      <c r="A10" s="103" t="str">
        <f>'A-N° Sinies Denun'!A10</f>
        <v>Aseguradora Magallanes</v>
      </c>
      <c r="B10" s="20">
        <v>110</v>
      </c>
      <c r="C10" s="20">
        <v>9</v>
      </c>
      <c r="D10" s="20">
        <v>6</v>
      </c>
      <c r="E10" s="21">
        <v>2615</v>
      </c>
      <c r="F10" s="20">
        <v>0</v>
      </c>
      <c r="G10" s="119">
        <f aca="true" t="shared" si="0" ref="G10:G21">SUM(B10:F10)</f>
        <v>2740</v>
      </c>
    </row>
    <row r="11" spans="1:7" ht="12.75">
      <c r="A11" s="103" t="str">
        <f>'A-N° Sinies Denun'!A11</f>
        <v>Bci</v>
      </c>
      <c r="B11" s="20">
        <v>251</v>
      </c>
      <c r="C11" s="20">
        <v>8</v>
      </c>
      <c r="D11" s="20">
        <v>6</v>
      </c>
      <c r="E11" s="21">
        <v>5510</v>
      </c>
      <c r="F11" s="20">
        <v>0</v>
      </c>
      <c r="G11" s="119">
        <f t="shared" si="0"/>
        <v>5775</v>
      </c>
    </row>
    <row r="12" spans="1:7" ht="12.75">
      <c r="A12" s="103" t="str">
        <f>'A-N° Sinies Denun'!A12</f>
        <v>Chilena Consolidada</v>
      </c>
      <c r="B12" s="20">
        <v>20</v>
      </c>
      <c r="C12" s="20">
        <v>0</v>
      </c>
      <c r="D12" s="20">
        <v>0</v>
      </c>
      <c r="E12" s="21">
        <v>520</v>
      </c>
      <c r="F12" s="20">
        <v>0</v>
      </c>
      <c r="G12" s="119">
        <f t="shared" si="0"/>
        <v>540</v>
      </c>
    </row>
    <row r="13" spans="1:7" ht="12.75">
      <c r="A13" s="103" t="str">
        <f>'A-N° Sinies Denun'!A13</f>
        <v>Consorcio Nacional</v>
      </c>
      <c r="B13" s="20">
        <v>32</v>
      </c>
      <c r="C13" s="20">
        <v>1</v>
      </c>
      <c r="D13" s="20">
        <v>0</v>
      </c>
      <c r="E13" s="21">
        <v>757</v>
      </c>
      <c r="F13" s="20">
        <v>0</v>
      </c>
      <c r="G13" s="119">
        <f t="shared" si="0"/>
        <v>790</v>
      </c>
    </row>
    <row r="14" spans="1:7" ht="12.75">
      <c r="A14" s="103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9">
        <f t="shared" si="0"/>
        <v>1</v>
      </c>
    </row>
    <row r="15" spans="1:7" ht="12.75">
      <c r="A15" s="103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9">
        <f t="shared" si="0"/>
        <v>0</v>
      </c>
    </row>
    <row r="16" spans="1:7" ht="12.75">
      <c r="A16" s="103" t="str">
        <f>'A-N° Sinies Denun'!A16</f>
        <v>Interamericana Vida</v>
      </c>
      <c r="B16" s="20">
        <v>0</v>
      </c>
      <c r="C16" s="20">
        <v>0</v>
      </c>
      <c r="D16" s="20">
        <v>0</v>
      </c>
      <c r="E16" s="21">
        <v>0</v>
      </c>
      <c r="F16" s="20">
        <v>0</v>
      </c>
      <c r="G16" s="119">
        <f t="shared" si="0"/>
        <v>0</v>
      </c>
    </row>
    <row r="17" spans="1:7" ht="12.75">
      <c r="A17" s="103" t="str">
        <f>'A-N° Sinies Denun'!A17</f>
        <v>Liberty</v>
      </c>
      <c r="B17" s="20">
        <v>15</v>
      </c>
      <c r="C17" s="20">
        <v>1</v>
      </c>
      <c r="D17" s="20">
        <v>1</v>
      </c>
      <c r="E17" s="21">
        <v>321</v>
      </c>
      <c r="F17" s="20">
        <v>0</v>
      </c>
      <c r="G17" s="119">
        <f t="shared" si="0"/>
        <v>338</v>
      </c>
    </row>
    <row r="18" spans="1:7" ht="12.75">
      <c r="A18" s="103" t="str">
        <f>'A-N° Sinies Denun'!A18</f>
        <v>Mapfre</v>
      </c>
      <c r="B18" s="209">
        <v>39</v>
      </c>
      <c r="C18" s="209">
        <v>3</v>
      </c>
      <c r="D18" s="209">
        <v>2</v>
      </c>
      <c r="E18" s="106">
        <v>1055</v>
      </c>
      <c r="F18" s="209">
        <v>0</v>
      </c>
      <c r="G18" s="210">
        <f t="shared" si="0"/>
        <v>1099</v>
      </c>
    </row>
    <row r="19" spans="1:7" ht="12.75">
      <c r="A19" s="103" t="str">
        <f>'A-N° Sinies Denun'!A19</f>
        <v>Penta Security</v>
      </c>
      <c r="B19" s="20">
        <v>202</v>
      </c>
      <c r="C19" s="20">
        <v>2</v>
      </c>
      <c r="D19" s="20">
        <v>1</v>
      </c>
      <c r="E19" s="21">
        <v>4450</v>
      </c>
      <c r="F19" s="20">
        <v>0</v>
      </c>
      <c r="G19" s="119">
        <f t="shared" si="0"/>
        <v>4655</v>
      </c>
    </row>
    <row r="20" spans="1:7" ht="12.75">
      <c r="A20" s="103" t="str">
        <f>'A-N° Sinies Denun'!A20</f>
        <v>Renta Nacional</v>
      </c>
      <c r="B20" s="20">
        <v>144</v>
      </c>
      <c r="C20" s="20">
        <v>1</v>
      </c>
      <c r="D20" s="20">
        <v>1</v>
      </c>
      <c r="E20" s="21">
        <v>1364</v>
      </c>
      <c r="F20" s="20">
        <v>611</v>
      </c>
      <c r="G20" s="119">
        <f t="shared" si="0"/>
        <v>2121</v>
      </c>
    </row>
    <row r="21" spans="1:7" ht="12.75">
      <c r="A21" s="103" t="str">
        <f>'A-N° Sinies Denun'!A21</f>
        <v>RSA</v>
      </c>
      <c r="B21" s="20">
        <v>79</v>
      </c>
      <c r="C21" s="20">
        <v>3</v>
      </c>
      <c r="D21" s="20">
        <v>2</v>
      </c>
      <c r="E21" s="21">
        <v>937</v>
      </c>
      <c r="F21" s="20">
        <v>0</v>
      </c>
      <c r="G21" s="119">
        <f t="shared" si="0"/>
        <v>1021</v>
      </c>
    </row>
    <row r="22" spans="1:10" ht="12.75">
      <c r="A22" s="35"/>
      <c r="B22" s="36"/>
      <c r="C22" s="37"/>
      <c r="D22" s="37"/>
      <c r="E22" s="38"/>
      <c r="F22" s="38"/>
      <c r="G22" s="120"/>
      <c r="H22" s="39"/>
      <c r="I22" s="40"/>
      <c r="J22" s="40"/>
    </row>
    <row r="23" spans="1:7" ht="12.75" customHeight="1">
      <c r="A23" s="147" t="s">
        <v>12</v>
      </c>
      <c r="B23" s="148">
        <f aca="true" t="shared" si="1" ref="B23:G23">SUM(B10:B21)</f>
        <v>892</v>
      </c>
      <c r="C23" s="148">
        <f t="shared" si="1"/>
        <v>28</v>
      </c>
      <c r="D23" s="148">
        <f t="shared" si="1"/>
        <v>19</v>
      </c>
      <c r="E23" s="148">
        <f t="shared" si="1"/>
        <v>17530</v>
      </c>
      <c r="F23" s="148">
        <f t="shared" si="1"/>
        <v>611</v>
      </c>
      <c r="G23" s="10">
        <f t="shared" si="1"/>
        <v>19080</v>
      </c>
    </row>
    <row r="24" spans="1:7" ht="15.75">
      <c r="A24" s="41"/>
      <c r="B24" s="42"/>
      <c r="C24" s="43"/>
      <c r="D24" s="43"/>
      <c r="E24" s="44"/>
      <c r="F24" s="44"/>
      <c r="G24" s="121"/>
    </row>
    <row r="25" ht="12.75">
      <c r="A25" s="16"/>
    </row>
    <row r="126" ht="12.75">
      <c r="I126" s="45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workbookViewId="0" topLeftCell="A1">
      <selection activeCell="H16" sqref="H16"/>
    </sheetView>
  </sheetViews>
  <sheetFormatPr defaultColWidth="11.421875" defaultRowHeight="12.75"/>
  <cols>
    <col min="1" max="1" width="22.421875" style="47" customWidth="1"/>
    <col min="2" max="2" width="10.140625" style="47" customWidth="1"/>
    <col min="3" max="3" width="11.140625" style="47" customWidth="1"/>
    <col min="4" max="4" width="12.28125" style="47" customWidth="1"/>
    <col min="5" max="5" width="14.00390625" style="122" customWidth="1"/>
    <col min="6" max="6" width="14.7109375" style="47" customWidth="1"/>
    <col min="7" max="7" width="11.00390625" style="47" customWidth="1"/>
    <col min="8" max="8" width="15.8515625" style="122" customWidth="1"/>
    <col min="9" max="16384" width="11.421875" style="47" customWidth="1"/>
  </cols>
  <sheetData>
    <row r="1" ht="12.75">
      <c r="A1" s="46"/>
    </row>
    <row r="3" ht="12.75">
      <c r="A3" s="108" t="s">
        <v>63</v>
      </c>
    </row>
    <row r="4" ht="12.75">
      <c r="A4" s="46"/>
    </row>
    <row r="5" spans="1:8" ht="12.75">
      <c r="A5" s="143" t="s">
        <v>32</v>
      </c>
      <c r="H5" s="127"/>
    </row>
    <row r="6" spans="1:2" ht="12.75">
      <c r="A6" s="140" t="s">
        <v>95</v>
      </c>
      <c r="B6" s="125"/>
    </row>
    <row r="7" spans="1:8" ht="12.75">
      <c r="A7" s="177"/>
      <c r="B7" s="178" t="s">
        <v>33</v>
      </c>
      <c r="C7" s="179"/>
      <c r="D7" s="180"/>
      <c r="E7" s="181"/>
      <c r="F7" s="182" t="s">
        <v>34</v>
      </c>
      <c r="G7" s="182" t="s">
        <v>35</v>
      </c>
      <c r="H7" s="183" t="s">
        <v>36</v>
      </c>
    </row>
    <row r="8" spans="1:8" ht="12.75">
      <c r="A8" s="184" t="s">
        <v>1</v>
      </c>
      <c r="B8" s="185" t="s">
        <v>17</v>
      </c>
      <c r="C8" s="186" t="s">
        <v>37</v>
      </c>
      <c r="D8" s="186" t="s">
        <v>38</v>
      </c>
      <c r="E8" s="186" t="s">
        <v>39</v>
      </c>
      <c r="F8" s="186" t="s">
        <v>40</v>
      </c>
      <c r="G8" s="185" t="s">
        <v>41</v>
      </c>
      <c r="H8" s="187" t="s">
        <v>42</v>
      </c>
    </row>
    <row r="9" spans="1:8" ht="12.75">
      <c r="A9" s="188"/>
      <c r="B9" s="189"/>
      <c r="C9" s="190"/>
      <c r="D9" s="191"/>
      <c r="E9" s="190" t="s">
        <v>43</v>
      </c>
      <c r="F9" s="190" t="s">
        <v>44</v>
      </c>
      <c r="G9" s="190" t="s">
        <v>45</v>
      </c>
      <c r="H9" s="192" t="s">
        <v>46</v>
      </c>
    </row>
    <row r="10" spans="1:8" ht="12.75">
      <c r="A10" s="104" t="str">
        <f>'A-N° Sinies Denun'!A10</f>
        <v>Aseguradora Magallanes</v>
      </c>
      <c r="B10" s="21">
        <v>702096</v>
      </c>
      <c r="C10" s="21">
        <v>13757</v>
      </c>
      <c r="D10" s="21">
        <v>43426</v>
      </c>
      <c r="E10" s="107">
        <f aca="true" t="shared" si="0" ref="E10:E21">SUM(B10:D10)</f>
        <v>759279</v>
      </c>
      <c r="F10" s="21">
        <v>967368</v>
      </c>
      <c r="G10" s="21">
        <v>0</v>
      </c>
      <c r="H10" s="128">
        <f aca="true" t="shared" si="1" ref="H10:H21">SUM(E10:G10)</f>
        <v>1726647</v>
      </c>
    </row>
    <row r="11" spans="1:8" ht="12.75">
      <c r="A11" s="104" t="str">
        <f>'A-N° Sinies Denun'!A11</f>
        <v>Bci</v>
      </c>
      <c r="B11" s="21">
        <v>1537971</v>
      </c>
      <c r="C11" s="21">
        <v>36478</v>
      </c>
      <c r="D11" s="21">
        <v>163277</v>
      </c>
      <c r="E11" s="107">
        <f t="shared" si="0"/>
        <v>1737726</v>
      </c>
      <c r="F11" s="57">
        <v>1996844</v>
      </c>
      <c r="G11" s="21">
        <v>2571</v>
      </c>
      <c r="H11" s="128">
        <f>SUM(E11:G11)</f>
        <v>3737141</v>
      </c>
    </row>
    <row r="12" spans="1:8" ht="12.75">
      <c r="A12" s="104" t="str">
        <f>'A-N° Sinies Denun'!A12</f>
        <v>Chilena Consolidada</v>
      </c>
      <c r="B12" s="21">
        <v>124766</v>
      </c>
      <c r="C12" s="21">
        <v>0</v>
      </c>
      <c r="D12" s="21">
        <v>18110</v>
      </c>
      <c r="E12" s="107">
        <f t="shared" si="0"/>
        <v>142876</v>
      </c>
      <c r="F12" s="21">
        <v>197338</v>
      </c>
      <c r="G12" s="21">
        <v>27</v>
      </c>
      <c r="H12" s="128">
        <f t="shared" si="1"/>
        <v>340241</v>
      </c>
    </row>
    <row r="13" spans="1:8" ht="12.75">
      <c r="A13" s="104" t="str">
        <f>'A-N° Sinies Denun'!A13</f>
        <v>Consorcio Nacional</v>
      </c>
      <c r="B13" s="21">
        <v>86592</v>
      </c>
      <c r="C13" s="21">
        <v>0</v>
      </c>
      <c r="D13" s="21">
        <v>6183</v>
      </c>
      <c r="E13" s="107">
        <f t="shared" si="0"/>
        <v>92775</v>
      </c>
      <c r="F13" s="21">
        <v>545295</v>
      </c>
      <c r="G13" s="21">
        <v>0</v>
      </c>
      <c r="H13" s="128">
        <f t="shared" si="1"/>
        <v>638070</v>
      </c>
    </row>
    <row r="14" spans="1:8" ht="12.75">
      <c r="A14" s="104" t="str">
        <f>'A-N° Sinies Denun'!A14</f>
        <v>HDI</v>
      </c>
      <c r="B14" s="21">
        <v>0</v>
      </c>
      <c r="C14" s="21">
        <v>0</v>
      </c>
      <c r="D14" s="21">
        <v>0</v>
      </c>
      <c r="E14" s="107">
        <f t="shared" si="0"/>
        <v>0</v>
      </c>
      <c r="F14" s="21">
        <v>2043</v>
      </c>
      <c r="G14" s="21">
        <v>0</v>
      </c>
      <c r="H14" s="128">
        <f t="shared" si="1"/>
        <v>2043</v>
      </c>
    </row>
    <row r="15" spans="1:8" ht="12.75">
      <c r="A15" s="104" t="str">
        <f>'A-N° Sinies Denun'!A15</f>
        <v>ING Vida</v>
      </c>
      <c r="B15" s="21">
        <v>0</v>
      </c>
      <c r="C15" s="21">
        <v>40</v>
      </c>
      <c r="D15" s="21">
        <v>0</v>
      </c>
      <c r="E15" s="107">
        <f t="shared" si="0"/>
        <v>40</v>
      </c>
      <c r="F15" s="21">
        <v>148</v>
      </c>
      <c r="G15" s="21">
        <v>0</v>
      </c>
      <c r="H15" s="128">
        <f t="shared" si="1"/>
        <v>188</v>
      </c>
    </row>
    <row r="16" spans="1:8" ht="12.75">
      <c r="A16" s="104" t="str">
        <f>'A-N° Sinies Denun'!A16</f>
        <v>Interamericana Vida</v>
      </c>
      <c r="B16" s="21">
        <v>0</v>
      </c>
      <c r="C16" s="21">
        <v>0</v>
      </c>
      <c r="D16" s="21">
        <v>0</v>
      </c>
      <c r="E16" s="107">
        <f t="shared" si="0"/>
        <v>0</v>
      </c>
      <c r="F16" s="21">
        <v>0</v>
      </c>
      <c r="G16" s="21">
        <v>0</v>
      </c>
      <c r="H16" s="128">
        <f t="shared" si="1"/>
        <v>0</v>
      </c>
    </row>
    <row r="17" spans="1:8" ht="12.75">
      <c r="A17" s="104" t="str">
        <f>'A-N° Sinies Denun'!A17</f>
        <v>Liberty</v>
      </c>
      <c r="B17" s="21">
        <v>98876</v>
      </c>
      <c r="C17" s="21">
        <v>3831</v>
      </c>
      <c r="D17" s="21">
        <v>10656</v>
      </c>
      <c r="E17" s="107">
        <f t="shared" si="0"/>
        <v>113363</v>
      </c>
      <c r="F17" s="21">
        <v>170964</v>
      </c>
      <c r="G17" s="21">
        <v>441</v>
      </c>
      <c r="H17" s="128">
        <f t="shared" si="1"/>
        <v>284768</v>
      </c>
    </row>
    <row r="18" spans="1:8" ht="12.75">
      <c r="A18" s="104" t="str">
        <f>'A-N° Sinies Denun'!A18</f>
        <v>Mapfre</v>
      </c>
      <c r="B18" s="21">
        <v>288117</v>
      </c>
      <c r="C18" s="21">
        <v>2317</v>
      </c>
      <c r="D18" s="21">
        <v>40369</v>
      </c>
      <c r="E18" s="107">
        <f t="shared" si="0"/>
        <v>330803</v>
      </c>
      <c r="F18" s="21">
        <v>416775</v>
      </c>
      <c r="G18" s="21">
        <v>0</v>
      </c>
      <c r="H18" s="128">
        <f t="shared" si="1"/>
        <v>747578</v>
      </c>
    </row>
    <row r="19" spans="1:8" ht="12.75">
      <c r="A19" s="104" t="str">
        <f>'A-N° Sinies Denun'!A19</f>
        <v>Penta Security</v>
      </c>
      <c r="B19" s="21">
        <v>1457490</v>
      </c>
      <c r="C19" s="21">
        <v>16563</v>
      </c>
      <c r="D19" s="21">
        <v>113574</v>
      </c>
      <c r="E19" s="107">
        <f t="shared" si="0"/>
        <v>1587627</v>
      </c>
      <c r="F19" s="21">
        <v>1307464</v>
      </c>
      <c r="G19" s="21">
        <v>16197</v>
      </c>
      <c r="H19" s="128">
        <f t="shared" si="1"/>
        <v>2911288</v>
      </c>
    </row>
    <row r="20" spans="1:8" ht="12.75">
      <c r="A20" s="104" t="str">
        <f>'A-N° Sinies Denun'!A20</f>
        <v>Renta Nacional</v>
      </c>
      <c r="B20" s="21">
        <v>818542</v>
      </c>
      <c r="C20" s="21">
        <v>25274</v>
      </c>
      <c r="D20" s="21">
        <v>12950</v>
      </c>
      <c r="E20" s="107">
        <f t="shared" si="0"/>
        <v>856766</v>
      </c>
      <c r="F20" s="21">
        <v>830700</v>
      </c>
      <c r="G20" s="21">
        <v>0</v>
      </c>
      <c r="H20" s="128">
        <f t="shared" si="1"/>
        <v>1687466</v>
      </c>
    </row>
    <row r="21" spans="1:8" ht="12.75">
      <c r="A21" s="104" t="str">
        <f>'A-N° Sinies Denun'!A21</f>
        <v>RSA</v>
      </c>
      <c r="B21" s="21">
        <v>419103</v>
      </c>
      <c r="C21" s="21">
        <v>21915</v>
      </c>
      <c r="D21" s="21">
        <v>37696</v>
      </c>
      <c r="E21" s="107">
        <f t="shared" si="0"/>
        <v>478714</v>
      </c>
      <c r="F21" s="21">
        <v>435260</v>
      </c>
      <c r="G21" s="21">
        <v>0</v>
      </c>
      <c r="H21" s="128">
        <f t="shared" si="1"/>
        <v>913974</v>
      </c>
    </row>
    <row r="22" spans="1:9" ht="12.75">
      <c r="A22" s="48"/>
      <c r="B22" s="49"/>
      <c r="C22" s="50"/>
      <c r="D22" s="50"/>
      <c r="E22" s="123"/>
      <c r="F22" s="51"/>
      <c r="G22" s="51"/>
      <c r="H22" s="129"/>
      <c r="I22" s="52"/>
    </row>
    <row r="23" spans="1:9" s="126" customFormat="1" ht="12.75" customHeight="1">
      <c r="A23" s="149" t="s">
        <v>12</v>
      </c>
      <c r="B23" s="150">
        <f aca="true" t="shared" si="2" ref="B23:H23">SUM(B10:B21)</f>
        <v>5533553</v>
      </c>
      <c r="C23" s="150">
        <f t="shared" si="2"/>
        <v>120175</v>
      </c>
      <c r="D23" s="150">
        <f t="shared" si="2"/>
        <v>446241</v>
      </c>
      <c r="E23" s="150">
        <f t="shared" si="2"/>
        <v>6099969</v>
      </c>
      <c r="F23" s="150">
        <f t="shared" si="2"/>
        <v>6870199</v>
      </c>
      <c r="G23" s="150">
        <f t="shared" si="2"/>
        <v>19236</v>
      </c>
      <c r="H23" s="151">
        <f t="shared" si="2"/>
        <v>12989404</v>
      </c>
      <c r="I23" s="133"/>
    </row>
    <row r="24" spans="1:8" ht="15.75">
      <c r="A24" s="53"/>
      <c r="B24" s="54"/>
      <c r="C24" s="55"/>
      <c r="D24" s="55"/>
      <c r="E24" s="124"/>
      <c r="F24" s="56"/>
      <c r="G24" s="56"/>
      <c r="H24" s="130"/>
    </row>
    <row r="30" ht="12.75" customHeight="1"/>
    <row r="48" ht="12.75" customHeight="1"/>
    <row r="49" ht="12.75" customHeight="1"/>
    <row r="50" ht="12.75" customHeight="1"/>
    <row r="51" ht="12.75" customHeight="1">
      <c r="G51" s="57"/>
    </row>
    <row r="52" ht="12.75" customHeight="1"/>
    <row r="54" spans="1:6" ht="12.75">
      <c r="A54" s="15"/>
      <c r="E54" s="47"/>
      <c r="F54" s="122"/>
    </row>
    <row r="55" spans="1:6" ht="12.75">
      <c r="A55" s="16"/>
      <c r="B55" s="198"/>
      <c r="E55" s="47"/>
      <c r="F55" s="132"/>
    </row>
    <row r="56" ht="12.75">
      <c r="E56" s="47"/>
    </row>
    <row r="57" ht="12.75">
      <c r="E57" s="47"/>
    </row>
    <row r="58" ht="12.75">
      <c r="E58" s="47"/>
    </row>
    <row r="59" ht="12.75">
      <c r="E59" s="47"/>
    </row>
    <row r="60" ht="12.75">
      <c r="E60" s="47"/>
    </row>
    <row r="61" ht="12.75">
      <c r="E61" s="47"/>
    </row>
    <row r="62" ht="12.75">
      <c r="E62" s="47"/>
    </row>
    <row r="63" ht="12.75">
      <c r="E63" s="47"/>
    </row>
    <row r="64" ht="12.75">
      <c r="E64" s="47"/>
    </row>
    <row r="65" ht="12.75">
      <c r="E65" s="47"/>
    </row>
    <row r="66" ht="12.75">
      <c r="E66" s="47"/>
    </row>
    <row r="67" ht="12.75">
      <c r="E67" s="47"/>
    </row>
    <row r="68" ht="12.75">
      <c r="E68" s="47"/>
    </row>
    <row r="69" ht="12.75">
      <c r="E69" s="47"/>
    </row>
    <row r="70" ht="12.75">
      <c r="E70" s="47"/>
    </row>
    <row r="71" ht="12.75">
      <c r="E71" s="47"/>
    </row>
    <row r="72" ht="12.75">
      <c r="E72" s="47"/>
    </row>
    <row r="73" ht="12.75">
      <c r="E73" s="47"/>
    </row>
    <row r="74" ht="12.75">
      <c r="E74" s="47"/>
    </row>
    <row r="75" ht="12.75">
      <c r="E75" s="47"/>
    </row>
    <row r="76" ht="12.75">
      <c r="E76" s="47"/>
    </row>
    <row r="77" ht="12.75">
      <c r="E77" s="47"/>
    </row>
    <row r="78" ht="12.75">
      <c r="E78" s="47"/>
    </row>
    <row r="79" ht="12.75">
      <c r="E79" s="47"/>
    </row>
    <row r="80" ht="12.75">
      <c r="E80" s="47"/>
    </row>
    <row r="81" ht="12.75">
      <c r="E81" s="47"/>
    </row>
    <row r="82" ht="12.75">
      <c r="E82" s="47"/>
    </row>
    <row r="83" ht="12.75">
      <c r="E83" s="47"/>
    </row>
    <row r="84" ht="12.75">
      <c r="E84" s="47"/>
    </row>
    <row r="85" ht="12.75">
      <c r="E85" s="47"/>
    </row>
    <row r="86" ht="12.75">
      <c r="E86" s="47"/>
    </row>
    <row r="87" ht="12.75">
      <c r="E87" s="47"/>
    </row>
    <row r="88" ht="12.75">
      <c r="E88" s="47"/>
    </row>
    <row r="89" ht="12.75">
      <c r="E89" s="47"/>
    </row>
    <row r="90" spans="5:10" ht="12.75">
      <c r="E90" s="47"/>
      <c r="J90" s="58"/>
    </row>
    <row r="91" ht="12.75">
      <c r="E91" s="47"/>
    </row>
    <row r="92" ht="12.75">
      <c r="E92" s="47"/>
    </row>
    <row r="93" ht="12.75">
      <c r="E93" s="47"/>
    </row>
    <row r="94" ht="12.75">
      <c r="E94" s="47"/>
    </row>
    <row r="95" ht="12.75">
      <c r="E95" s="47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  <row r="195" ht="12.75">
      <c r="E195" s="47"/>
    </row>
    <row r="196" ht="12.75">
      <c r="E196" s="47"/>
    </row>
    <row r="197" ht="12.75">
      <c r="E197" s="47"/>
    </row>
    <row r="198" ht="12.75">
      <c r="E198" s="47"/>
    </row>
    <row r="199" ht="12.75">
      <c r="E199" s="47"/>
    </row>
    <row r="200" ht="12.75">
      <c r="E200" s="47"/>
    </row>
    <row r="201" ht="12.75">
      <c r="E201" s="47"/>
    </row>
    <row r="202" ht="12.75">
      <c r="E202" s="47"/>
    </row>
    <row r="203" ht="12.75">
      <c r="E203" s="47"/>
    </row>
    <row r="204" ht="12.75">
      <c r="E204" s="47"/>
    </row>
    <row r="205" ht="12.75">
      <c r="E205" s="47"/>
    </row>
    <row r="206" ht="12.75">
      <c r="E206" s="47"/>
    </row>
    <row r="207" ht="12.75">
      <c r="E207" s="47"/>
    </row>
    <row r="208" ht="12.75">
      <c r="E208" s="47"/>
    </row>
    <row r="209" ht="12.75">
      <c r="E209" s="47"/>
    </row>
    <row r="210" ht="12.75">
      <c r="E210" s="47"/>
    </row>
    <row r="211" ht="12.75">
      <c r="E211" s="47"/>
    </row>
    <row r="212" ht="12.75">
      <c r="E212" s="47"/>
    </row>
    <row r="213" ht="12.75">
      <c r="E213" s="47"/>
    </row>
    <row r="214" ht="12.75">
      <c r="E214" s="47"/>
    </row>
    <row r="215" ht="12.75">
      <c r="E215" s="47"/>
    </row>
    <row r="216" ht="12.75">
      <c r="E216" s="47"/>
    </row>
    <row r="217" ht="12.75">
      <c r="E217" s="47"/>
    </row>
    <row r="218" ht="12.75">
      <c r="E218" s="47"/>
    </row>
    <row r="219" ht="12.75">
      <c r="E219" s="47"/>
    </row>
    <row r="220" ht="12.75">
      <c r="E220" s="47"/>
    </row>
    <row r="221" ht="12.75">
      <c r="E221" s="47"/>
    </row>
    <row r="222" ht="12.75">
      <c r="E222" s="47"/>
    </row>
    <row r="223" ht="12.75">
      <c r="E223" s="47"/>
    </row>
    <row r="224" ht="12.75">
      <c r="E224" s="47"/>
    </row>
    <row r="225" ht="12.75">
      <c r="E225" s="47"/>
    </row>
    <row r="226" ht="12.75">
      <c r="E226" s="47"/>
    </row>
    <row r="227" ht="12.75">
      <c r="E227" s="47"/>
    </row>
    <row r="228" ht="12.75">
      <c r="E228" s="47"/>
    </row>
    <row r="229" ht="12.75">
      <c r="E229" s="47"/>
    </row>
    <row r="230" ht="12.75">
      <c r="E230" s="47"/>
    </row>
    <row r="231" ht="12.75">
      <c r="E231" s="47"/>
    </row>
    <row r="232" ht="12.75">
      <c r="E232" s="47"/>
    </row>
    <row r="233" ht="12.75">
      <c r="E233" s="47"/>
    </row>
    <row r="234" ht="12.75">
      <c r="E234" s="47"/>
    </row>
    <row r="235" ht="12.75">
      <c r="E235" s="47"/>
    </row>
    <row r="236" ht="12.75">
      <c r="E236" s="47"/>
    </row>
    <row r="237" ht="12.75">
      <c r="E237" s="47"/>
    </row>
    <row r="238" ht="12.75">
      <c r="E238" s="47"/>
    </row>
    <row r="239" ht="12.75">
      <c r="E239" s="47"/>
    </row>
    <row r="240" ht="12.75">
      <c r="E240" s="47"/>
    </row>
    <row r="241" ht="12.75">
      <c r="E241" s="47"/>
    </row>
    <row r="242" ht="12.75">
      <c r="E242" s="47"/>
    </row>
    <row r="243" ht="12.75">
      <c r="E243" s="47"/>
    </row>
    <row r="244" ht="12.75">
      <c r="E244" s="47"/>
    </row>
    <row r="245" ht="12.75">
      <c r="E245" s="47"/>
    </row>
    <row r="246" ht="12.75">
      <c r="E246" s="47"/>
    </row>
    <row r="247" ht="12.75">
      <c r="E247" s="47"/>
    </row>
    <row r="248" ht="12.75">
      <c r="E248" s="47"/>
    </row>
    <row r="249" ht="12.75">
      <c r="E249" s="47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workbookViewId="0" topLeftCell="A1">
      <selection activeCell="F17" sqref="F17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8" t="s">
        <v>63</v>
      </c>
    </row>
    <row r="4" spans="1:6" ht="12.75">
      <c r="A4" s="46"/>
      <c r="B4" s="47"/>
      <c r="C4" s="47"/>
      <c r="D4" s="47"/>
      <c r="E4" s="122"/>
      <c r="F4" s="47"/>
    </row>
    <row r="5" spans="1:6" ht="12.75">
      <c r="A5" s="143" t="s">
        <v>47</v>
      </c>
      <c r="B5" s="47"/>
      <c r="C5" s="47"/>
      <c r="D5" s="47"/>
      <c r="E5" s="122"/>
      <c r="F5" s="47"/>
    </row>
    <row r="6" spans="1:6" ht="12.75">
      <c r="A6" s="140" t="str">
        <f>'D-Sinies Pag Direc'!A6</f>
        <v>      (entre el 1 de enero y 30 de junio de 2009, montos expresados en miles de pesos de junio de 2009)</v>
      </c>
      <c r="B6" s="125"/>
      <c r="C6" s="47"/>
      <c r="D6" s="47"/>
      <c r="E6" s="122"/>
      <c r="F6" s="47"/>
    </row>
    <row r="7" spans="1:6" ht="12.75">
      <c r="A7" s="177"/>
      <c r="B7" s="212" t="s">
        <v>79</v>
      </c>
      <c r="C7" s="213"/>
      <c r="D7" s="182" t="s">
        <v>49</v>
      </c>
      <c r="E7" s="182" t="s">
        <v>50</v>
      </c>
      <c r="F7" s="183" t="s">
        <v>51</v>
      </c>
    </row>
    <row r="8" spans="1:6" ht="12.75">
      <c r="A8" s="184" t="s">
        <v>1</v>
      </c>
      <c r="B8" s="186" t="s">
        <v>52</v>
      </c>
      <c r="C8" s="186" t="s">
        <v>53</v>
      </c>
      <c r="D8" s="193" t="s">
        <v>80</v>
      </c>
      <c r="E8" s="193" t="s">
        <v>54</v>
      </c>
      <c r="F8" s="194" t="s">
        <v>55</v>
      </c>
    </row>
    <row r="9" spans="1:6" ht="12.75">
      <c r="A9" s="184"/>
      <c r="B9" s="195"/>
      <c r="C9" s="196"/>
      <c r="D9" s="193" t="s">
        <v>81</v>
      </c>
      <c r="E9" s="185" t="s">
        <v>56</v>
      </c>
      <c r="F9" s="194" t="s">
        <v>57</v>
      </c>
    </row>
    <row r="10" spans="1:6" ht="12.75">
      <c r="A10" s="188"/>
      <c r="B10" s="190" t="s">
        <v>58</v>
      </c>
      <c r="C10" s="190" t="s">
        <v>59</v>
      </c>
      <c r="D10" s="190" t="s">
        <v>60</v>
      </c>
      <c r="E10" s="190" t="s">
        <v>61</v>
      </c>
      <c r="F10" s="192" t="s">
        <v>62</v>
      </c>
    </row>
    <row r="11" spans="1:6" ht="12.75">
      <c r="A11" s="103" t="str">
        <f>'D-Sinies Pag Direc'!A10</f>
        <v>Aseguradora Magallanes</v>
      </c>
      <c r="B11" s="153">
        <f>'D-Sinies Pag Direc'!H10</f>
        <v>1726647</v>
      </c>
      <c r="C11" s="21">
        <v>1443932</v>
      </c>
      <c r="D11" s="21">
        <v>662179</v>
      </c>
      <c r="E11" s="21">
        <v>1331587</v>
      </c>
      <c r="F11" s="131">
        <f aca="true" t="shared" si="0" ref="F11:F21">SUM(B11:D11)-E11</f>
        <v>2501171</v>
      </c>
    </row>
    <row r="12" spans="1:6" ht="12.75">
      <c r="A12" s="103" t="str">
        <f>'D-Sinies Pag Direc'!A11</f>
        <v>Bci</v>
      </c>
      <c r="B12" s="153">
        <f>'D-Sinies Pag Direc'!H11</f>
        <v>3737141</v>
      </c>
      <c r="C12" s="21">
        <v>1185144</v>
      </c>
      <c r="D12" s="21">
        <v>2789953</v>
      </c>
      <c r="E12" s="21">
        <v>978974</v>
      </c>
      <c r="F12" s="131">
        <f t="shared" si="0"/>
        <v>6733264</v>
      </c>
    </row>
    <row r="13" spans="1:6" ht="12.75">
      <c r="A13" s="103" t="str">
        <f>'D-Sinies Pag Direc'!A12</f>
        <v>Chilena Consolidada</v>
      </c>
      <c r="B13" s="153">
        <f>'D-Sinies Pag Direc'!H12</f>
        <v>340241</v>
      </c>
      <c r="C13" s="21">
        <v>228147</v>
      </c>
      <c r="D13" s="21">
        <v>202685</v>
      </c>
      <c r="E13" s="21">
        <v>161173</v>
      </c>
      <c r="F13" s="131">
        <f t="shared" si="0"/>
        <v>609900</v>
      </c>
    </row>
    <row r="14" spans="1:6" ht="12.75">
      <c r="A14" s="103" t="str">
        <f>'D-Sinies Pag Direc'!A13</f>
        <v>Consorcio Nacional</v>
      </c>
      <c r="B14" s="153">
        <f>'D-Sinies Pag Direc'!H13</f>
        <v>638070</v>
      </c>
      <c r="C14" s="21">
        <v>201239</v>
      </c>
      <c r="D14" s="21">
        <v>276620</v>
      </c>
      <c r="E14" s="21">
        <v>177319</v>
      </c>
      <c r="F14" s="131">
        <f t="shared" si="0"/>
        <v>938610</v>
      </c>
    </row>
    <row r="15" spans="1:6" ht="12.75">
      <c r="A15" s="103" t="str">
        <f>'D-Sinies Pag Direc'!A14</f>
        <v>HDI</v>
      </c>
      <c r="B15" s="153">
        <f>'D-Sinies Pag Direc'!H14</f>
        <v>2043</v>
      </c>
      <c r="C15" s="21">
        <v>73</v>
      </c>
      <c r="D15" s="21">
        <v>1126</v>
      </c>
      <c r="E15" s="21">
        <v>71</v>
      </c>
      <c r="F15" s="131">
        <f t="shared" si="0"/>
        <v>3171</v>
      </c>
    </row>
    <row r="16" spans="1:6" ht="12.75">
      <c r="A16" s="103" t="str">
        <f>'D-Sinies Pag Direc'!A15</f>
        <v>ING Vida</v>
      </c>
      <c r="B16" s="153">
        <f>'D-Sinies Pag Direc'!H15</f>
        <v>188</v>
      </c>
      <c r="C16" s="21">
        <v>88251</v>
      </c>
      <c r="D16" s="21">
        <v>0</v>
      </c>
      <c r="E16" s="21">
        <v>88439</v>
      </c>
      <c r="F16" s="131">
        <f t="shared" si="0"/>
        <v>0</v>
      </c>
    </row>
    <row r="17" spans="1:6" ht="12.75">
      <c r="A17" s="103" t="str">
        <f>'D-Sinies Pag Direc'!A16</f>
        <v>Interamericana Vida</v>
      </c>
      <c r="B17" s="153">
        <f>'D-Sinies Pag Direc'!H16</f>
        <v>0</v>
      </c>
      <c r="C17" s="21">
        <v>0</v>
      </c>
      <c r="D17" s="21">
        <v>0</v>
      </c>
      <c r="E17" s="21">
        <v>0</v>
      </c>
      <c r="F17" s="131">
        <f t="shared" si="0"/>
        <v>0</v>
      </c>
    </row>
    <row r="18" spans="1:6" ht="12.75">
      <c r="A18" s="103" t="str">
        <f>'D-Sinies Pag Direc'!A17</f>
        <v>Liberty</v>
      </c>
      <c r="B18" s="153">
        <f>'D-Sinies Pag Direc'!H17</f>
        <v>284768</v>
      </c>
      <c r="C18" s="21">
        <v>116184</v>
      </c>
      <c r="D18" s="21">
        <v>118272</v>
      </c>
      <c r="E18" s="21">
        <v>142941</v>
      </c>
      <c r="F18" s="131">
        <f t="shared" si="0"/>
        <v>376283</v>
      </c>
    </row>
    <row r="19" spans="1:6" ht="12.75">
      <c r="A19" s="103" t="str">
        <f>'D-Sinies Pag Direc'!A18</f>
        <v>Mapfre</v>
      </c>
      <c r="B19" s="153">
        <f>'D-Sinies Pag Direc'!H18</f>
        <v>747578</v>
      </c>
      <c r="C19" s="21">
        <v>463277</v>
      </c>
      <c r="D19" s="21">
        <v>428794</v>
      </c>
      <c r="E19" s="21">
        <v>468928</v>
      </c>
      <c r="F19" s="131">
        <f t="shared" si="0"/>
        <v>1170721</v>
      </c>
    </row>
    <row r="20" spans="1:6" ht="12.75">
      <c r="A20" s="103" t="str">
        <f>'D-Sinies Pag Direc'!A19</f>
        <v>Penta Security</v>
      </c>
      <c r="B20" s="153">
        <f>'D-Sinies Pag Direc'!H19</f>
        <v>2911288</v>
      </c>
      <c r="C20" s="21">
        <v>1530778</v>
      </c>
      <c r="D20" s="21">
        <v>1714205</v>
      </c>
      <c r="E20" s="21">
        <v>1560801</v>
      </c>
      <c r="F20" s="131">
        <f t="shared" si="0"/>
        <v>4595470</v>
      </c>
    </row>
    <row r="21" spans="1:6" ht="12.75">
      <c r="A21" s="103" t="str">
        <f>'D-Sinies Pag Direc'!A20</f>
        <v>Renta Nacional</v>
      </c>
      <c r="B21" s="153">
        <f>'D-Sinies Pag Direc'!H20</f>
        <v>1687466</v>
      </c>
      <c r="C21" s="200">
        <v>372536</v>
      </c>
      <c r="D21" s="21">
        <v>329091</v>
      </c>
      <c r="E21" s="21">
        <v>272771</v>
      </c>
      <c r="F21" s="131">
        <f t="shared" si="0"/>
        <v>2116322</v>
      </c>
    </row>
    <row r="22" spans="1:6" ht="12.75">
      <c r="A22" s="103" t="str">
        <f>'D-Sinies Pag Direc'!A21</f>
        <v>RSA</v>
      </c>
      <c r="B22" s="153">
        <f>'D-Sinies Pag Direc'!H21</f>
        <v>913974</v>
      </c>
      <c r="C22" s="200">
        <v>1248042</v>
      </c>
      <c r="D22" s="21">
        <v>304233</v>
      </c>
      <c r="E22" s="21">
        <v>1389905</v>
      </c>
      <c r="F22" s="131">
        <f>SUM(B22:D22)-E22</f>
        <v>1076344</v>
      </c>
    </row>
    <row r="23" spans="1:6" ht="12.75">
      <c r="A23" s="48"/>
      <c r="B23" s="49"/>
      <c r="C23" s="50"/>
      <c r="D23" s="50"/>
      <c r="E23" s="50"/>
      <c r="F23" s="129"/>
    </row>
    <row r="24" spans="1:6" ht="12.75">
      <c r="A24" s="152" t="s">
        <v>12</v>
      </c>
      <c r="B24" s="153">
        <f>SUM(B11:B22)</f>
        <v>12989404</v>
      </c>
      <c r="C24" s="153">
        <f>SUM(C11:C22)</f>
        <v>6877603</v>
      </c>
      <c r="D24" s="153">
        <f>SUM(D11:D22)</f>
        <v>6827158</v>
      </c>
      <c r="E24" s="153">
        <f>SUM(E11:E22)</f>
        <v>6572909</v>
      </c>
      <c r="F24" s="3">
        <f>+B24+C24+D24-E24</f>
        <v>20121256</v>
      </c>
    </row>
    <row r="25" spans="1:6" ht="15.75">
      <c r="A25" s="53"/>
      <c r="B25" s="54"/>
      <c r="C25" s="55"/>
      <c r="D25" s="55"/>
      <c r="E25" s="55"/>
      <c r="F25" s="130"/>
    </row>
    <row r="27" spans="3:6" ht="12.75">
      <c r="C27" s="199"/>
      <c r="F27" s="199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workbookViewId="0" topLeftCell="A1">
      <selection activeCell="I16" sqref="I16"/>
    </sheetView>
  </sheetViews>
  <sheetFormatPr defaultColWidth="11.421875" defaultRowHeight="12.75"/>
  <cols>
    <col min="1" max="1" width="22.421875" style="60" customWidth="1"/>
    <col min="2" max="5" width="11.7109375" style="60" customWidth="1"/>
    <col min="6" max="6" width="12.28125" style="60" customWidth="1"/>
    <col min="7" max="9" width="11.7109375" style="60" customWidth="1"/>
    <col min="10" max="16384" width="11.421875" style="60" customWidth="1"/>
  </cols>
  <sheetData>
    <row r="1" ht="12.75">
      <c r="A1" s="59"/>
    </row>
    <row r="3" ht="12.75">
      <c r="A3" s="108" t="s">
        <v>63</v>
      </c>
    </row>
    <row r="4" ht="12.75">
      <c r="A4" s="59"/>
    </row>
    <row r="5" spans="1:9" ht="12.75">
      <c r="A5" s="61" t="s">
        <v>0</v>
      </c>
      <c r="B5" s="62"/>
      <c r="C5" s="62"/>
      <c r="E5" s="62"/>
      <c r="F5" s="62"/>
      <c r="G5" s="62"/>
      <c r="H5" s="62"/>
      <c r="I5" s="62"/>
    </row>
    <row r="6" spans="1:9" ht="12.75">
      <c r="A6" s="2" t="str">
        <f>'A-N° Sinies Denun'!$A$6</f>
        <v>      (entre el 1 de enero y 30 de junio de 2009)</v>
      </c>
      <c r="B6" s="63"/>
      <c r="C6" s="62"/>
      <c r="D6" s="62"/>
      <c r="E6" s="62"/>
      <c r="F6" s="62"/>
      <c r="G6" s="62"/>
      <c r="H6" s="62"/>
      <c r="I6" s="62"/>
    </row>
    <row r="7" spans="1:9" ht="12.75">
      <c r="A7" s="64"/>
      <c r="B7" s="65"/>
      <c r="C7" s="66"/>
      <c r="D7" s="66"/>
      <c r="E7" s="66"/>
      <c r="F7" s="66"/>
      <c r="G7" s="66"/>
      <c r="H7" s="66"/>
      <c r="I7" s="67"/>
    </row>
    <row r="8" spans="1:9" ht="12.75">
      <c r="A8" s="68" t="s">
        <v>1</v>
      </c>
      <c r="B8" s="69" t="s">
        <v>2</v>
      </c>
      <c r="C8" s="69" t="s">
        <v>3</v>
      </c>
      <c r="D8" s="69" t="s">
        <v>4</v>
      </c>
      <c r="E8" s="69" t="s">
        <v>5</v>
      </c>
      <c r="F8" s="105" t="s">
        <v>87</v>
      </c>
      <c r="G8" s="69" t="s">
        <v>6</v>
      </c>
      <c r="H8" s="69" t="s">
        <v>7</v>
      </c>
      <c r="I8" s="70" t="s">
        <v>8</v>
      </c>
    </row>
    <row r="9" spans="1:9" ht="12.75">
      <c r="A9" s="71"/>
      <c r="B9" s="72"/>
      <c r="C9" s="72"/>
      <c r="D9" s="72"/>
      <c r="E9" s="72"/>
      <c r="F9" s="72"/>
      <c r="G9" s="72"/>
      <c r="H9" s="72"/>
      <c r="I9" s="73"/>
    </row>
    <row r="10" spans="1:9" ht="12.75">
      <c r="A10" s="104" t="str">
        <f>'A-N° Sinies Denun'!A10</f>
        <v>Aseguradora Magallanes</v>
      </c>
      <c r="B10" s="21">
        <v>346317</v>
      </c>
      <c r="C10" s="21">
        <v>97349</v>
      </c>
      <c r="D10" s="21">
        <v>429</v>
      </c>
      <c r="E10" s="21">
        <v>1441</v>
      </c>
      <c r="F10" s="21">
        <v>4932</v>
      </c>
      <c r="G10" s="21">
        <v>638</v>
      </c>
      <c r="H10" s="21">
        <v>19293</v>
      </c>
      <c r="I10" s="4">
        <f aca="true" t="shared" si="0" ref="I10:I20">SUM(B10:H10)</f>
        <v>470399</v>
      </c>
    </row>
    <row r="11" spans="1:9" ht="12.75">
      <c r="A11" s="104" t="str">
        <f>'A-N° Sinies Denun'!A11</f>
        <v>Bci</v>
      </c>
      <c r="B11" s="21">
        <v>363723</v>
      </c>
      <c r="C11" s="21">
        <v>137439</v>
      </c>
      <c r="D11" s="21">
        <v>20734</v>
      </c>
      <c r="E11" s="21">
        <v>8913</v>
      </c>
      <c r="F11" s="21">
        <v>25494</v>
      </c>
      <c r="G11" s="21">
        <v>12459</v>
      </c>
      <c r="H11" s="21">
        <v>16158</v>
      </c>
      <c r="I11" s="4">
        <f t="shared" si="0"/>
        <v>584920</v>
      </c>
    </row>
    <row r="12" spans="1:9" ht="12.75">
      <c r="A12" s="104" t="str">
        <f>'A-N° Sinies Denun'!A12</f>
        <v>Chilena Consolidada</v>
      </c>
      <c r="B12" s="21">
        <v>89173</v>
      </c>
      <c r="C12" s="21">
        <v>22373</v>
      </c>
      <c r="D12" s="21">
        <v>12</v>
      </c>
      <c r="E12" s="21">
        <v>1</v>
      </c>
      <c r="F12" s="21">
        <v>836</v>
      </c>
      <c r="G12" s="21">
        <v>1</v>
      </c>
      <c r="H12" s="21">
        <v>1400</v>
      </c>
      <c r="I12" s="4">
        <f t="shared" si="0"/>
        <v>113796</v>
      </c>
    </row>
    <row r="13" spans="1:9" ht="12.75">
      <c r="A13" s="104" t="str">
        <f>'A-N° Sinies Denun'!A13</f>
        <v>Consorcio Nacional</v>
      </c>
      <c r="B13" s="21">
        <v>153345</v>
      </c>
      <c r="C13" s="21">
        <v>43068</v>
      </c>
      <c r="D13" s="21">
        <v>15</v>
      </c>
      <c r="E13" s="21">
        <v>0</v>
      </c>
      <c r="F13" s="21">
        <v>3126</v>
      </c>
      <c r="G13" s="21">
        <v>145</v>
      </c>
      <c r="H13" s="21">
        <v>1352</v>
      </c>
      <c r="I13" s="4">
        <f t="shared" si="0"/>
        <v>201051</v>
      </c>
    </row>
    <row r="14" spans="1:9" ht="12.75">
      <c r="A14" s="104" t="str">
        <f>'A-N° Sinies Denun'!A14</f>
        <v>HDI</v>
      </c>
      <c r="B14" s="21">
        <v>956</v>
      </c>
      <c r="C14" s="21">
        <v>411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1367</v>
      </c>
    </row>
    <row r="15" spans="1:9" ht="12.75">
      <c r="A15" s="104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4" t="str">
        <f>'A-N° Sinies Denun'!A16</f>
        <v>Interamericana Vida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4">
        <f t="shared" si="0"/>
        <v>0</v>
      </c>
    </row>
    <row r="17" spans="1:9" ht="12.75">
      <c r="A17" s="104" t="str">
        <f>'A-N° Sinies Denun'!A17</f>
        <v>Liberty</v>
      </c>
      <c r="B17" s="21">
        <v>27531</v>
      </c>
      <c r="C17" s="21">
        <v>14683</v>
      </c>
      <c r="D17" s="21">
        <v>1151</v>
      </c>
      <c r="E17" s="21">
        <v>142</v>
      </c>
      <c r="F17" s="21">
        <v>83</v>
      </c>
      <c r="G17" s="21">
        <v>922</v>
      </c>
      <c r="H17" s="21">
        <v>1</v>
      </c>
      <c r="I17" s="4">
        <f t="shared" si="0"/>
        <v>44513</v>
      </c>
    </row>
    <row r="18" spans="1:9" ht="12.75">
      <c r="A18" s="104" t="str">
        <f>'A-N° Sinies Denun'!A18</f>
        <v>Mapfre</v>
      </c>
      <c r="B18" s="21">
        <v>82238</v>
      </c>
      <c r="C18" s="21">
        <v>23897</v>
      </c>
      <c r="D18" s="21">
        <v>3651</v>
      </c>
      <c r="E18" s="21">
        <v>4709</v>
      </c>
      <c r="F18" s="21">
        <v>3450</v>
      </c>
      <c r="G18" s="21">
        <v>740</v>
      </c>
      <c r="H18" s="21">
        <v>4991</v>
      </c>
      <c r="I18" s="4">
        <f t="shared" si="0"/>
        <v>123676</v>
      </c>
    </row>
    <row r="19" spans="1:9" ht="12.75">
      <c r="A19" s="104" t="str">
        <f>'A-N° Sinies Denun'!A19</f>
        <v>Penta Security</v>
      </c>
      <c r="B19" s="21">
        <v>227511</v>
      </c>
      <c r="C19" s="21">
        <v>200740</v>
      </c>
      <c r="D19" s="21">
        <v>13072</v>
      </c>
      <c r="E19" s="21">
        <v>6449</v>
      </c>
      <c r="F19" s="21">
        <v>23521</v>
      </c>
      <c r="G19" s="21">
        <v>17514</v>
      </c>
      <c r="H19" s="21">
        <v>9789</v>
      </c>
      <c r="I19" s="4">
        <f t="shared" si="0"/>
        <v>498596</v>
      </c>
    </row>
    <row r="20" spans="1:9" ht="12.75">
      <c r="A20" s="104" t="str">
        <f>'A-N° Sinies Denun'!A20</f>
        <v>Renta Nacional</v>
      </c>
      <c r="B20" s="21">
        <v>132451</v>
      </c>
      <c r="C20" s="21">
        <v>89843</v>
      </c>
      <c r="D20" s="21">
        <v>5057</v>
      </c>
      <c r="E20" s="21">
        <v>1423</v>
      </c>
      <c r="F20" s="21">
        <v>6</v>
      </c>
      <c r="G20" s="21">
        <v>5665</v>
      </c>
      <c r="H20" s="21">
        <v>23981</v>
      </c>
      <c r="I20" s="4">
        <f t="shared" si="0"/>
        <v>258426</v>
      </c>
    </row>
    <row r="21" spans="1:9" s="204" customFormat="1" ht="12.75">
      <c r="A21" s="208" t="str">
        <f>'A-N° Sinies Denun'!A21</f>
        <v>RSA</v>
      </c>
      <c r="B21" s="197">
        <v>64873</v>
      </c>
      <c r="C21" s="197">
        <v>17041</v>
      </c>
      <c r="D21" s="197">
        <v>3537</v>
      </c>
      <c r="E21" s="197">
        <v>2625</v>
      </c>
      <c r="F21" s="197">
        <v>4588</v>
      </c>
      <c r="G21" s="197">
        <v>343</v>
      </c>
      <c r="H21" s="197">
        <v>1598</v>
      </c>
      <c r="I21" s="206">
        <f>SUM(B21:H21)</f>
        <v>94605</v>
      </c>
    </row>
    <row r="22" spans="1:9" ht="12.75">
      <c r="A22" s="75"/>
      <c r="B22" s="76"/>
      <c r="C22" s="77"/>
      <c r="D22" s="77"/>
      <c r="E22" s="77"/>
      <c r="F22" s="77"/>
      <c r="G22" s="78"/>
      <c r="H22" s="78"/>
      <c r="I22" s="79"/>
    </row>
    <row r="23" spans="1:10" ht="12.75">
      <c r="A23" s="80" t="s">
        <v>12</v>
      </c>
      <c r="B23" s="5">
        <f aca="true" t="shared" si="1" ref="B23:I23">SUM(B10:B21)</f>
        <v>1488118</v>
      </c>
      <c r="C23" s="6">
        <f t="shared" si="1"/>
        <v>646844</v>
      </c>
      <c r="D23" s="6">
        <f t="shared" si="1"/>
        <v>47658</v>
      </c>
      <c r="E23" s="6">
        <f t="shared" si="1"/>
        <v>25703</v>
      </c>
      <c r="F23" s="6">
        <f t="shared" si="1"/>
        <v>66036</v>
      </c>
      <c r="G23" s="7">
        <f t="shared" si="1"/>
        <v>38427</v>
      </c>
      <c r="H23" s="7">
        <f t="shared" si="1"/>
        <v>78563</v>
      </c>
      <c r="I23" s="8">
        <f t="shared" si="1"/>
        <v>2391349</v>
      </c>
      <c r="J23" s="81"/>
    </row>
    <row r="24" spans="1:9" ht="12.75" customHeight="1">
      <c r="A24" s="82"/>
      <c r="B24" s="83"/>
      <c r="C24" s="84"/>
      <c r="D24" s="84"/>
      <c r="E24" s="84"/>
      <c r="F24" s="84"/>
      <c r="G24" s="85"/>
      <c r="H24" s="86"/>
      <c r="I24" s="87"/>
    </row>
    <row r="25" spans="1:9" ht="12.75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2.75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2.75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12.75">
      <c r="A28" s="62"/>
      <c r="B28" s="62"/>
      <c r="C28" s="62"/>
      <c r="D28" s="62"/>
      <c r="E28" s="62"/>
      <c r="F28" s="62"/>
      <c r="G28" s="62"/>
      <c r="H28" s="62"/>
      <c r="I28" s="62"/>
    </row>
    <row r="30" ht="12.75">
      <c r="L30" s="89"/>
    </row>
    <row r="50" ht="12.75">
      <c r="J50" s="81"/>
    </row>
    <row r="51" ht="12.75">
      <c r="J51" s="81"/>
    </row>
    <row r="54" spans="1:9" ht="12.75">
      <c r="A54" s="88"/>
      <c r="B54" s="62"/>
      <c r="C54" s="62"/>
      <c r="D54" s="62"/>
      <c r="E54" s="62"/>
      <c r="F54" s="62"/>
      <c r="G54" s="62"/>
      <c r="H54" s="62"/>
      <c r="I54" s="62"/>
    </row>
    <row r="55" spans="1:9" ht="12.75">
      <c r="A55" s="88"/>
      <c r="B55" s="62"/>
      <c r="C55" s="62"/>
      <c r="D55" s="62"/>
      <c r="E55" s="62"/>
      <c r="F55" s="62"/>
      <c r="G55" s="62"/>
      <c r="H55" s="62"/>
      <c r="I55" s="62"/>
    </row>
    <row r="56" spans="1:9" ht="12.75">
      <c r="A56" s="88"/>
      <c r="B56" s="62"/>
      <c r="C56" s="62"/>
      <c r="D56" s="62"/>
      <c r="E56" s="62"/>
      <c r="F56" s="62"/>
      <c r="G56" s="62"/>
      <c r="H56" s="62"/>
      <c r="I56" s="62"/>
    </row>
    <row r="57" spans="1:9" ht="12.75">
      <c r="A57" s="88"/>
      <c r="B57" s="62"/>
      <c r="C57" s="62"/>
      <c r="D57" s="62"/>
      <c r="E57" s="62"/>
      <c r="F57" s="62"/>
      <c r="G57" s="62"/>
      <c r="H57" s="62"/>
      <c r="I57" s="62"/>
    </row>
    <row r="58" spans="1:9" ht="12.75">
      <c r="A58" s="88"/>
      <c r="B58" s="62"/>
      <c r="C58" s="62"/>
      <c r="D58" s="62"/>
      <c r="E58" s="62"/>
      <c r="F58" s="62"/>
      <c r="G58" s="62"/>
      <c r="H58" s="62"/>
      <c r="I58" s="62"/>
    </row>
    <row r="112" ht="12.75">
      <c r="A112" s="102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workbookViewId="0" topLeftCell="A1">
      <selection activeCell="I16" sqref="I16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8" t="s">
        <v>63</v>
      </c>
    </row>
    <row r="5" spans="1:9" ht="12.75">
      <c r="A5" s="61" t="s">
        <v>13</v>
      </c>
      <c r="B5" s="63"/>
      <c r="C5" s="62"/>
      <c r="D5" s="62"/>
      <c r="E5" s="62"/>
      <c r="F5" s="62"/>
      <c r="G5" s="62"/>
      <c r="H5" s="62"/>
      <c r="I5" s="62"/>
    </row>
    <row r="6" spans="1:9" ht="12.75">
      <c r="A6" s="2" t="str">
        <f>'D-Sinies Pag Direc'!$A$6</f>
        <v>      (entre el 1 de enero y 30 de junio de 2009, montos expresados en miles de pesos de junio de 2009)</v>
      </c>
      <c r="B6" s="63"/>
      <c r="C6" s="62"/>
      <c r="D6" s="62"/>
      <c r="E6" s="62"/>
      <c r="F6" s="62"/>
      <c r="G6" s="62"/>
      <c r="H6" s="62"/>
      <c r="I6" s="62"/>
    </row>
    <row r="7" spans="1:9" ht="12.75">
      <c r="A7" s="90"/>
      <c r="B7" s="65"/>
      <c r="C7" s="66"/>
      <c r="D7" s="66"/>
      <c r="E7" s="66"/>
      <c r="F7" s="66"/>
      <c r="G7" s="66"/>
      <c r="H7" s="66"/>
      <c r="I7" s="67"/>
    </row>
    <row r="8" spans="1:9" ht="12.75">
      <c r="A8" s="91" t="s">
        <v>1</v>
      </c>
      <c r="B8" s="69" t="s">
        <v>2</v>
      </c>
      <c r="C8" s="69" t="s">
        <v>3</v>
      </c>
      <c r="D8" s="69" t="s">
        <v>4</v>
      </c>
      <c r="E8" s="69" t="s">
        <v>5</v>
      </c>
      <c r="F8" s="69" t="s">
        <v>87</v>
      </c>
      <c r="G8" s="69" t="s">
        <v>6</v>
      </c>
      <c r="H8" s="69" t="s">
        <v>7</v>
      </c>
      <c r="I8" s="70" t="s">
        <v>8</v>
      </c>
    </row>
    <row r="9" spans="1:9" ht="12.75">
      <c r="A9" s="92"/>
      <c r="B9" s="72"/>
      <c r="C9" s="72"/>
      <c r="D9" s="72"/>
      <c r="E9" s="72"/>
      <c r="F9" s="72"/>
      <c r="G9" s="72"/>
      <c r="H9" s="72"/>
      <c r="I9" s="73"/>
    </row>
    <row r="10" spans="1:9" ht="12.75">
      <c r="A10" s="103" t="str">
        <f>'F-N° Seg Contrat'!A10</f>
        <v>Aseguradora Magallanes</v>
      </c>
      <c r="B10" s="74">
        <v>4164822</v>
      </c>
      <c r="C10" s="74">
        <v>1291695</v>
      </c>
      <c r="D10" s="74">
        <v>11270</v>
      </c>
      <c r="E10" s="74">
        <v>42404</v>
      </c>
      <c r="F10" s="74">
        <v>190903</v>
      </c>
      <c r="G10" s="74">
        <v>10760</v>
      </c>
      <c r="H10" s="74">
        <v>526184</v>
      </c>
      <c r="I10" s="4">
        <f aca="true" t="shared" si="0" ref="I10:I20">SUM(B10:H10)</f>
        <v>6238038</v>
      </c>
    </row>
    <row r="11" spans="1:9" ht="12.75">
      <c r="A11" s="103" t="str">
        <f>'F-N° Seg Contrat'!A11</f>
        <v>Bci</v>
      </c>
      <c r="B11" s="74">
        <v>3251432</v>
      </c>
      <c r="C11" s="74">
        <v>1478213</v>
      </c>
      <c r="D11" s="74">
        <v>349613</v>
      </c>
      <c r="E11" s="74">
        <v>302332</v>
      </c>
      <c r="F11" s="74">
        <v>681817</v>
      </c>
      <c r="G11" s="74">
        <v>201934</v>
      </c>
      <c r="H11" s="74">
        <v>86881</v>
      </c>
      <c r="I11" s="4">
        <f t="shared" si="0"/>
        <v>6352222</v>
      </c>
    </row>
    <row r="12" spans="1:9" ht="12.75">
      <c r="A12" s="103" t="str">
        <f>'F-N° Seg Contrat'!A12</f>
        <v>Chilena Consolidada</v>
      </c>
      <c r="B12" s="74">
        <v>848717</v>
      </c>
      <c r="C12" s="74">
        <v>267447</v>
      </c>
      <c r="D12" s="74">
        <v>142</v>
      </c>
      <c r="E12" s="74">
        <v>8</v>
      </c>
      <c r="F12" s="74">
        <v>34682</v>
      </c>
      <c r="G12" s="74">
        <v>11</v>
      </c>
      <c r="H12" s="74">
        <v>9924</v>
      </c>
      <c r="I12" s="4">
        <f t="shared" si="0"/>
        <v>1160931</v>
      </c>
    </row>
    <row r="13" spans="1:9" ht="12.75">
      <c r="A13" s="103" t="str">
        <f>'F-N° Seg Contrat'!A13</f>
        <v>Consorcio Nacional</v>
      </c>
      <c r="B13" s="74">
        <v>1562569</v>
      </c>
      <c r="C13" s="74">
        <v>506758</v>
      </c>
      <c r="D13" s="74">
        <v>612</v>
      </c>
      <c r="E13" s="74">
        <v>0</v>
      </c>
      <c r="F13" s="74">
        <v>116157</v>
      </c>
      <c r="G13" s="74">
        <v>3180</v>
      </c>
      <c r="H13" s="74">
        <v>10391</v>
      </c>
      <c r="I13" s="4">
        <f t="shared" si="0"/>
        <v>2199667</v>
      </c>
    </row>
    <row r="14" spans="1:9" ht="12.75">
      <c r="A14" s="103" t="str">
        <f>'F-N° Seg Contrat'!A14</f>
        <v>HDI</v>
      </c>
      <c r="B14" s="74">
        <v>7664</v>
      </c>
      <c r="C14" s="74">
        <v>3775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4">
        <f t="shared" si="0"/>
        <v>11439</v>
      </c>
    </row>
    <row r="15" spans="1:9" ht="12.75">
      <c r="A15" s="103" t="str">
        <f>'F-N° Seg Contrat'!A15</f>
        <v>ING Vida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4">
        <f t="shared" si="0"/>
        <v>0</v>
      </c>
    </row>
    <row r="16" spans="1:9" ht="12.75">
      <c r="A16" s="103" t="str">
        <f>'F-N° Seg Contrat'!A16</f>
        <v>Interamericana Vida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4">
        <f>SUM(B16:H16)</f>
        <v>0</v>
      </c>
    </row>
    <row r="17" spans="1:9" ht="12.75">
      <c r="A17" s="103" t="str">
        <f>'F-N° Seg Contrat'!A17</f>
        <v>Liberty</v>
      </c>
      <c r="B17" s="74">
        <v>201845</v>
      </c>
      <c r="C17" s="74">
        <v>143632</v>
      </c>
      <c r="D17" s="74">
        <v>20960</v>
      </c>
      <c r="E17" s="74">
        <v>2803</v>
      </c>
      <c r="F17" s="74">
        <v>2650</v>
      </c>
      <c r="G17" s="74">
        <v>15015</v>
      </c>
      <c r="H17" s="74">
        <v>12</v>
      </c>
      <c r="I17" s="4">
        <f>SUM(B17:H17)</f>
        <v>386917</v>
      </c>
    </row>
    <row r="18" spans="1:9" ht="12.75">
      <c r="A18" s="103" t="str">
        <f>'F-N° Seg Contrat'!A18</f>
        <v>Mapfre</v>
      </c>
      <c r="B18" s="74">
        <v>900121</v>
      </c>
      <c r="C18" s="74">
        <v>308407</v>
      </c>
      <c r="D18" s="74">
        <v>79147</v>
      </c>
      <c r="E18" s="74">
        <v>589529</v>
      </c>
      <c r="F18" s="74">
        <v>132407</v>
      </c>
      <c r="G18" s="74">
        <v>14050</v>
      </c>
      <c r="H18" s="74">
        <v>33405</v>
      </c>
      <c r="I18" s="4">
        <f t="shared" si="0"/>
        <v>2057066</v>
      </c>
    </row>
    <row r="19" spans="1:9" ht="12.75">
      <c r="A19" s="103" t="str">
        <f>'F-N° Seg Contrat'!A19</f>
        <v>Penta Security</v>
      </c>
      <c r="B19" s="74">
        <v>2148261</v>
      </c>
      <c r="C19" s="74">
        <v>2111528</v>
      </c>
      <c r="D19" s="74">
        <v>214020</v>
      </c>
      <c r="E19" s="74">
        <v>943571</v>
      </c>
      <c r="F19" s="74">
        <v>750187</v>
      </c>
      <c r="G19" s="74">
        <v>299734</v>
      </c>
      <c r="H19" s="74">
        <v>128641</v>
      </c>
      <c r="I19" s="4">
        <f t="shared" si="0"/>
        <v>6595942</v>
      </c>
    </row>
    <row r="20" spans="1:9" ht="12.75">
      <c r="A20" s="103" t="str">
        <f>'F-N° Seg Contrat'!A20</f>
        <v>Renta Nacional</v>
      </c>
      <c r="B20" s="74">
        <v>1143701</v>
      </c>
      <c r="C20" s="74">
        <v>960581</v>
      </c>
      <c r="D20" s="74">
        <v>99475</v>
      </c>
      <c r="E20" s="74">
        <v>48608</v>
      </c>
      <c r="F20" s="74">
        <v>106</v>
      </c>
      <c r="G20" s="74">
        <v>78756</v>
      </c>
      <c r="H20" s="74">
        <v>235257</v>
      </c>
      <c r="I20" s="4">
        <f t="shared" si="0"/>
        <v>2566484</v>
      </c>
    </row>
    <row r="21" spans="1:9" s="207" customFormat="1" ht="12.75">
      <c r="A21" s="205" t="str">
        <f>'F-N° Seg Contrat'!A21</f>
        <v>RSA</v>
      </c>
      <c r="B21" s="197">
        <v>652959</v>
      </c>
      <c r="C21" s="197">
        <v>202382</v>
      </c>
      <c r="D21" s="197">
        <v>75917</v>
      </c>
      <c r="E21" s="197">
        <v>359029</v>
      </c>
      <c r="F21" s="197">
        <v>130782</v>
      </c>
      <c r="G21" s="197">
        <v>7103</v>
      </c>
      <c r="H21" s="197">
        <v>9753</v>
      </c>
      <c r="I21" s="206">
        <f>SUM(B21:H21)</f>
        <v>1437925</v>
      </c>
    </row>
    <row r="22" spans="1:9" ht="12.75">
      <c r="A22" s="75"/>
      <c r="B22" s="76"/>
      <c r="C22" s="77"/>
      <c r="D22" s="77"/>
      <c r="E22" s="77"/>
      <c r="F22" s="77"/>
      <c r="G22" s="78"/>
      <c r="H22" s="78"/>
      <c r="I22" s="79"/>
    </row>
    <row r="23" spans="1:9" ht="12.75">
      <c r="A23" s="80" t="s">
        <v>12</v>
      </c>
      <c r="B23" s="5">
        <f aca="true" t="shared" si="1" ref="B23:I23">SUM(B10:B21)</f>
        <v>14882091</v>
      </c>
      <c r="C23" s="6">
        <f t="shared" si="1"/>
        <v>7274418</v>
      </c>
      <c r="D23" s="6">
        <f t="shared" si="1"/>
        <v>851156</v>
      </c>
      <c r="E23" s="6">
        <f t="shared" si="1"/>
        <v>2288284</v>
      </c>
      <c r="F23" s="6">
        <f t="shared" si="1"/>
        <v>2039691</v>
      </c>
      <c r="G23" s="7">
        <f t="shared" si="1"/>
        <v>630543</v>
      </c>
      <c r="H23" s="7">
        <f t="shared" si="1"/>
        <v>1040448</v>
      </c>
      <c r="I23" s="8">
        <f t="shared" si="1"/>
        <v>29006631</v>
      </c>
    </row>
    <row r="24" spans="1:9" ht="12.75">
      <c r="A24" s="93"/>
      <c r="B24" s="94"/>
      <c r="C24" s="84"/>
      <c r="D24" s="84"/>
      <c r="E24" s="84"/>
      <c r="F24" s="84"/>
      <c r="G24" s="85"/>
      <c r="H24" s="85"/>
      <c r="I24" s="95"/>
    </row>
    <row r="26" ht="12.75">
      <c r="I26" s="199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workbookViewId="0" topLeftCell="A1">
      <selection activeCell="A32" sqref="A3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8" t="s">
        <v>63</v>
      </c>
    </row>
    <row r="5" spans="1:9" ht="12.75">
      <c r="A5" s="61" t="s">
        <v>14</v>
      </c>
      <c r="B5" s="62"/>
      <c r="C5" s="62"/>
      <c r="D5" s="60"/>
      <c r="E5" s="62"/>
      <c r="F5" s="62"/>
      <c r="G5" s="62"/>
      <c r="H5" s="62"/>
      <c r="I5" s="60"/>
    </row>
    <row r="6" spans="1:9" ht="12.75">
      <c r="A6" s="2" t="s">
        <v>95</v>
      </c>
      <c r="B6" s="63"/>
      <c r="C6" s="62"/>
      <c r="D6" s="62"/>
      <c r="E6" s="62"/>
      <c r="F6" s="62"/>
      <c r="G6" s="62"/>
      <c r="H6" s="62"/>
      <c r="I6" s="60"/>
    </row>
    <row r="7" spans="1:9" ht="12.75">
      <c r="A7" s="90"/>
      <c r="B7" s="65"/>
      <c r="C7" s="66"/>
      <c r="D7" s="66"/>
      <c r="E7" s="66"/>
      <c r="F7" s="66"/>
      <c r="G7" s="66"/>
      <c r="H7" s="66"/>
      <c r="I7" s="67"/>
    </row>
    <row r="8" spans="1:9" ht="12.75">
      <c r="A8" s="91" t="s">
        <v>1</v>
      </c>
      <c r="B8" s="69" t="s">
        <v>2</v>
      </c>
      <c r="C8" s="69" t="s">
        <v>3</v>
      </c>
      <c r="D8" s="69" t="s">
        <v>4</v>
      </c>
      <c r="E8" s="69" t="s">
        <v>5</v>
      </c>
      <c r="F8" s="69" t="s">
        <v>87</v>
      </c>
      <c r="G8" s="69" t="s">
        <v>6</v>
      </c>
      <c r="H8" s="69" t="s">
        <v>7</v>
      </c>
      <c r="I8" s="70" t="s">
        <v>86</v>
      </c>
    </row>
    <row r="9" spans="1:9" ht="12.75">
      <c r="A9" s="92"/>
      <c r="B9" s="72"/>
      <c r="C9" s="72"/>
      <c r="D9" s="72"/>
      <c r="E9" s="72"/>
      <c r="F9" s="72"/>
      <c r="G9" s="72"/>
      <c r="H9" s="72"/>
      <c r="I9" s="73"/>
    </row>
    <row r="10" spans="1:9" ht="12.75">
      <c r="A10" s="103" t="s">
        <v>82</v>
      </c>
      <c r="B10" s="9">
        <v>12026.039726608858</v>
      </c>
      <c r="C10" s="9">
        <v>13268.70332514972</v>
      </c>
      <c r="D10" s="9">
        <v>26270.396270396268</v>
      </c>
      <c r="E10" s="9">
        <v>29426.78695350451</v>
      </c>
      <c r="F10" s="9">
        <v>38707.01540957015</v>
      </c>
      <c r="G10" s="9">
        <v>16865.203761755485</v>
      </c>
      <c r="H10" s="9">
        <v>27273.311563779607</v>
      </c>
      <c r="I10" s="13">
        <v>13261.163395330348</v>
      </c>
    </row>
    <row r="11" spans="1:9" ht="12.75">
      <c r="A11" s="103" t="s">
        <v>89</v>
      </c>
      <c r="B11" s="9">
        <v>8939.30820981901</v>
      </c>
      <c r="C11" s="9">
        <v>10755.411491643565</v>
      </c>
      <c r="D11" s="9">
        <v>16861.821163306646</v>
      </c>
      <c r="E11" s="9">
        <v>33920.34107483451</v>
      </c>
      <c r="F11" s="9">
        <v>26744.2143249392</v>
      </c>
      <c r="G11" s="9">
        <v>16207.881852476121</v>
      </c>
      <c r="H11" s="9">
        <v>5376.964970912241</v>
      </c>
      <c r="I11" s="13">
        <v>10859.984271353347</v>
      </c>
    </row>
    <row r="12" spans="1:9" ht="12.75">
      <c r="A12" s="103" t="s">
        <v>9</v>
      </c>
      <c r="B12" s="9">
        <v>9517.64547564846</v>
      </c>
      <c r="C12" s="9">
        <v>11954.007062083761</v>
      </c>
      <c r="D12" s="9">
        <v>11833.333333333334</v>
      </c>
      <c r="E12" s="9">
        <v>8000</v>
      </c>
      <c r="F12" s="9">
        <v>41485.645933014355</v>
      </c>
      <c r="G12" s="9">
        <v>11000</v>
      </c>
      <c r="H12" s="9">
        <v>7088.571428571429</v>
      </c>
      <c r="I12" s="13">
        <v>10201.861225350627</v>
      </c>
    </row>
    <row r="13" spans="1:9" ht="12.75">
      <c r="A13" s="103" t="s">
        <v>84</v>
      </c>
      <c r="B13" s="9">
        <v>10189.892073429195</v>
      </c>
      <c r="C13" s="9">
        <v>11766.462338627287</v>
      </c>
      <c r="D13" s="9">
        <v>40800</v>
      </c>
      <c r="E13" s="211" t="s">
        <v>96</v>
      </c>
      <c r="F13" s="9">
        <v>37158.34932821497</v>
      </c>
      <c r="G13" s="9">
        <v>21931.03448275862</v>
      </c>
      <c r="H13" s="9">
        <v>7685.650887573965</v>
      </c>
      <c r="I13" s="13">
        <v>10940.840881169455</v>
      </c>
    </row>
    <row r="14" spans="1:9" ht="12.75">
      <c r="A14" s="103" t="s">
        <v>93</v>
      </c>
      <c r="B14" s="9">
        <v>8016.73640167364</v>
      </c>
      <c r="C14" s="9">
        <v>9184.914841849148</v>
      </c>
      <c r="D14" s="211" t="s">
        <v>96</v>
      </c>
      <c r="E14" s="211" t="s">
        <v>96</v>
      </c>
      <c r="F14" s="211" t="s">
        <v>96</v>
      </c>
      <c r="G14" s="211" t="s">
        <v>96</v>
      </c>
      <c r="H14" s="211" t="s">
        <v>96</v>
      </c>
      <c r="I14" s="13">
        <v>8367.959034381858</v>
      </c>
    </row>
    <row r="15" spans="1:9" ht="12.75">
      <c r="A15" s="103" t="s">
        <v>88</v>
      </c>
      <c r="B15" s="211" t="s">
        <v>96</v>
      </c>
      <c r="C15" s="211" t="s">
        <v>96</v>
      </c>
      <c r="D15" s="211" t="s">
        <v>96</v>
      </c>
      <c r="E15" s="211" t="s">
        <v>96</v>
      </c>
      <c r="F15" s="211" t="s">
        <v>96</v>
      </c>
      <c r="G15" s="211" t="s">
        <v>96</v>
      </c>
      <c r="H15" s="211" t="s">
        <v>96</v>
      </c>
      <c r="I15" s="211" t="s">
        <v>96</v>
      </c>
    </row>
    <row r="16" spans="1:9" ht="12.75">
      <c r="A16" s="103" t="s">
        <v>10</v>
      </c>
      <c r="B16" s="211" t="s">
        <v>96</v>
      </c>
      <c r="C16" s="211" t="s">
        <v>96</v>
      </c>
      <c r="D16" s="211" t="s">
        <v>96</v>
      </c>
      <c r="E16" s="211" t="s">
        <v>96</v>
      </c>
      <c r="F16" s="211" t="s">
        <v>96</v>
      </c>
      <c r="G16" s="211" t="s">
        <v>96</v>
      </c>
      <c r="H16" s="211" t="s">
        <v>96</v>
      </c>
      <c r="I16" s="211" t="s">
        <v>96</v>
      </c>
    </row>
    <row r="17" spans="1:9" ht="12.75">
      <c r="A17" s="103" t="s">
        <v>90</v>
      </c>
      <c r="B17" s="9">
        <v>7331.553521484871</v>
      </c>
      <c r="C17" s="9">
        <v>9782.197098685554</v>
      </c>
      <c r="D17" s="9">
        <v>18210.251954821895</v>
      </c>
      <c r="E17" s="9">
        <v>19739.436619718308</v>
      </c>
      <c r="F17" s="9">
        <v>31927.710843373494</v>
      </c>
      <c r="G17" s="9">
        <v>16285.249457700651</v>
      </c>
      <c r="H17" s="9">
        <v>12000</v>
      </c>
      <c r="I17" s="13">
        <v>8692.224743333409</v>
      </c>
    </row>
    <row r="18" spans="1:9" ht="12.75">
      <c r="A18" s="103" t="s">
        <v>85</v>
      </c>
      <c r="B18" s="9">
        <v>10945.317249933121</v>
      </c>
      <c r="C18" s="9">
        <v>12905.67853705486</v>
      </c>
      <c r="D18" s="9">
        <v>21678.17036428376</v>
      </c>
      <c r="E18" s="9">
        <v>125191.97281800807</v>
      </c>
      <c r="F18" s="9">
        <v>38378.840579710144</v>
      </c>
      <c r="G18" s="9">
        <v>18986.486486486487</v>
      </c>
      <c r="H18" s="9">
        <v>6693.047485473853</v>
      </c>
      <c r="I18" s="13">
        <v>16632.70157508328</v>
      </c>
    </row>
    <row r="19" spans="1:9" ht="12.75">
      <c r="A19" s="103" t="s">
        <v>91</v>
      </c>
      <c r="B19" s="9">
        <v>9442.448936534938</v>
      </c>
      <c r="C19" s="9">
        <v>10518.72073328684</v>
      </c>
      <c r="D19" s="9">
        <v>16372.399020807834</v>
      </c>
      <c r="E19" s="9">
        <v>146312.76166847572</v>
      </c>
      <c r="F19" s="9">
        <v>31894.349730028483</v>
      </c>
      <c r="G19" s="9">
        <v>17113.965970081077</v>
      </c>
      <c r="H19" s="9">
        <v>13141.383185207886</v>
      </c>
      <c r="I19" s="13">
        <v>13229.031119383228</v>
      </c>
    </row>
    <row r="20" spans="1:9" ht="12.75">
      <c r="A20" s="103" t="s">
        <v>11</v>
      </c>
      <c r="B20" s="9">
        <v>8634.898943760334</v>
      </c>
      <c r="C20" s="9">
        <v>10691.773426978174</v>
      </c>
      <c r="D20" s="9">
        <v>19670.75341111331</v>
      </c>
      <c r="E20" s="9">
        <v>34158.819395643004</v>
      </c>
      <c r="F20" s="9">
        <v>17666.666666666668</v>
      </c>
      <c r="G20" s="9">
        <v>13902.206531332744</v>
      </c>
      <c r="H20" s="9">
        <v>9810.141361911514</v>
      </c>
      <c r="I20" s="13">
        <v>9931.21435149714</v>
      </c>
    </row>
    <row r="21" spans="1:9" ht="12.75">
      <c r="A21" s="103" t="s">
        <v>92</v>
      </c>
      <c r="B21" s="9">
        <v>10065.188907557844</v>
      </c>
      <c r="C21" s="9">
        <v>11876.180975294877</v>
      </c>
      <c r="D21" s="9">
        <v>21463.669776646875</v>
      </c>
      <c r="E21" s="9">
        <v>136772.95238095237</v>
      </c>
      <c r="F21" s="9">
        <v>28505.231037489102</v>
      </c>
      <c r="G21" s="9">
        <v>20708.454810495627</v>
      </c>
      <c r="H21" s="202">
        <v>6103.254067584481</v>
      </c>
      <c r="I21" s="203">
        <v>15199.249511125205</v>
      </c>
    </row>
    <row r="22" spans="1:9" ht="12.75">
      <c r="A22" s="75"/>
      <c r="B22" s="96"/>
      <c r="C22" s="97"/>
      <c r="D22" s="97"/>
      <c r="E22" s="97"/>
      <c r="F22" s="97"/>
      <c r="G22" s="98"/>
      <c r="H22" s="201"/>
      <c r="I22" s="99"/>
    </row>
    <row r="23" spans="1:9" ht="12.75">
      <c r="A23" s="80" t="s">
        <v>15</v>
      </c>
      <c r="B23" s="12">
        <v>10000.612182636054</v>
      </c>
      <c r="C23" s="12">
        <v>11246.016040961964</v>
      </c>
      <c r="D23" s="12">
        <v>17859.666792563683</v>
      </c>
      <c r="E23" s="12">
        <v>89027.89557639185</v>
      </c>
      <c r="F23" s="12">
        <v>30887.561330183536</v>
      </c>
      <c r="G23" s="12">
        <v>16408.853150128816</v>
      </c>
      <c r="H23" s="12">
        <v>13243.486119420084</v>
      </c>
      <c r="I23" s="14">
        <v>12129.819194103411</v>
      </c>
    </row>
    <row r="24" spans="1:9" ht="12.75">
      <c r="A24" s="100"/>
      <c r="B24" s="86"/>
      <c r="C24" s="86"/>
      <c r="D24" s="86"/>
      <c r="E24" s="86"/>
      <c r="F24" s="86"/>
      <c r="G24" s="86"/>
      <c r="H24" s="86"/>
      <c r="I24" s="101"/>
    </row>
    <row r="25" spans="1:9" ht="12.75">
      <c r="A25" s="88"/>
      <c r="B25" s="62"/>
      <c r="C25" s="62"/>
      <c r="D25" s="62"/>
      <c r="E25" s="62"/>
      <c r="F25" s="62"/>
      <c r="G25" s="62"/>
      <c r="H25" s="62"/>
      <c r="I25" s="60"/>
    </row>
    <row r="26" spans="1:9" ht="12.75">
      <c r="A26" s="88"/>
      <c r="B26" s="62"/>
      <c r="C26" s="62"/>
      <c r="D26" s="62"/>
      <c r="E26" s="62"/>
      <c r="F26" s="62"/>
      <c r="G26" s="62"/>
      <c r="H26" s="62"/>
      <c r="I26" s="60"/>
    </row>
    <row r="27" spans="1:9" ht="12.75">
      <c r="A27" s="88"/>
      <c r="B27" s="62"/>
      <c r="C27" s="62"/>
      <c r="D27" s="62"/>
      <c r="E27" s="62"/>
      <c r="F27" s="62"/>
      <c r="G27" s="62"/>
      <c r="H27" s="62"/>
      <c r="I27" s="60"/>
    </row>
    <row r="28" spans="1:9" ht="12.75">
      <c r="A28" s="88"/>
      <c r="B28" s="62"/>
      <c r="C28" s="62"/>
      <c r="D28" s="62"/>
      <c r="E28" s="62"/>
      <c r="F28" s="62"/>
      <c r="G28" s="62"/>
      <c r="H28" s="62"/>
      <c r="I28" s="60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2009-06-01T19:22:39Z</cp:lastPrinted>
  <dcterms:created xsi:type="dcterms:W3CDTF">1998-11-26T15:05:36Z</dcterms:created>
  <dcterms:modified xsi:type="dcterms:W3CDTF">2009-09-01T21:13:24Z</dcterms:modified>
  <cp:category/>
  <cp:version/>
  <cp:contentType/>
  <cp:contentStatus/>
</cp:coreProperties>
</file>