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00BA0553-C85C-46BD-8643-9D863520A52D}" xr6:coauthVersionLast="47" xr6:coauthVersionMax="47" xr10:uidLastSave="{00000000-0000-0000-0000-000000000000}"/>
  <bookViews>
    <workbookView minimized="1" xWindow="1224" yWindow="984" windowWidth="20916" windowHeight="11772" activeTab="3" xr2:uid="{CC24818C-0FD1-40A2-A22C-B879058944C6}"/>
  </bookViews>
  <sheets>
    <sheet name="Indice" sheetId="1" r:id="rId1"/>
    <sheet name="Solicitudes y Curses_Reactiva" sheetId="2" r:id="rId2"/>
    <sheet name="Detalle_Reactiva" sheetId="3" r:id="rId3"/>
    <sheet name="Tasas de interes y plaz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D28" i="4"/>
  <c r="B41" i="4"/>
  <c r="B38" i="4"/>
  <c r="B92" i="3" l="1"/>
  <c r="B89" i="3"/>
  <c r="B115" i="2"/>
  <c r="B112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</calcChain>
</file>

<file path=xl/sharedStrings.xml><?xml version="1.0" encoding="utf-8"?>
<sst xmlns="http://schemas.openxmlformats.org/spreadsheetml/2006/main" count="404" uniqueCount="114">
  <si>
    <t>SOLICITUDES Y CURSES DE CRÉDITO ASOCIADOS AL PROGRAMA REACTIVA</t>
  </si>
  <si>
    <t>Tabla 1</t>
  </si>
  <si>
    <t>Solicitudes y curses por institución financiera</t>
  </si>
  <si>
    <t>Tabla 2</t>
  </si>
  <si>
    <t>Solicitudes y curses por tipo de empresa</t>
  </si>
  <si>
    <t>Tabla 3</t>
  </si>
  <si>
    <t>Solicitudes y curses por  region</t>
  </si>
  <si>
    <t>Tabla 4</t>
  </si>
  <si>
    <t>Solicitudes y curses por destino de financiamiento</t>
  </si>
  <si>
    <t>Tabla 5</t>
  </si>
  <si>
    <t>Solicitudes y curses por institución y tamaño</t>
  </si>
  <si>
    <t>Tabla 6</t>
  </si>
  <si>
    <t>Tabla 7</t>
  </si>
  <si>
    <t>Tabla 8</t>
  </si>
  <si>
    <t>Tabla 9</t>
  </si>
  <si>
    <t>SOLICITUDES Y CURSES DE CRÉDITO ASOCIADOS AL PROGRAMA FOGAPE REACTIVA (*)</t>
  </si>
  <si>
    <t>Solicitudes y curses por institución financiera (montos en Unidades de Fomento)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</si>
  <si>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</si>
  <si>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</si>
  <si>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</si>
  <si>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</si>
  <si>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</si>
  <si>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</si>
  <si>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</si>
  <si>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</si>
  <si>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</si>
  <si>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</si>
  <si>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</si>
  <si>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</si>
  <si>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</si>
  <si>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</si>
  <si>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</si>
  <si>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</si>
  <si>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</si>
  <si>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</si>
  <si>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</si>
  <si>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</si>
  <si>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</si>
  <si>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</si>
  <si>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</si>
  <si>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</si>
  <si>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</si>
  <si>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</si>
  <si>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</si>
  <si>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>COOPEUCH</t>
  </si>
  <si>
    <t>ORIENCOOP</t>
  </si>
  <si>
    <t>Millones de USD</t>
  </si>
  <si>
    <t xml:space="preserve">Fuente: CMF </t>
  </si>
  <si>
    <t>Solicitudes y curses por tipo de empresa (montos en Unidades de Fomento)</t>
  </si>
  <si>
    <t>Tamaño</t>
  </si>
  <si>
    <t>Micro y Pequeñas Empresas</t>
  </si>
  <si>
    <t>Medianas Empresas</t>
  </si>
  <si>
    <t>Empresas Grandes I</t>
  </si>
  <si>
    <t>Empresas Grandes II</t>
  </si>
  <si>
    <t>Solicitudes y curses por  region (montos en Unidades de Fomento)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</si>
  <si>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</si>
  <si>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</si>
  <si>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</si>
  <si>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</si>
  <si>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</si>
  <si>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</si>
  <si>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</si>
  <si>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</si>
  <si>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</si>
  <si>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</si>
  <si>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</si>
  <si>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</si>
  <si>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</si>
  <si>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</si>
  <si>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</si>
  <si>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</si>
  <si>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</si>
  <si>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</si>
  <si>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Solicitudes y curses por destino de financiamiento (montos en Unidades de Fomento)</t>
  </si>
  <si>
    <t>Destino de Financiamiento</t>
  </si>
  <si>
    <t>Inversiones en Activo Fijo</t>
  </si>
  <si>
    <t>Refinanciamiento</t>
  </si>
  <si>
    <t>Gastos de Capital de Trabajo</t>
  </si>
  <si>
    <t xml:space="preserve">(*) Notas: </t>
  </si>
  <si>
    <t>1) A partir de este reporte se informan los montos asociados al último estado de la solicitud.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</si>
  <si>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</si>
  <si>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</si>
  <si>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</si>
  <si>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Las operaciones consideradas como cursadas podrían incluir operaciones que no están completamente perfeccionadas, por ejemplo falta termino de la tramitación en el Conservador de Bienes Raíces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</si>
  <si>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</si>
  <si>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</si>
  <si>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</si>
  <si>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</si>
  <si>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</si>
  <si>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</si>
  <si>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</si>
  <si>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</si>
  <si>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</si>
  <si>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</si>
  <si>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</si>
  <si>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y tamaño (montos en Unidades de Fomento)</t>
  </si>
  <si>
    <t>TASAS DE INTERES Y PLAZOS DE CRÉDITO ASOCIADOS AL PROGRAMA FOGAPE (*)</t>
  </si>
  <si>
    <t>Programa</t>
  </si>
  <si>
    <t>Destino</t>
  </si>
  <si>
    <t>Tasa de interes</t>
  </si>
  <si>
    <t>Plazo contractual</t>
  </si>
  <si>
    <t>(%)</t>
  </si>
  <si>
    <t>(meses)</t>
  </si>
  <si>
    <t>Reactivación</t>
  </si>
  <si>
    <t>Reprogramaciones</t>
  </si>
  <si>
    <t>1) Información de operaciones cursadas.</t>
  </si>
  <si>
    <t>2) Datos sujetos a rectificación.</t>
  </si>
  <si>
    <t>Tasas de interes y plazo promedio por destino de financiamiento</t>
  </si>
  <si>
    <t>Tasas de interes y plazo promedio por tipo de empresas</t>
  </si>
  <si>
    <t>BALANCE DE ACTIVIDADES ASOCIADO AL PROGRAMA DE GARANTÍAS FOGAPE REACTIVA</t>
  </si>
  <si>
    <t>TASAS DE INTERES Y PLAZOS DE CRÉDITO ASOCIADOS AL PROGRAMA REACTIVA</t>
  </si>
  <si>
    <t xml:space="preserve">Tasas de interes y plazo promedio por tipo de empresas </t>
  </si>
  <si>
    <t>Actualización: 08/10/2021</t>
  </si>
  <si>
    <t>Información al: 03/10/2021 para todas las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</si>
</sst>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3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0" fillId="2" borderId="0" xfId="1" applyFont="1" applyFill="1" applyBorder="1"/>
    <xf numFmtId="164" fontId="12" fillId="2" borderId="0" xfId="1" applyFont="1" applyFill="1" applyBorder="1"/>
    <xf numFmtId="164" fontId="12" fillId="2" borderId="3" xfId="1" applyFont="1" applyFill="1" applyBorder="1"/>
    <xf numFmtId="164" fontId="12" fillId="2" borderId="0" xfId="1" applyFont="1" applyFill="1"/>
    <xf numFmtId="0" fontId="0" fillId="2" borderId="11" xfId="0" applyFill="1" applyBorder="1"/>
    <xf numFmtId="164" fontId="0" fillId="2" borderId="11" xfId="1" applyFont="1" applyFill="1" applyBorder="1"/>
    <xf numFmtId="164" fontId="0" fillId="2" borderId="15" xfId="1" applyFont="1" applyFill="1" applyBorder="1"/>
    <xf numFmtId="164" fontId="0" fillId="2" borderId="16" xfId="1" applyFont="1" applyFill="1" applyBorder="1"/>
    <xf numFmtId="164" fontId="12" fillId="2" borderId="11" xfId="1" applyFont="1" applyFill="1" applyBorder="1"/>
    <xf numFmtId="164" fontId="12" fillId="2" borderId="16" xfId="1" applyFont="1" applyFill="1" applyBorder="1"/>
    <xf numFmtId="0" fontId="4" fillId="2" borderId="11" xfId="0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164" fontId="15" fillId="2" borderId="11" xfId="0" applyNumberFormat="1" applyFont="1" applyFill="1" applyBorder="1"/>
    <xf numFmtId="164" fontId="15" fillId="2" borderId="16" xfId="0" applyNumberFormat="1" applyFont="1" applyFill="1" applyBorder="1"/>
    <xf numFmtId="164" fontId="11" fillId="2" borderId="0" xfId="1" applyFont="1" applyFill="1"/>
    <xf numFmtId="0" fontId="11" fillId="2" borderId="2" xfId="0" applyFont="1" applyFill="1" applyBorder="1"/>
    <xf numFmtId="164" fontId="11" fillId="2" borderId="3" xfId="1" applyFont="1" applyFill="1" applyBorder="1"/>
    <xf numFmtId="164" fontId="11" fillId="2" borderId="0" xfId="1" applyFont="1" applyFill="1" applyBorder="1"/>
    <xf numFmtId="164" fontId="4" fillId="2" borderId="0" xfId="0" applyNumberFormat="1" applyFont="1" applyFill="1"/>
    <xf numFmtId="164" fontId="0" fillId="2" borderId="0" xfId="0" applyNumberFormat="1" applyFill="1"/>
    <xf numFmtId="0" fontId="8" fillId="2" borderId="0" xfId="0" applyFont="1" applyFill="1"/>
    <xf numFmtId="1" fontId="16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17" fillId="2" borderId="0" xfId="0" applyFont="1" applyFill="1"/>
    <xf numFmtId="164" fontId="16" fillId="2" borderId="0" xfId="1" applyFont="1" applyFill="1" applyBorder="1" applyAlignment="1"/>
    <xf numFmtId="164" fontId="16" fillId="2" borderId="3" xfId="1" applyFont="1" applyFill="1" applyBorder="1" applyAlignment="1"/>
    <xf numFmtId="164" fontId="16" fillId="2" borderId="2" xfId="1" applyFont="1" applyFill="1" applyBorder="1" applyAlignment="1"/>
    <xf numFmtId="164" fontId="16" fillId="2" borderId="0" xfId="1" applyFont="1" applyFill="1" applyAlignment="1"/>
    <xf numFmtId="0" fontId="17" fillId="2" borderId="0" xfId="0" applyFont="1" applyFill="1" applyAlignment="1">
      <alignment horizontal="left"/>
    </xf>
    <xf numFmtId="0" fontId="17" fillId="2" borderId="11" xfId="0" applyFont="1" applyFill="1" applyBorder="1" applyAlignment="1">
      <alignment horizontal="left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4" fillId="2" borderId="19" xfId="0" applyNumberFormat="1" applyFont="1" applyFill="1" applyBorder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11" xfId="0" applyFont="1" applyFill="1" applyBorder="1"/>
    <xf numFmtId="3" fontId="13" fillId="2" borderId="0" xfId="0" applyNumberFormat="1" applyFont="1" applyFill="1"/>
    <xf numFmtId="164" fontId="18" fillId="2" borderId="17" xfId="0" applyNumberFormat="1" applyFont="1" applyFill="1" applyBorder="1"/>
    <xf numFmtId="164" fontId="18" fillId="2" borderId="18" xfId="0" applyNumberFormat="1" applyFont="1" applyFill="1" applyBorder="1"/>
    <xf numFmtId="0" fontId="12" fillId="2" borderId="11" xfId="0" applyFont="1" applyFill="1" applyBorder="1"/>
    <xf numFmtId="0" fontId="19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12" fillId="2" borderId="0" xfId="0" applyNumberFormat="1" applyFont="1" applyFill="1"/>
    <xf numFmtId="3" fontId="12" fillId="2" borderId="3" xfId="0" applyNumberFormat="1" applyFont="1" applyFill="1" applyBorder="1"/>
    <xf numFmtId="0" fontId="0" fillId="2" borderId="17" xfId="0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2" borderId="18" xfId="0" applyNumberFormat="1" applyFill="1" applyBorder="1"/>
    <xf numFmtId="3" fontId="12" fillId="2" borderId="17" xfId="0" applyNumberFormat="1" applyFont="1" applyFill="1" applyBorder="1"/>
    <xf numFmtId="3" fontId="12" fillId="2" borderId="18" xfId="0" applyNumberFormat="1" applyFont="1" applyFill="1" applyBorder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12" fillId="2" borderId="11" xfId="0" applyNumberFormat="1" applyFont="1" applyFill="1" applyBorder="1"/>
    <xf numFmtId="3" fontId="12" fillId="2" borderId="16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/>
    <xf numFmtId="0" fontId="4" fillId="2" borderId="20" xfId="0" applyFont="1" applyFill="1" applyBorder="1"/>
    <xf numFmtId="3" fontId="4" fillId="2" borderId="20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164" fontId="20" fillId="2" borderId="0" xfId="1" applyFont="1" applyFill="1"/>
    <xf numFmtId="164" fontId="16" fillId="2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3" fontId="0" fillId="0" borderId="0" xfId="0" applyNumberFormat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4" fillId="2" borderId="11" xfId="1" applyNumberFormat="1" applyFont="1" applyFill="1" applyBorder="1"/>
    <xf numFmtId="10" fontId="0" fillId="0" borderId="0" xfId="2" applyNumberFormat="1" applyFont="1"/>
    <xf numFmtId="165" fontId="0" fillId="0" borderId="0" xfId="1" applyNumberFormat="1" applyFont="1"/>
    <xf numFmtId="165" fontId="4" fillId="2" borderId="11" xfId="0" applyNumberFormat="1" applyFont="1" applyFill="1" applyBorder="1"/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M35"/>
  <sheetViews>
    <sheetView showGridLines="0" zoomScale="85" zoomScaleNormal="85" workbookViewId="0">
      <selection activeCell="B21" sqref="B21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3" ht="15.6" x14ac:dyDescent="0.3">
      <c r="B2" s="1" t="s">
        <v>109</v>
      </c>
    </row>
    <row r="4" spans="2:13" x14ac:dyDescent="0.3">
      <c r="B4" s="2" t="s">
        <v>0</v>
      </c>
      <c r="C4" s="3"/>
      <c r="D4" s="3"/>
    </row>
    <row r="6" spans="2:13" x14ac:dyDescent="0.3">
      <c r="B6" s="4" t="s">
        <v>1</v>
      </c>
      <c r="C6" s="107" t="s">
        <v>2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2:13" x14ac:dyDescent="0.3">
      <c r="B7" s="4" t="s">
        <v>3</v>
      </c>
      <c r="C7" s="107" t="s">
        <v>4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2:13" x14ac:dyDescent="0.3">
      <c r="B8" s="4" t="s">
        <v>5</v>
      </c>
      <c r="C8" s="5" t="s">
        <v>6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3">
      <c r="B9" s="4" t="s">
        <v>7</v>
      </c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3">
      <c r="B10" s="4" t="s">
        <v>9</v>
      </c>
      <c r="C10" s="107" t="s">
        <v>10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2:13" x14ac:dyDescent="0.3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3">
      <c r="B13" s="2" t="s">
        <v>110</v>
      </c>
      <c r="C13" s="6"/>
      <c r="D13" s="6"/>
    </row>
    <row r="14" spans="2:13" x14ac:dyDescent="0.3">
      <c r="B14" s="7"/>
      <c r="C14" s="6"/>
      <c r="D14" s="6"/>
    </row>
    <row r="15" spans="2:13" x14ac:dyDescent="0.3">
      <c r="B15" s="4" t="s">
        <v>11</v>
      </c>
      <c r="C15" s="107" t="s">
        <v>107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</row>
    <row r="16" spans="2:13" x14ac:dyDescent="0.3">
      <c r="B16" s="4" t="s">
        <v>12</v>
      </c>
      <c r="C16" s="107" t="s">
        <v>108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</row>
    <row r="17" spans="2:13" x14ac:dyDescent="0.3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3.95" customHeight="1" x14ac:dyDescent="0.3">
      <c r="B20" t="s">
        <v>113</v>
      </c>
    </row>
    <row r="21" spans="2:13" x14ac:dyDescent="0.3">
      <c r="B21" s="8" t="s">
        <v>112</v>
      </c>
    </row>
    <row r="35" spans="1:1" x14ac:dyDescent="0.3">
      <c r="A35" s="9"/>
    </row>
  </sheetData>
  <mergeCells count="5">
    <mergeCell ref="C16:M16"/>
    <mergeCell ref="C6:M6"/>
    <mergeCell ref="C7:M7"/>
    <mergeCell ref="C10:M10"/>
    <mergeCell ref="C15:M15"/>
  </mergeCells>
  <hyperlinks>
    <hyperlink ref="B6" location="'Solicitudes y Curses_Reactiva'!B4" display="Tabla 1" xr:uid="{F5C4E945-0895-4050-B83C-A746AA06B97C}"/>
    <hyperlink ref="B7" location="'Solicitudes y Curses_Reactiva'!B28" display="Tabla 2" xr:uid="{C92E444A-4EE2-4AB0-9307-E0F7F0E0B0D4}"/>
    <hyperlink ref="B10" location="Detalle_Reactiva!B2" display="Tabla 3" xr:uid="{6A9831E9-1276-4E73-A218-639DC9AF34E3}"/>
    <hyperlink ref="B8" location="'Solicitudes y Curses_Reactiva'!A44" display="Tabla 3" xr:uid="{55AE1E49-1545-46C4-9247-714604F73185}"/>
    <hyperlink ref="B9" location="'Solicitudes y Curses_Reactiva'!A73" display="Tabla 4" xr:uid="{5E433B00-342B-4D4A-916E-7BEA864DD727}"/>
    <hyperlink ref="B15" location="'Tasas de interes y plazos'!B4" display="Tabla 6" xr:uid="{7FA746EA-DB90-4A87-843E-EBBA637D07E1}"/>
    <hyperlink ref="B16" location="'Tasas de interes y plazos'!B19" display="Tabla 7" xr:uid="{2F5674D8-9AEA-4623-B215-D6EDF1C941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AD115"/>
  <sheetViews>
    <sheetView topLeftCell="A70" zoomScale="80" zoomScaleNormal="80" workbookViewId="0">
      <selection activeCell="C83" sqref="C83:X84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1.44140625" style="8"/>
    <col min="4" max="4" width="18.5546875" style="8" bestFit="1" customWidth="1"/>
    <col min="5" max="5" width="12.6640625" style="8" bestFit="1" customWidth="1"/>
    <col min="6" max="6" width="16.6640625" style="8" bestFit="1" customWidth="1"/>
    <col min="7" max="7" width="8.88671875" style="8" bestFit="1" customWidth="1"/>
    <col min="8" max="8" width="18.5546875" style="8" bestFit="1" customWidth="1"/>
    <col min="9" max="9" width="8.88671875" style="8" bestFit="1" customWidth="1"/>
    <col min="10" max="10" width="18.5546875" style="8" bestFit="1" customWidth="1"/>
    <col min="11" max="11" width="8.88671875" style="8" bestFit="1" customWidth="1"/>
    <col min="12" max="12" width="15.6640625" style="8" bestFit="1" customWidth="1"/>
    <col min="13" max="13" width="9.109375" style="11" bestFit="1" customWidth="1"/>
    <col min="14" max="14" width="19.33203125" style="11" bestFit="1" customWidth="1"/>
    <col min="15" max="15" width="9.5546875" style="8" bestFit="1" customWidth="1"/>
    <col min="16" max="16" width="18.5546875" style="8" bestFit="1" customWidth="1"/>
    <col min="17" max="17" width="8.88671875" style="8" bestFit="1" customWidth="1"/>
    <col min="18" max="18" width="16.6640625" style="8" bestFit="1" customWidth="1"/>
    <col min="19" max="19" width="8.88671875" style="8" bestFit="1" customWidth="1"/>
    <col min="20" max="20" width="16.6640625" style="8" bestFit="1" customWidth="1"/>
    <col min="21" max="21" width="8.88671875" style="8" bestFit="1" customWidth="1"/>
    <col min="22" max="22" width="16.6640625" style="8" bestFit="1" customWidth="1"/>
    <col min="23" max="23" width="9.109375" style="11" bestFit="1" customWidth="1"/>
    <col min="24" max="24" width="19.33203125" style="11" bestFit="1" customWidth="1"/>
    <col min="25" max="16384" width="11.44140625" style="8"/>
  </cols>
  <sheetData>
    <row r="2" spans="2:24" x14ac:dyDescent="0.3">
      <c r="B2" s="10" t="s">
        <v>15</v>
      </c>
    </row>
    <row r="3" spans="2:24" x14ac:dyDescent="0.3">
      <c r="B3" s="10"/>
    </row>
    <row r="4" spans="2:24" x14ac:dyDescent="0.3">
      <c r="B4" s="10" t="s">
        <v>1</v>
      </c>
    </row>
    <row r="5" spans="2:24" x14ac:dyDescent="0.3">
      <c r="B5" s="108" t="s">
        <v>16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24" x14ac:dyDescent="0.3">
      <c r="B6" s="109" t="s">
        <v>17</v>
      </c>
      <c r="C6" s="111" t="s">
        <v>18</v>
      </c>
      <c r="D6" s="111"/>
      <c r="E6" s="113" t="s">
        <v>19</v>
      </c>
      <c r="F6" s="114"/>
      <c r="G6" s="111" t="s">
        <v>20</v>
      </c>
      <c r="H6" s="111"/>
      <c r="I6" s="117" t="s">
        <v>21</v>
      </c>
      <c r="J6" s="118"/>
      <c r="K6" s="118"/>
      <c r="L6" s="118"/>
      <c r="M6" s="118"/>
      <c r="N6" s="119"/>
      <c r="O6" s="118" t="s">
        <v>22</v>
      </c>
      <c r="P6" s="119"/>
      <c r="Q6" s="117" t="s">
        <v>23</v>
      </c>
      <c r="R6" s="118"/>
      <c r="S6" s="118"/>
      <c r="T6" s="118"/>
      <c r="U6" s="118"/>
      <c r="V6" s="118"/>
      <c r="W6" s="118"/>
      <c r="X6" s="119"/>
    </row>
    <row r="7" spans="2:24" x14ac:dyDescent="0.3">
      <c r="B7" s="109"/>
      <c r="C7" s="112"/>
      <c r="D7" s="112"/>
      <c r="E7" s="113"/>
      <c r="F7" s="114"/>
      <c r="G7" s="112"/>
      <c r="H7" s="112"/>
      <c r="I7" s="120" t="s">
        <v>24</v>
      </c>
      <c r="J7" s="121"/>
      <c r="K7" s="121" t="s">
        <v>25</v>
      </c>
      <c r="L7" s="121"/>
      <c r="M7" s="122" t="s">
        <v>26</v>
      </c>
      <c r="N7" s="123"/>
      <c r="O7" s="121" t="s">
        <v>27</v>
      </c>
      <c r="P7" s="126"/>
      <c r="Q7" s="120" t="s">
        <v>28</v>
      </c>
      <c r="R7" s="121"/>
      <c r="S7" s="121" t="s">
        <v>29</v>
      </c>
      <c r="T7" s="121"/>
      <c r="U7" s="121" t="s">
        <v>30</v>
      </c>
      <c r="V7" s="121"/>
      <c r="W7" s="122" t="s">
        <v>26</v>
      </c>
      <c r="X7" s="123"/>
    </row>
    <row r="8" spans="2:24" ht="45" customHeight="1" x14ac:dyDescent="0.3">
      <c r="B8" s="109"/>
      <c r="C8" s="112"/>
      <c r="D8" s="112"/>
      <c r="E8" s="115"/>
      <c r="F8" s="116"/>
      <c r="G8" s="112"/>
      <c r="H8" s="112"/>
      <c r="I8" s="120"/>
      <c r="J8" s="121"/>
      <c r="K8" s="121"/>
      <c r="L8" s="121"/>
      <c r="M8" s="124"/>
      <c r="N8" s="125"/>
      <c r="O8" s="121"/>
      <c r="P8" s="126"/>
      <c r="Q8" s="120"/>
      <c r="R8" s="121"/>
      <c r="S8" s="121"/>
      <c r="T8" s="121"/>
      <c r="U8" s="121"/>
      <c r="V8" s="121"/>
      <c r="W8" s="124"/>
      <c r="X8" s="125"/>
    </row>
    <row r="9" spans="2:24" x14ac:dyDescent="0.3">
      <c r="B9" s="110"/>
      <c r="C9" s="12" t="s">
        <v>31</v>
      </c>
      <c r="D9" s="12" t="s">
        <v>32</v>
      </c>
      <c r="E9" s="13" t="s">
        <v>31</v>
      </c>
      <c r="F9" s="14" t="s">
        <v>32</v>
      </c>
      <c r="G9" s="12" t="s">
        <v>31</v>
      </c>
      <c r="H9" s="12" t="s">
        <v>32</v>
      </c>
      <c r="I9" s="13" t="s">
        <v>31</v>
      </c>
      <c r="J9" s="12" t="s">
        <v>32</v>
      </c>
      <c r="K9" s="12" t="s">
        <v>31</v>
      </c>
      <c r="L9" s="12" t="s">
        <v>32</v>
      </c>
      <c r="M9" s="15" t="s">
        <v>31</v>
      </c>
      <c r="N9" s="16" t="s">
        <v>32</v>
      </c>
      <c r="O9" s="12" t="s">
        <v>31</v>
      </c>
      <c r="P9" s="14" t="s">
        <v>32</v>
      </c>
      <c r="Q9" s="13" t="s">
        <v>31</v>
      </c>
      <c r="R9" s="12" t="s">
        <v>32</v>
      </c>
      <c r="S9" s="12" t="s">
        <v>31</v>
      </c>
      <c r="T9" s="12" t="s">
        <v>32</v>
      </c>
      <c r="U9" s="12" t="s">
        <v>31</v>
      </c>
      <c r="V9" s="12" t="s">
        <v>32</v>
      </c>
      <c r="W9" s="15" t="s">
        <v>31</v>
      </c>
      <c r="X9" s="16" t="s">
        <v>32</v>
      </c>
    </row>
    <row r="10" spans="2:24" x14ac:dyDescent="0.3">
      <c r="B10" s="17" t="s">
        <v>33</v>
      </c>
      <c r="C10" s="18">
        <v>29906</v>
      </c>
      <c r="D10" s="18">
        <v>57349094.387647472</v>
      </c>
      <c r="E10" s="19">
        <v>0</v>
      </c>
      <c r="F10" s="20">
        <v>0</v>
      </c>
      <c r="G10" s="18">
        <v>314</v>
      </c>
      <c r="H10" s="18">
        <v>1865441.0457804699</v>
      </c>
      <c r="I10" s="19">
        <v>1993</v>
      </c>
      <c r="J10" s="21">
        <v>7639335.4039598824</v>
      </c>
      <c r="K10" s="21">
        <v>0</v>
      </c>
      <c r="L10" s="21">
        <v>0</v>
      </c>
      <c r="M10" s="22">
        <v>1993</v>
      </c>
      <c r="N10" s="23">
        <v>7639335.4039598824</v>
      </c>
      <c r="O10" s="21">
        <v>26467</v>
      </c>
      <c r="P10" s="20">
        <v>46152071.558375157</v>
      </c>
      <c r="Q10" s="19">
        <v>1</v>
      </c>
      <c r="R10" s="21">
        <v>33222.160908878592</v>
      </c>
      <c r="S10" s="21">
        <v>268</v>
      </c>
      <c r="T10" s="21">
        <v>231495.07365186964</v>
      </c>
      <c r="U10" s="21">
        <v>863</v>
      </c>
      <c r="V10" s="21">
        <v>1427529.1449712114</v>
      </c>
      <c r="W10" s="22">
        <v>1132</v>
      </c>
      <c r="X10" s="23">
        <v>1692246.3795319595</v>
      </c>
    </row>
    <row r="11" spans="2:24" x14ac:dyDescent="0.3">
      <c r="B11" s="17" t="s">
        <v>34</v>
      </c>
      <c r="C11" s="18">
        <v>1209</v>
      </c>
      <c r="D11" s="18">
        <v>6439422.9930243427</v>
      </c>
      <c r="E11" s="19">
        <v>0</v>
      </c>
      <c r="F11" s="20">
        <v>0</v>
      </c>
      <c r="G11" s="18">
        <v>205</v>
      </c>
      <c r="H11" s="18">
        <v>1492538.8009922795</v>
      </c>
      <c r="I11" s="19">
        <v>177</v>
      </c>
      <c r="J11" s="21">
        <v>918326.97184322204</v>
      </c>
      <c r="K11" s="21">
        <v>0</v>
      </c>
      <c r="L11" s="21">
        <v>0</v>
      </c>
      <c r="M11" s="22">
        <v>177</v>
      </c>
      <c r="N11" s="23">
        <v>918326.97184322204</v>
      </c>
      <c r="O11" s="21">
        <v>714</v>
      </c>
      <c r="P11" s="20">
        <v>3407262.9445997211</v>
      </c>
      <c r="Q11" s="19">
        <v>0</v>
      </c>
      <c r="R11" s="21">
        <v>0</v>
      </c>
      <c r="S11" s="21">
        <v>5</v>
      </c>
      <c r="T11" s="21">
        <v>47773.467386967415</v>
      </c>
      <c r="U11" s="21">
        <v>108</v>
      </c>
      <c r="V11" s="21">
        <v>573520.80820215284</v>
      </c>
      <c r="W11" s="22">
        <v>113</v>
      </c>
      <c r="X11" s="23">
        <v>621294.27558912034</v>
      </c>
    </row>
    <row r="12" spans="2:24" x14ac:dyDescent="0.3">
      <c r="B12" s="8" t="s">
        <v>35</v>
      </c>
      <c r="C12" s="18">
        <v>169926</v>
      </c>
      <c r="D12" s="18">
        <v>108299505.3282034</v>
      </c>
      <c r="E12" s="19">
        <v>0</v>
      </c>
      <c r="F12" s="20">
        <v>0</v>
      </c>
      <c r="G12" s="18">
        <v>16856</v>
      </c>
      <c r="H12" s="18">
        <v>13454746.274118043</v>
      </c>
      <c r="I12" s="19">
        <v>3784</v>
      </c>
      <c r="J12" s="21">
        <v>2530478.6416388624</v>
      </c>
      <c r="K12" s="21">
        <v>7908</v>
      </c>
      <c r="L12" s="21">
        <v>21026495.781018119</v>
      </c>
      <c r="M12" s="22">
        <v>11692</v>
      </c>
      <c r="N12" s="23">
        <v>23556974.422656983</v>
      </c>
      <c r="O12" s="21">
        <v>117320</v>
      </c>
      <c r="P12" s="20">
        <v>51361333.551824413</v>
      </c>
      <c r="Q12" s="19">
        <v>6306</v>
      </c>
      <c r="R12" s="21">
        <v>4911888.9424024075</v>
      </c>
      <c r="S12" s="21">
        <v>6277</v>
      </c>
      <c r="T12" s="21">
        <v>4394574.4875398623</v>
      </c>
      <c r="U12" s="21">
        <v>11475</v>
      </c>
      <c r="V12" s="21">
        <v>10619987.649661683</v>
      </c>
      <c r="W12" s="22">
        <v>24058</v>
      </c>
      <c r="X12" s="23">
        <v>19926451.079603951</v>
      </c>
    </row>
    <row r="13" spans="2:24" x14ac:dyDescent="0.3">
      <c r="B13" s="17" t="s">
        <v>36</v>
      </c>
      <c r="C13" s="18">
        <v>4730</v>
      </c>
      <c r="D13" s="18">
        <v>21680019.833297841</v>
      </c>
      <c r="E13" s="19">
        <v>757</v>
      </c>
      <c r="F13" s="20">
        <v>1540113.2297289171</v>
      </c>
      <c r="G13" s="18">
        <v>70</v>
      </c>
      <c r="H13" s="18">
        <v>363548.32615125587</v>
      </c>
      <c r="I13" s="19">
        <v>234</v>
      </c>
      <c r="J13" s="21">
        <v>1582975.0493598257</v>
      </c>
      <c r="K13" s="21">
        <v>9</v>
      </c>
      <c r="L13" s="21">
        <v>97727.31934702507</v>
      </c>
      <c r="M13" s="22">
        <v>243</v>
      </c>
      <c r="N13" s="23">
        <v>1680702.3687068506</v>
      </c>
      <c r="O13" s="21">
        <v>3602</v>
      </c>
      <c r="P13" s="20">
        <v>16968960.075201683</v>
      </c>
      <c r="Q13" s="19">
        <v>1</v>
      </c>
      <c r="R13" s="21">
        <v>465.57536297702455</v>
      </c>
      <c r="S13" s="21">
        <v>56</v>
      </c>
      <c r="T13" s="21">
        <v>1124635.5944225308</v>
      </c>
      <c r="U13" s="21">
        <v>1</v>
      </c>
      <c r="V13" s="21">
        <v>1594.6637236261722</v>
      </c>
      <c r="W13" s="22">
        <v>58</v>
      </c>
      <c r="X13" s="23">
        <v>1126695.8335091339</v>
      </c>
    </row>
    <row r="14" spans="2:24" x14ac:dyDescent="0.3">
      <c r="B14" s="8" t="s">
        <v>37</v>
      </c>
      <c r="C14" s="18">
        <v>12349</v>
      </c>
      <c r="D14" s="18">
        <v>67486706.525928736</v>
      </c>
      <c r="E14" s="19">
        <v>0</v>
      </c>
      <c r="F14" s="20">
        <v>0</v>
      </c>
      <c r="G14" s="18">
        <v>256</v>
      </c>
      <c r="H14" s="18">
        <v>4778729.1128121596</v>
      </c>
      <c r="I14" s="19">
        <v>1203</v>
      </c>
      <c r="J14" s="21">
        <v>30170595.384611297</v>
      </c>
      <c r="K14" s="21">
        <v>0</v>
      </c>
      <c r="L14" s="21">
        <v>0</v>
      </c>
      <c r="M14" s="22">
        <v>1203</v>
      </c>
      <c r="N14" s="23">
        <v>30170595.384611297</v>
      </c>
      <c r="O14" s="21">
        <v>10771</v>
      </c>
      <c r="P14" s="20">
        <v>31017233.809827715</v>
      </c>
      <c r="Q14" s="19">
        <v>0</v>
      </c>
      <c r="R14" s="21">
        <v>0</v>
      </c>
      <c r="S14" s="21">
        <v>0</v>
      </c>
      <c r="T14" s="21">
        <v>0</v>
      </c>
      <c r="U14" s="21">
        <v>119</v>
      </c>
      <c r="V14" s="21">
        <v>1520148.2186775652</v>
      </c>
      <c r="W14" s="22">
        <v>119</v>
      </c>
      <c r="X14" s="23">
        <v>1520148.2186775652</v>
      </c>
    </row>
    <row r="15" spans="2:24" x14ac:dyDescent="0.3">
      <c r="B15" s="8" t="s">
        <v>38</v>
      </c>
      <c r="C15" s="18">
        <v>1867</v>
      </c>
      <c r="D15" s="18">
        <v>9816624.2537389044</v>
      </c>
      <c r="E15" s="19">
        <v>1075</v>
      </c>
      <c r="F15" s="20">
        <v>4072463.8516311585</v>
      </c>
      <c r="G15" s="18">
        <v>69</v>
      </c>
      <c r="H15" s="18">
        <v>237182.22577846999</v>
      </c>
      <c r="I15" s="19">
        <v>35</v>
      </c>
      <c r="J15" s="21">
        <v>339015.59116011456</v>
      </c>
      <c r="K15" s="21">
        <v>7</v>
      </c>
      <c r="L15" s="21">
        <v>47986.647349087507</v>
      </c>
      <c r="M15" s="22">
        <v>42</v>
      </c>
      <c r="N15" s="23">
        <v>387002.23850920203</v>
      </c>
      <c r="O15" s="21">
        <v>630</v>
      </c>
      <c r="P15" s="20">
        <v>4851498.515301629</v>
      </c>
      <c r="Q15" s="19">
        <v>9</v>
      </c>
      <c r="R15" s="21">
        <v>22030.339241451689</v>
      </c>
      <c r="S15" s="21">
        <v>6</v>
      </c>
      <c r="T15" s="21">
        <v>19987.896004005263</v>
      </c>
      <c r="U15" s="21">
        <v>36</v>
      </c>
      <c r="V15" s="21">
        <v>226459.18727298881</v>
      </c>
      <c r="W15" s="22">
        <v>51</v>
      </c>
      <c r="X15" s="23">
        <v>268477.42251844576</v>
      </c>
    </row>
    <row r="16" spans="2:24" x14ac:dyDescent="0.3">
      <c r="B16" s="8" t="s">
        <v>39</v>
      </c>
      <c r="C16" s="18">
        <v>20249</v>
      </c>
      <c r="D16" s="18">
        <v>61664584.543289974</v>
      </c>
      <c r="E16" s="19">
        <v>0</v>
      </c>
      <c r="F16" s="20">
        <v>0</v>
      </c>
      <c r="G16" s="18">
        <v>0</v>
      </c>
      <c r="H16" s="18">
        <v>0</v>
      </c>
      <c r="I16" s="19">
        <v>6369</v>
      </c>
      <c r="J16" s="21">
        <v>24961800.218734708</v>
      </c>
      <c r="K16" s="21">
        <v>0</v>
      </c>
      <c r="L16" s="21">
        <v>0</v>
      </c>
      <c r="M16" s="22">
        <v>6369</v>
      </c>
      <c r="N16" s="23">
        <v>24961800.218734708</v>
      </c>
      <c r="O16" s="21">
        <v>10948</v>
      </c>
      <c r="P16" s="20">
        <v>30875800.607334323</v>
      </c>
      <c r="Q16" s="19">
        <v>0</v>
      </c>
      <c r="R16" s="21">
        <v>0</v>
      </c>
      <c r="S16" s="21">
        <v>14</v>
      </c>
      <c r="T16" s="21">
        <v>27476.160574663652</v>
      </c>
      <c r="U16" s="21">
        <v>2918</v>
      </c>
      <c r="V16" s="21">
        <v>5799507.5566462763</v>
      </c>
      <c r="W16" s="22">
        <v>2932</v>
      </c>
      <c r="X16" s="23">
        <v>5826983.7172209397</v>
      </c>
    </row>
    <row r="17" spans="2:24" x14ac:dyDescent="0.3">
      <c r="B17" s="8" t="s">
        <v>40</v>
      </c>
      <c r="C17" s="18">
        <v>12564</v>
      </c>
      <c r="D17" s="18">
        <v>29670421.240123466</v>
      </c>
      <c r="E17" s="19">
        <v>0</v>
      </c>
      <c r="F17" s="20">
        <v>0</v>
      </c>
      <c r="G17" s="18">
        <v>714</v>
      </c>
      <c r="H17" s="18">
        <v>1304669.4140507814</v>
      </c>
      <c r="I17" s="19">
        <v>306</v>
      </c>
      <c r="J17" s="21">
        <v>429622.13193915429</v>
      </c>
      <c r="K17" s="21">
        <v>164</v>
      </c>
      <c r="L17" s="21">
        <v>347767.09959571954</v>
      </c>
      <c r="M17" s="22">
        <v>470</v>
      </c>
      <c r="N17" s="23">
        <v>777389.23153487383</v>
      </c>
      <c r="O17" s="21">
        <v>6545</v>
      </c>
      <c r="P17" s="20">
        <v>19465978.652236734</v>
      </c>
      <c r="Q17" s="19">
        <v>0</v>
      </c>
      <c r="R17" s="21">
        <v>0</v>
      </c>
      <c r="S17" s="21">
        <v>46</v>
      </c>
      <c r="T17" s="21">
        <v>78312.651995538923</v>
      </c>
      <c r="U17" s="21">
        <v>4789</v>
      </c>
      <c r="V17" s="21">
        <v>8044071.2903055409</v>
      </c>
      <c r="W17" s="22">
        <v>4835</v>
      </c>
      <c r="X17" s="23">
        <v>8122383.9423010796</v>
      </c>
    </row>
    <row r="18" spans="2:24" x14ac:dyDescent="0.3">
      <c r="B18" s="8" t="s">
        <v>41</v>
      </c>
      <c r="C18" s="18">
        <v>427</v>
      </c>
      <c r="D18" s="18">
        <v>4001568.7372489194</v>
      </c>
      <c r="E18" s="19">
        <v>9</v>
      </c>
      <c r="F18" s="20">
        <v>25703.985895199366</v>
      </c>
      <c r="G18" s="18">
        <v>6</v>
      </c>
      <c r="H18" s="18">
        <v>23056.179670761743</v>
      </c>
      <c r="I18" s="19">
        <v>21</v>
      </c>
      <c r="J18" s="21">
        <v>143484.75840346256</v>
      </c>
      <c r="K18" s="21">
        <v>67</v>
      </c>
      <c r="L18" s="21">
        <v>911826.73576654657</v>
      </c>
      <c r="M18" s="22">
        <v>88</v>
      </c>
      <c r="N18" s="23">
        <v>1055311.4941700092</v>
      </c>
      <c r="O18" s="21">
        <v>232</v>
      </c>
      <c r="P18" s="20">
        <v>2066584.2554531686</v>
      </c>
      <c r="Q18" s="19">
        <v>35</v>
      </c>
      <c r="R18" s="21">
        <v>400602.78288753069</v>
      </c>
      <c r="S18" s="21">
        <v>0</v>
      </c>
      <c r="T18" s="21">
        <v>0</v>
      </c>
      <c r="U18" s="21">
        <v>57</v>
      </c>
      <c r="V18" s="21">
        <v>430310.03917224996</v>
      </c>
      <c r="W18" s="22">
        <v>92</v>
      </c>
      <c r="X18" s="23">
        <v>830912.82205978059</v>
      </c>
    </row>
    <row r="19" spans="2:24" x14ac:dyDescent="0.3">
      <c r="B19" s="8" t="s">
        <v>42</v>
      </c>
      <c r="C19" s="18">
        <v>0</v>
      </c>
      <c r="D19" s="18">
        <v>0</v>
      </c>
      <c r="E19" s="19">
        <v>0</v>
      </c>
      <c r="F19" s="20">
        <v>0</v>
      </c>
      <c r="G19" s="18">
        <v>0</v>
      </c>
      <c r="H19" s="18">
        <v>0</v>
      </c>
      <c r="I19" s="19">
        <v>0</v>
      </c>
      <c r="J19" s="18">
        <v>0</v>
      </c>
      <c r="K19" s="18">
        <v>0</v>
      </c>
      <c r="L19" s="18">
        <v>0</v>
      </c>
      <c r="M19" s="24">
        <v>0</v>
      </c>
      <c r="N19" s="23">
        <v>0</v>
      </c>
      <c r="O19" s="18">
        <v>0</v>
      </c>
      <c r="P19" s="20">
        <v>0</v>
      </c>
      <c r="Q19" s="19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24">
        <v>0</v>
      </c>
      <c r="X19" s="23">
        <v>0</v>
      </c>
    </row>
    <row r="20" spans="2:24" x14ac:dyDescent="0.3">
      <c r="B20" s="8" t="s">
        <v>43</v>
      </c>
      <c r="C20" s="18">
        <v>131</v>
      </c>
      <c r="D20" s="18">
        <v>1204932.1398493508</v>
      </c>
      <c r="E20" s="19">
        <v>0</v>
      </c>
      <c r="F20" s="20">
        <v>0</v>
      </c>
      <c r="G20" s="18">
        <v>0</v>
      </c>
      <c r="H20" s="18">
        <v>0</v>
      </c>
      <c r="I20" s="19">
        <v>18</v>
      </c>
      <c r="J20" s="21">
        <v>153652.49420356349</v>
      </c>
      <c r="K20" s="21">
        <v>4</v>
      </c>
      <c r="L20" s="21">
        <v>38603.795930883287</v>
      </c>
      <c r="M20" s="22">
        <v>22</v>
      </c>
      <c r="N20" s="23">
        <v>192256.29013444675</v>
      </c>
      <c r="O20" s="21">
        <v>107</v>
      </c>
      <c r="P20" s="20">
        <v>1002709.2014422405</v>
      </c>
      <c r="Q20" s="19">
        <v>0</v>
      </c>
      <c r="R20" s="21">
        <v>0</v>
      </c>
      <c r="S20" s="21">
        <v>0</v>
      </c>
      <c r="T20" s="21">
        <v>0</v>
      </c>
      <c r="U20" s="21">
        <v>2</v>
      </c>
      <c r="V20" s="21">
        <v>9966.6482726635768</v>
      </c>
      <c r="W20" s="22">
        <v>2</v>
      </c>
      <c r="X20" s="23">
        <v>9966.6482726635768</v>
      </c>
    </row>
    <row r="21" spans="2:24" x14ac:dyDescent="0.3">
      <c r="B21" s="8" t="s">
        <v>44</v>
      </c>
      <c r="C21" s="18">
        <v>269</v>
      </c>
      <c r="D21" s="18">
        <v>115664.03787459232</v>
      </c>
      <c r="E21" s="19">
        <v>2</v>
      </c>
      <c r="F21" s="20">
        <v>2126.2182981682299</v>
      </c>
      <c r="G21" s="18">
        <v>0</v>
      </c>
      <c r="H21" s="18">
        <v>0</v>
      </c>
      <c r="I21" s="19">
        <v>11</v>
      </c>
      <c r="J21" s="21">
        <v>1828.0040225392429</v>
      </c>
      <c r="K21" s="21">
        <v>6</v>
      </c>
      <c r="L21" s="21">
        <v>705.47972966463226</v>
      </c>
      <c r="M21" s="22">
        <v>17</v>
      </c>
      <c r="N21" s="23">
        <v>2533.4837522038752</v>
      </c>
      <c r="O21" s="21">
        <v>193</v>
      </c>
      <c r="P21" s="20">
        <v>62416.294273928012</v>
      </c>
      <c r="Q21" s="19">
        <v>16</v>
      </c>
      <c r="R21" s="21">
        <v>8668.7581124364169</v>
      </c>
      <c r="S21" s="21">
        <v>5</v>
      </c>
      <c r="T21" s="21">
        <v>6025.5033240433095</v>
      </c>
      <c r="U21" s="21">
        <v>36</v>
      </c>
      <c r="V21" s="21">
        <v>33893.780113812478</v>
      </c>
      <c r="W21" s="22">
        <v>57</v>
      </c>
      <c r="X21" s="23">
        <v>48588.041550292204</v>
      </c>
    </row>
    <row r="22" spans="2:24" x14ac:dyDescent="0.3">
      <c r="B22" s="25" t="s">
        <v>45</v>
      </c>
      <c r="C22" s="26">
        <v>0</v>
      </c>
      <c r="D22" s="26">
        <v>0</v>
      </c>
      <c r="E22" s="27">
        <v>0</v>
      </c>
      <c r="F22" s="28">
        <v>0</v>
      </c>
      <c r="G22" s="26">
        <v>0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9">
        <v>0</v>
      </c>
      <c r="N22" s="30">
        <v>0</v>
      </c>
      <c r="O22" s="26">
        <v>0</v>
      </c>
      <c r="P22" s="28">
        <v>0</v>
      </c>
      <c r="Q22" s="27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9">
        <v>0</v>
      </c>
      <c r="X22" s="30">
        <v>0</v>
      </c>
    </row>
    <row r="23" spans="2:24" x14ac:dyDescent="0.3">
      <c r="B23" s="31" t="s">
        <v>26</v>
      </c>
      <c r="C23" s="32">
        <v>253627</v>
      </c>
      <c r="D23" s="32">
        <v>367728544.02022696</v>
      </c>
      <c r="E23" s="33">
        <v>1843</v>
      </c>
      <c r="F23" s="34">
        <v>5640407.2855534432</v>
      </c>
      <c r="G23" s="32">
        <v>18490</v>
      </c>
      <c r="H23" s="32">
        <v>23519911.379354224</v>
      </c>
      <c r="I23" s="33">
        <v>14151</v>
      </c>
      <c r="J23" s="32">
        <v>68871114.649876639</v>
      </c>
      <c r="K23" s="32">
        <v>8165</v>
      </c>
      <c r="L23" s="32">
        <v>22471112.85873704</v>
      </c>
      <c r="M23" s="35">
        <v>22316</v>
      </c>
      <c r="N23" s="36">
        <v>91342227.508613676</v>
      </c>
      <c r="O23" s="32">
        <v>177529</v>
      </c>
      <c r="P23" s="34">
        <v>207231849.46587071</v>
      </c>
      <c r="Q23" s="33">
        <v>6368</v>
      </c>
      <c r="R23" s="32">
        <v>5376878.5589156812</v>
      </c>
      <c r="S23" s="32">
        <v>6677</v>
      </c>
      <c r="T23" s="32">
        <v>5930280.8348994814</v>
      </c>
      <c r="U23" s="32">
        <v>20404</v>
      </c>
      <c r="V23" s="32">
        <v>28686988.98701977</v>
      </c>
      <c r="W23" s="35">
        <v>33449</v>
      </c>
      <c r="X23" s="36">
        <v>39994148.380834937</v>
      </c>
    </row>
    <row r="24" spans="2:24" s="9" customFormat="1" x14ac:dyDescent="0.3">
      <c r="B24" s="9" t="s">
        <v>46</v>
      </c>
      <c r="D24" s="37">
        <v>13768.842628611768</v>
      </c>
      <c r="E24" s="38"/>
      <c r="F24" s="39">
        <v>211.19350547829333</v>
      </c>
      <c r="H24" s="37">
        <v>880.65493877845529</v>
      </c>
      <c r="I24" s="38"/>
      <c r="J24" s="37">
        <v>2578.7379160293576</v>
      </c>
      <c r="L24" s="37">
        <v>841.38482495584003</v>
      </c>
      <c r="N24" s="39">
        <v>3420.1227409851972</v>
      </c>
      <c r="P24" s="37">
        <v>7759.3724211270064</v>
      </c>
      <c r="Q24" s="38"/>
      <c r="R24" s="37">
        <v>201.32621172533894</v>
      </c>
      <c r="T24" s="37">
        <v>222.04722719243688</v>
      </c>
      <c r="V24" s="37">
        <v>1074.1255833250405</v>
      </c>
      <c r="X24" s="39">
        <v>1497.4990222428162</v>
      </c>
    </row>
    <row r="25" spans="2:24" s="9" customFormat="1" x14ac:dyDescent="0.3">
      <c r="D25" s="37"/>
      <c r="F25" s="40"/>
      <c r="H25" s="37"/>
      <c r="J25" s="37"/>
      <c r="L25" s="37"/>
      <c r="N25" s="40"/>
      <c r="P25" s="37"/>
      <c r="R25" s="37"/>
      <c r="T25" s="37"/>
      <c r="V25" s="37"/>
      <c r="X25" s="40"/>
    </row>
    <row r="26" spans="2:24" x14ac:dyDescent="0.3">
      <c r="B26" s="8" t="s">
        <v>47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42"/>
    </row>
    <row r="27" spans="2:24" x14ac:dyDescent="0.3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9" spans="2:24" x14ac:dyDescent="0.3">
      <c r="B29" s="10" t="s">
        <v>3</v>
      </c>
    </row>
    <row r="30" spans="2:24" x14ac:dyDescent="0.3">
      <c r="B30" s="108" t="s">
        <v>48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</row>
    <row r="31" spans="2:24" ht="15" customHeight="1" x14ac:dyDescent="0.3">
      <c r="B31" s="109" t="s">
        <v>49</v>
      </c>
      <c r="C31" s="111" t="s">
        <v>18</v>
      </c>
      <c r="D31" s="111"/>
      <c r="E31" s="113" t="s">
        <v>19</v>
      </c>
      <c r="F31" s="127"/>
      <c r="G31" s="115" t="s">
        <v>20</v>
      </c>
      <c r="H31" s="116"/>
      <c r="I31" s="117" t="s">
        <v>21</v>
      </c>
      <c r="J31" s="118"/>
      <c r="K31" s="118"/>
      <c r="L31" s="118"/>
      <c r="M31" s="118"/>
      <c r="N31" s="119"/>
      <c r="O31" s="117" t="s">
        <v>22</v>
      </c>
      <c r="P31" s="119"/>
      <c r="Q31" s="117" t="s">
        <v>23</v>
      </c>
      <c r="R31" s="118"/>
      <c r="S31" s="118"/>
      <c r="T31" s="118"/>
      <c r="U31" s="118"/>
      <c r="V31" s="118"/>
      <c r="W31" s="118"/>
      <c r="X31" s="119"/>
    </row>
    <row r="32" spans="2:24" ht="15" customHeight="1" x14ac:dyDescent="0.3">
      <c r="B32" s="109"/>
      <c r="C32" s="112"/>
      <c r="D32" s="112"/>
      <c r="E32" s="113"/>
      <c r="F32" s="127"/>
      <c r="G32" s="128"/>
      <c r="H32" s="129"/>
      <c r="I32" s="120" t="s">
        <v>24</v>
      </c>
      <c r="J32" s="121"/>
      <c r="K32" s="121" t="s">
        <v>25</v>
      </c>
      <c r="L32" s="121"/>
      <c r="M32" s="122" t="s">
        <v>26</v>
      </c>
      <c r="N32" s="123"/>
      <c r="O32" s="120" t="s">
        <v>27</v>
      </c>
      <c r="P32" s="126"/>
      <c r="Q32" s="120" t="s">
        <v>28</v>
      </c>
      <c r="R32" s="121"/>
      <c r="S32" s="121" t="s">
        <v>29</v>
      </c>
      <c r="T32" s="121"/>
      <c r="U32" s="121" t="s">
        <v>30</v>
      </c>
      <c r="V32" s="121"/>
      <c r="W32" s="122" t="s">
        <v>26</v>
      </c>
      <c r="X32" s="123"/>
    </row>
    <row r="33" spans="1:30" ht="45" customHeight="1" x14ac:dyDescent="0.3">
      <c r="B33" s="109"/>
      <c r="C33" s="112"/>
      <c r="D33" s="112"/>
      <c r="E33" s="115"/>
      <c r="F33" s="111"/>
      <c r="G33" s="128"/>
      <c r="H33" s="129"/>
      <c r="I33" s="120"/>
      <c r="J33" s="121"/>
      <c r="K33" s="121"/>
      <c r="L33" s="121"/>
      <c r="M33" s="124"/>
      <c r="N33" s="125"/>
      <c r="O33" s="120"/>
      <c r="P33" s="126"/>
      <c r="Q33" s="120"/>
      <c r="R33" s="121"/>
      <c r="S33" s="121"/>
      <c r="T33" s="121"/>
      <c r="U33" s="121"/>
      <c r="V33" s="121"/>
      <c r="W33" s="124"/>
      <c r="X33" s="125"/>
    </row>
    <row r="34" spans="1:30" x14ac:dyDescent="0.3">
      <c r="B34" s="110"/>
      <c r="C34" s="12" t="s">
        <v>31</v>
      </c>
      <c r="D34" s="12" t="s">
        <v>32</v>
      </c>
      <c r="E34" s="13" t="s">
        <v>31</v>
      </c>
      <c r="F34" s="12" t="s">
        <v>32</v>
      </c>
      <c r="G34" s="13" t="s">
        <v>31</v>
      </c>
      <c r="H34" s="14" t="s">
        <v>32</v>
      </c>
      <c r="I34" s="13" t="s">
        <v>31</v>
      </c>
      <c r="J34" s="12" t="s">
        <v>32</v>
      </c>
      <c r="K34" s="12" t="s">
        <v>31</v>
      </c>
      <c r="L34" s="12" t="s">
        <v>32</v>
      </c>
      <c r="M34" s="15" t="s">
        <v>31</v>
      </c>
      <c r="N34" s="16" t="s">
        <v>32</v>
      </c>
      <c r="O34" s="13" t="s">
        <v>31</v>
      </c>
      <c r="P34" s="14" t="s">
        <v>32</v>
      </c>
      <c r="Q34" s="13" t="s">
        <v>31</v>
      </c>
      <c r="R34" s="12" t="s">
        <v>32</v>
      </c>
      <c r="S34" s="12" t="s">
        <v>31</v>
      </c>
      <c r="T34" s="12" t="s">
        <v>32</v>
      </c>
      <c r="U34" s="12" t="s">
        <v>31</v>
      </c>
      <c r="V34" s="12" t="s">
        <v>32</v>
      </c>
      <c r="W34" s="15" t="s">
        <v>31</v>
      </c>
      <c r="X34" s="16" t="s">
        <v>32</v>
      </c>
    </row>
    <row r="35" spans="1:30" x14ac:dyDescent="0.3">
      <c r="B35" s="8" t="s">
        <v>50</v>
      </c>
      <c r="C35" s="18">
        <v>228102</v>
      </c>
      <c r="D35" s="18">
        <v>147309168.37808415</v>
      </c>
      <c r="E35" s="19">
        <v>1634</v>
      </c>
      <c r="F35" s="21">
        <v>3699187.6772028534</v>
      </c>
      <c r="G35" s="19">
        <v>17588</v>
      </c>
      <c r="H35" s="20">
        <v>15958141.765937252</v>
      </c>
      <c r="I35" s="19">
        <v>11259</v>
      </c>
      <c r="J35" s="21">
        <v>27364892.538402326</v>
      </c>
      <c r="K35" s="21">
        <v>6929</v>
      </c>
      <c r="L35" s="21">
        <v>5346943.3714314001</v>
      </c>
      <c r="M35" s="22">
        <v>18188</v>
      </c>
      <c r="N35" s="23">
        <v>32711835.909833726</v>
      </c>
      <c r="O35" s="19">
        <v>159753</v>
      </c>
      <c r="P35" s="20">
        <v>73871400.465077028</v>
      </c>
      <c r="Q35" s="19">
        <v>6211</v>
      </c>
      <c r="R35" s="21">
        <v>4060594.5695055779</v>
      </c>
      <c r="S35" s="21">
        <v>6406</v>
      </c>
      <c r="T35" s="21">
        <v>2354686.7801380646</v>
      </c>
      <c r="U35" s="21">
        <v>18322</v>
      </c>
      <c r="V35" s="21">
        <v>14653321.210389633</v>
      </c>
      <c r="W35" s="22">
        <v>30939</v>
      </c>
      <c r="X35" s="23">
        <v>21068602.560033277</v>
      </c>
    </row>
    <row r="36" spans="1:30" x14ac:dyDescent="0.3">
      <c r="B36" s="8" t="s">
        <v>51</v>
      </c>
      <c r="C36" s="18">
        <v>16542</v>
      </c>
      <c r="D36" s="18">
        <v>75241153.84255819</v>
      </c>
      <c r="E36" s="19">
        <v>135</v>
      </c>
      <c r="F36" s="21">
        <v>954897.53049711313</v>
      </c>
      <c r="G36" s="19">
        <v>700</v>
      </c>
      <c r="H36" s="20">
        <v>3937222.7424628055</v>
      </c>
      <c r="I36" s="19">
        <v>1700</v>
      </c>
      <c r="J36" s="21">
        <v>16740217.569340464</v>
      </c>
      <c r="K36" s="21">
        <v>518</v>
      </c>
      <c r="L36" s="21">
        <v>2575505.0755488551</v>
      </c>
      <c r="M36" s="22">
        <v>2218</v>
      </c>
      <c r="N36" s="23">
        <v>19315722.644889317</v>
      </c>
      <c r="O36" s="19">
        <v>11697</v>
      </c>
      <c r="P36" s="20">
        <v>43076491.784226052</v>
      </c>
      <c r="Q36" s="19">
        <v>133</v>
      </c>
      <c r="R36" s="21">
        <v>930441.81261438807</v>
      </c>
      <c r="S36" s="21">
        <v>89</v>
      </c>
      <c r="T36" s="21">
        <v>318548.23714908678</v>
      </c>
      <c r="U36" s="21">
        <v>1570</v>
      </c>
      <c r="V36" s="21">
        <v>6707829.0907194223</v>
      </c>
      <c r="W36" s="22">
        <v>1792</v>
      </c>
      <c r="X36" s="23">
        <v>7956819.1404828969</v>
      </c>
    </row>
    <row r="37" spans="1:30" x14ac:dyDescent="0.3">
      <c r="B37" s="8" t="s">
        <v>52</v>
      </c>
      <c r="C37" s="18">
        <v>7908</v>
      </c>
      <c r="D37" s="18">
        <v>108048239.94037952</v>
      </c>
      <c r="E37" s="19">
        <v>61</v>
      </c>
      <c r="F37" s="21">
        <v>858410.57192282227</v>
      </c>
      <c r="G37" s="19">
        <v>186</v>
      </c>
      <c r="H37" s="20">
        <v>2739829.9117054632</v>
      </c>
      <c r="I37" s="19">
        <v>989</v>
      </c>
      <c r="J37" s="21">
        <v>17779089.357147865</v>
      </c>
      <c r="K37" s="21">
        <v>605</v>
      </c>
      <c r="L37" s="21">
        <v>9946957.2763342932</v>
      </c>
      <c r="M37" s="22">
        <v>1594</v>
      </c>
      <c r="N37" s="23">
        <v>27726046.633482158</v>
      </c>
      <c r="O37" s="19">
        <v>5417</v>
      </c>
      <c r="P37" s="20">
        <v>68177877.590888351</v>
      </c>
      <c r="Q37" s="19">
        <v>21</v>
      </c>
      <c r="R37" s="21">
        <v>324381.17911429057</v>
      </c>
      <c r="S37" s="21">
        <v>160</v>
      </c>
      <c r="T37" s="21">
        <v>2342453.2468516189</v>
      </c>
      <c r="U37" s="21">
        <v>469</v>
      </c>
      <c r="V37" s="21">
        <v>5879240.8064148007</v>
      </c>
      <c r="W37" s="22">
        <v>650</v>
      </c>
      <c r="X37" s="23">
        <v>8546075.2323807105</v>
      </c>
    </row>
    <row r="38" spans="1:30" x14ac:dyDescent="0.3">
      <c r="B38" s="25" t="s">
        <v>53</v>
      </c>
      <c r="C38" s="26">
        <v>1075</v>
      </c>
      <c r="D38" s="26">
        <v>37129981.859205149</v>
      </c>
      <c r="E38" s="27">
        <v>13</v>
      </c>
      <c r="F38" s="26">
        <v>127911.50593065406</v>
      </c>
      <c r="G38" s="27">
        <v>16</v>
      </c>
      <c r="H38" s="28">
        <v>884716.95924870076</v>
      </c>
      <c r="I38" s="27">
        <v>203</v>
      </c>
      <c r="J38" s="26">
        <v>6986915.1849859757</v>
      </c>
      <c r="K38" s="26">
        <v>113</v>
      </c>
      <c r="L38" s="26">
        <v>4601707.135422498</v>
      </c>
      <c r="M38" s="29">
        <v>316</v>
      </c>
      <c r="N38" s="30">
        <v>11588622.320408475</v>
      </c>
      <c r="O38" s="27">
        <v>662</v>
      </c>
      <c r="P38" s="28">
        <v>22106079.625679269</v>
      </c>
      <c r="Q38" s="27">
        <v>3</v>
      </c>
      <c r="R38" s="26">
        <v>61460.99768142539</v>
      </c>
      <c r="S38" s="26">
        <v>22</v>
      </c>
      <c r="T38" s="26">
        <v>914592.5707607111</v>
      </c>
      <c r="U38" s="26">
        <v>43</v>
      </c>
      <c r="V38" s="26">
        <v>1446597.8794959136</v>
      </c>
      <c r="W38" s="29">
        <v>68</v>
      </c>
      <c r="X38" s="30">
        <v>2422651.4479380501</v>
      </c>
    </row>
    <row r="39" spans="1:30" x14ac:dyDescent="0.3">
      <c r="B39" s="31" t="s">
        <v>26</v>
      </c>
      <c r="C39" s="32">
        <f>+SUM(C35:C38)</f>
        <v>253627</v>
      </c>
      <c r="D39" s="32">
        <f t="shared" ref="D39:X39" si="0">+SUM(D35:D38)</f>
        <v>367728544.02022696</v>
      </c>
      <c r="E39" s="33">
        <f t="shared" si="0"/>
        <v>1843</v>
      </c>
      <c r="F39" s="34">
        <f t="shared" si="0"/>
        <v>5640407.2855534423</v>
      </c>
      <c r="G39" s="32">
        <f t="shared" si="0"/>
        <v>18490</v>
      </c>
      <c r="H39" s="32">
        <f t="shared" si="0"/>
        <v>23519911.37935422</v>
      </c>
      <c r="I39" s="33">
        <f t="shared" si="0"/>
        <v>14151</v>
      </c>
      <c r="J39" s="32">
        <f t="shared" si="0"/>
        <v>68871114.649876624</v>
      </c>
      <c r="K39" s="32">
        <f t="shared" si="0"/>
        <v>8165</v>
      </c>
      <c r="L39" s="32">
        <f t="shared" si="0"/>
        <v>22471112.858737044</v>
      </c>
      <c r="M39" s="35">
        <f t="shared" si="0"/>
        <v>22316</v>
      </c>
      <c r="N39" s="36">
        <f t="shared" si="0"/>
        <v>91342227.508613676</v>
      </c>
      <c r="O39" s="32">
        <f t="shared" si="0"/>
        <v>177529</v>
      </c>
      <c r="P39" s="34">
        <f t="shared" si="0"/>
        <v>207231849.46587068</v>
      </c>
      <c r="Q39" s="33">
        <f t="shared" si="0"/>
        <v>6368</v>
      </c>
      <c r="R39" s="32">
        <f t="shared" si="0"/>
        <v>5376878.5589156812</v>
      </c>
      <c r="S39" s="32">
        <f t="shared" si="0"/>
        <v>6677</v>
      </c>
      <c r="T39" s="32">
        <f t="shared" si="0"/>
        <v>5930280.8348994814</v>
      </c>
      <c r="U39" s="32">
        <f t="shared" si="0"/>
        <v>20404</v>
      </c>
      <c r="V39" s="32">
        <f t="shared" si="0"/>
        <v>28686988.98701977</v>
      </c>
      <c r="W39" s="35">
        <f t="shared" si="0"/>
        <v>33449</v>
      </c>
      <c r="X39" s="36">
        <f t="shared" si="0"/>
        <v>39994148.38083493</v>
      </c>
    </row>
    <row r="40" spans="1:30" s="9" customFormat="1" x14ac:dyDescent="0.3">
      <c r="B40" s="9" t="s">
        <v>46</v>
      </c>
      <c r="D40" s="37">
        <v>13768.842628611768</v>
      </c>
      <c r="E40" s="38"/>
      <c r="F40" s="39">
        <v>211.1935054782933</v>
      </c>
      <c r="H40" s="37">
        <v>880.65493877845506</v>
      </c>
      <c r="I40" s="38"/>
      <c r="J40" s="37">
        <v>2578.7379160293563</v>
      </c>
      <c r="L40" s="37">
        <v>841.38482495584014</v>
      </c>
      <c r="N40" s="39">
        <v>3420.1227409851972</v>
      </c>
      <c r="P40" s="37">
        <v>7759.3724211270046</v>
      </c>
      <c r="Q40" s="38"/>
      <c r="R40" s="37">
        <v>201.32621172533894</v>
      </c>
      <c r="T40" s="37">
        <v>222.04722719243688</v>
      </c>
      <c r="V40" s="37">
        <v>1074.1255833250405</v>
      </c>
      <c r="X40" s="39">
        <v>1497.4990222428162</v>
      </c>
    </row>
    <row r="41" spans="1:30" s="9" customFormat="1" x14ac:dyDescent="0.3">
      <c r="D41" s="37"/>
      <c r="F41" s="40"/>
      <c r="H41" s="37"/>
      <c r="J41" s="37"/>
      <c r="L41" s="37"/>
      <c r="N41" s="40"/>
      <c r="P41" s="37"/>
      <c r="R41" s="37"/>
      <c r="T41" s="37"/>
      <c r="V41" s="37"/>
      <c r="X41" s="40"/>
    </row>
    <row r="42" spans="1:30" x14ac:dyDescent="0.3">
      <c r="B42" s="8" t="s">
        <v>47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42"/>
    </row>
    <row r="43" spans="1:30" x14ac:dyDescent="0.3"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5" spans="1:30" x14ac:dyDescent="0.3">
      <c r="B45" s="10" t="s">
        <v>5</v>
      </c>
    </row>
    <row r="46" spans="1:30" x14ac:dyDescent="0.3">
      <c r="B46" s="108" t="s">
        <v>54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</row>
    <row r="47" spans="1:30" ht="14.4" customHeight="1" x14ac:dyDescent="0.3">
      <c r="A47" s="130" t="s">
        <v>17</v>
      </c>
      <c r="B47" s="109" t="s">
        <v>55</v>
      </c>
      <c r="C47" s="127" t="s">
        <v>18</v>
      </c>
      <c r="D47" s="114"/>
      <c r="E47" s="113" t="s">
        <v>19</v>
      </c>
      <c r="F47" s="114"/>
      <c r="G47" s="113" t="s">
        <v>20</v>
      </c>
      <c r="H47" s="114"/>
      <c r="I47" s="131" t="s">
        <v>21</v>
      </c>
      <c r="J47" s="131"/>
      <c r="K47" s="131"/>
      <c r="L47" s="131"/>
      <c r="M47" s="131"/>
      <c r="N47" s="131"/>
      <c r="O47" s="131" t="s">
        <v>22</v>
      </c>
      <c r="P47" s="132"/>
      <c r="Q47" s="131" t="s">
        <v>23</v>
      </c>
      <c r="R47" s="131"/>
      <c r="S47" s="131"/>
      <c r="T47" s="131"/>
      <c r="U47" s="131"/>
      <c r="V47" s="131"/>
      <c r="W47" s="131"/>
      <c r="X47" s="131"/>
      <c r="Y47" s="44"/>
      <c r="Z47" s="44"/>
      <c r="AA47" s="44"/>
      <c r="AB47" s="44"/>
      <c r="AC47" s="44"/>
      <c r="AD47" s="44"/>
    </row>
    <row r="48" spans="1:30" ht="15" customHeight="1" x14ac:dyDescent="0.3">
      <c r="A48" s="130"/>
      <c r="B48" s="109"/>
      <c r="C48" s="127"/>
      <c r="D48" s="114"/>
      <c r="E48" s="113"/>
      <c r="F48" s="114"/>
      <c r="G48" s="113"/>
      <c r="H48" s="114"/>
      <c r="I48" s="133" t="s">
        <v>24</v>
      </c>
      <c r="J48" s="133"/>
      <c r="K48" s="133" t="s">
        <v>25</v>
      </c>
      <c r="L48" s="133"/>
      <c r="M48" s="134" t="s">
        <v>26</v>
      </c>
      <c r="N48" s="135"/>
      <c r="O48" s="133" t="s">
        <v>27</v>
      </c>
      <c r="P48" s="136"/>
      <c r="Q48" s="133" t="s">
        <v>28</v>
      </c>
      <c r="R48" s="133"/>
      <c r="S48" s="133" t="s">
        <v>29</v>
      </c>
      <c r="T48" s="133"/>
      <c r="U48" s="133" t="s">
        <v>30</v>
      </c>
      <c r="V48" s="133"/>
      <c r="W48" s="134" t="s">
        <v>26</v>
      </c>
      <c r="X48" s="135"/>
      <c r="Y48" s="44"/>
      <c r="Z48" s="44"/>
      <c r="AA48" s="44"/>
      <c r="AB48" s="44"/>
      <c r="AC48" s="44"/>
      <c r="AD48" s="44"/>
    </row>
    <row r="49" spans="1:30" x14ac:dyDescent="0.3">
      <c r="A49" s="130"/>
      <c r="B49" s="109"/>
      <c r="C49" s="127"/>
      <c r="D49" s="114"/>
      <c r="E49" s="113"/>
      <c r="F49" s="114"/>
      <c r="G49" s="113"/>
      <c r="H49" s="114"/>
      <c r="I49" s="133"/>
      <c r="J49" s="133"/>
      <c r="K49" s="133"/>
      <c r="L49" s="133"/>
      <c r="M49" s="134"/>
      <c r="N49" s="135"/>
      <c r="O49" s="133"/>
      <c r="P49" s="136"/>
      <c r="Q49" s="133"/>
      <c r="R49" s="133"/>
      <c r="S49" s="133"/>
      <c r="T49" s="133"/>
      <c r="U49" s="133"/>
      <c r="V49" s="133"/>
      <c r="W49" s="134"/>
      <c r="X49" s="135"/>
      <c r="Y49" s="44"/>
      <c r="Z49" s="44"/>
      <c r="AA49" s="44"/>
      <c r="AB49" s="44"/>
      <c r="AC49" s="44"/>
      <c r="AD49" s="44"/>
    </row>
    <row r="50" spans="1:30" x14ac:dyDescent="0.3">
      <c r="A50" s="130"/>
      <c r="B50" s="109"/>
      <c r="C50" s="45" t="s">
        <v>31</v>
      </c>
      <c r="D50" s="46" t="s">
        <v>32</v>
      </c>
      <c r="E50" s="47" t="s">
        <v>31</v>
      </c>
      <c r="F50" s="46" t="s">
        <v>32</v>
      </c>
      <c r="G50" s="47" t="s">
        <v>31</v>
      </c>
      <c r="H50" s="46" t="s">
        <v>32</v>
      </c>
      <c r="I50" s="45" t="s">
        <v>31</v>
      </c>
      <c r="J50" s="45" t="s">
        <v>32</v>
      </c>
      <c r="K50" s="45" t="s">
        <v>31</v>
      </c>
      <c r="L50" s="45" t="s">
        <v>32</v>
      </c>
      <c r="M50" s="48" t="s">
        <v>31</v>
      </c>
      <c r="N50" s="49" t="s">
        <v>32</v>
      </c>
      <c r="O50" s="45" t="s">
        <v>31</v>
      </c>
      <c r="P50" s="46" t="s">
        <v>32</v>
      </c>
      <c r="Q50" s="45" t="s">
        <v>31</v>
      </c>
      <c r="R50" s="45" t="s">
        <v>32</v>
      </c>
      <c r="S50" s="45" t="s">
        <v>31</v>
      </c>
      <c r="T50" s="45" t="s">
        <v>32</v>
      </c>
      <c r="U50" s="45" t="s">
        <v>31</v>
      </c>
      <c r="V50" s="45" t="s">
        <v>32</v>
      </c>
      <c r="W50" s="48" t="s">
        <v>31</v>
      </c>
      <c r="X50" s="49" t="s">
        <v>32</v>
      </c>
      <c r="Y50" s="44"/>
      <c r="Z50" s="44"/>
      <c r="AA50" s="44"/>
      <c r="AB50" s="44"/>
      <c r="AC50" s="44"/>
      <c r="AD50" s="44"/>
    </row>
    <row r="51" spans="1:30" x14ac:dyDescent="0.3">
      <c r="A51" s="50"/>
      <c r="B51" s="51" t="s">
        <v>56</v>
      </c>
      <c r="C51" s="52">
        <v>5123</v>
      </c>
      <c r="D51" s="53">
        <v>6938602.3375776857</v>
      </c>
      <c r="E51" s="54">
        <v>7</v>
      </c>
      <c r="F51" s="53">
        <v>13365.275333641857</v>
      </c>
      <c r="G51" s="54">
        <v>351</v>
      </c>
      <c r="H51" s="53">
        <v>704497.04442367691</v>
      </c>
      <c r="I51" s="55">
        <v>205</v>
      </c>
      <c r="J51" s="55">
        <v>804590.59364347113</v>
      </c>
      <c r="K51" s="55">
        <v>117</v>
      </c>
      <c r="L51" s="55">
        <v>190925.88192378904</v>
      </c>
      <c r="M51" s="52">
        <v>322</v>
      </c>
      <c r="N51" s="53">
        <v>995516.47556726006</v>
      </c>
      <c r="O51" s="52">
        <v>3768</v>
      </c>
      <c r="P51" s="53">
        <v>3901257.3690573447</v>
      </c>
      <c r="Q51" s="55">
        <v>116</v>
      </c>
      <c r="R51" s="55">
        <v>274643.23266243393</v>
      </c>
      <c r="S51" s="55">
        <v>144</v>
      </c>
      <c r="T51" s="55">
        <v>230596.14812299775</v>
      </c>
      <c r="U51" s="55">
        <v>415</v>
      </c>
      <c r="V51" s="55">
        <v>818726.79241033096</v>
      </c>
      <c r="W51" s="52">
        <v>675</v>
      </c>
      <c r="X51" s="53">
        <v>1323966.1731957626</v>
      </c>
      <c r="Y51" s="55"/>
      <c r="Z51" s="55"/>
      <c r="AA51" s="55"/>
      <c r="AB51" s="55"/>
      <c r="AC51" s="55"/>
      <c r="AD51" s="55"/>
    </row>
    <row r="52" spans="1:30" x14ac:dyDescent="0.3">
      <c r="B52" s="56" t="s">
        <v>57</v>
      </c>
      <c r="C52" s="52">
        <v>8147</v>
      </c>
      <c r="D52" s="53">
        <v>9234019.9457548559</v>
      </c>
      <c r="E52" s="54">
        <v>71</v>
      </c>
      <c r="F52" s="53">
        <v>144890.29009258683</v>
      </c>
      <c r="G52" s="54">
        <v>539</v>
      </c>
      <c r="H52" s="53">
        <v>443320.90002820565</v>
      </c>
      <c r="I52" s="55">
        <v>351</v>
      </c>
      <c r="J52" s="55">
        <v>1864131.7802859033</v>
      </c>
      <c r="K52" s="55">
        <v>341</v>
      </c>
      <c r="L52" s="55">
        <v>527122.37555726024</v>
      </c>
      <c r="M52" s="52">
        <v>692</v>
      </c>
      <c r="N52" s="53">
        <v>2391254.1558431634</v>
      </c>
      <c r="O52" s="52">
        <v>5743</v>
      </c>
      <c r="P52" s="53">
        <v>5039439.4099544892</v>
      </c>
      <c r="Q52" s="55">
        <v>201</v>
      </c>
      <c r="R52" s="55">
        <v>241007.81199180477</v>
      </c>
      <c r="S52" s="55">
        <v>260</v>
      </c>
      <c r="T52" s="55">
        <v>102164.88291347721</v>
      </c>
      <c r="U52" s="55">
        <v>641</v>
      </c>
      <c r="V52" s="55">
        <v>871942.49493112881</v>
      </c>
      <c r="W52" s="52">
        <v>1102</v>
      </c>
      <c r="X52" s="53">
        <v>1215115.1898364108</v>
      </c>
      <c r="Y52" s="55"/>
      <c r="Z52" s="55"/>
      <c r="AA52" s="55"/>
      <c r="AB52" s="55"/>
      <c r="AC52" s="55"/>
      <c r="AD52" s="55"/>
    </row>
    <row r="53" spans="1:30" x14ac:dyDescent="0.3">
      <c r="B53" s="56" t="s">
        <v>58</v>
      </c>
      <c r="C53" s="52">
        <v>4818</v>
      </c>
      <c r="D53" s="53">
        <v>3524563.8130602296</v>
      </c>
      <c r="E53" s="54">
        <v>3</v>
      </c>
      <c r="F53" s="53">
        <v>4700.9357686063204</v>
      </c>
      <c r="G53" s="54">
        <v>280</v>
      </c>
      <c r="H53" s="53">
        <v>136202.77594409906</v>
      </c>
      <c r="I53" s="55">
        <v>144</v>
      </c>
      <c r="J53" s="55">
        <v>475256.68079383689</v>
      </c>
      <c r="K53" s="55">
        <v>115</v>
      </c>
      <c r="L53" s="55">
        <v>133930.83514864757</v>
      </c>
      <c r="M53" s="52">
        <v>259</v>
      </c>
      <c r="N53" s="53">
        <v>609187.51594248449</v>
      </c>
      <c r="O53" s="52">
        <v>3805</v>
      </c>
      <c r="P53" s="53">
        <v>2414115.7882007509</v>
      </c>
      <c r="Q53" s="55">
        <v>82</v>
      </c>
      <c r="R53" s="55">
        <v>29401.141613115313</v>
      </c>
      <c r="S53" s="55">
        <v>128</v>
      </c>
      <c r="T53" s="55">
        <v>24656.775045107388</v>
      </c>
      <c r="U53" s="55">
        <v>261</v>
      </c>
      <c r="V53" s="55">
        <v>306298.88054606604</v>
      </c>
      <c r="W53" s="52">
        <v>471</v>
      </c>
      <c r="X53" s="53">
        <v>360356.79720428871</v>
      </c>
      <c r="Y53" s="55"/>
      <c r="Z53" s="55"/>
      <c r="AA53" s="55"/>
      <c r="AB53" s="55"/>
      <c r="AC53" s="55"/>
      <c r="AD53" s="55"/>
    </row>
    <row r="54" spans="1:30" x14ac:dyDescent="0.3">
      <c r="B54" s="56" t="s">
        <v>59</v>
      </c>
      <c r="C54" s="52">
        <v>10856</v>
      </c>
      <c r="D54" s="53">
        <v>10121420.894779105</v>
      </c>
      <c r="E54" s="54">
        <v>14</v>
      </c>
      <c r="F54" s="53">
        <v>17813.722978340149</v>
      </c>
      <c r="G54" s="54">
        <v>861</v>
      </c>
      <c r="H54" s="53">
        <v>993292.60444798227</v>
      </c>
      <c r="I54" s="55">
        <v>390</v>
      </c>
      <c r="J54" s="55">
        <v>1502031.8571287615</v>
      </c>
      <c r="K54" s="55">
        <v>327</v>
      </c>
      <c r="L54" s="55">
        <v>869455.16001619911</v>
      </c>
      <c r="M54" s="52">
        <v>717</v>
      </c>
      <c r="N54" s="53">
        <v>2371487.0171449608</v>
      </c>
      <c r="O54" s="52">
        <v>7959</v>
      </c>
      <c r="P54" s="53">
        <v>5749468.8974461798</v>
      </c>
      <c r="Q54" s="55">
        <v>289</v>
      </c>
      <c r="R54" s="55">
        <v>97748.864848594982</v>
      </c>
      <c r="S54" s="55">
        <v>304</v>
      </c>
      <c r="T54" s="55">
        <v>126521.82692649498</v>
      </c>
      <c r="U54" s="55">
        <v>712</v>
      </c>
      <c r="V54" s="55">
        <v>765087.96098655206</v>
      </c>
      <c r="W54" s="52">
        <v>1305</v>
      </c>
      <c r="X54" s="53">
        <v>989358.65276164201</v>
      </c>
      <c r="Y54" s="55"/>
      <c r="Z54" s="55"/>
      <c r="AA54" s="55"/>
      <c r="AB54" s="55"/>
      <c r="AC54" s="55"/>
      <c r="AD54" s="55"/>
    </row>
    <row r="55" spans="1:30" x14ac:dyDescent="0.3">
      <c r="B55" s="56" t="s">
        <v>60</v>
      </c>
      <c r="C55" s="52">
        <v>23542</v>
      </c>
      <c r="D55" s="53">
        <v>23090823.728695873</v>
      </c>
      <c r="E55" s="54">
        <v>70</v>
      </c>
      <c r="F55" s="53">
        <v>225095.19730475254</v>
      </c>
      <c r="G55" s="54">
        <v>1772</v>
      </c>
      <c r="H55" s="53">
        <v>2328503.7930073333</v>
      </c>
      <c r="I55" s="55">
        <v>1150</v>
      </c>
      <c r="J55" s="55">
        <v>3642295.2776691597</v>
      </c>
      <c r="K55" s="55">
        <v>842</v>
      </c>
      <c r="L55" s="55">
        <v>913339.9260939809</v>
      </c>
      <c r="M55" s="52">
        <v>1992</v>
      </c>
      <c r="N55" s="53">
        <v>4555635.2037631404</v>
      </c>
      <c r="O55" s="52">
        <v>16494</v>
      </c>
      <c r="P55" s="53">
        <v>13157463.752164008</v>
      </c>
      <c r="Q55" s="55">
        <v>687</v>
      </c>
      <c r="R55" s="55">
        <v>244438.03110192259</v>
      </c>
      <c r="S55" s="55">
        <v>725</v>
      </c>
      <c r="T55" s="55">
        <v>760091.63080611255</v>
      </c>
      <c r="U55" s="55">
        <v>1802</v>
      </c>
      <c r="V55" s="55">
        <v>1819596.1205486043</v>
      </c>
      <c r="W55" s="52">
        <v>3214</v>
      </c>
      <c r="X55" s="53">
        <v>2824125.7824566392</v>
      </c>
      <c r="Y55" s="55"/>
      <c r="Z55" s="55"/>
      <c r="AA55" s="55"/>
      <c r="AB55" s="55"/>
      <c r="AC55" s="55"/>
      <c r="AD55" s="55"/>
    </row>
    <row r="56" spans="1:30" x14ac:dyDescent="0.3">
      <c r="B56" s="56" t="s">
        <v>61</v>
      </c>
      <c r="C56" s="52">
        <v>11405</v>
      </c>
      <c r="D56" s="53">
        <v>12756535.617478712</v>
      </c>
      <c r="E56" s="54">
        <v>91</v>
      </c>
      <c r="F56" s="53">
        <v>488391.52383075433</v>
      </c>
      <c r="G56" s="54">
        <v>741</v>
      </c>
      <c r="H56" s="53">
        <v>840401.28416940779</v>
      </c>
      <c r="I56" s="55">
        <v>468</v>
      </c>
      <c r="J56" s="55">
        <v>1879997.4607970195</v>
      </c>
      <c r="K56" s="55">
        <v>454</v>
      </c>
      <c r="L56" s="55">
        <v>557081.92707802122</v>
      </c>
      <c r="M56" s="52">
        <v>922</v>
      </c>
      <c r="N56" s="53">
        <v>2437079.387875041</v>
      </c>
      <c r="O56" s="52">
        <v>8335</v>
      </c>
      <c r="P56" s="53">
        <v>7683641.3093650946</v>
      </c>
      <c r="Q56" s="55">
        <v>268</v>
      </c>
      <c r="R56" s="55">
        <v>195539.15321362947</v>
      </c>
      <c r="S56" s="55">
        <v>260</v>
      </c>
      <c r="T56" s="55">
        <v>234047.17284393989</v>
      </c>
      <c r="U56" s="55">
        <v>788</v>
      </c>
      <c r="V56" s="55">
        <v>877435.78618084348</v>
      </c>
      <c r="W56" s="52">
        <v>1316</v>
      </c>
      <c r="X56" s="53">
        <v>1307022.112238413</v>
      </c>
      <c r="Y56" s="55"/>
      <c r="Z56" s="55"/>
      <c r="AA56" s="55"/>
      <c r="AB56" s="55"/>
      <c r="AC56" s="55"/>
      <c r="AD56" s="55"/>
    </row>
    <row r="57" spans="1:30" x14ac:dyDescent="0.3">
      <c r="B57" s="56" t="s">
        <v>62</v>
      </c>
      <c r="C57" s="52">
        <v>14781</v>
      </c>
      <c r="D57" s="53">
        <v>18014230.176951196</v>
      </c>
      <c r="E57" s="54">
        <v>57</v>
      </c>
      <c r="F57" s="53">
        <v>136423.04099714322</v>
      </c>
      <c r="G57" s="54">
        <v>998</v>
      </c>
      <c r="H57" s="53">
        <v>1674752.7619409582</v>
      </c>
      <c r="I57" s="55">
        <v>797</v>
      </c>
      <c r="J57" s="55">
        <v>3000249.3453074861</v>
      </c>
      <c r="K57" s="55">
        <v>416</v>
      </c>
      <c r="L57" s="55">
        <v>452548.14053904288</v>
      </c>
      <c r="M57" s="52">
        <v>1213</v>
      </c>
      <c r="N57" s="53">
        <v>3452797.4858465288</v>
      </c>
      <c r="O57" s="52">
        <v>10700</v>
      </c>
      <c r="P57" s="53">
        <v>9640397.9608902074</v>
      </c>
      <c r="Q57" s="55">
        <v>384</v>
      </c>
      <c r="R57" s="55">
        <v>950217.19964425708</v>
      </c>
      <c r="S57" s="55">
        <v>320</v>
      </c>
      <c r="T57" s="55">
        <v>92115.577040696153</v>
      </c>
      <c r="U57" s="55">
        <v>1109</v>
      </c>
      <c r="V57" s="55">
        <v>2067526.1505914044</v>
      </c>
      <c r="W57" s="52">
        <v>1813</v>
      </c>
      <c r="X57" s="53">
        <v>3109858.9272763575</v>
      </c>
      <c r="Y57" s="55"/>
      <c r="Z57" s="55"/>
      <c r="AA57" s="55"/>
      <c r="AB57" s="55"/>
      <c r="AC57" s="55"/>
      <c r="AD57" s="55"/>
    </row>
    <row r="58" spans="1:30" x14ac:dyDescent="0.3">
      <c r="B58" s="56" t="s">
        <v>63</v>
      </c>
      <c r="C58" s="52">
        <v>19639</v>
      </c>
      <c r="D58" s="53">
        <v>21095638.86092506</v>
      </c>
      <c r="E58" s="54">
        <v>229</v>
      </c>
      <c r="F58" s="53">
        <v>535362.65915491467</v>
      </c>
      <c r="G58" s="54">
        <v>1574</v>
      </c>
      <c r="H58" s="53">
        <v>1834817.2166540036</v>
      </c>
      <c r="I58" s="55">
        <v>838</v>
      </c>
      <c r="J58" s="55">
        <v>2796647.5293177264</v>
      </c>
      <c r="K58" s="55">
        <v>640</v>
      </c>
      <c r="L58" s="55">
        <v>1452434.5674923148</v>
      </c>
      <c r="M58" s="52">
        <v>1478</v>
      </c>
      <c r="N58" s="53">
        <v>4249082.096810041</v>
      </c>
      <c r="O58" s="52">
        <v>13728</v>
      </c>
      <c r="P58" s="53">
        <v>12299957.071685782</v>
      </c>
      <c r="Q58" s="55">
        <v>580</v>
      </c>
      <c r="R58" s="55">
        <v>301255.50838377845</v>
      </c>
      <c r="S58" s="55">
        <v>585</v>
      </c>
      <c r="T58" s="55">
        <v>476724.26819054503</v>
      </c>
      <c r="U58" s="55">
        <v>1465</v>
      </c>
      <c r="V58" s="55">
        <v>1398440.0400459927</v>
      </c>
      <c r="W58" s="52">
        <v>2630</v>
      </c>
      <c r="X58" s="53">
        <v>2176419.8166203164</v>
      </c>
      <c r="Y58" s="55"/>
      <c r="Z58" s="55"/>
      <c r="AA58" s="55"/>
      <c r="AB58" s="55"/>
      <c r="AC58" s="55"/>
      <c r="AD58" s="55"/>
    </row>
    <row r="59" spans="1:30" x14ac:dyDescent="0.3">
      <c r="B59" s="56" t="s">
        <v>64</v>
      </c>
      <c r="C59" s="52">
        <v>14881</v>
      </c>
      <c r="D59" s="53">
        <v>11667453.03363179</v>
      </c>
      <c r="E59" s="54">
        <v>82</v>
      </c>
      <c r="F59" s="53">
        <v>223021.8489195655</v>
      </c>
      <c r="G59" s="54">
        <v>877</v>
      </c>
      <c r="H59" s="53">
        <v>583559.86384229572</v>
      </c>
      <c r="I59" s="55">
        <v>631</v>
      </c>
      <c r="J59" s="55">
        <v>1846643.4997021633</v>
      </c>
      <c r="K59" s="55">
        <v>317</v>
      </c>
      <c r="L59" s="55">
        <v>857260.56496277952</v>
      </c>
      <c r="M59" s="52">
        <v>948</v>
      </c>
      <c r="N59" s="53">
        <v>2703904.0646649431</v>
      </c>
      <c r="O59" s="52">
        <v>11411</v>
      </c>
      <c r="P59" s="53">
        <v>6721230.3522977615</v>
      </c>
      <c r="Q59" s="55">
        <v>325</v>
      </c>
      <c r="R59" s="55">
        <v>126589.59903841777</v>
      </c>
      <c r="S59" s="55">
        <v>351</v>
      </c>
      <c r="T59" s="55">
        <v>363257.17278081778</v>
      </c>
      <c r="U59" s="55">
        <v>887</v>
      </c>
      <c r="V59" s="55">
        <v>945890.13208798959</v>
      </c>
      <c r="W59" s="52">
        <v>1563</v>
      </c>
      <c r="X59" s="53">
        <v>1435736.9039072252</v>
      </c>
      <c r="Y59" s="55"/>
      <c r="Z59" s="55"/>
      <c r="AA59" s="55"/>
      <c r="AB59" s="55"/>
      <c r="AC59" s="55"/>
      <c r="AD59" s="55"/>
    </row>
    <row r="60" spans="1:30" x14ac:dyDescent="0.3">
      <c r="B60" s="56" t="s">
        <v>65</v>
      </c>
      <c r="C60" s="52">
        <v>14369</v>
      </c>
      <c r="D60" s="53">
        <v>17171984.402992785</v>
      </c>
      <c r="E60" s="54">
        <v>105</v>
      </c>
      <c r="F60" s="53">
        <v>298118.67749886296</v>
      </c>
      <c r="G60" s="54">
        <v>957</v>
      </c>
      <c r="H60" s="53">
        <v>957914.47173940274</v>
      </c>
      <c r="I60" s="55">
        <v>774</v>
      </c>
      <c r="J60" s="55">
        <v>3808114.7728650691</v>
      </c>
      <c r="K60" s="55">
        <v>432</v>
      </c>
      <c r="L60" s="55">
        <v>582172.53786412731</v>
      </c>
      <c r="M60" s="52">
        <v>1206</v>
      </c>
      <c r="N60" s="53">
        <v>4390287.3107291963</v>
      </c>
      <c r="O60" s="52">
        <v>10459</v>
      </c>
      <c r="P60" s="53">
        <v>9645013.1119895782</v>
      </c>
      <c r="Q60" s="55">
        <v>343</v>
      </c>
      <c r="R60" s="55">
        <v>754086.63877776999</v>
      </c>
      <c r="S60" s="55">
        <v>352</v>
      </c>
      <c r="T60" s="55">
        <v>262803.20241697866</v>
      </c>
      <c r="U60" s="55">
        <v>947</v>
      </c>
      <c r="V60" s="55">
        <v>863760.9898409954</v>
      </c>
      <c r="W60" s="52">
        <v>1642</v>
      </c>
      <c r="X60" s="53">
        <v>1880650.8310357442</v>
      </c>
      <c r="Y60" s="55"/>
      <c r="Z60" s="55"/>
      <c r="AA60" s="55"/>
      <c r="AB60" s="55"/>
      <c r="AC60" s="55"/>
      <c r="AD60" s="55"/>
    </row>
    <row r="61" spans="1:30" x14ac:dyDescent="0.3">
      <c r="B61" s="56" t="s">
        <v>66</v>
      </c>
      <c r="C61" s="52">
        <v>2650</v>
      </c>
      <c r="D61" s="53">
        <v>1842342.7739972805</v>
      </c>
      <c r="E61" s="54">
        <v>1</v>
      </c>
      <c r="F61" s="53">
        <v>99.666482726635763</v>
      </c>
      <c r="G61" s="54">
        <v>164</v>
      </c>
      <c r="H61" s="53">
        <v>227076.81518412221</v>
      </c>
      <c r="I61" s="55">
        <v>124</v>
      </c>
      <c r="J61" s="55">
        <v>532695.59135280305</v>
      </c>
      <c r="K61" s="55">
        <v>97</v>
      </c>
      <c r="L61" s="55">
        <v>29921.08766697043</v>
      </c>
      <c r="M61" s="52">
        <v>221</v>
      </c>
      <c r="N61" s="53">
        <v>562616.6790197735</v>
      </c>
      <c r="O61" s="52">
        <v>1958</v>
      </c>
      <c r="P61" s="53">
        <v>927165.73373301805</v>
      </c>
      <c r="Q61" s="55">
        <v>80</v>
      </c>
      <c r="R61" s="55">
        <v>18807.06529051617</v>
      </c>
      <c r="S61" s="55">
        <v>53</v>
      </c>
      <c r="T61" s="55">
        <v>8086.7197733982848</v>
      </c>
      <c r="U61" s="55">
        <v>173</v>
      </c>
      <c r="V61" s="55">
        <v>98490.094513725577</v>
      </c>
      <c r="W61" s="52">
        <v>306</v>
      </c>
      <c r="X61" s="53">
        <v>125383.87957764002</v>
      </c>
      <c r="Y61" s="55"/>
      <c r="Z61" s="55"/>
      <c r="AA61" s="55"/>
      <c r="AB61" s="55"/>
      <c r="AC61" s="55"/>
      <c r="AD61" s="55"/>
    </row>
    <row r="62" spans="1:30" x14ac:dyDescent="0.3">
      <c r="B62" s="56" t="s">
        <v>67</v>
      </c>
      <c r="C62" s="52">
        <v>3395</v>
      </c>
      <c r="D62" s="53">
        <v>3436376.4107707576</v>
      </c>
      <c r="E62" s="54">
        <v>7</v>
      </c>
      <c r="F62" s="53">
        <v>8328.7957398558628</v>
      </c>
      <c r="G62" s="54">
        <v>250</v>
      </c>
      <c r="H62" s="53">
        <v>188262.35630169575</v>
      </c>
      <c r="I62" s="55">
        <v>175</v>
      </c>
      <c r="J62" s="55">
        <v>573730.85677627439</v>
      </c>
      <c r="K62" s="55">
        <v>111</v>
      </c>
      <c r="L62" s="55">
        <v>108687.09133004589</v>
      </c>
      <c r="M62" s="52">
        <v>286</v>
      </c>
      <c r="N62" s="53">
        <v>682417.94810632023</v>
      </c>
      <c r="O62" s="52">
        <v>2425</v>
      </c>
      <c r="P62" s="53">
        <v>2193540.6244238033</v>
      </c>
      <c r="Q62" s="55">
        <v>82</v>
      </c>
      <c r="R62" s="55">
        <v>54989.573324465229</v>
      </c>
      <c r="S62" s="55">
        <v>89</v>
      </c>
      <c r="T62" s="55">
        <v>26608.010759993474</v>
      </c>
      <c r="U62" s="55">
        <v>256</v>
      </c>
      <c r="V62" s="55">
        <v>282229.10211462376</v>
      </c>
      <c r="W62" s="52">
        <v>427</v>
      </c>
      <c r="X62" s="53">
        <v>363826.68619908247</v>
      </c>
      <c r="Y62" s="55"/>
      <c r="Z62" s="55"/>
      <c r="AA62" s="55"/>
      <c r="AB62" s="55"/>
      <c r="AC62" s="55"/>
      <c r="AD62" s="55"/>
    </row>
    <row r="63" spans="1:30" x14ac:dyDescent="0.3">
      <c r="B63" s="56" t="s">
        <v>68</v>
      </c>
      <c r="C63" s="52">
        <v>103457</v>
      </c>
      <c r="D63" s="53">
        <v>216542826.09530973</v>
      </c>
      <c r="E63" s="54">
        <v>809</v>
      </c>
      <c r="F63" s="53">
        <v>3312301.6538656144</v>
      </c>
      <c r="G63" s="54">
        <v>8052</v>
      </c>
      <c r="H63" s="53">
        <v>11499472.597497907</v>
      </c>
      <c r="I63" s="55">
        <v>7382</v>
      </c>
      <c r="J63" s="55">
        <v>44530147.524068624</v>
      </c>
      <c r="K63" s="55">
        <v>3471</v>
      </c>
      <c r="L63" s="55">
        <v>15129297.013759622</v>
      </c>
      <c r="M63" s="52">
        <v>10853</v>
      </c>
      <c r="N63" s="53">
        <v>59659444.537828252</v>
      </c>
      <c r="O63" s="52">
        <v>68718</v>
      </c>
      <c r="P63" s="53">
        <v>121018713.12773688</v>
      </c>
      <c r="Q63" s="55">
        <v>2524</v>
      </c>
      <c r="R63" s="55">
        <v>1811875.087631755</v>
      </c>
      <c r="S63" s="55">
        <v>2686</v>
      </c>
      <c r="T63" s="55">
        <v>2827732.0090869255</v>
      </c>
      <c r="U63" s="55">
        <v>9815</v>
      </c>
      <c r="V63" s="55">
        <v>16413287.081662398</v>
      </c>
      <c r="W63" s="52">
        <v>15025</v>
      </c>
      <c r="X63" s="53">
        <v>21052894.178381078</v>
      </c>
      <c r="Y63" s="55"/>
      <c r="Z63" s="55"/>
      <c r="AA63" s="55"/>
      <c r="AB63" s="55"/>
      <c r="AC63" s="55"/>
      <c r="AD63" s="55"/>
    </row>
    <row r="64" spans="1:30" x14ac:dyDescent="0.3">
      <c r="B64" s="56" t="s">
        <v>69</v>
      </c>
      <c r="C64" s="52">
        <v>6794</v>
      </c>
      <c r="D64" s="53">
        <v>4721882.6860715095</v>
      </c>
      <c r="E64" s="54">
        <v>7</v>
      </c>
      <c r="F64" s="53">
        <v>3073.0498840712694</v>
      </c>
      <c r="G64" s="54">
        <v>466</v>
      </c>
      <c r="H64" s="53">
        <v>297512.62810880522</v>
      </c>
      <c r="I64" s="55">
        <v>248</v>
      </c>
      <c r="J64" s="55">
        <v>696320.50730904157</v>
      </c>
      <c r="K64" s="55">
        <v>194</v>
      </c>
      <c r="L64" s="55">
        <v>321990.40291504527</v>
      </c>
      <c r="M64" s="52">
        <v>442</v>
      </c>
      <c r="N64" s="53">
        <v>1018310.9102240868</v>
      </c>
      <c r="O64" s="52">
        <v>5046</v>
      </c>
      <c r="P64" s="53">
        <v>2924409.8384771761</v>
      </c>
      <c r="Q64" s="55">
        <v>162</v>
      </c>
      <c r="R64" s="55">
        <v>109712.38013859621</v>
      </c>
      <c r="S64" s="55">
        <v>150</v>
      </c>
      <c r="T64" s="55">
        <v>41472.531153250842</v>
      </c>
      <c r="U64" s="55">
        <v>521</v>
      </c>
      <c r="V64" s="55">
        <v>327391.34808552318</v>
      </c>
      <c r="W64" s="52">
        <v>833</v>
      </c>
      <c r="X64" s="53">
        <v>478576.25937737018</v>
      </c>
      <c r="Y64" s="55"/>
      <c r="Z64" s="55"/>
      <c r="AA64" s="55"/>
      <c r="AB64" s="55"/>
      <c r="AC64" s="55"/>
      <c r="AD64" s="55"/>
    </row>
    <row r="65" spans="1:30" x14ac:dyDescent="0.3">
      <c r="B65" s="56" t="s">
        <v>70</v>
      </c>
      <c r="C65" s="52">
        <v>3463</v>
      </c>
      <c r="D65" s="53">
        <v>1984964.8379306714</v>
      </c>
      <c r="E65" s="54">
        <v>4</v>
      </c>
      <c r="F65" s="53">
        <v>3156.1052863434661</v>
      </c>
      <c r="G65" s="54">
        <v>161</v>
      </c>
      <c r="H65" s="53">
        <v>89349.603676231432</v>
      </c>
      <c r="I65" s="55">
        <v>101</v>
      </c>
      <c r="J65" s="55">
        <v>192557.48510235251</v>
      </c>
      <c r="K65" s="55">
        <v>80</v>
      </c>
      <c r="L65" s="55">
        <v>83757.846426574542</v>
      </c>
      <c r="M65" s="52">
        <v>181</v>
      </c>
      <c r="N65" s="53">
        <v>276315.33152892702</v>
      </c>
      <c r="O65" s="52">
        <v>2759</v>
      </c>
      <c r="P65" s="53">
        <v>1363671.5127279081</v>
      </c>
      <c r="Q65" s="55">
        <v>83</v>
      </c>
      <c r="R65" s="55">
        <v>81209.35087552022</v>
      </c>
      <c r="S65" s="55">
        <v>100</v>
      </c>
      <c r="T65" s="55">
        <v>26579.155917913355</v>
      </c>
      <c r="U65" s="55">
        <v>175</v>
      </c>
      <c r="V65" s="55">
        <v>144683.77791782765</v>
      </c>
      <c r="W65" s="52">
        <v>358</v>
      </c>
      <c r="X65" s="53">
        <v>252472.28471126122</v>
      </c>
      <c r="Y65" s="55"/>
      <c r="Z65" s="55"/>
      <c r="AA65" s="55"/>
      <c r="AB65" s="55"/>
      <c r="AC65" s="55"/>
      <c r="AD65" s="55"/>
    </row>
    <row r="66" spans="1:30" x14ac:dyDescent="0.3">
      <c r="B66" s="56" t="s">
        <v>71</v>
      </c>
      <c r="C66" s="52">
        <v>5681</v>
      </c>
      <c r="D66" s="53">
        <v>4592508.4331465475</v>
      </c>
      <c r="E66" s="54">
        <v>3</v>
      </c>
      <c r="F66" s="53">
        <v>2724.2171945280443</v>
      </c>
      <c r="G66" s="54">
        <v>430</v>
      </c>
      <c r="H66" s="53">
        <v>636922.59528863244</v>
      </c>
      <c r="I66" s="55">
        <v>237</v>
      </c>
      <c r="J66" s="55">
        <v>470687.55504496786</v>
      </c>
      <c r="K66" s="55">
        <v>211</v>
      </c>
      <c r="L66" s="55">
        <v>261187.49996262506</v>
      </c>
      <c r="M66" s="52">
        <v>448</v>
      </c>
      <c r="N66" s="53">
        <v>731875.05500759289</v>
      </c>
      <c r="O66" s="52">
        <v>4144</v>
      </c>
      <c r="P66" s="53">
        <v>2476886.0426393147</v>
      </c>
      <c r="Q66" s="55">
        <v>162</v>
      </c>
      <c r="R66" s="55">
        <v>85357.920379104718</v>
      </c>
      <c r="S66" s="55">
        <v>131</v>
      </c>
      <c r="T66" s="55">
        <v>114500.92075218959</v>
      </c>
      <c r="U66" s="55">
        <v>363</v>
      </c>
      <c r="V66" s="55">
        <v>544241.68188518484</v>
      </c>
      <c r="W66" s="52">
        <v>656</v>
      </c>
      <c r="X66" s="53">
        <v>744100.52301647922</v>
      </c>
      <c r="Y66" s="55"/>
      <c r="Z66" s="55"/>
      <c r="AA66" s="55"/>
      <c r="AB66" s="55"/>
      <c r="AC66" s="55"/>
      <c r="AD66" s="55"/>
    </row>
    <row r="67" spans="1:30" x14ac:dyDescent="0.3">
      <c r="B67" s="57" t="s">
        <v>72</v>
      </c>
      <c r="C67" s="52">
        <v>626</v>
      </c>
      <c r="D67" s="53">
        <v>992369.97115319769</v>
      </c>
      <c r="E67" s="54">
        <v>283</v>
      </c>
      <c r="F67" s="53">
        <v>223540.62522113501</v>
      </c>
      <c r="G67" s="54">
        <v>17</v>
      </c>
      <c r="H67" s="53">
        <v>84052.067099462831</v>
      </c>
      <c r="I67" s="55">
        <v>136</v>
      </c>
      <c r="J67" s="55">
        <v>255016.33271196819</v>
      </c>
      <c r="K67" s="55">
        <v>0</v>
      </c>
      <c r="L67" s="55">
        <v>0</v>
      </c>
      <c r="M67" s="52">
        <v>136</v>
      </c>
      <c r="N67" s="53">
        <v>255016.33271196819</v>
      </c>
      <c r="O67" s="52">
        <v>77</v>
      </c>
      <c r="P67" s="53">
        <v>75477.563081408574</v>
      </c>
      <c r="Q67" s="55">
        <v>0</v>
      </c>
      <c r="R67" s="55">
        <v>0</v>
      </c>
      <c r="S67" s="55">
        <v>39</v>
      </c>
      <c r="T67" s="55">
        <v>212322.83036864307</v>
      </c>
      <c r="U67" s="55">
        <v>74</v>
      </c>
      <c r="V67" s="55">
        <v>141960.55267058001</v>
      </c>
      <c r="W67" s="52">
        <v>113</v>
      </c>
      <c r="X67" s="53">
        <v>354283.38303922309</v>
      </c>
      <c r="Y67" s="55"/>
      <c r="Z67" s="55"/>
      <c r="AA67" s="55"/>
      <c r="AB67" s="55"/>
      <c r="AC67" s="55"/>
      <c r="AD67" s="55"/>
    </row>
    <row r="68" spans="1:30" x14ac:dyDescent="0.3">
      <c r="B68" s="10" t="s">
        <v>26</v>
      </c>
      <c r="C68" s="58">
        <v>253627</v>
      </c>
      <c r="D68" s="59">
        <v>367728544.02022696</v>
      </c>
      <c r="E68" s="60">
        <v>1843</v>
      </c>
      <c r="F68" s="59">
        <v>5640407.2855534432</v>
      </c>
      <c r="G68" s="60">
        <v>18490</v>
      </c>
      <c r="H68" s="59">
        <v>23519911.37935422</v>
      </c>
      <c r="I68" s="58">
        <v>14151</v>
      </c>
      <c r="J68" s="58">
        <v>68871114.649876609</v>
      </c>
      <c r="K68" s="58">
        <v>8165</v>
      </c>
      <c r="L68" s="58">
        <v>22471112.858737048</v>
      </c>
      <c r="M68" s="58">
        <v>22316</v>
      </c>
      <c r="N68" s="59">
        <v>91342227.508613676</v>
      </c>
      <c r="O68" s="58">
        <v>177529</v>
      </c>
      <c r="P68" s="59">
        <v>207231849.46587068</v>
      </c>
      <c r="Q68" s="58">
        <v>6368</v>
      </c>
      <c r="R68" s="58">
        <v>5376878.5589156831</v>
      </c>
      <c r="S68" s="58">
        <v>6677</v>
      </c>
      <c r="T68" s="58">
        <v>5930280.8348994805</v>
      </c>
      <c r="U68" s="58">
        <v>20404</v>
      </c>
      <c r="V68" s="58">
        <v>28686988.98701977</v>
      </c>
      <c r="W68" s="58">
        <v>33449</v>
      </c>
      <c r="X68" s="59">
        <v>39994148.380834937</v>
      </c>
      <c r="Y68" s="55"/>
      <c r="Z68" s="55"/>
      <c r="AA68" s="55"/>
      <c r="AB68" s="55"/>
      <c r="AC68" s="55"/>
      <c r="AD68" s="55"/>
    </row>
    <row r="69" spans="1:30" s="9" customFormat="1" x14ac:dyDescent="0.3">
      <c r="B69" s="9" t="s">
        <v>46</v>
      </c>
      <c r="D69" s="37">
        <v>13768.842628611766</v>
      </c>
      <c r="E69" s="38"/>
      <c r="F69" s="39">
        <v>211.19350547829333</v>
      </c>
      <c r="H69" s="37">
        <v>880.65493877845495</v>
      </c>
      <c r="I69" s="38"/>
      <c r="J69" s="37">
        <v>2578.7379160293563</v>
      </c>
      <c r="L69" s="37">
        <v>841.38482495584037</v>
      </c>
      <c r="N69" s="39">
        <v>3420.1227409851967</v>
      </c>
      <c r="P69" s="37">
        <v>7759.3724211270046</v>
      </c>
      <c r="Q69" s="38"/>
      <c r="R69" s="37">
        <v>201.32621172533902</v>
      </c>
      <c r="T69" s="37">
        <v>222.04722719243685</v>
      </c>
      <c r="V69" s="37">
        <v>1074.1255833250405</v>
      </c>
      <c r="X69" s="39">
        <v>1497.4990222428164</v>
      </c>
    </row>
    <row r="70" spans="1:30" s="9" customFormat="1" x14ac:dyDescent="0.3">
      <c r="D70" s="37"/>
      <c r="F70" s="40"/>
      <c r="H70" s="37"/>
      <c r="J70" s="37"/>
      <c r="L70" s="37"/>
      <c r="N70" s="40"/>
      <c r="P70" s="37"/>
      <c r="R70" s="37"/>
      <c r="T70" s="37"/>
      <c r="V70" s="37"/>
      <c r="X70" s="40"/>
    </row>
    <row r="71" spans="1:30" x14ac:dyDescent="0.3">
      <c r="B71" s="8" t="s">
        <v>47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P71" s="42"/>
    </row>
    <row r="72" spans="1:30" x14ac:dyDescent="0.3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4" spans="1:30" x14ac:dyDescent="0.3">
      <c r="B74" s="10" t="s">
        <v>7</v>
      </c>
    </row>
    <row r="75" spans="1:30" x14ac:dyDescent="0.3">
      <c r="B75" s="108" t="s">
        <v>73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</row>
    <row r="76" spans="1:30" x14ac:dyDescent="0.3">
      <c r="A76" s="130" t="s">
        <v>17</v>
      </c>
      <c r="B76" s="109" t="s">
        <v>74</v>
      </c>
      <c r="C76" s="127" t="s">
        <v>18</v>
      </c>
      <c r="D76" s="114"/>
      <c r="E76" s="127" t="s">
        <v>19</v>
      </c>
      <c r="F76" s="114"/>
      <c r="G76" s="127" t="s">
        <v>20</v>
      </c>
      <c r="H76" s="114"/>
      <c r="I76" s="131" t="s">
        <v>21</v>
      </c>
      <c r="J76" s="131"/>
      <c r="K76" s="131"/>
      <c r="L76" s="131"/>
      <c r="M76" s="131"/>
      <c r="N76" s="131"/>
      <c r="O76" s="131" t="s">
        <v>22</v>
      </c>
      <c r="P76" s="132"/>
      <c r="Q76" s="131" t="s">
        <v>23</v>
      </c>
      <c r="R76" s="131"/>
      <c r="S76" s="131"/>
      <c r="T76" s="131"/>
      <c r="U76" s="131"/>
      <c r="V76" s="131"/>
      <c r="W76" s="131"/>
      <c r="X76" s="132"/>
      <c r="Y76" s="44"/>
      <c r="Z76" s="44"/>
      <c r="AA76" s="44"/>
      <c r="AB76" s="44"/>
      <c r="AC76" s="44"/>
      <c r="AD76" s="44"/>
    </row>
    <row r="77" spans="1:30" ht="15" customHeight="1" x14ac:dyDescent="0.3">
      <c r="A77" s="130"/>
      <c r="B77" s="109"/>
      <c r="C77" s="127"/>
      <c r="D77" s="114"/>
      <c r="E77" s="127"/>
      <c r="F77" s="114"/>
      <c r="G77" s="127"/>
      <c r="H77" s="114"/>
      <c r="I77" s="133" t="s">
        <v>24</v>
      </c>
      <c r="J77" s="133"/>
      <c r="K77" s="133" t="s">
        <v>25</v>
      </c>
      <c r="L77" s="133"/>
      <c r="M77" s="134" t="s">
        <v>26</v>
      </c>
      <c r="N77" s="134"/>
      <c r="O77" s="133" t="s">
        <v>27</v>
      </c>
      <c r="P77" s="136"/>
      <c r="Q77" s="133" t="s">
        <v>28</v>
      </c>
      <c r="R77" s="133"/>
      <c r="S77" s="133" t="s">
        <v>29</v>
      </c>
      <c r="T77" s="133"/>
      <c r="U77" s="133" t="s">
        <v>30</v>
      </c>
      <c r="V77" s="133"/>
      <c r="W77" s="134" t="s">
        <v>26</v>
      </c>
      <c r="X77" s="135"/>
      <c r="Y77" s="44"/>
      <c r="Z77" s="44"/>
      <c r="AA77" s="44"/>
      <c r="AB77" s="44"/>
      <c r="AC77" s="44"/>
      <c r="AD77" s="44"/>
    </row>
    <row r="78" spans="1:30" x14ac:dyDescent="0.3">
      <c r="A78" s="130"/>
      <c r="B78" s="109"/>
      <c r="C78" s="127"/>
      <c r="D78" s="114"/>
      <c r="E78" s="127"/>
      <c r="F78" s="114"/>
      <c r="G78" s="127"/>
      <c r="H78" s="114"/>
      <c r="I78" s="133"/>
      <c r="J78" s="133"/>
      <c r="K78" s="133"/>
      <c r="L78" s="133"/>
      <c r="M78" s="134"/>
      <c r="N78" s="134"/>
      <c r="O78" s="133"/>
      <c r="P78" s="136"/>
      <c r="Q78" s="133"/>
      <c r="R78" s="133"/>
      <c r="S78" s="133"/>
      <c r="T78" s="133"/>
      <c r="U78" s="133"/>
      <c r="V78" s="133"/>
      <c r="W78" s="134"/>
      <c r="X78" s="135"/>
      <c r="Y78" s="44"/>
      <c r="Z78" s="44"/>
      <c r="AA78" s="44"/>
      <c r="AB78" s="44"/>
      <c r="AC78" s="44"/>
      <c r="AD78" s="44"/>
    </row>
    <row r="79" spans="1:30" x14ac:dyDescent="0.3">
      <c r="A79" s="130"/>
      <c r="B79" s="109"/>
      <c r="C79" s="45" t="s">
        <v>31</v>
      </c>
      <c r="D79" s="46" t="s">
        <v>32</v>
      </c>
      <c r="E79" s="45" t="s">
        <v>31</v>
      </c>
      <c r="F79" s="46" t="s">
        <v>32</v>
      </c>
      <c r="G79" s="45" t="s">
        <v>31</v>
      </c>
      <c r="H79" s="46" t="s">
        <v>32</v>
      </c>
      <c r="I79" s="61" t="s">
        <v>31</v>
      </c>
      <c r="J79" s="61" t="s">
        <v>32</v>
      </c>
      <c r="K79" s="61" t="s">
        <v>31</v>
      </c>
      <c r="L79" s="61" t="s">
        <v>32</v>
      </c>
      <c r="M79" s="62" t="s">
        <v>31</v>
      </c>
      <c r="N79" s="62" t="s">
        <v>32</v>
      </c>
      <c r="O79" s="61" t="s">
        <v>31</v>
      </c>
      <c r="P79" s="63" t="s">
        <v>32</v>
      </c>
      <c r="Q79" s="61" t="s">
        <v>31</v>
      </c>
      <c r="R79" s="61" t="s">
        <v>32</v>
      </c>
      <c r="S79" s="61" t="s">
        <v>31</v>
      </c>
      <c r="T79" s="61" t="s">
        <v>32</v>
      </c>
      <c r="U79" s="61" t="s">
        <v>31</v>
      </c>
      <c r="V79" s="61" t="s">
        <v>32</v>
      </c>
      <c r="W79" s="62" t="s">
        <v>31</v>
      </c>
      <c r="X79" s="64" t="s">
        <v>32</v>
      </c>
      <c r="Y79" s="44"/>
      <c r="Z79" s="44"/>
      <c r="AA79" s="44"/>
      <c r="AB79" s="44"/>
      <c r="AC79" s="44"/>
      <c r="AD79" s="44"/>
    </row>
    <row r="80" spans="1:30" x14ac:dyDescent="0.3">
      <c r="A80" s="50"/>
      <c r="B80" s="51" t="s">
        <v>75</v>
      </c>
      <c r="C80" s="52">
        <v>66983</v>
      </c>
      <c r="D80" s="53">
        <v>59387305.375079855</v>
      </c>
      <c r="E80" s="52">
        <v>185</v>
      </c>
      <c r="F80" s="53">
        <v>527127.91302704054</v>
      </c>
      <c r="G80" s="52">
        <v>3499</v>
      </c>
      <c r="H80" s="53">
        <v>3357860.7763553895</v>
      </c>
      <c r="I80" s="55">
        <v>2978</v>
      </c>
      <c r="J80" s="55">
        <v>9524596.4291824792</v>
      </c>
      <c r="K80" s="55">
        <v>1559</v>
      </c>
      <c r="L80" s="55">
        <v>1881844.2876321536</v>
      </c>
      <c r="M80" s="55">
        <v>4537</v>
      </c>
      <c r="N80" s="53">
        <v>11406440.716814633</v>
      </c>
      <c r="O80" s="52">
        <v>52113</v>
      </c>
      <c r="P80" s="53">
        <v>37199726.626532085</v>
      </c>
      <c r="Q80" s="52">
        <v>1631</v>
      </c>
      <c r="R80" s="52">
        <v>1331414.9870151184</v>
      </c>
      <c r="S80" s="52">
        <v>1458</v>
      </c>
      <c r="T80" s="52">
        <v>1427229.7718401656</v>
      </c>
      <c r="U80" s="52">
        <v>3560</v>
      </c>
      <c r="V80" s="52">
        <v>4137504.5834954297</v>
      </c>
      <c r="W80" s="52">
        <v>6649</v>
      </c>
      <c r="X80" s="53">
        <v>6896149.3423507139</v>
      </c>
      <c r="Y80" s="55"/>
      <c r="Z80" s="55"/>
      <c r="AA80" s="55"/>
      <c r="AB80" s="55"/>
      <c r="AC80" s="55"/>
      <c r="AD80" s="55"/>
    </row>
    <row r="81" spans="2:30" x14ac:dyDescent="0.3">
      <c r="B81" s="51" t="s">
        <v>76</v>
      </c>
      <c r="C81" s="52">
        <v>25008</v>
      </c>
      <c r="D81" s="53">
        <v>109965784.83571143</v>
      </c>
      <c r="E81" s="52">
        <v>50</v>
      </c>
      <c r="F81" s="53">
        <v>129792.33823880687</v>
      </c>
      <c r="G81" s="52">
        <v>757</v>
      </c>
      <c r="H81" s="53">
        <v>4421523.9614835558</v>
      </c>
      <c r="I81" s="55">
        <v>2566</v>
      </c>
      <c r="J81" s="55">
        <v>31213582.145414062</v>
      </c>
      <c r="K81" s="55">
        <v>839</v>
      </c>
      <c r="L81" s="55">
        <v>10272518.571420504</v>
      </c>
      <c r="M81" s="55">
        <v>3405</v>
      </c>
      <c r="N81" s="53">
        <v>41486100.716834567</v>
      </c>
      <c r="O81" s="52">
        <v>18699</v>
      </c>
      <c r="P81" s="53">
        <v>56920460.631174549</v>
      </c>
      <c r="Q81" s="52">
        <v>74</v>
      </c>
      <c r="R81" s="52">
        <v>146074.96680275572</v>
      </c>
      <c r="S81" s="52">
        <v>388</v>
      </c>
      <c r="T81" s="52">
        <v>589595.90300989454</v>
      </c>
      <c r="U81" s="52">
        <v>1635</v>
      </c>
      <c r="V81" s="52">
        <v>6272236.3181673065</v>
      </c>
      <c r="W81" s="52">
        <v>2097</v>
      </c>
      <c r="X81" s="53">
        <v>7007907.1879799562</v>
      </c>
      <c r="Y81" s="44"/>
      <c r="Z81" s="44"/>
      <c r="AA81" s="44"/>
      <c r="AB81" s="44"/>
      <c r="AC81" s="65"/>
      <c r="AD81" s="65"/>
    </row>
    <row r="82" spans="2:30" x14ac:dyDescent="0.3">
      <c r="B82" s="66" t="s">
        <v>77</v>
      </c>
      <c r="C82" s="52">
        <v>161636</v>
      </c>
      <c r="D82" s="53">
        <v>198375453.8094357</v>
      </c>
      <c r="E82" s="52">
        <v>1608</v>
      </c>
      <c r="F82" s="53">
        <v>4983487.0342875961</v>
      </c>
      <c r="G82" s="52">
        <v>14234</v>
      </c>
      <c r="H82" s="53">
        <v>15740526.641515275</v>
      </c>
      <c r="I82" s="55">
        <v>8607</v>
      </c>
      <c r="J82" s="55">
        <v>28132936.075280089</v>
      </c>
      <c r="K82" s="55">
        <v>5767</v>
      </c>
      <c r="L82" s="55">
        <v>10316749.99968439</v>
      </c>
      <c r="M82" s="55">
        <v>14374</v>
      </c>
      <c r="N82" s="53">
        <v>38449686.074964479</v>
      </c>
      <c r="O82" s="52">
        <v>106717</v>
      </c>
      <c r="P82" s="53">
        <v>113111662.20816408</v>
      </c>
      <c r="Q82" s="52">
        <v>4663</v>
      </c>
      <c r="R82" s="52">
        <v>3899388.6050978079</v>
      </c>
      <c r="S82" s="52">
        <v>4831</v>
      </c>
      <c r="T82" s="52">
        <v>3913455.1600494212</v>
      </c>
      <c r="U82" s="52">
        <v>15209</v>
      </c>
      <c r="V82" s="52">
        <v>18277248.085357033</v>
      </c>
      <c r="W82" s="52">
        <v>24703</v>
      </c>
      <c r="X82" s="53">
        <v>26090091.850504264</v>
      </c>
      <c r="Y82" s="44"/>
      <c r="Z82" s="44"/>
      <c r="AA82" s="44"/>
      <c r="AB82" s="44"/>
      <c r="AC82" s="65"/>
      <c r="AD82" s="65"/>
    </row>
    <row r="83" spans="2:30" x14ac:dyDescent="0.3">
      <c r="B83" s="67" t="s">
        <v>26</v>
      </c>
      <c r="C83" s="68">
        <v>253627</v>
      </c>
      <c r="D83" s="69">
        <v>367728544.02022696</v>
      </c>
      <c r="E83" s="68">
        <v>1843</v>
      </c>
      <c r="F83" s="69">
        <v>5640407.2855534432</v>
      </c>
      <c r="G83" s="68">
        <v>18490</v>
      </c>
      <c r="H83" s="69">
        <v>23519911.37935422</v>
      </c>
      <c r="I83" s="68">
        <v>14151</v>
      </c>
      <c r="J83" s="68">
        <v>68871114.649876609</v>
      </c>
      <c r="K83" s="68">
        <v>8165</v>
      </c>
      <c r="L83" s="68">
        <v>22471112.858737048</v>
      </c>
      <c r="M83" s="68">
        <v>22316</v>
      </c>
      <c r="N83" s="69">
        <v>91342227.508613676</v>
      </c>
      <c r="O83" s="68">
        <v>177529</v>
      </c>
      <c r="P83" s="69">
        <v>207231849.46587068</v>
      </c>
      <c r="Q83" s="68">
        <v>6368</v>
      </c>
      <c r="R83" s="68">
        <v>5376878.5589156831</v>
      </c>
      <c r="S83" s="68">
        <v>6677</v>
      </c>
      <c r="T83" s="68">
        <v>5930280.8348994805</v>
      </c>
      <c r="U83" s="68">
        <v>20404</v>
      </c>
      <c r="V83" s="68">
        <v>28686988.98701977</v>
      </c>
      <c r="W83" s="68">
        <v>33449</v>
      </c>
      <c r="X83" s="69">
        <v>39994148.380834937</v>
      </c>
      <c r="Y83" s="44"/>
      <c r="Z83" s="44"/>
      <c r="AA83" s="44"/>
      <c r="AB83" s="44"/>
      <c r="AC83" s="65"/>
      <c r="AD83" s="65"/>
    </row>
    <row r="84" spans="2:30" s="9" customFormat="1" x14ac:dyDescent="0.3">
      <c r="B84" s="9" t="s">
        <v>46</v>
      </c>
      <c r="D84" s="37">
        <v>13768.842628611766</v>
      </c>
      <c r="E84" s="38"/>
      <c r="F84" s="39">
        <v>211.19350547829333</v>
      </c>
      <c r="H84" s="37">
        <v>880.65493877845495</v>
      </c>
      <c r="I84" s="38"/>
      <c r="J84" s="37">
        <v>2578.7379160293563</v>
      </c>
      <c r="L84" s="37">
        <v>841.38482495584037</v>
      </c>
      <c r="N84" s="39">
        <v>3420.1227409851967</v>
      </c>
      <c r="P84" s="37">
        <v>7759.3724211270046</v>
      </c>
      <c r="Q84" s="38"/>
      <c r="R84" s="37">
        <v>201.32621172533902</v>
      </c>
      <c r="T84" s="37">
        <v>222.04722719243685</v>
      </c>
      <c r="V84" s="37">
        <v>1074.1255833250405</v>
      </c>
      <c r="X84" s="39">
        <v>1497.4990222428164</v>
      </c>
    </row>
    <row r="85" spans="2:30" x14ac:dyDescent="0.3">
      <c r="P85" s="42"/>
    </row>
    <row r="86" spans="2:30" x14ac:dyDescent="0.3">
      <c r="B86" s="8" t="s">
        <v>47</v>
      </c>
      <c r="P86" s="42"/>
    </row>
    <row r="87" spans="2:30" x14ac:dyDescent="0.3">
      <c r="C87" s="42"/>
    </row>
    <row r="88" spans="2:30" x14ac:dyDescent="0.3">
      <c r="B88" s="8" t="s">
        <v>78</v>
      </c>
    </row>
    <row r="89" spans="2:30" x14ac:dyDescent="0.3">
      <c r="B89" s="8" t="s">
        <v>79</v>
      </c>
    </row>
    <row r="90" spans="2:30" x14ac:dyDescent="0.3">
      <c r="B90" s="8" t="s">
        <v>80</v>
      </c>
    </row>
    <row r="91" spans="2:30" x14ac:dyDescent="0.3">
      <c r="B91" s="8" t="s">
        <v>81</v>
      </c>
    </row>
    <row r="92" spans="2:30" x14ac:dyDescent="0.3">
      <c r="B92" s="8" t="s">
        <v>82</v>
      </c>
    </row>
    <row r="93" spans="2:30" x14ac:dyDescent="0.3">
      <c r="B93" s="8" t="s">
        <v>83</v>
      </c>
    </row>
    <row r="95" spans="2:30" x14ac:dyDescent="0.3">
      <c r="B95" s="138" t="s">
        <v>84</v>
      </c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</row>
    <row r="96" spans="2:30" x14ac:dyDescent="0.3">
      <c r="B96" s="139" t="s">
        <v>85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</row>
    <row r="97" spans="2:22" x14ac:dyDescent="0.3">
      <c r="B97" s="140" t="s">
        <v>86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</row>
    <row r="98" spans="2:22" x14ac:dyDescent="0.3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</row>
    <row r="99" spans="2:22" x14ac:dyDescent="0.3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</row>
    <row r="100" spans="2:22" x14ac:dyDescent="0.3">
      <c r="B100" s="140" t="s">
        <v>87</v>
      </c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</row>
    <row r="101" spans="2:22" x14ac:dyDescent="0.3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</row>
    <row r="102" spans="2:22" x14ac:dyDescent="0.3">
      <c r="B102" s="137" t="s">
        <v>88</v>
      </c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</row>
    <row r="103" spans="2:22" x14ac:dyDescent="0.3">
      <c r="B103" s="141" t="s">
        <v>89</v>
      </c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</row>
    <row r="104" spans="2:22" x14ac:dyDescent="0.3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</row>
    <row r="105" spans="2:22" x14ac:dyDescent="0.3">
      <c r="B105" s="137" t="s">
        <v>90</v>
      </c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</row>
    <row r="106" spans="2:22" x14ac:dyDescent="0.3">
      <c r="B106" s="137" t="s">
        <v>91</v>
      </c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</row>
    <row r="107" spans="2:22" x14ac:dyDescent="0.3">
      <c r="B107" s="137" t="s">
        <v>92</v>
      </c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</row>
    <row r="108" spans="2:22" x14ac:dyDescent="0.3">
      <c r="B108" s="137" t="s">
        <v>93</v>
      </c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</row>
    <row r="110" spans="2:22" x14ac:dyDescent="0.3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70"/>
      <c r="N110" s="70"/>
      <c r="O110" s="25"/>
      <c r="P110" s="25"/>
      <c r="Q110" s="25"/>
      <c r="R110" s="25"/>
      <c r="S110" s="25"/>
      <c r="T110" s="25"/>
      <c r="U110" s="25"/>
      <c r="V110" s="25"/>
    </row>
    <row r="111" spans="2:22" x14ac:dyDescent="0.3">
      <c r="B111" s="8" t="s">
        <v>94</v>
      </c>
    </row>
    <row r="112" spans="2:22" x14ac:dyDescent="0.3">
      <c r="B112" s="71" t="str">
        <f>Indice!B20</f>
        <v>Información al: 03/10/2021 para todas las instituciones</v>
      </c>
    </row>
    <row r="113" spans="2:2" x14ac:dyDescent="0.3">
      <c r="B113" s="8" t="s">
        <v>47</v>
      </c>
    </row>
    <row r="115" spans="2:2" x14ac:dyDescent="0.3">
      <c r="B115" s="8" t="str">
        <f>Indice!B21</f>
        <v>Actualización: 08/10/2021</v>
      </c>
    </row>
  </sheetData>
  <mergeCells count="76">
    <mergeCell ref="B105:V105"/>
    <mergeCell ref="B106:V106"/>
    <mergeCell ref="B107:V107"/>
    <mergeCell ref="B108:V108"/>
    <mergeCell ref="B95:V95"/>
    <mergeCell ref="B96:V96"/>
    <mergeCell ref="B97:V99"/>
    <mergeCell ref="B100:V101"/>
    <mergeCell ref="B102:V102"/>
    <mergeCell ref="B103:V104"/>
    <mergeCell ref="O76:P76"/>
    <mergeCell ref="Q76:X76"/>
    <mergeCell ref="I77:J78"/>
    <mergeCell ref="K77:L78"/>
    <mergeCell ref="M77:N78"/>
    <mergeCell ref="O77:P78"/>
    <mergeCell ref="Q77:R78"/>
    <mergeCell ref="S77:T78"/>
    <mergeCell ref="U77:V78"/>
    <mergeCell ref="W77:X78"/>
    <mergeCell ref="B75:L75"/>
    <mergeCell ref="A76:A79"/>
    <mergeCell ref="B76:B79"/>
    <mergeCell ref="C76:D78"/>
    <mergeCell ref="E76:F78"/>
    <mergeCell ref="G76:H78"/>
    <mergeCell ref="I76:N76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B46:L46"/>
    <mergeCell ref="A47:A50"/>
    <mergeCell ref="B47:B50"/>
    <mergeCell ref="C47:D49"/>
    <mergeCell ref="E47:F49"/>
    <mergeCell ref="G47:H49"/>
    <mergeCell ref="I47:N47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30:L30"/>
    <mergeCell ref="B31:B34"/>
    <mergeCell ref="C31:D33"/>
    <mergeCell ref="E31:F33"/>
    <mergeCell ref="G31:H33"/>
    <mergeCell ref="I31:N31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6923-CD20-4EEF-98C6-8D1323AC46B8}">
  <dimension ref="A2:AE92"/>
  <sheetViews>
    <sheetView topLeftCell="A58" zoomScale="75" zoomScaleNormal="75" workbookViewId="0">
      <selection activeCell="H62" sqref="H62"/>
    </sheetView>
  </sheetViews>
  <sheetFormatPr baseColWidth="10" defaultColWidth="11.44140625" defaultRowHeight="14.4" x14ac:dyDescent="0.3"/>
  <cols>
    <col min="1" max="1" width="5.6640625" style="8" customWidth="1"/>
    <col min="2" max="2" width="20.88671875" style="8" customWidth="1"/>
    <col min="3" max="3" width="28.6640625" style="8" bestFit="1" customWidth="1"/>
    <col min="4" max="4" width="12.44140625" style="8" bestFit="1" customWidth="1"/>
    <col min="5" max="5" width="17.44140625" style="8" bestFit="1" customWidth="1"/>
    <col min="6" max="6" width="9.5546875" style="8" bestFit="1" customWidth="1"/>
    <col min="7" max="7" width="15.33203125" style="8" bestFit="1" customWidth="1"/>
    <col min="8" max="8" width="11" style="8" bestFit="1" customWidth="1"/>
    <col min="9" max="9" width="16.44140625" style="8" bestFit="1" customWidth="1"/>
    <col min="10" max="10" width="11" style="8" bestFit="1" customWidth="1"/>
    <col min="11" max="11" width="16.44140625" style="8" bestFit="1" customWidth="1"/>
    <col min="12" max="12" width="9.5546875" style="8" bestFit="1" customWidth="1"/>
    <col min="13" max="13" width="14.5546875" style="8" bestFit="1" customWidth="1"/>
    <col min="14" max="14" width="12.5546875" style="11" bestFit="1" customWidth="1"/>
    <col min="15" max="15" width="18.109375" style="11" bestFit="1" customWidth="1"/>
    <col min="16" max="16" width="11.109375" style="8" bestFit="1" customWidth="1"/>
    <col min="17" max="17" width="17.44140625" style="8" bestFit="1" customWidth="1"/>
    <col min="18" max="18" width="8.6640625" style="8" bestFit="1" customWidth="1"/>
    <col min="19" max="19" width="14.33203125" style="8" bestFit="1" customWidth="1"/>
    <col min="20" max="20" width="11.44140625" style="8" bestFit="1" customWidth="1"/>
    <col min="21" max="21" width="16.44140625" style="8" customWidth="1"/>
    <col min="22" max="22" width="11.44140625" style="8" bestFit="1" customWidth="1"/>
    <col min="23" max="23" width="16" style="8" bestFit="1" customWidth="1"/>
    <col min="24" max="24" width="12.5546875" style="11" bestFit="1" customWidth="1"/>
    <col min="25" max="25" width="18.109375" style="11" bestFit="1" customWidth="1"/>
    <col min="26" max="16384" width="11.44140625" style="8"/>
  </cols>
  <sheetData>
    <row r="2" spans="2:25" x14ac:dyDescent="0.3">
      <c r="B2" s="10" t="s">
        <v>9</v>
      </c>
    </row>
    <row r="3" spans="2:25" ht="15.6" x14ac:dyDescent="0.3">
      <c r="B3" s="10" t="s">
        <v>95</v>
      </c>
      <c r="C3" s="72"/>
    </row>
    <row r="4" spans="2:25" x14ac:dyDescent="0.3">
      <c r="B4" s="109" t="s">
        <v>17</v>
      </c>
      <c r="C4" s="109" t="s">
        <v>49</v>
      </c>
      <c r="D4" s="111" t="s">
        <v>18</v>
      </c>
      <c r="E4" s="111"/>
      <c r="F4" s="113" t="s">
        <v>19</v>
      </c>
      <c r="G4" s="114"/>
      <c r="H4" s="111" t="s">
        <v>20</v>
      </c>
      <c r="I4" s="111"/>
      <c r="J4" s="117" t="s">
        <v>21</v>
      </c>
      <c r="K4" s="118"/>
      <c r="L4" s="118"/>
      <c r="M4" s="118"/>
      <c r="N4" s="118"/>
      <c r="O4" s="119"/>
      <c r="P4" s="118" t="s">
        <v>22</v>
      </c>
      <c r="Q4" s="118"/>
      <c r="R4" s="117" t="s">
        <v>23</v>
      </c>
      <c r="S4" s="118"/>
      <c r="T4" s="118"/>
      <c r="U4" s="118"/>
      <c r="V4" s="118"/>
      <c r="W4" s="118"/>
      <c r="X4" s="118"/>
      <c r="Y4" s="119"/>
    </row>
    <row r="5" spans="2:25" x14ac:dyDescent="0.3">
      <c r="B5" s="109"/>
      <c r="C5" s="109"/>
      <c r="D5" s="112"/>
      <c r="E5" s="112"/>
      <c r="F5" s="113"/>
      <c r="G5" s="114"/>
      <c r="H5" s="112"/>
      <c r="I5" s="112"/>
      <c r="J5" s="120" t="s">
        <v>24</v>
      </c>
      <c r="K5" s="121"/>
      <c r="L5" s="121" t="s">
        <v>25</v>
      </c>
      <c r="M5" s="121"/>
      <c r="N5" s="122" t="s">
        <v>26</v>
      </c>
      <c r="O5" s="123"/>
      <c r="P5" s="121" t="s">
        <v>27</v>
      </c>
      <c r="Q5" s="121"/>
      <c r="R5" s="120" t="s">
        <v>28</v>
      </c>
      <c r="S5" s="121"/>
      <c r="T5" s="121" t="s">
        <v>29</v>
      </c>
      <c r="U5" s="121"/>
      <c r="V5" s="121" t="s">
        <v>30</v>
      </c>
      <c r="W5" s="121"/>
      <c r="X5" s="122" t="s">
        <v>26</v>
      </c>
      <c r="Y5" s="123"/>
    </row>
    <row r="6" spans="2:25" ht="30" customHeight="1" x14ac:dyDescent="0.3">
      <c r="B6" s="109"/>
      <c r="C6" s="109"/>
      <c r="D6" s="112"/>
      <c r="E6" s="112"/>
      <c r="F6" s="115"/>
      <c r="G6" s="116"/>
      <c r="H6" s="112"/>
      <c r="I6" s="112"/>
      <c r="J6" s="120"/>
      <c r="K6" s="121"/>
      <c r="L6" s="121"/>
      <c r="M6" s="121"/>
      <c r="N6" s="124"/>
      <c r="O6" s="125"/>
      <c r="P6" s="121"/>
      <c r="Q6" s="121"/>
      <c r="R6" s="120"/>
      <c r="S6" s="121"/>
      <c r="T6" s="121"/>
      <c r="U6" s="121"/>
      <c r="V6" s="121"/>
      <c r="W6" s="121"/>
      <c r="X6" s="124"/>
      <c r="Y6" s="125"/>
    </row>
    <row r="7" spans="2:25" x14ac:dyDescent="0.3">
      <c r="B7" s="110"/>
      <c r="C7" s="110"/>
      <c r="D7" s="12" t="s">
        <v>31</v>
      </c>
      <c r="E7" s="12" t="s">
        <v>32</v>
      </c>
      <c r="F7" s="13" t="s">
        <v>31</v>
      </c>
      <c r="G7" s="14" t="s">
        <v>32</v>
      </c>
      <c r="H7" s="12" t="s">
        <v>31</v>
      </c>
      <c r="I7" s="12" t="s">
        <v>32</v>
      </c>
      <c r="J7" s="13" t="s">
        <v>31</v>
      </c>
      <c r="K7" s="12" t="s">
        <v>32</v>
      </c>
      <c r="L7" s="12" t="s">
        <v>31</v>
      </c>
      <c r="M7" s="12" t="s">
        <v>32</v>
      </c>
      <c r="N7" s="15" t="s">
        <v>31</v>
      </c>
      <c r="O7" s="16" t="s">
        <v>32</v>
      </c>
      <c r="P7" s="12" t="s">
        <v>31</v>
      </c>
      <c r="Q7" s="12" t="s">
        <v>32</v>
      </c>
      <c r="R7" s="13" t="s">
        <v>31</v>
      </c>
      <c r="S7" s="12" t="s">
        <v>32</v>
      </c>
      <c r="T7" s="12" t="s">
        <v>31</v>
      </c>
      <c r="U7" s="12" t="s">
        <v>32</v>
      </c>
      <c r="V7" s="12" t="s">
        <v>31</v>
      </c>
      <c r="W7" s="12" t="s">
        <v>32</v>
      </c>
      <c r="X7" s="15" t="s">
        <v>31</v>
      </c>
      <c r="Y7" s="16" t="s">
        <v>32</v>
      </c>
    </row>
    <row r="8" spans="2:25" x14ac:dyDescent="0.3">
      <c r="B8" s="142" t="s">
        <v>33</v>
      </c>
      <c r="C8" s="8" t="s">
        <v>50</v>
      </c>
      <c r="D8" s="73">
        <v>24344</v>
      </c>
      <c r="E8" s="73">
        <v>21470886.292469963</v>
      </c>
      <c r="F8" s="74">
        <v>0</v>
      </c>
      <c r="G8" s="75">
        <v>0</v>
      </c>
      <c r="H8" s="73">
        <v>208</v>
      </c>
      <c r="I8" s="73">
        <v>324779.94471167983</v>
      </c>
      <c r="J8" s="74">
        <v>1440</v>
      </c>
      <c r="K8" s="73">
        <v>1572140.5935271936</v>
      </c>
      <c r="L8" s="73">
        <v>0</v>
      </c>
      <c r="M8" s="73">
        <v>0</v>
      </c>
      <c r="N8" s="76">
        <v>1440</v>
      </c>
      <c r="O8" s="77">
        <v>1572140.5935271936</v>
      </c>
      <c r="P8" s="73">
        <v>21676</v>
      </c>
      <c r="Q8" s="73">
        <v>18853842.92525778</v>
      </c>
      <c r="R8" s="74">
        <v>0</v>
      </c>
      <c r="S8" s="73">
        <v>0</v>
      </c>
      <c r="T8" s="73">
        <v>243</v>
      </c>
      <c r="U8" s="73">
        <v>125835.64531888126</v>
      </c>
      <c r="V8" s="73">
        <v>777</v>
      </c>
      <c r="W8" s="73">
        <v>594287.18365443102</v>
      </c>
      <c r="X8" s="76">
        <v>1020</v>
      </c>
      <c r="Y8" s="77">
        <v>720122.82897331228</v>
      </c>
    </row>
    <row r="9" spans="2:25" x14ac:dyDescent="0.3">
      <c r="B9" s="143"/>
      <c r="C9" s="8" t="s">
        <v>51</v>
      </c>
      <c r="D9" s="73">
        <v>4228</v>
      </c>
      <c r="E9" s="73">
        <v>15516801.770143177</v>
      </c>
      <c r="F9" s="74">
        <v>0</v>
      </c>
      <c r="G9" s="75">
        <v>0</v>
      </c>
      <c r="H9" s="73">
        <v>66</v>
      </c>
      <c r="I9" s="73">
        <v>375393.80718987365</v>
      </c>
      <c r="J9" s="74">
        <v>330</v>
      </c>
      <c r="K9" s="73">
        <v>1915932.2852627491</v>
      </c>
      <c r="L9" s="73">
        <v>0</v>
      </c>
      <c r="M9" s="73">
        <v>0</v>
      </c>
      <c r="N9" s="76">
        <v>330</v>
      </c>
      <c r="O9" s="77">
        <v>1915932.2852627491</v>
      </c>
      <c r="P9" s="73">
        <v>3750</v>
      </c>
      <c r="Q9" s="73">
        <v>12936306.733367907</v>
      </c>
      <c r="R9" s="74">
        <v>0</v>
      </c>
      <c r="S9" s="73">
        <v>0</v>
      </c>
      <c r="T9" s="73">
        <v>21</v>
      </c>
      <c r="U9" s="73">
        <v>45859.538697006916</v>
      </c>
      <c r="V9" s="73">
        <v>61</v>
      </c>
      <c r="W9" s="73">
        <v>243309.4056256414</v>
      </c>
      <c r="X9" s="76">
        <v>82</v>
      </c>
      <c r="Y9" s="77">
        <v>289168.94432264834</v>
      </c>
    </row>
    <row r="10" spans="2:25" x14ac:dyDescent="0.3">
      <c r="B10" s="143"/>
      <c r="C10" s="8" t="s">
        <v>52</v>
      </c>
      <c r="D10" s="73">
        <v>1185</v>
      </c>
      <c r="E10" s="73">
        <v>15233234.596262706</v>
      </c>
      <c r="F10" s="74">
        <v>0</v>
      </c>
      <c r="G10" s="75">
        <v>0</v>
      </c>
      <c r="H10" s="73">
        <v>32</v>
      </c>
      <c r="I10" s="73">
        <v>603414.10858796188</v>
      </c>
      <c r="J10" s="74">
        <v>186</v>
      </c>
      <c r="K10" s="73">
        <v>2938369.1706320085</v>
      </c>
      <c r="L10" s="73">
        <v>0</v>
      </c>
      <c r="M10" s="73">
        <v>0</v>
      </c>
      <c r="N10" s="76">
        <v>186</v>
      </c>
      <c r="O10" s="77">
        <v>2938369.1706320085</v>
      </c>
      <c r="P10" s="73">
        <v>940</v>
      </c>
      <c r="Q10" s="73">
        <v>11059665.483038591</v>
      </c>
      <c r="R10" s="74">
        <v>0</v>
      </c>
      <c r="S10" s="73">
        <v>0</v>
      </c>
      <c r="T10" s="73">
        <v>4</v>
      </c>
      <c r="U10" s="73">
        <v>59799.889635981461</v>
      </c>
      <c r="V10" s="73">
        <v>23</v>
      </c>
      <c r="W10" s="73">
        <v>571985.94436816266</v>
      </c>
      <c r="X10" s="76">
        <v>27</v>
      </c>
      <c r="Y10" s="77">
        <v>631785.83400414418</v>
      </c>
    </row>
    <row r="11" spans="2:25" x14ac:dyDescent="0.3">
      <c r="B11" s="143"/>
      <c r="C11" s="8" t="s">
        <v>53</v>
      </c>
      <c r="D11" s="73">
        <v>149</v>
      </c>
      <c r="E11" s="73">
        <v>5128171.7287716204</v>
      </c>
      <c r="F11" s="74">
        <v>0</v>
      </c>
      <c r="G11" s="75">
        <v>0</v>
      </c>
      <c r="H11" s="73">
        <v>8</v>
      </c>
      <c r="I11" s="73">
        <v>561853.18529095466</v>
      </c>
      <c r="J11" s="74">
        <v>37</v>
      </c>
      <c r="K11" s="73">
        <v>1212893.3545379313</v>
      </c>
      <c r="L11" s="73">
        <v>0</v>
      </c>
      <c r="M11" s="73">
        <v>0</v>
      </c>
      <c r="N11" s="76">
        <v>37</v>
      </c>
      <c r="O11" s="77">
        <v>1212893.3545379313</v>
      </c>
      <c r="P11" s="73">
        <v>101</v>
      </c>
      <c r="Q11" s="73">
        <v>3302256.4167108801</v>
      </c>
      <c r="R11" s="74">
        <v>1</v>
      </c>
      <c r="S11" s="73">
        <v>33222.160908878592</v>
      </c>
      <c r="T11" s="73">
        <v>0</v>
      </c>
      <c r="U11" s="73">
        <v>0</v>
      </c>
      <c r="V11" s="73">
        <v>2</v>
      </c>
      <c r="W11" s="73">
        <v>17946.611322976216</v>
      </c>
      <c r="X11" s="76">
        <v>3</v>
      </c>
      <c r="Y11" s="77">
        <v>51168.772231854804</v>
      </c>
    </row>
    <row r="12" spans="2:25" x14ac:dyDescent="0.3">
      <c r="B12" s="142" t="s">
        <v>34</v>
      </c>
      <c r="C12" s="78" t="s">
        <v>50</v>
      </c>
      <c r="D12" s="79">
        <v>286</v>
      </c>
      <c r="E12" s="79">
        <v>702415.60893397068</v>
      </c>
      <c r="F12" s="80">
        <v>0</v>
      </c>
      <c r="G12" s="81">
        <v>0</v>
      </c>
      <c r="H12" s="79">
        <v>48</v>
      </c>
      <c r="I12" s="79">
        <v>148702.39222814058</v>
      </c>
      <c r="J12" s="80">
        <v>42</v>
      </c>
      <c r="K12" s="79">
        <v>90098.500384878731</v>
      </c>
      <c r="L12" s="79">
        <v>0</v>
      </c>
      <c r="M12" s="79">
        <v>0</v>
      </c>
      <c r="N12" s="82">
        <v>42</v>
      </c>
      <c r="O12" s="83">
        <v>90098.500384878731</v>
      </c>
      <c r="P12" s="79">
        <v>160</v>
      </c>
      <c r="Q12" s="79">
        <v>351124.47948348842</v>
      </c>
      <c r="R12" s="80">
        <v>0</v>
      </c>
      <c r="S12" s="79">
        <v>0</v>
      </c>
      <c r="T12" s="79">
        <v>3</v>
      </c>
      <c r="U12" s="79">
        <v>23488.067762577164</v>
      </c>
      <c r="V12" s="79">
        <v>33</v>
      </c>
      <c r="W12" s="79">
        <v>89002.169074885736</v>
      </c>
      <c r="X12" s="82">
        <v>36</v>
      </c>
      <c r="Y12" s="83">
        <v>112490.2368374629</v>
      </c>
    </row>
    <row r="13" spans="2:25" x14ac:dyDescent="0.3">
      <c r="B13" s="143"/>
      <c r="C13" s="8" t="s">
        <v>51</v>
      </c>
      <c r="D13" s="73">
        <v>423</v>
      </c>
      <c r="E13" s="73">
        <v>1868943.6282719262</v>
      </c>
      <c r="F13" s="74">
        <v>0</v>
      </c>
      <c r="G13" s="75">
        <v>0</v>
      </c>
      <c r="H13" s="73">
        <v>77</v>
      </c>
      <c r="I13" s="73">
        <v>412652.46064918098</v>
      </c>
      <c r="J13" s="74">
        <v>75</v>
      </c>
      <c r="K13" s="73">
        <v>325244.95529792138</v>
      </c>
      <c r="L13" s="73">
        <v>0</v>
      </c>
      <c r="M13" s="73">
        <v>0</v>
      </c>
      <c r="N13" s="76">
        <v>75</v>
      </c>
      <c r="O13" s="77">
        <v>325244.95529792138</v>
      </c>
      <c r="P13" s="73">
        <v>220</v>
      </c>
      <c r="Q13" s="73">
        <v>880179.03086969967</v>
      </c>
      <c r="R13" s="74">
        <v>0</v>
      </c>
      <c r="S13" s="73">
        <v>0</v>
      </c>
      <c r="T13" s="73">
        <v>2</v>
      </c>
      <c r="U13" s="73">
        <v>24285.399624390247</v>
      </c>
      <c r="V13" s="73">
        <v>49</v>
      </c>
      <c r="W13" s="73">
        <v>226581.78183073376</v>
      </c>
      <c r="X13" s="76">
        <v>51</v>
      </c>
      <c r="Y13" s="77">
        <v>250867.18145512399</v>
      </c>
    </row>
    <row r="14" spans="2:25" x14ac:dyDescent="0.3">
      <c r="B14" s="143"/>
      <c r="C14" s="8" t="s">
        <v>52</v>
      </c>
      <c r="D14" s="73">
        <v>465</v>
      </c>
      <c r="E14" s="73">
        <v>3339163.1657596463</v>
      </c>
      <c r="F14" s="74">
        <v>0</v>
      </c>
      <c r="G14" s="75">
        <v>0</v>
      </c>
      <c r="H14" s="73">
        <v>76</v>
      </c>
      <c r="I14" s="73">
        <v>897961.78720607946</v>
      </c>
      <c r="J14" s="74">
        <v>55</v>
      </c>
      <c r="K14" s="73">
        <v>398998.15251563187</v>
      </c>
      <c r="L14" s="73">
        <v>0</v>
      </c>
      <c r="M14" s="73">
        <v>0</v>
      </c>
      <c r="N14" s="76">
        <v>55</v>
      </c>
      <c r="O14" s="77">
        <v>398998.15251563187</v>
      </c>
      <c r="P14" s="73">
        <v>309</v>
      </c>
      <c r="Q14" s="73">
        <v>1789249.6928777336</v>
      </c>
      <c r="R14" s="74">
        <v>0</v>
      </c>
      <c r="S14" s="73">
        <v>0</v>
      </c>
      <c r="T14" s="73">
        <v>0</v>
      </c>
      <c r="U14" s="73">
        <v>0</v>
      </c>
      <c r="V14" s="73">
        <v>25</v>
      </c>
      <c r="W14" s="73">
        <v>252953.53316020159</v>
      </c>
      <c r="X14" s="76">
        <v>25</v>
      </c>
      <c r="Y14" s="77">
        <v>252953.53316020159</v>
      </c>
    </row>
    <row r="15" spans="2:25" x14ac:dyDescent="0.3">
      <c r="B15" s="144"/>
      <c r="C15" s="25" t="s">
        <v>53</v>
      </c>
      <c r="D15" s="84">
        <v>35</v>
      </c>
      <c r="E15" s="84">
        <v>528900.59005879995</v>
      </c>
      <c r="F15" s="85">
        <v>0</v>
      </c>
      <c r="G15" s="86">
        <v>0</v>
      </c>
      <c r="H15" s="84">
        <v>4</v>
      </c>
      <c r="I15" s="84">
        <v>33222.160908878592</v>
      </c>
      <c r="J15" s="85">
        <v>5</v>
      </c>
      <c r="K15" s="84">
        <v>103985.36364478999</v>
      </c>
      <c r="L15" s="84">
        <v>0</v>
      </c>
      <c r="M15" s="84">
        <v>0</v>
      </c>
      <c r="N15" s="87">
        <v>5</v>
      </c>
      <c r="O15" s="88">
        <v>103985.36364478999</v>
      </c>
      <c r="P15" s="84">
        <v>25</v>
      </c>
      <c r="Q15" s="84">
        <v>386709.74136879953</v>
      </c>
      <c r="R15" s="85">
        <v>0</v>
      </c>
      <c r="S15" s="84">
        <v>0</v>
      </c>
      <c r="T15" s="84">
        <v>0</v>
      </c>
      <c r="U15" s="84">
        <v>0</v>
      </c>
      <c r="V15" s="84">
        <v>1</v>
      </c>
      <c r="W15" s="84">
        <v>4983.3241363317884</v>
      </c>
      <c r="X15" s="87">
        <v>1</v>
      </c>
      <c r="Y15" s="88">
        <v>4983.3241363317884</v>
      </c>
    </row>
    <row r="16" spans="2:25" x14ac:dyDescent="0.3">
      <c r="B16" s="143" t="s">
        <v>35</v>
      </c>
      <c r="C16" s="8" t="s">
        <v>50</v>
      </c>
      <c r="D16" s="73">
        <v>164217</v>
      </c>
      <c r="E16" s="73">
        <v>59428724.569050439</v>
      </c>
      <c r="F16" s="74">
        <v>0</v>
      </c>
      <c r="G16" s="75">
        <v>0</v>
      </c>
      <c r="H16" s="73">
        <v>16483</v>
      </c>
      <c r="I16" s="73">
        <v>11730664.517602596</v>
      </c>
      <c r="J16" s="74">
        <v>3760</v>
      </c>
      <c r="K16" s="73">
        <v>2413626.9454316041</v>
      </c>
      <c r="L16" s="73">
        <v>6798</v>
      </c>
      <c r="M16" s="73">
        <v>5162967.778291245</v>
      </c>
      <c r="N16" s="76">
        <v>10558</v>
      </c>
      <c r="O16" s="77">
        <v>7576594.723722849</v>
      </c>
      <c r="P16" s="73">
        <v>113725</v>
      </c>
      <c r="Q16" s="73">
        <v>27739189.772192322</v>
      </c>
      <c r="R16" s="74">
        <v>6181</v>
      </c>
      <c r="S16" s="73">
        <v>4024263.850767382</v>
      </c>
      <c r="T16" s="73">
        <v>6105</v>
      </c>
      <c r="U16" s="73">
        <v>2117131.4749410222</v>
      </c>
      <c r="V16" s="73">
        <v>11165</v>
      </c>
      <c r="W16" s="73">
        <v>6240880.2298242645</v>
      </c>
      <c r="X16" s="76">
        <v>23451</v>
      </c>
      <c r="Y16" s="77">
        <v>12382275.55553267</v>
      </c>
    </row>
    <row r="17" spans="2:25" x14ac:dyDescent="0.3">
      <c r="B17" s="143"/>
      <c r="C17" s="8" t="s">
        <v>51</v>
      </c>
      <c r="D17" s="73">
        <v>3580</v>
      </c>
      <c r="E17" s="73">
        <v>10947653.841229299</v>
      </c>
      <c r="F17" s="74">
        <v>0</v>
      </c>
      <c r="G17" s="75">
        <v>0</v>
      </c>
      <c r="H17" s="73">
        <v>359</v>
      </c>
      <c r="I17" s="73">
        <v>1230541.2166420436</v>
      </c>
      <c r="J17" s="74">
        <v>15</v>
      </c>
      <c r="K17" s="73">
        <v>42008.976926877025</v>
      </c>
      <c r="L17" s="73">
        <v>458</v>
      </c>
      <c r="M17" s="73">
        <v>2224617.2778160018</v>
      </c>
      <c r="N17" s="76">
        <v>473</v>
      </c>
      <c r="O17" s="77">
        <v>2266626.254742879</v>
      </c>
      <c r="P17" s="73">
        <v>2403</v>
      </c>
      <c r="Q17" s="73">
        <v>5529971.9142841669</v>
      </c>
      <c r="R17" s="74">
        <v>120</v>
      </c>
      <c r="S17" s="73">
        <v>847094.05532619345</v>
      </c>
      <c r="T17" s="73">
        <v>42</v>
      </c>
      <c r="U17" s="73">
        <v>112270.09098553208</v>
      </c>
      <c r="V17" s="73">
        <v>183</v>
      </c>
      <c r="W17" s="73">
        <v>961150.30924848479</v>
      </c>
      <c r="X17" s="76">
        <v>345</v>
      </c>
      <c r="Y17" s="77">
        <v>1920514.4555602104</v>
      </c>
    </row>
    <row r="18" spans="2:25" x14ac:dyDescent="0.3">
      <c r="B18" s="143"/>
      <c r="C18" s="8" t="s">
        <v>52</v>
      </c>
      <c r="D18" s="73">
        <v>1777</v>
      </c>
      <c r="E18" s="73">
        <v>24782182.336076044</v>
      </c>
      <c r="F18" s="74">
        <v>0</v>
      </c>
      <c r="G18" s="75">
        <v>0</v>
      </c>
      <c r="H18" s="73">
        <v>12</v>
      </c>
      <c r="I18" s="73">
        <v>260376.60036962977</v>
      </c>
      <c r="J18" s="74">
        <v>8</v>
      </c>
      <c r="K18" s="73">
        <v>74369.92221695467</v>
      </c>
      <c r="L18" s="73">
        <v>546</v>
      </c>
      <c r="M18" s="73">
        <v>9242992.2530239634</v>
      </c>
      <c r="N18" s="76">
        <v>554</v>
      </c>
      <c r="O18" s="77">
        <v>9317362.175240919</v>
      </c>
      <c r="P18" s="73">
        <v>987</v>
      </c>
      <c r="Q18" s="73">
        <v>11410707.400468897</v>
      </c>
      <c r="R18" s="74">
        <v>4</v>
      </c>
      <c r="S18" s="73">
        <v>37208.82021794402</v>
      </c>
      <c r="T18" s="73">
        <v>120</v>
      </c>
      <c r="U18" s="73">
        <v>1591310.1553501466</v>
      </c>
      <c r="V18" s="73">
        <v>100</v>
      </c>
      <c r="W18" s="73">
        <v>2165217.1844285075</v>
      </c>
      <c r="X18" s="76">
        <v>224</v>
      </c>
      <c r="Y18" s="77">
        <v>3793736.159996598</v>
      </c>
    </row>
    <row r="19" spans="2:25" x14ac:dyDescent="0.3">
      <c r="B19" s="143"/>
      <c r="C19" s="8" t="s">
        <v>53</v>
      </c>
      <c r="D19" s="73">
        <v>352</v>
      </c>
      <c r="E19" s="73">
        <v>13140944.58184761</v>
      </c>
      <c r="F19" s="74">
        <v>0</v>
      </c>
      <c r="G19" s="75">
        <v>0</v>
      </c>
      <c r="H19" s="73">
        <v>2</v>
      </c>
      <c r="I19" s="73">
        <v>233163.93950377387</v>
      </c>
      <c r="J19" s="74">
        <v>1</v>
      </c>
      <c r="K19" s="73">
        <v>472.79706342675297</v>
      </c>
      <c r="L19" s="73">
        <v>106</v>
      </c>
      <c r="M19" s="73">
        <v>4395918.4718869096</v>
      </c>
      <c r="N19" s="76">
        <v>107</v>
      </c>
      <c r="O19" s="77">
        <v>4396391.2689503357</v>
      </c>
      <c r="P19" s="73">
        <v>205</v>
      </c>
      <c r="Q19" s="73">
        <v>6681464.4648790266</v>
      </c>
      <c r="R19" s="74">
        <v>1</v>
      </c>
      <c r="S19" s="73">
        <v>3322.2160908878591</v>
      </c>
      <c r="T19" s="73">
        <v>10</v>
      </c>
      <c r="U19" s="73">
        <v>573862.76626316144</v>
      </c>
      <c r="V19" s="73">
        <v>27</v>
      </c>
      <c r="W19" s="73">
        <v>1252739.9261604252</v>
      </c>
      <c r="X19" s="76">
        <v>38</v>
      </c>
      <c r="Y19" s="77">
        <v>1829924.9085144745</v>
      </c>
    </row>
    <row r="20" spans="2:25" x14ac:dyDescent="0.3">
      <c r="B20" s="142" t="s">
        <v>36</v>
      </c>
      <c r="C20" s="78" t="s">
        <v>50</v>
      </c>
      <c r="D20" s="79">
        <v>2513</v>
      </c>
      <c r="E20" s="79">
        <v>2762817.1048946544</v>
      </c>
      <c r="F20" s="80">
        <v>671</v>
      </c>
      <c r="G20" s="81">
        <v>612988.09945651866</v>
      </c>
      <c r="H20" s="79">
        <v>39</v>
      </c>
      <c r="I20" s="79">
        <v>53107.39448890862</v>
      </c>
      <c r="J20" s="80">
        <v>101</v>
      </c>
      <c r="K20" s="79">
        <v>126352.11826159063</v>
      </c>
      <c r="L20" s="79">
        <v>1</v>
      </c>
      <c r="M20" s="79">
        <v>830.55402272196477</v>
      </c>
      <c r="N20" s="82">
        <v>102</v>
      </c>
      <c r="O20" s="83">
        <v>127182.6722843126</v>
      </c>
      <c r="P20" s="79">
        <v>1695</v>
      </c>
      <c r="Q20" s="79">
        <v>1952280.5576273266</v>
      </c>
      <c r="R20" s="80">
        <v>1</v>
      </c>
      <c r="S20" s="79">
        <v>465.57536297702455</v>
      </c>
      <c r="T20" s="79">
        <v>4</v>
      </c>
      <c r="U20" s="79">
        <v>15198.141950984689</v>
      </c>
      <c r="V20" s="79">
        <v>1</v>
      </c>
      <c r="W20" s="79">
        <v>1594.6637236261722</v>
      </c>
      <c r="X20" s="82">
        <v>6</v>
      </c>
      <c r="Y20" s="83">
        <v>17258.381037587886</v>
      </c>
    </row>
    <row r="21" spans="2:25" x14ac:dyDescent="0.3">
      <c r="B21" s="143"/>
      <c r="C21" s="8" t="s">
        <v>51</v>
      </c>
      <c r="D21" s="73">
        <v>1276</v>
      </c>
      <c r="E21" s="73">
        <v>4887308.4600232756</v>
      </c>
      <c r="F21" s="74">
        <v>55</v>
      </c>
      <c r="G21" s="75">
        <v>389922.78837583167</v>
      </c>
      <c r="H21" s="73">
        <v>16</v>
      </c>
      <c r="I21" s="73">
        <v>58679.786341638763</v>
      </c>
      <c r="J21" s="74">
        <v>78</v>
      </c>
      <c r="K21" s="73">
        <v>336648.06449351652</v>
      </c>
      <c r="L21" s="73">
        <v>1</v>
      </c>
      <c r="M21" s="73">
        <v>764.10970090420756</v>
      </c>
      <c r="N21" s="76">
        <v>79</v>
      </c>
      <c r="O21" s="77">
        <v>337412.17419442075</v>
      </c>
      <c r="P21" s="73">
        <v>1122</v>
      </c>
      <c r="Q21" s="73">
        <v>4023929.2650028788</v>
      </c>
      <c r="R21" s="74">
        <v>0</v>
      </c>
      <c r="S21" s="73">
        <v>0</v>
      </c>
      <c r="T21" s="73">
        <v>4</v>
      </c>
      <c r="U21" s="73">
        <v>77364.446108505566</v>
      </c>
      <c r="V21" s="73">
        <v>0</v>
      </c>
      <c r="W21" s="73">
        <v>0</v>
      </c>
      <c r="X21" s="76">
        <v>4</v>
      </c>
      <c r="Y21" s="77">
        <v>77364.446108505566</v>
      </c>
    </row>
    <row r="22" spans="2:25" x14ac:dyDescent="0.3">
      <c r="B22" s="143"/>
      <c r="C22" s="8" t="s">
        <v>52</v>
      </c>
      <c r="D22" s="73">
        <v>810</v>
      </c>
      <c r="E22" s="73">
        <v>9971865.7104110606</v>
      </c>
      <c r="F22" s="74">
        <v>27</v>
      </c>
      <c r="G22" s="75">
        <v>460791.37180614605</v>
      </c>
      <c r="H22" s="73">
        <v>13</v>
      </c>
      <c r="I22" s="73">
        <v>195283.47177561486</v>
      </c>
      <c r="J22" s="74">
        <v>43</v>
      </c>
      <c r="K22" s="73">
        <v>709076.46286310581</v>
      </c>
      <c r="L22" s="73">
        <v>7</v>
      </c>
      <c r="M22" s="73">
        <v>96132.655623398896</v>
      </c>
      <c r="N22" s="76">
        <v>50</v>
      </c>
      <c r="O22" s="77">
        <v>805209.11848650465</v>
      </c>
      <c r="P22" s="73">
        <v>684</v>
      </c>
      <c r="Q22" s="73">
        <v>7819238.5464773048</v>
      </c>
      <c r="R22" s="74">
        <v>0</v>
      </c>
      <c r="S22" s="73">
        <v>0</v>
      </c>
      <c r="T22" s="73">
        <v>36</v>
      </c>
      <c r="U22" s="73">
        <v>691343.20186549076</v>
      </c>
      <c r="V22" s="73">
        <v>0</v>
      </c>
      <c r="W22" s="73">
        <v>0</v>
      </c>
      <c r="X22" s="76">
        <v>36</v>
      </c>
      <c r="Y22" s="77">
        <v>691343.20186549076</v>
      </c>
    </row>
    <row r="23" spans="2:25" x14ac:dyDescent="0.3">
      <c r="B23" s="144"/>
      <c r="C23" s="25" t="s">
        <v>53</v>
      </c>
      <c r="D23" s="84">
        <v>131</v>
      </c>
      <c r="E23" s="84">
        <v>4058028.5579688502</v>
      </c>
      <c r="F23" s="85">
        <v>4</v>
      </c>
      <c r="G23" s="86">
        <v>76410.970090420757</v>
      </c>
      <c r="H23" s="84">
        <v>2</v>
      </c>
      <c r="I23" s="84">
        <v>56477.673545093603</v>
      </c>
      <c r="J23" s="85">
        <v>12</v>
      </c>
      <c r="K23" s="84">
        <v>410898.40374161268</v>
      </c>
      <c r="L23" s="84">
        <v>0</v>
      </c>
      <c r="M23" s="84">
        <v>0</v>
      </c>
      <c r="N23" s="87">
        <v>12</v>
      </c>
      <c r="O23" s="88">
        <v>410898.40374161268</v>
      </c>
      <c r="P23" s="84">
        <v>101</v>
      </c>
      <c r="Q23" s="84">
        <v>3173511.7060941737</v>
      </c>
      <c r="R23" s="85">
        <v>0</v>
      </c>
      <c r="S23" s="84">
        <v>0</v>
      </c>
      <c r="T23" s="84">
        <v>12</v>
      </c>
      <c r="U23" s="84">
        <v>340729.80449754972</v>
      </c>
      <c r="V23" s="84">
        <v>0</v>
      </c>
      <c r="W23" s="84">
        <v>0</v>
      </c>
      <c r="X23" s="87">
        <v>12</v>
      </c>
      <c r="Y23" s="88">
        <v>340729.80449754972</v>
      </c>
    </row>
    <row r="24" spans="2:25" x14ac:dyDescent="0.3">
      <c r="B24" s="143" t="s">
        <v>37</v>
      </c>
      <c r="C24" s="8" t="s">
        <v>50</v>
      </c>
      <c r="D24" s="73">
        <v>10019</v>
      </c>
      <c r="E24" s="73">
        <v>31304382.295079898</v>
      </c>
      <c r="F24" s="74">
        <v>0</v>
      </c>
      <c r="G24" s="75">
        <v>0</v>
      </c>
      <c r="H24" s="73">
        <v>216</v>
      </c>
      <c r="I24" s="73">
        <v>3000415.277011361</v>
      </c>
      <c r="J24" s="74">
        <v>961</v>
      </c>
      <c r="K24" s="73">
        <v>17498075.104807612</v>
      </c>
      <c r="L24" s="73">
        <v>0</v>
      </c>
      <c r="M24" s="73">
        <v>0</v>
      </c>
      <c r="N24" s="76">
        <v>961</v>
      </c>
      <c r="O24" s="77">
        <v>17498075.104807612</v>
      </c>
      <c r="P24" s="73">
        <v>8732</v>
      </c>
      <c r="Q24" s="73">
        <v>9687295.3023864478</v>
      </c>
      <c r="R24" s="74">
        <v>0</v>
      </c>
      <c r="S24" s="73">
        <v>0</v>
      </c>
      <c r="T24" s="73">
        <v>0</v>
      </c>
      <c r="U24" s="73">
        <v>0</v>
      </c>
      <c r="V24" s="73">
        <v>110</v>
      </c>
      <c r="W24" s="73">
        <v>1118596.6108744771</v>
      </c>
      <c r="X24" s="76">
        <v>110</v>
      </c>
      <c r="Y24" s="77">
        <v>1118596.6108744771</v>
      </c>
    </row>
    <row r="25" spans="2:25" x14ac:dyDescent="0.3">
      <c r="B25" s="143"/>
      <c r="C25" s="8" t="s">
        <v>51</v>
      </c>
      <c r="D25" s="73">
        <v>1341</v>
      </c>
      <c r="E25" s="73">
        <v>17189700.551853314</v>
      </c>
      <c r="F25" s="74">
        <v>0</v>
      </c>
      <c r="G25" s="75">
        <v>0</v>
      </c>
      <c r="H25" s="73">
        <v>33</v>
      </c>
      <c r="I25" s="73">
        <v>1330129.9418379629</v>
      </c>
      <c r="J25" s="74">
        <v>178</v>
      </c>
      <c r="K25" s="73">
        <v>9700807.1675151046</v>
      </c>
      <c r="L25" s="73">
        <v>0</v>
      </c>
      <c r="M25" s="73">
        <v>0</v>
      </c>
      <c r="N25" s="76">
        <v>178</v>
      </c>
      <c r="O25" s="77">
        <v>9700807.1675151046</v>
      </c>
      <c r="P25" s="73">
        <v>1123</v>
      </c>
      <c r="Q25" s="73">
        <v>5848572.777196575</v>
      </c>
      <c r="R25" s="74">
        <v>0</v>
      </c>
      <c r="S25" s="73">
        <v>0</v>
      </c>
      <c r="T25" s="73">
        <v>0</v>
      </c>
      <c r="U25" s="73">
        <v>0</v>
      </c>
      <c r="V25" s="73">
        <v>7</v>
      </c>
      <c r="W25" s="73">
        <v>310190.66530367214</v>
      </c>
      <c r="X25" s="76">
        <v>7</v>
      </c>
      <c r="Y25" s="77">
        <v>310190.66530367214</v>
      </c>
    </row>
    <row r="26" spans="2:25" x14ac:dyDescent="0.3">
      <c r="B26" s="143"/>
      <c r="C26" s="8" t="s">
        <v>52</v>
      </c>
      <c r="D26" s="73">
        <v>916</v>
      </c>
      <c r="E26" s="73">
        <v>16304148.787806405</v>
      </c>
      <c r="F26" s="74">
        <v>0</v>
      </c>
      <c r="G26" s="75">
        <v>0</v>
      </c>
      <c r="H26" s="73">
        <v>7</v>
      </c>
      <c r="I26" s="73">
        <v>448183.89396283572</v>
      </c>
      <c r="J26" s="74">
        <v>62</v>
      </c>
      <c r="K26" s="73">
        <v>2877794.0633991784</v>
      </c>
      <c r="L26" s="73">
        <v>0</v>
      </c>
      <c r="M26" s="73">
        <v>0</v>
      </c>
      <c r="N26" s="76">
        <v>62</v>
      </c>
      <c r="O26" s="77">
        <v>2877794.0633991784</v>
      </c>
      <c r="P26" s="73">
        <v>845</v>
      </c>
      <c r="Q26" s="73">
        <v>12886809.887944974</v>
      </c>
      <c r="R26" s="74">
        <v>0</v>
      </c>
      <c r="S26" s="73">
        <v>0</v>
      </c>
      <c r="T26" s="73">
        <v>0</v>
      </c>
      <c r="U26" s="73">
        <v>0</v>
      </c>
      <c r="V26" s="73">
        <v>2</v>
      </c>
      <c r="W26" s="73">
        <v>91360.942499416124</v>
      </c>
      <c r="X26" s="76">
        <v>2</v>
      </c>
      <c r="Y26" s="77">
        <v>91360.942499416124</v>
      </c>
    </row>
    <row r="27" spans="2:25" x14ac:dyDescent="0.3">
      <c r="B27" s="143"/>
      <c r="C27" s="8" t="s">
        <v>53</v>
      </c>
      <c r="D27" s="73">
        <v>73</v>
      </c>
      <c r="E27" s="73">
        <v>2688474.8911891175</v>
      </c>
      <c r="F27" s="74">
        <v>0</v>
      </c>
      <c r="G27" s="75">
        <v>0</v>
      </c>
      <c r="H27" s="73">
        <v>0</v>
      </c>
      <c r="I27" s="73">
        <v>0</v>
      </c>
      <c r="J27" s="74">
        <v>2</v>
      </c>
      <c r="K27" s="73">
        <v>93919.048889399768</v>
      </c>
      <c r="L27" s="73">
        <v>0</v>
      </c>
      <c r="M27" s="73">
        <v>0</v>
      </c>
      <c r="N27" s="76">
        <v>2</v>
      </c>
      <c r="O27" s="77">
        <v>93919.048889399768</v>
      </c>
      <c r="P27" s="73">
        <v>71</v>
      </c>
      <c r="Q27" s="73">
        <v>2594555.8422997179</v>
      </c>
      <c r="R27" s="74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6">
        <v>0</v>
      </c>
      <c r="Y27" s="77">
        <v>0</v>
      </c>
    </row>
    <row r="28" spans="2:25" x14ac:dyDescent="0.3">
      <c r="B28" s="142" t="s">
        <v>38</v>
      </c>
      <c r="C28" s="78" t="s">
        <v>50</v>
      </c>
      <c r="D28" s="79">
        <v>1356</v>
      </c>
      <c r="E28" s="79">
        <v>4552346.0375430351</v>
      </c>
      <c r="F28" s="80">
        <v>956</v>
      </c>
      <c r="G28" s="81">
        <v>3075744.5637083109</v>
      </c>
      <c r="H28" s="79">
        <v>57</v>
      </c>
      <c r="I28" s="79">
        <v>187157.03537396027</v>
      </c>
      <c r="J28" s="80">
        <v>24</v>
      </c>
      <c r="K28" s="79">
        <v>278068.40077487368</v>
      </c>
      <c r="L28" s="79">
        <v>6</v>
      </c>
      <c r="M28" s="79">
        <v>37355.555858246356</v>
      </c>
      <c r="N28" s="82">
        <v>30</v>
      </c>
      <c r="O28" s="83">
        <v>315423.95663312002</v>
      </c>
      <c r="P28" s="79">
        <v>278</v>
      </c>
      <c r="Q28" s="79">
        <v>891032.72658593464</v>
      </c>
      <c r="R28" s="80">
        <v>8</v>
      </c>
      <c r="S28" s="79">
        <v>12063.690968788113</v>
      </c>
      <c r="T28" s="79">
        <v>4</v>
      </c>
      <c r="U28" s="79">
        <v>3567.4227809008457</v>
      </c>
      <c r="V28" s="79">
        <v>23</v>
      </c>
      <c r="W28" s="79">
        <v>67356.641492020543</v>
      </c>
      <c r="X28" s="82">
        <v>35</v>
      </c>
      <c r="Y28" s="83">
        <v>82987.755241709499</v>
      </c>
    </row>
    <row r="29" spans="2:25" x14ac:dyDescent="0.3">
      <c r="B29" s="143"/>
      <c r="C29" s="8" t="s">
        <v>51</v>
      </c>
      <c r="D29" s="73">
        <v>258</v>
      </c>
      <c r="E29" s="73">
        <v>1333805.4306937552</v>
      </c>
      <c r="F29" s="74">
        <v>77</v>
      </c>
      <c r="G29" s="75">
        <v>549592.88162047067</v>
      </c>
      <c r="H29" s="73">
        <v>10</v>
      </c>
      <c r="I29" s="73">
        <v>32330.311700280297</v>
      </c>
      <c r="J29" s="74">
        <v>8</v>
      </c>
      <c r="K29" s="73">
        <v>44418.029135170676</v>
      </c>
      <c r="L29" s="73">
        <v>1</v>
      </c>
      <c r="M29" s="73">
        <v>10631.091490841149</v>
      </c>
      <c r="N29" s="76">
        <v>9</v>
      </c>
      <c r="O29" s="77">
        <v>55049.120626011827</v>
      </c>
      <c r="P29" s="73">
        <v>153</v>
      </c>
      <c r="Q29" s="73">
        <v>631586.19084337447</v>
      </c>
      <c r="R29" s="74">
        <v>1</v>
      </c>
      <c r="S29" s="73">
        <v>9966.6482726635768</v>
      </c>
      <c r="T29" s="73">
        <v>2</v>
      </c>
      <c r="U29" s="73">
        <v>16420.473223104418</v>
      </c>
      <c r="V29" s="73">
        <v>6</v>
      </c>
      <c r="W29" s="73">
        <v>38859.804407849864</v>
      </c>
      <c r="X29" s="76">
        <v>9</v>
      </c>
      <c r="Y29" s="77">
        <v>65246.925903617863</v>
      </c>
    </row>
    <row r="30" spans="2:25" x14ac:dyDescent="0.3">
      <c r="B30" s="143"/>
      <c r="C30" s="8" t="s">
        <v>52</v>
      </c>
      <c r="D30" s="73">
        <v>220</v>
      </c>
      <c r="E30" s="73">
        <v>2748231.7774620196</v>
      </c>
      <c r="F30" s="74">
        <v>33</v>
      </c>
      <c r="G30" s="75">
        <v>395625.8704621435</v>
      </c>
      <c r="H30" s="73">
        <v>2</v>
      </c>
      <c r="I30" s="73">
        <v>17694.878704229413</v>
      </c>
      <c r="J30" s="74">
        <v>3</v>
      </c>
      <c r="K30" s="73">
        <v>16529.161250070181</v>
      </c>
      <c r="L30" s="73">
        <v>0</v>
      </c>
      <c r="M30" s="73">
        <v>0</v>
      </c>
      <c r="N30" s="76">
        <v>3</v>
      </c>
      <c r="O30" s="77">
        <v>16529.161250070181</v>
      </c>
      <c r="P30" s="73">
        <v>175</v>
      </c>
      <c r="Q30" s="73">
        <v>2198139.1256724582</v>
      </c>
      <c r="R30" s="74">
        <v>0</v>
      </c>
      <c r="S30" s="73">
        <v>0</v>
      </c>
      <c r="T30" s="73">
        <v>0</v>
      </c>
      <c r="U30" s="73">
        <v>0</v>
      </c>
      <c r="V30" s="73">
        <v>7</v>
      </c>
      <c r="W30" s="73">
        <v>120242.74137311842</v>
      </c>
      <c r="X30" s="76">
        <v>7</v>
      </c>
      <c r="Y30" s="77">
        <v>120242.74137311842</v>
      </c>
    </row>
    <row r="31" spans="2:25" x14ac:dyDescent="0.3">
      <c r="B31" s="144"/>
      <c r="C31" s="25" t="s">
        <v>53</v>
      </c>
      <c r="D31" s="84">
        <v>33</v>
      </c>
      <c r="E31" s="84">
        <v>1182241.0080400952</v>
      </c>
      <c r="F31" s="85">
        <v>9</v>
      </c>
      <c r="G31" s="86">
        <v>51500.5358402333</v>
      </c>
      <c r="H31" s="84">
        <v>0</v>
      </c>
      <c r="I31" s="84">
        <v>0</v>
      </c>
      <c r="J31" s="85">
        <v>0</v>
      </c>
      <c r="K31" s="84">
        <v>0</v>
      </c>
      <c r="L31" s="84">
        <v>0</v>
      </c>
      <c r="M31" s="84">
        <v>0</v>
      </c>
      <c r="N31" s="87">
        <v>0</v>
      </c>
      <c r="O31" s="88">
        <v>0</v>
      </c>
      <c r="P31" s="84">
        <v>24</v>
      </c>
      <c r="Q31" s="84">
        <v>1130740.4721998619</v>
      </c>
      <c r="R31" s="85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88">
        <v>0</v>
      </c>
    </row>
    <row r="32" spans="2:25" x14ac:dyDescent="0.3">
      <c r="B32" s="143" t="s">
        <v>39</v>
      </c>
      <c r="C32" s="8" t="s">
        <v>50</v>
      </c>
      <c r="D32" s="73">
        <v>15733</v>
      </c>
      <c r="E32" s="73">
        <v>17505376.843123961</v>
      </c>
      <c r="F32" s="74">
        <v>0</v>
      </c>
      <c r="G32" s="75">
        <v>0</v>
      </c>
      <c r="H32" s="73">
        <v>0</v>
      </c>
      <c r="I32" s="73">
        <v>0</v>
      </c>
      <c r="J32" s="74">
        <v>4624</v>
      </c>
      <c r="K32" s="73">
        <v>5018415.0513664437</v>
      </c>
      <c r="L32" s="73">
        <v>0</v>
      </c>
      <c r="M32" s="73">
        <v>0</v>
      </c>
      <c r="N32" s="76">
        <v>4624</v>
      </c>
      <c r="O32" s="77">
        <v>5018415.0513664437</v>
      </c>
      <c r="P32" s="73">
        <v>8838</v>
      </c>
      <c r="Q32" s="73">
        <v>9568063.8038909137</v>
      </c>
      <c r="R32" s="74">
        <v>0</v>
      </c>
      <c r="S32" s="73">
        <v>0</v>
      </c>
      <c r="T32" s="73">
        <v>8</v>
      </c>
      <c r="U32" s="73">
        <v>14197.262859384879</v>
      </c>
      <c r="V32" s="73">
        <v>2263</v>
      </c>
      <c r="W32" s="73">
        <v>2904700.7250072174</v>
      </c>
      <c r="X32" s="76">
        <v>2271</v>
      </c>
      <c r="Y32" s="77">
        <v>2918897.9878666024</v>
      </c>
    </row>
    <row r="33" spans="2:25" x14ac:dyDescent="0.3">
      <c r="B33" s="143"/>
      <c r="C33" s="8" t="s">
        <v>51</v>
      </c>
      <c r="D33" s="73">
        <v>2962</v>
      </c>
      <c r="E33" s="73">
        <v>14048172.348996142</v>
      </c>
      <c r="F33" s="74">
        <v>0</v>
      </c>
      <c r="G33" s="75">
        <v>0</v>
      </c>
      <c r="H33" s="73">
        <v>0</v>
      </c>
      <c r="I33" s="73">
        <v>0</v>
      </c>
      <c r="J33" s="74">
        <v>995</v>
      </c>
      <c r="K33" s="73">
        <v>4304728.6692298669</v>
      </c>
      <c r="L33" s="73">
        <v>0</v>
      </c>
      <c r="M33" s="73">
        <v>0</v>
      </c>
      <c r="N33" s="76">
        <v>995</v>
      </c>
      <c r="O33" s="77">
        <v>4304728.6692298669</v>
      </c>
      <c r="P33" s="73">
        <v>1422</v>
      </c>
      <c r="Q33" s="73">
        <v>7681841.2446815474</v>
      </c>
      <c r="R33" s="74">
        <v>0</v>
      </c>
      <c r="S33" s="73">
        <v>0</v>
      </c>
      <c r="T33" s="73">
        <v>6</v>
      </c>
      <c r="U33" s="73">
        <v>13278.897715278772</v>
      </c>
      <c r="V33" s="73">
        <v>539</v>
      </c>
      <c r="W33" s="73">
        <v>2048323.5373694494</v>
      </c>
      <c r="X33" s="76">
        <v>545</v>
      </c>
      <c r="Y33" s="77">
        <v>2061602.4350847283</v>
      </c>
    </row>
    <row r="34" spans="2:25" x14ac:dyDescent="0.3">
      <c r="B34" s="143"/>
      <c r="C34" s="8" t="s">
        <v>52</v>
      </c>
      <c r="D34" s="73">
        <v>1345</v>
      </c>
      <c r="E34" s="73">
        <v>22667728.718166109</v>
      </c>
      <c r="F34" s="74">
        <v>0</v>
      </c>
      <c r="G34" s="75">
        <v>0</v>
      </c>
      <c r="H34" s="73">
        <v>0</v>
      </c>
      <c r="I34" s="73">
        <v>0</v>
      </c>
      <c r="J34" s="74">
        <v>607</v>
      </c>
      <c r="K34" s="73">
        <v>10546634.567990648</v>
      </c>
      <c r="L34" s="73">
        <v>0</v>
      </c>
      <c r="M34" s="73">
        <v>0</v>
      </c>
      <c r="N34" s="76">
        <v>607</v>
      </c>
      <c r="O34" s="77">
        <v>10546634.567990648</v>
      </c>
      <c r="P34" s="73">
        <v>625</v>
      </c>
      <c r="Q34" s="73">
        <v>11292716.933601193</v>
      </c>
      <c r="R34" s="74">
        <v>0</v>
      </c>
      <c r="S34" s="73">
        <v>0</v>
      </c>
      <c r="T34" s="73">
        <v>0</v>
      </c>
      <c r="U34" s="73">
        <v>0</v>
      </c>
      <c r="V34" s="73">
        <v>113</v>
      </c>
      <c r="W34" s="73">
        <v>828377.21657427028</v>
      </c>
      <c r="X34" s="76">
        <v>113</v>
      </c>
      <c r="Y34" s="77">
        <v>828377.21657427028</v>
      </c>
    </row>
    <row r="35" spans="2:25" x14ac:dyDescent="0.3">
      <c r="B35" s="143"/>
      <c r="C35" s="8" t="s">
        <v>53</v>
      </c>
      <c r="D35" s="73">
        <v>209</v>
      </c>
      <c r="E35" s="73">
        <v>7443306.6330037583</v>
      </c>
      <c r="F35" s="74">
        <v>0</v>
      </c>
      <c r="G35" s="75">
        <v>0</v>
      </c>
      <c r="H35" s="73">
        <v>0</v>
      </c>
      <c r="I35" s="73">
        <v>0</v>
      </c>
      <c r="J35" s="74">
        <v>143</v>
      </c>
      <c r="K35" s="73">
        <v>5092021.9301477494</v>
      </c>
      <c r="L35" s="73">
        <v>0</v>
      </c>
      <c r="M35" s="73">
        <v>0</v>
      </c>
      <c r="N35" s="76">
        <v>143</v>
      </c>
      <c r="O35" s="77">
        <v>5092021.9301477494</v>
      </c>
      <c r="P35" s="73">
        <v>63</v>
      </c>
      <c r="Q35" s="73">
        <v>2333178.6251606708</v>
      </c>
      <c r="R35" s="74">
        <v>0</v>
      </c>
      <c r="S35" s="73">
        <v>0</v>
      </c>
      <c r="T35" s="73">
        <v>0</v>
      </c>
      <c r="U35" s="73">
        <v>0</v>
      </c>
      <c r="V35" s="73">
        <v>3</v>
      </c>
      <c r="W35" s="73">
        <v>18106.07769533883</v>
      </c>
      <c r="X35" s="76">
        <v>3</v>
      </c>
      <c r="Y35" s="77">
        <v>18106.07769533883</v>
      </c>
    </row>
    <row r="36" spans="2:25" x14ac:dyDescent="0.3">
      <c r="B36" s="142" t="s">
        <v>40</v>
      </c>
      <c r="C36" s="78" t="s">
        <v>50</v>
      </c>
      <c r="D36" s="79">
        <v>9312</v>
      </c>
      <c r="E36" s="79">
        <v>9309881.2149942238</v>
      </c>
      <c r="F36" s="80">
        <v>0</v>
      </c>
      <c r="G36" s="81">
        <v>0</v>
      </c>
      <c r="H36" s="79">
        <v>537</v>
      </c>
      <c r="I36" s="79">
        <v>513315.20452060591</v>
      </c>
      <c r="J36" s="80">
        <v>292</v>
      </c>
      <c r="K36" s="79">
        <v>356502.45897146186</v>
      </c>
      <c r="L36" s="79">
        <v>114</v>
      </c>
      <c r="M36" s="79">
        <v>130239.37115100502</v>
      </c>
      <c r="N36" s="82">
        <v>406</v>
      </c>
      <c r="O36" s="83">
        <v>486741.83012246684</v>
      </c>
      <c r="P36" s="79">
        <v>4425</v>
      </c>
      <c r="Q36" s="79">
        <v>4656452.1257033544</v>
      </c>
      <c r="R36" s="80">
        <v>0</v>
      </c>
      <c r="S36" s="79">
        <v>0</v>
      </c>
      <c r="T36" s="79">
        <v>35</v>
      </c>
      <c r="U36" s="79">
        <v>52399.366486613631</v>
      </c>
      <c r="V36" s="79">
        <v>3909</v>
      </c>
      <c r="W36" s="79">
        <v>3600972.6881611831</v>
      </c>
      <c r="X36" s="82">
        <v>3944</v>
      </c>
      <c r="Y36" s="83">
        <v>3653372.0546477968</v>
      </c>
    </row>
    <row r="37" spans="2:25" x14ac:dyDescent="0.3">
      <c r="B37" s="143"/>
      <c r="C37" s="8" t="s">
        <v>51</v>
      </c>
      <c r="D37" s="73">
        <v>2279</v>
      </c>
      <c r="E37" s="73">
        <v>8356584.3092730697</v>
      </c>
      <c r="F37" s="74">
        <v>0</v>
      </c>
      <c r="G37" s="75">
        <v>0</v>
      </c>
      <c r="H37" s="73">
        <v>136</v>
      </c>
      <c r="I37" s="73">
        <v>491847.45074731589</v>
      </c>
      <c r="J37" s="74">
        <v>8</v>
      </c>
      <c r="K37" s="73">
        <v>23089.401831670621</v>
      </c>
      <c r="L37" s="73">
        <v>40</v>
      </c>
      <c r="M37" s="73">
        <v>153907.29030421202</v>
      </c>
      <c r="N37" s="76">
        <v>48</v>
      </c>
      <c r="O37" s="77">
        <v>176996.69213588262</v>
      </c>
      <c r="P37" s="73">
        <v>1391</v>
      </c>
      <c r="Q37" s="73">
        <v>4951288.1822793661</v>
      </c>
      <c r="R37" s="74">
        <v>0</v>
      </c>
      <c r="S37" s="73">
        <v>0</v>
      </c>
      <c r="T37" s="73">
        <v>11</v>
      </c>
      <c r="U37" s="73">
        <v>25913.285508925299</v>
      </c>
      <c r="V37" s="73">
        <v>693</v>
      </c>
      <c r="W37" s="73">
        <v>2710538.6986015798</v>
      </c>
      <c r="X37" s="76">
        <v>704</v>
      </c>
      <c r="Y37" s="77">
        <v>2736451.9841105049</v>
      </c>
    </row>
    <row r="38" spans="2:25" x14ac:dyDescent="0.3">
      <c r="B38" s="143"/>
      <c r="C38" s="8" t="s">
        <v>52</v>
      </c>
      <c r="D38" s="73">
        <v>920</v>
      </c>
      <c r="E38" s="73">
        <v>9909984.6037543043</v>
      </c>
      <c r="F38" s="74">
        <v>0</v>
      </c>
      <c r="G38" s="75">
        <v>0</v>
      </c>
      <c r="H38" s="73">
        <v>41</v>
      </c>
      <c r="I38" s="73">
        <v>299506.75878285966</v>
      </c>
      <c r="J38" s="74">
        <v>5</v>
      </c>
      <c r="K38" s="73">
        <v>37439.072151556844</v>
      </c>
      <c r="L38" s="73">
        <v>10</v>
      </c>
      <c r="M38" s="73">
        <v>63620.438140502498</v>
      </c>
      <c r="N38" s="76">
        <v>15</v>
      </c>
      <c r="O38" s="77">
        <v>101059.51029205933</v>
      </c>
      <c r="P38" s="73">
        <v>683</v>
      </c>
      <c r="Q38" s="73">
        <v>7861574.9414542466</v>
      </c>
      <c r="R38" s="74">
        <v>0</v>
      </c>
      <c r="S38" s="73">
        <v>0</v>
      </c>
      <c r="T38" s="73">
        <v>0</v>
      </c>
      <c r="U38" s="73">
        <v>0</v>
      </c>
      <c r="V38" s="73">
        <v>181</v>
      </c>
      <c r="W38" s="73">
        <v>1647843.3932251376</v>
      </c>
      <c r="X38" s="76">
        <v>181</v>
      </c>
      <c r="Y38" s="77">
        <v>1647843.3932251376</v>
      </c>
    </row>
    <row r="39" spans="2:25" x14ac:dyDescent="0.3">
      <c r="B39" s="144"/>
      <c r="C39" s="25" t="s">
        <v>53</v>
      </c>
      <c r="D39" s="84">
        <v>53</v>
      </c>
      <c r="E39" s="84">
        <v>2093971.1121018699</v>
      </c>
      <c r="F39" s="85">
        <v>0</v>
      </c>
      <c r="G39" s="86">
        <v>0</v>
      </c>
      <c r="H39" s="84">
        <v>0</v>
      </c>
      <c r="I39" s="84">
        <v>0</v>
      </c>
      <c r="J39" s="85">
        <v>1</v>
      </c>
      <c r="K39" s="84">
        <v>12591.198984464985</v>
      </c>
      <c r="L39" s="84">
        <v>0</v>
      </c>
      <c r="M39" s="84">
        <v>0</v>
      </c>
      <c r="N39" s="87">
        <v>1</v>
      </c>
      <c r="O39" s="88">
        <v>12591.198984464985</v>
      </c>
      <c r="P39" s="84">
        <v>46</v>
      </c>
      <c r="Q39" s="84">
        <v>1996663.4027997644</v>
      </c>
      <c r="R39" s="85">
        <v>0</v>
      </c>
      <c r="S39" s="84">
        <v>0</v>
      </c>
      <c r="T39" s="84">
        <v>0</v>
      </c>
      <c r="U39" s="84">
        <v>0</v>
      </c>
      <c r="V39" s="84">
        <v>6</v>
      </c>
      <c r="W39" s="84">
        <v>84716.510317640408</v>
      </c>
      <c r="X39" s="87">
        <v>6</v>
      </c>
      <c r="Y39" s="88">
        <v>84716.510317640408</v>
      </c>
    </row>
    <row r="40" spans="2:25" x14ac:dyDescent="0.3">
      <c r="B40" s="143" t="s">
        <v>41</v>
      </c>
      <c r="C40" s="8" t="s">
        <v>50</v>
      </c>
      <c r="D40" s="73">
        <v>58</v>
      </c>
      <c r="E40" s="73">
        <v>171403.23972546536</v>
      </c>
      <c r="F40" s="74">
        <v>6</v>
      </c>
      <c r="G40" s="75">
        <v>9757.3486589376425</v>
      </c>
      <c r="H40" s="73">
        <v>0</v>
      </c>
      <c r="I40" s="73">
        <v>0</v>
      </c>
      <c r="J40" s="74">
        <v>4</v>
      </c>
      <c r="K40" s="73">
        <v>9785.3608541284684</v>
      </c>
      <c r="L40" s="73">
        <v>4</v>
      </c>
      <c r="M40" s="73">
        <v>14844.632378517355</v>
      </c>
      <c r="N40" s="76">
        <v>8</v>
      </c>
      <c r="O40" s="77">
        <v>24629.993232645822</v>
      </c>
      <c r="P40" s="73">
        <v>31</v>
      </c>
      <c r="Q40" s="73">
        <v>103312.01559182456</v>
      </c>
      <c r="R40" s="74">
        <v>5</v>
      </c>
      <c r="S40" s="73">
        <v>15132.694293994198</v>
      </c>
      <c r="T40" s="73">
        <v>0</v>
      </c>
      <c r="U40" s="73">
        <v>0</v>
      </c>
      <c r="V40" s="73">
        <v>8</v>
      </c>
      <c r="W40" s="73">
        <v>18571.187948063132</v>
      </c>
      <c r="X40" s="76">
        <v>13</v>
      </c>
      <c r="Y40" s="77">
        <v>33703.882242057327</v>
      </c>
    </row>
    <row r="41" spans="2:25" x14ac:dyDescent="0.3">
      <c r="B41" s="143"/>
      <c r="C41" s="8" t="s">
        <v>51</v>
      </c>
      <c r="D41" s="73">
        <v>153</v>
      </c>
      <c r="E41" s="73">
        <v>844823.65039124084</v>
      </c>
      <c r="F41" s="74">
        <v>2</v>
      </c>
      <c r="G41" s="75">
        <v>13953.307581729008</v>
      </c>
      <c r="H41" s="73">
        <v>3</v>
      </c>
      <c r="I41" s="73">
        <v>5647.7673545093603</v>
      </c>
      <c r="J41" s="74">
        <v>11</v>
      </c>
      <c r="K41" s="73">
        <v>40695.587465810248</v>
      </c>
      <c r="L41" s="73">
        <v>17</v>
      </c>
      <c r="M41" s="73">
        <v>171831.68666585383</v>
      </c>
      <c r="N41" s="76">
        <v>28</v>
      </c>
      <c r="O41" s="77">
        <v>212527.27413166407</v>
      </c>
      <c r="P41" s="73">
        <v>79</v>
      </c>
      <c r="Q41" s="73">
        <v>386973.97346014454</v>
      </c>
      <c r="R41" s="74">
        <v>12</v>
      </c>
      <c r="S41" s="73">
        <v>73381.109015531023</v>
      </c>
      <c r="T41" s="73">
        <v>0</v>
      </c>
      <c r="U41" s="73">
        <v>0</v>
      </c>
      <c r="V41" s="73">
        <v>29</v>
      </c>
      <c r="W41" s="73">
        <v>152340.21884766276</v>
      </c>
      <c r="X41" s="76">
        <v>41</v>
      </c>
      <c r="Y41" s="77">
        <v>225721.32786319382</v>
      </c>
    </row>
    <row r="42" spans="2:25" x14ac:dyDescent="0.3">
      <c r="B42" s="143"/>
      <c r="C42" s="8" t="s">
        <v>52</v>
      </c>
      <c r="D42" s="73">
        <v>187</v>
      </c>
      <c r="E42" s="73">
        <v>2291988.2168304133</v>
      </c>
      <c r="F42" s="74">
        <v>1</v>
      </c>
      <c r="G42" s="75">
        <v>1993.3296545327155</v>
      </c>
      <c r="H42" s="73">
        <v>3</v>
      </c>
      <c r="I42" s="73">
        <v>17408.412316252383</v>
      </c>
      <c r="J42" s="74">
        <v>4</v>
      </c>
      <c r="K42" s="73">
        <v>32870.722106922869</v>
      </c>
      <c r="L42" s="73">
        <v>39</v>
      </c>
      <c r="M42" s="73">
        <v>519361.7531865866</v>
      </c>
      <c r="N42" s="76">
        <v>43</v>
      </c>
      <c r="O42" s="77">
        <v>552232.47529350955</v>
      </c>
      <c r="P42" s="73">
        <v>106</v>
      </c>
      <c r="Q42" s="73">
        <v>1236905.1140201173</v>
      </c>
      <c r="R42" s="74">
        <v>17</v>
      </c>
      <c r="S42" s="73">
        <v>287172.35889634653</v>
      </c>
      <c r="T42" s="73">
        <v>0</v>
      </c>
      <c r="U42" s="73">
        <v>0</v>
      </c>
      <c r="V42" s="73">
        <v>17</v>
      </c>
      <c r="W42" s="73">
        <v>196276.5266496547</v>
      </c>
      <c r="X42" s="76">
        <v>34</v>
      </c>
      <c r="Y42" s="77">
        <v>483448.88554600126</v>
      </c>
    </row>
    <row r="43" spans="2:25" x14ac:dyDescent="0.3">
      <c r="B43" s="143"/>
      <c r="C43" s="8" t="s">
        <v>53</v>
      </c>
      <c r="D43" s="73">
        <v>29</v>
      </c>
      <c r="E43" s="73">
        <v>693353.63030180009</v>
      </c>
      <c r="F43" s="74">
        <v>0</v>
      </c>
      <c r="G43" s="75">
        <v>0</v>
      </c>
      <c r="H43" s="73">
        <v>0</v>
      </c>
      <c r="I43" s="73">
        <v>0</v>
      </c>
      <c r="J43" s="74">
        <v>2</v>
      </c>
      <c r="K43" s="73">
        <v>60133.087976600968</v>
      </c>
      <c r="L43" s="73">
        <v>7</v>
      </c>
      <c r="M43" s="73">
        <v>205788.66353558874</v>
      </c>
      <c r="N43" s="76">
        <v>9</v>
      </c>
      <c r="O43" s="77">
        <v>265921.75151218969</v>
      </c>
      <c r="P43" s="73">
        <v>16</v>
      </c>
      <c r="Q43" s="73">
        <v>339393.15238108212</v>
      </c>
      <c r="R43" s="74">
        <v>1</v>
      </c>
      <c r="S43" s="73">
        <v>24916.620681658944</v>
      </c>
      <c r="T43" s="73">
        <v>0</v>
      </c>
      <c r="U43" s="73">
        <v>0</v>
      </c>
      <c r="V43" s="73">
        <v>3</v>
      </c>
      <c r="W43" s="73">
        <v>63122.105726869318</v>
      </c>
      <c r="X43" s="76">
        <v>4</v>
      </c>
      <c r="Y43" s="77">
        <v>88038.726408528266</v>
      </c>
    </row>
    <row r="44" spans="2:25" x14ac:dyDescent="0.3">
      <c r="B44" s="142" t="s">
        <v>42</v>
      </c>
      <c r="C44" s="78" t="s">
        <v>50</v>
      </c>
      <c r="D44" s="79">
        <v>0</v>
      </c>
      <c r="E44" s="79">
        <v>0</v>
      </c>
      <c r="F44" s="80">
        <v>0</v>
      </c>
      <c r="G44" s="81">
        <v>0</v>
      </c>
      <c r="H44" s="79">
        <v>0</v>
      </c>
      <c r="I44" s="79">
        <v>0</v>
      </c>
      <c r="J44" s="80">
        <v>0</v>
      </c>
      <c r="K44" s="79">
        <v>0</v>
      </c>
      <c r="L44" s="79">
        <v>0</v>
      </c>
      <c r="M44" s="79">
        <v>0</v>
      </c>
      <c r="N44" s="82">
        <v>0</v>
      </c>
      <c r="O44" s="83">
        <v>0</v>
      </c>
      <c r="P44" s="79">
        <v>0</v>
      </c>
      <c r="Q44" s="79">
        <v>0</v>
      </c>
      <c r="R44" s="80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2">
        <v>0</v>
      </c>
      <c r="Y44" s="83">
        <v>0</v>
      </c>
    </row>
    <row r="45" spans="2:25" x14ac:dyDescent="0.3">
      <c r="B45" s="143"/>
      <c r="C45" s="8" t="s">
        <v>51</v>
      </c>
      <c r="D45" s="73">
        <v>0</v>
      </c>
      <c r="E45" s="73">
        <v>0</v>
      </c>
      <c r="F45" s="74">
        <v>0</v>
      </c>
      <c r="G45" s="75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76">
        <v>0</v>
      </c>
      <c r="O45" s="77">
        <v>0</v>
      </c>
      <c r="P45" s="73">
        <v>0</v>
      </c>
      <c r="Q45" s="73">
        <v>0</v>
      </c>
      <c r="R45" s="74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6">
        <v>0</v>
      </c>
      <c r="Y45" s="77">
        <v>0</v>
      </c>
    </row>
    <row r="46" spans="2:25" x14ac:dyDescent="0.3">
      <c r="B46" s="143"/>
      <c r="C46" s="8" t="s">
        <v>52</v>
      </c>
      <c r="D46" s="73">
        <v>0</v>
      </c>
      <c r="E46" s="73">
        <v>0</v>
      </c>
      <c r="F46" s="74">
        <v>0</v>
      </c>
      <c r="G46" s="75">
        <v>0</v>
      </c>
      <c r="H46" s="73">
        <v>0</v>
      </c>
      <c r="I46" s="73">
        <v>0</v>
      </c>
      <c r="J46" s="74">
        <v>0</v>
      </c>
      <c r="K46" s="73">
        <v>0</v>
      </c>
      <c r="L46" s="73">
        <v>0</v>
      </c>
      <c r="M46" s="73">
        <v>0</v>
      </c>
      <c r="N46" s="76">
        <v>0</v>
      </c>
      <c r="O46" s="77">
        <v>0</v>
      </c>
      <c r="P46" s="73">
        <v>0</v>
      </c>
      <c r="Q46" s="73">
        <v>0</v>
      </c>
      <c r="R46" s="74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6">
        <v>0</v>
      </c>
      <c r="Y46" s="77">
        <v>0</v>
      </c>
    </row>
    <row r="47" spans="2:25" x14ac:dyDescent="0.3">
      <c r="B47" s="144"/>
      <c r="C47" s="25" t="s">
        <v>53</v>
      </c>
      <c r="D47" s="84">
        <v>0</v>
      </c>
      <c r="E47" s="84">
        <v>0</v>
      </c>
      <c r="F47" s="85">
        <v>0</v>
      </c>
      <c r="G47" s="86">
        <v>0</v>
      </c>
      <c r="H47" s="84">
        <v>0</v>
      </c>
      <c r="I47" s="84">
        <v>0</v>
      </c>
      <c r="J47" s="85">
        <v>0</v>
      </c>
      <c r="K47" s="84">
        <v>0</v>
      </c>
      <c r="L47" s="84">
        <v>0</v>
      </c>
      <c r="M47" s="84">
        <v>0</v>
      </c>
      <c r="N47" s="87">
        <v>0</v>
      </c>
      <c r="O47" s="88">
        <v>0</v>
      </c>
      <c r="P47" s="84">
        <v>0</v>
      </c>
      <c r="Q47" s="84">
        <v>0</v>
      </c>
      <c r="R47" s="85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7">
        <v>0</v>
      </c>
      <c r="Y47" s="88">
        <v>0</v>
      </c>
    </row>
    <row r="48" spans="2:25" x14ac:dyDescent="0.3">
      <c r="B48" s="142" t="s">
        <v>43</v>
      </c>
      <c r="C48" s="78" t="s">
        <v>50</v>
      </c>
      <c r="D48" s="73">
        <v>3</v>
      </c>
      <c r="E48" s="73">
        <v>11694.174062196536</v>
      </c>
      <c r="F48" s="74">
        <v>0</v>
      </c>
      <c r="G48" s="75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76">
        <v>0</v>
      </c>
      <c r="O48" s="77">
        <v>0</v>
      </c>
      <c r="P48" s="73">
        <v>3</v>
      </c>
      <c r="Q48" s="73">
        <v>11694.174062196536</v>
      </c>
      <c r="R48" s="74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6">
        <v>0</v>
      </c>
      <c r="Y48" s="77">
        <v>0</v>
      </c>
    </row>
    <row r="49" spans="1:31" x14ac:dyDescent="0.3">
      <c r="B49" s="143"/>
      <c r="C49" s="8" t="s">
        <v>51</v>
      </c>
      <c r="D49" s="73">
        <v>34</v>
      </c>
      <c r="E49" s="73">
        <v>220936.81201472806</v>
      </c>
      <c r="F49" s="74">
        <v>0</v>
      </c>
      <c r="G49" s="75">
        <v>0</v>
      </c>
      <c r="H49" s="73">
        <v>0</v>
      </c>
      <c r="I49" s="73">
        <v>0</v>
      </c>
      <c r="J49" s="74">
        <v>2</v>
      </c>
      <c r="K49" s="73">
        <v>6644.4321817757182</v>
      </c>
      <c r="L49" s="73">
        <v>1</v>
      </c>
      <c r="M49" s="73">
        <v>13753.619571042103</v>
      </c>
      <c r="N49" s="76">
        <v>3</v>
      </c>
      <c r="O49" s="77">
        <v>20398.051752817821</v>
      </c>
      <c r="P49" s="73">
        <v>31</v>
      </c>
      <c r="Q49" s="73">
        <v>200538.76026191024</v>
      </c>
      <c r="R49" s="74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6">
        <v>0</v>
      </c>
      <c r="Y49" s="77">
        <v>0</v>
      </c>
    </row>
    <row r="50" spans="1:31" x14ac:dyDescent="0.3">
      <c r="B50" s="143"/>
      <c r="C50" s="8" t="s">
        <v>52</v>
      </c>
      <c r="D50" s="73">
        <v>83</v>
      </c>
      <c r="E50" s="73">
        <v>799712.02785080194</v>
      </c>
      <c r="F50" s="74">
        <v>0</v>
      </c>
      <c r="G50" s="75">
        <v>0</v>
      </c>
      <c r="H50" s="73">
        <v>0</v>
      </c>
      <c r="I50" s="73">
        <v>0</v>
      </c>
      <c r="J50" s="74">
        <v>16</v>
      </c>
      <c r="K50" s="73">
        <v>147008.06202178777</v>
      </c>
      <c r="L50" s="73">
        <v>3</v>
      </c>
      <c r="M50" s="73">
        <v>24850.176359841185</v>
      </c>
      <c r="N50" s="76">
        <v>19</v>
      </c>
      <c r="O50" s="77">
        <v>171858.23838162894</v>
      </c>
      <c r="P50" s="73">
        <v>63</v>
      </c>
      <c r="Q50" s="73">
        <v>622870.46533284127</v>
      </c>
      <c r="R50" s="74">
        <v>0</v>
      </c>
      <c r="S50" s="73">
        <v>0</v>
      </c>
      <c r="T50" s="73">
        <v>0</v>
      </c>
      <c r="U50" s="73">
        <v>0</v>
      </c>
      <c r="V50" s="73">
        <v>1</v>
      </c>
      <c r="W50" s="73">
        <v>4983.3241363317884</v>
      </c>
      <c r="X50" s="76">
        <v>1</v>
      </c>
      <c r="Y50" s="77">
        <v>4983.3241363317884</v>
      </c>
    </row>
    <row r="51" spans="1:31" x14ac:dyDescent="0.3">
      <c r="B51" s="144"/>
      <c r="C51" s="25" t="s">
        <v>53</v>
      </c>
      <c r="D51" s="84">
        <v>11</v>
      </c>
      <c r="E51" s="84">
        <v>172589.12592162428</v>
      </c>
      <c r="F51" s="85">
        <v>0</v>
      </c>
      <c r="G51" s="86">
        <v>0</v>
      </c>
      <c r="H51" s="84">
        <v>0</v>
      </c>
      <c r="I51" s="84">
        <v>0</v>
      </c>
      <c r="J51" s="85">
        <v>0</v>
      </c>
      <c r="K51" s="84">
        <v>0</v>
      </c>
      <c r="L51" s="84">
        <v>0</v>
      </c>
      <c r="M51" s="84">
        <v>0</v>
      </c>
      <c r="N51" s="87">
        <v>0</v>
      </c>
      <c r="O51" s="88">
        <v>0</v>
      </c>
      <c r="P51" s="84">
        <v>10</v>
      </c>
      <c r="Q51" s="84">
        <v>167605.80178529248</v>
      </c>
      <c r="R51" s="85">
        <v>0</v>
      </c>
      <c r="S51" s="84">
        <v>0</v>
      </c>
      <c r="T51" s="84">
        <v>0</v>
      </c>
      <c r="U51" s="84">
        <v>0</v>
      </c>
      <c r="V51" s="84">
        <v>1</v>
      </c>
      <c r="W51" s="84">
        <v>4983.3241363317884</v>
      </c>
      <c r="X51" s="87">
        <v>1</v>
      </c>
      <c r="Y51" s="88">
        <v>4983.3241363317884</v>
      </c>
    </row>
    <row r="52" spans="1:31" x14ac:dyDescent="0.3">
      <c r="B52" s="143" t="s">
        <v>44</v>
      </c>
      <c r="C52" s="8" t="s">
        <v>50</v>
      </c>
      <c r="D52" s="73">
        <v>261</v>
      </c>
      <c r="E52" s="73">
        <v>89240.998206335527</v>
      </c>
      <c r="F52" s="74">
        <v>1</v>
      </c>
      <c r="G52" s="75">
        <v>697.66537908645034</v>
      </c>
      <c r="H52" s="73">
        <v>0</v>
      </c>
      <c r="I52" s="73">
        <v>0</v>
      </c>
      <c r="J52" s="74">
        <v>11</v>
      </c>
      <c r="K52" s="73">
        <v>1828.0040225392429</v>
      </c>
      <c r="L52" s="73">
        <v>6</v>
      </c>
      <c r="M52" s="73">
        <v>705.47972966463226</v>
      </c>
      <c r="N52" s="76">
        <v>17</v>
      </c>
      <c r="O52" s="77">
        <v>2533.4837522038752</v>
      </c>
      <c r="P52" s="73">
        <v>190</v>
      </c>
      <c r="Q52" s="73">
        <v>57112.58229544534</v>
      </c>
      <c r="R52" s="74">
        <v>16</v>
      </c>
      <c r="S52" s="73">
        <v>8668.7581124364169</v>
      </c>
      <c r="T52" s="73">
        <v>4</v>
      </c>
      <c r="U52" s="73">
        <v>2869.3980376998438</v>
      </c>
      <c r="V52" s="73">
        <v>33</v>
      </c>
      <c r="W52" s="73">
        <v>17359.110629463605</v>
      </c>
      <c r="X52" s="76">
        <v>53</v>
      </c>
      <c r="Y52" s="77">
        <v>28897.266779599868</v>
      </c>
    </row>
    <row r="53" spans="1:31" x14ac:dyDescent="0.3">
      <c r="B53" s="143"/>
      <c r="C53" s="8" t="s">
        <v>51</v>
      </c>
      <c r="D53" s="73">
        <v>8</v>
      </c>
      <c r="E53" s="73">
        <v>26423.039668256792</v>
      </c>
      <c r="F53" s="74">
        <v>1</v>
      </c>
      <c r="G53" s="75">
        <v>1428.5529190817795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6">
        <v>0</v>
      </c>
      <c r="O53" s="77">
        <v>0</v>
      </c>
      <c r="P53" s="73">
        <v>3</v>
      </c>
      <c r="Q53" s="73">
        <v>5303.7119784826709</v>
      </c>
      <c r="R53" s="74">
        <v>0</v>
      </c>
      <c r="S53" s="73">
        <v>0</v>
      </c>
      <c r="T53" s="73">
        <v>1</v>
      </c>
      <c r="U53" s="73">
        <v>3156.1052863434661</v>
      </c>
      <c r="V53" s="73">
        <v>3</v>
      </c>
      <c r="W53" s="73">
        <v>16534.669484348873</v>
      </c>
      <c r="X53" s="76">
        <v>4</v>
      </c>
      <c r="Y53" s="77">
        <v>19690.77477069234</v>
      </c>
    </row>
    <row r="54" spans="1:31" x14ac:dyDescent="0.3">
      <c r="B54" s="89"/>
      <c r="C54" s="8" t="s">
        <v>52</v>
      </c>
      <c r="D54" s="73">
        <v>0</v>
      </c>
      <c r="E54" s="73">
        <v>0</v>
      </c>
      <c r="F54" s="74">
        <v>0</v>
      </c>
      <c r="G54" s="75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6">
        <v>0</v>
      </c>
      <c r="O54" s="77">
        <v>0</v>
      </c>
      <c r="P54" s="73">
        <v>0</v>
      </c>
      <c r="Q54" s="73">
        <v>0</v>
      </c>
      <c r="R54" s="74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6">
        <v>0</v>
      </c>
      <c r="Y54" s="77">
        <v>0</v>
      </c>
    </row>
    <row r="55" spans="1:31" x14ac:dyDescent="0.3">
      <c r="B55" s="90"/>
      <c r="C55" s="25" t="s">
        <v>53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7">
        <v>0</v>
      </c>
      <c r="O55" s="87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7">
        <v>0</v>
      </c>
      <c r="Y55" s="87">
        <v>0</v>
      </c>
    </row>
    <row r="56" spans="1:31" x14ac:dyDescent="0.3">
      <c r="B56" s="143" t="s">
        <v>45</v>
      </c>
      <c r="C56" s="8" t="s">
        <v>50</v>
      </c>
      <c r="D56" s="73">
        <v>0</v>
      </c>
      <c r="E56" s="73">
        <v>0</v>
      </c>
      <c r="F56" s="74">
        <v>0</v>
      </c>
      <c r="G56" s="75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76">
        <v>0</v>
      </c>
      <c r="O56" s="77">
        <v>0</v>
      </c>
      <c r="P56" s="73">
        <v>0</v>
      </c>
      <c r="Q56" s="73">
        <v>0</v>
      </c>
      <c r="R56" s="74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6">
        <v>0</v>
      </c>
      <c r="Y56" s="77">
        <v>0</v>
      </c>
    </row>
    <row r="57" spans="1:31" x14ac:dyDescent="0.3">
      <c r="B57" s="143"/>
      <c r="C57" s="8" t="s">
        <v>51</v>
      </c>
      <c r="D57" s="73">
        <v>0</v>
      </c>
      <c r="E57" s="73">
        <v>0</v>
      </c>
      <c r="F57" s="74">
        <v>0</v>
      </c>
      <c r="G57" s="75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76">
        <v>0</v>
      </c>
      <c r="O57" s="77">
        <v>0</v>
      </c>
      <c r="P57" s="73">
        <v>0</v>
      </c>
      <c r="Q57" s="73">
        <v>0</v>
      </c>
      <c r="R57" s="74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6">
        <v>0</v>
      </c>
      <c r="Y57" s="77">
        <v>0</v>
      </c>
    </row>
    <row r="58" spans="1:31" x14ac:dyDescent="0.3">
      <c r="B58" s="89"/>
      <c r="C58" s="8" t="s">
        <v>52</v>
      </c>
      <c r="D58" s="73">
        <v>0</v>
      </c>
      <c r="E58" s="73">
        <v>0</v>
      </c>
      <c r="F58" s="74">
        <v>0</v>
      </c>
      <c r="G58" s="75">
        <v>0</v>
      </c>
      <c r="H58" s="73">
        <v>0</v>
      </c>
      <c r="I58" s="73">
        <v>0</v>
      </c>
      <c r="J58" s="74">
        <v>0</v>
      </c>
      <c r="K58" s="73">
        <v>0</v>
      </c>
      <c r="L58" s="73">
        <v>0</v>
      </c>
      <c r="M58" s="73">
        <v>0</v>
      </c>
      <c r="N58" s="76">
        <v>0</v>
      </c>
      <c r="O58" s="77">
        <v>0</v>
      </c>
      <c r="P58" s="73">
        <v>0</v>
      </c>
      <c r="Q58" s="73">
        <v>0</v>
      </c>
      <c r="R58" s="74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6">
        <v>0</v>
      </c>
      <c r="Y58" s="77">
        <v>0</v>
      </c>
    </row>
    <row r="59" spans="1:31" x14ac:dyDescent="0.3">
      <c r="B59" s="90"/>
      <c r="C59" s="25" t="s">
        <v>53</v>
      </c>
      <c r="D59" s="84">
        <v>0</v>
      </c>
      <c r="E59" s="84">
        <v>0</v>
      </c>
      <c r="F59" s="85">
        <v>0</v>
      </c>
      <c r="G59" s="86">
        <v>0</v>
      </c>
      <c r="H59" s="84">
        <v>0</v>
      </c>
      <c r="I59" s="84">
        <v>0</v>
      </c>
      <c r="J59" s="85">
        <v>0</v>
      </c>
      <c r="K59" s="84">
        <v>0</v>
      </c>
      <c r="L59" s="84">
        <v>0</v>
      </c>
      <c r="M59" s="84">
        <v>0</v>
      </c>
      <c r="N59" s="87">
        <v>0</v>
      </c>
      <c r="O59" s="88">
        <v>0</v>
      </c>
      <c r="P59" s="84">
        <v>0</v>
      </c>
      <c r="Q59" s="84">
        <v>0</v>
      </c>
      <c r="R59" s="85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7">
        <v>0</v>
      </c>
      <c r="Y59" s="88">
        <v>0</v>
      </c>
    </row>
    <row r="60" spans="1:31" x14ac:dyDescent="0.3">
      <c r="B60" s="91"/>
      <c r="C60" s="92" t="s">
        <v>26</v>
      </c>
      <c r="D60" s="93">
        <v>253627</v>
      </c>
      <c r="E60" s="93">
        <v>367728544.0202269</v>
      </c>
      <c r="F60" s="93">
        <v>1843</v>
      </c>
      <c r="G60" s="93">
        <v>5640407.2855534423</v>
      </c>
      <c r="H60" s="93">
        <v>18490</v>
      </c>
      <c r="I60" s="93">
        <v>23519911.379354216</v>
      </c>
      <c r="J60" s="93">
        <v>14151</v>
      </c>
      <c r="K60" s="93">
        <v>68871114.649876609</v>
      </c>
      <c r="L60" s="93">
        <v>8165</v>
      </c>
      <c r="M60" s="93">
        <v>22471112.858737048</v>
      </c>
      <c r="N60" s="93">
        <v>22316</v>
      </c>
      <c r="O60" s="93">
        <v>91342227.508613676</v>
      </c>
      <c r="P60" s="93">
        <v>177529</v>
      </c>
      <c r="Q60" s="93">
        <v>207231849.46587074</v>
      </c>
      <c r="R60" s="93">
        <v>6368</v>
      </c>
      <c r="S60" s="93">
        <v>5376878.5589156812</v>
      </c>
      <c r="T60" s="93">
        <v>6677</v>
      </c>
      <c r="U60" s="93">
        <v>5930280.8348994795</v>
      </c>
      <c r="V60" s="93">
        <v>20404</v>
      </c>
      <c r="W60" s="93">
        <v>28686988.98701977</v>
      </c>
      <c r="X60" s="93">
        <v>33449</v>
      </c>
      <c r="Y60" s="93">
        <v>39994148.380834937</v>
      </c>
    </row>
    <row r="61" spans="1:31" x14ac:dyDescent="0.3">
      <c r="A61" s="11"/>
      <c r="B61" s="94"/>
      <c r="C61" s="94" t="s">
        <v>46</v>
      </c>
      <c r="D61" s="94"/>
      <c r="E61" s="95">
        <v>13768.842628611765</v>
      </c>
      <c r="F61" s="96"/>
      <c r="G61" s="95">
        <v>211.1935054782933</v>
      </c>
      <c r="H61" s="96"/>
      <c r="I61" s="95">
        <v>880.65493877845495</v>
      </c>
      <c r="J61" s="96"/>
      <c r="K61" s="95">
        <v>2578.7379160293558</v>
      </c>
      <c r="L61" s="96"/>
      <c r="M61" s="95">
        <v>841.38482495584037</v>
      </c>
      <c r="N61" s="96"/>
      <c r="O61" s="95">
        <v>3420.1227409851972</v>
      </c>
      <c r="P61" s="96"/>
      <c r="Q61" s="95">
        <v>7759.3724211270073</v>
      </c>
      <c r="R61" s="96"/>
      <c r="S61" s="95">
        <v>201.32621172533894</v>
      </c>
      <c r="T61" s="96"/>
      <c r="U61" s="95">
        <v>222.04722719243682</v>
      </c>
      <c r="V61" s="96"/>
      <c r="W61" s="95">
        <v>1074.1255833250405</v>
      </c>
      <c r="X61" s="96"/>
      <c r="Y61" s="95">
        <v>1497.4990222428162</v>
      </c>
      <c r="Z61" s="97"/>
      <c r="AA61" s="44"/>
      <c r="AB61" s="44"/>
      <c r="AC61" s="44"/>
      <c r="AD61" s="44"/>
      <c r="AE61" s="44"/>
    </row>
    <row r="63" spans="1:31" x14ac:dyDescent="0.3">
      <c r="B63" s="8" t="s">
        <v>47</v>
      </c>
    </row>
    <row r="65" spans="2:25" x14ac:dyDescent="0.3">
      <c r="B65" s="8" t="s">
        <v>78</v>
      </c>
      <c r="M65" s="11"/>
      <c r="O65" s="8"/>
      <c r="W65" s="11"/>
      <c r="Y65" s="8"/>
    </row>
    <row r="66" spans="2:25" x14ac:dyDescent="0.3">
      <c r="B66" s="8" t="s">
        <v>79</v>
      </c>
      <c r="M66" s="11"/>
      <c r="O66" s="8"/>
      <c r="W66" s="11"/>
      <c r="Y66" s="8"/>
    </row>
    <row r="67" spans="2:25" x14ac:dyDescent="0.3">
      <c r="B67" s="8" t="s">
        <v>80</v>
      </c>
      <c r="M67" s="11"/>
      <c r="O67" s="8"/>
      <c r="W67" s="11"/>
      <c r="Y67" s="8"/>
    </row>
    <row r="68" spans="2:25" x14ac:dyDescent="0.3">
      <c r="B68" s="8" t="s">
        <v>81</v>
      </c>
      <c r="M68" s="11"/>
      <c r="O68" s="8"/>
      <c r="W68" s="11"/>
      <c r="Y68" s="8"/>
    </row>
    <row r="69" spans="2:25" x14ac:dyDescent="0.3">
      <c r="B69" s="8" t="s">
        <v>82</v>
      </c>
      <c r="M69" s="11"/>
      <c r="O69" s="8"/>
      <c r="W69" s="11"/>
      <c r="Y69" s="8"/>
    </row>
    <row r="70" spans="2:25" x14ac:dyDescent="0.3">
      <c r="B70" s="8" t="s">
        <v>83</v>
      </c>
      <c r="M70" s="11"/>
      <c r="O70" s="8"/>
      <c r="W70" s="11"/>
      <c r="Y70" s="8"/>
    </row>
    <row r="71" spans="2:25" x14ac:dyDescent="0.3">
      <c r="M71" s="11"/>
      <c r="O71" s="8"/>
      <c r="W71" s="11"/>
      <c r="Y71" s="8"/>
    </row>
    <row r="72" spans="2:25" x14ac:dyDescent="0.3">
      <c r="B72" s="138" t="s">
        <v>84</v>
      </c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1"/>
      <c r="Y72" s="8"/>
    </row>
    <row r="73" spans="2:25" x14ac:dyDescent="0.3">
      <c r="B73" s="139" t="s">
        <v>85</v>
      </c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1"/>
      <c r="Y73" s="8"/>
    </row>
    <row r="74" spans="2:25" x14ac:dyDescent="0.3">
      <c r="B74" s="140" t="s">
        <v>86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1"/>
      <c r="Y74" s="8"/>
    </row>
    <row r="75" spans="2:25" x14ac:dyDescent="0.3"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1"/>
      <c r="Y75" s="8"/>
    </row>
    <row r="76" spans="2:25" x14ac:dyDescent="0.3"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1"/>
      <c r="Y76" s="8"/>
    </row>
    <row r="77" spans="2:25" x14ac:dyDescent="0.3">
      <c r="B77" s="140" t="s">
        <v>87</v>
      </c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1"/>
      <c r="Y77" s="8"/>
    </row>
    <row r="78" spans="2:25" x14ac:dyDescent="0.3"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1"/>
      <c r="Y78" s="8"/>
    </row>
    <row r="79" spans="2:25" x14ac:dyDescent="0.3">
      <c r="B79" s="137" t="s">
        <v>88</v>
      </c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1"/>
      <c r="Y79" s="8"/>
    </row>
    <row r="80" spans="2:25" x14ac:dyDescent="0.3">
      <c r="B80" s="141" t="s">
        <v>89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1"/>
      <c r="Y80" s="8"/>
    </row>
    <row r="81" spans="2:25" x14ac:dyDescent="0.3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1"/>
      <c r="Y81" s="8"/>
    </row>
    <row r="82" spans="2:25" x14ac:dyDescent="0.3">
      <c r="B82" s="137" t="s">
        <v>90</v>
      </c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1"/>
      <c r="Y82" s="8"/>
    </row>
    <row r="83" spans="2:25" x14ac:dyDescent="0.3">
      <c r="B83" s="137" t="s">
        <v>91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1"/>
      <c r="Y83" s="8"/>
    </row>
    <row r="84" spans="2:25" x14ac:dyDescent="0.3">
      <c r="B84" s="137" t="s">
        <v>92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1"/>
      <c r="Y84" s="8"/>
    </row>
    <row r="85" spans="2:25" x14ac:dyDescent="0.3">
      <c r="B85" s="137" t="s">
        <v>93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1"/>
      <c r="Y85" s="8"/>
    </row>
    <row r="86" spans="2:25" x14ac:dyDescent="0.3">
      <c r="M86" s="11"/>
      <c r="O86" s="8"/>
      <c r="W86" s="11"/>
      <c r="Y86" s="8"/>
    </row>
    <row r="87" spans="2:25" x14ac:dyDescent="0.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70"/>
      <c r="N87" s="70"/>
      <c r="O87" s="25"/>
      <c r="P87" s="25"/>
      <c r="Q87" s="25"/>
      <c r="R87" s="25"/>
      <c r="S87" s="25"/>
      <c r="T87" s="25"/>
      <c r="U87" s="25"/>
      <c r="V87" s="25"/>
      <c r="W87" s="11"/>
      <c r="Y87" s="8"/>
    </row>
    <row r="88" spans="2:25" x14ac:dyDescent="0.3">
      <c r="B88" s="8" t="s">
        <v>94</v>
      </c>
      <c r="M88" s="11"/>
      <c r="O88" s="8"/>
      <c r="W88" s="11"/>
      <c r="Y88" s="8"/>
    </row>
    <row r="89" spans="2:25" x14ac:dyDescent="0.3">
      <c r="B89" s="71" t="str">
        <f>Indice!B20</f>
        <v>Información al: 03/10/2021 para todas las instituciones</v>
      </c>
      <c r="M89" s="11"/>
      <c r="O89" s="8"/>
      <c r="W89" s="11"/>
      <c r="Y89" s="8"/>
    </row>
    <row r="90" spans="2:25" x14ac:dyDescent="0.3">
      <c r="B90" s="8" t="s">
        <v>47</v>
      </c>
      <c r="M90" s="11"/>
      <c r="O90" s="8"/>
      <c r="W90" s="11"/>
      <c r="Y90" s="8"/>
    </row>
    <row r="91" spans="2:25" x14ac:dyDescent="0.3">
      <c r="M91" s="11"/>
      <c r="O91" s="8"/>
      <c r="W91" s="11"/>
      <c r="Y91" s="8"/>
    </row>
    <row r="92" spans="2:25" x14ac:dyDescent="0.3">
      <c r="B92" s="8" t="str">
        <f>+Indice!B21</f>
        <v>Actualización: 08/10/2021</v>
      </c>
      <c r="M92" s="11"/>
      <c r="O92" s="8"/>
      <c r="W92" s="11"/>
      <c r="Y92" s="8"/>
    </row>
  </sheetData>
  <mergeCells count="39">
    <mergeCell ref="B80:V81"/>
    <mergeCell ref="B82:V82"/>
    <mergeCell ref="B83:V83"/>
    <mergeCell ref="B84:V84"/>
    <mergeCell ref="B85:V85"/>
    <mergeCell ref="B24:B27"/>
    <mergeCell ref="B79:V79"/>
    <mergeCell ref="B32:B35"/>
    <mergeCell ref="B36:B39"/>
    <mergeCell ref="B40:B43"/>
    <mergeCell ref="B44:B47"/>
    <mergeCell ref="B48:B51"/>
    <mergeCell ref="B52:B53"/>
    <mergeCell ref="B56:B57"/>
    <mergeCell ref="B72:V72"/>
    <mergeCell ref="B73:V73"/>
    <mergeCell ref="B74:V76"/>
    <mergeCell ref="B77:V78"/>
    <mergeCell ref="H4:I6"/>
    <mergeCell ref="B8:B11"/>
    <mergeCell ref="B12:B15"/>
    <mergeCell ref="B16:B19"/>
    <mergeCell ref="B20:B23"/>
    <mergeCell ref="J4:O4"/>
    <mergeCell ref="B28:B31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B4:B7"/>
    <mergeCell ref="C4:C7"/>
    <mergeCell ref="D4:E6"/>
    <mergeCell ref="F4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3F6F-E160-470A-8E42-CB77B2135A91}">
  <dimension ref="B2:X41"/>
  <sheetViews>
    <sheetView showGridLines="0" tabSelected="1" workbookViewId="0">
      <selection activeCell="H20" sqref="H20"/>
    </sheetView>
  </sheetViews>
  <sheetFormatPr baseColWidth="10" defaultRowHeight="14.4" x14ac:dyDescent="0.3"/>
  <cols>
    <col min="2" max="2" width="28.88671875" customWidth="1"/>
    <col min="3" max="3" width="23.6640625" bestFit="1" customWidth="1"/>
    <col min="4" max="5" width="15.109375" bestFit="1" customWidth="1"/>
    <col min="8" max="8" width="17.109375" bestFit="1" customWidth="1"/>
  </cols>
  <sheetData>
    <row r="2" spans="2:24" s="8" customFormat="1" x14ac:dyDescent="0.3">
      <c r="B2" s="10" t="s">
        <v>96</v>
      </c>
      <c r="M2" s="11"/>
      <c r="N2" s="11"/>
      <c r="W2" s="11"/>
      <c r="X2" s="11"/>
    </row>
    <row r="3" spans="2:24" s="8" customFormat="1" x14ac:dyDescent="0.3">
      <c r="B3" s="10"/>
      <c r="M3" s="11"/>
      <c r="N3" s="11"/>
      <c r="W3" s="11"/>
      <c r="X3" s="11"/>
    </row>
    <row r="4" spans="2:24" s="8" customFormat="1" x14ac:dyDescent="0.3">
      <c r="B4" s="10" t="s">
        <v>13</v>
      </c>
      <c r="M4" s="11"/>
      <c r="N4" s="11"/>
      <c r="W4" s="11"/>
      <c r="X4" s="11"/>
    </row>
    <row r="5" spans="2:24" s="8" customFormat="1" x14ac:dyDescent="0.3">
      <c r="B5" s="108" t="s">
        <v>107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1"/>
      <c r="N5" s="11"/>
      <c r="W5" s="11"/>
      <c r="X5" s="11"/>
    </row>
    <row r="7" spans="2:24" x14ac:dyDescent="0.3">
      <c r="E7" s="98"/>
    </row>
    <row r="8" spans="2:24" x14ac:dyDescent="0.3">
      <c r="B8" s="109" t="s">
        <v>97</v>
      </c>
      <c r="C8" s="109" t="s">
        <v>98</v>
      </c>
      <c r="D8" s="146" t="s">
        <v>99</v>
      </c>
      <c r="E8" s="146" t="s">
        <v>100</v>
      </c>
    </row>
    <row r="9" spans="2:24" x14ac:dyDescent="0.3">
      <c r="B9" s="109"/>
      <c r="C9" s="109"/>
      <c r="D9" s="146"/>
      <c r="E9" s="146"/>
    </row>
    <row r="10" spans="2:24" x14ac:dyDescent="0.3">
      <c r="B10" s="109"/>
      <c r="C10" s="109"/>
      <c r="D10" s="146"/>
      <c r="E10" s="146"/>
      <c r="H10" s="100"/>
    </row>
    <row r="11" spans="2:24" x14ac:dyDescent="0.3">
      <c r="B11" s="109"/>
      <c r="C11" s="109"/>
      <c r="D11" s="99" t="s">
        <v>101</v>
      </c>
      <c r="E11" s="99" t="s">
        <v>102</v>
      </c>
      <c r="H11" s="100"/>
      <c r="I11" s="100"/>
      <c r="K11" s="100"/>
    </row>
    <row r="12" spans="2:24" x14ac:dyDescent="0.3">
      <c r="B12" s="145" t="s">
        <v>103</v>
      </c>
      <c r="C12" s="8" t="s">
        <v>75</v>
      </c>
      <c r="D12" s="101">
        <v>6.364300785717</v>
      </c>
      <c r="E12" s="101">
        <v>57.484379713720003</v>
      </c>
      <c r="H12" s="100"/>
      <c r="I12" s="100"/>
      <c r="K12" s="100"/>
    </row>
    <row r="13" spans="2:24" x14ac:dyDescent="0.3">
      <c r="B13" s="145"/>
      <c r="C13" s="8" t="s">
        <v>104</v>
      </c>
      <c r="D13" s="101">
        <v>5.0485949182030003</v>
      </c>
      <c r="E13" s="101">
        <v>63.306240439189999</v>
      </c>
      <c r="H13" s="100"/>
      <c r="I13" s="100"/>
      <c r="K13" s="100"/>
    </row>
    <row r="14" spans="2:24" x14ac:dyDescent="0.3">
      <c r="B14" s="145"/>
      <c r="C14" s="8" t="s">
        <v>77</v>
      </c>
      <c r="D14" s="102">
        <v>5.988806198742</v>
      </c>
      <c r="E14" s="102">
        <v>47.923312155120001</v>
      </c>
      <c r="H14" s="100"/>
      <c r="I14" s="100"/>
    </row>
    <row r="15" spans="2:24" x14ac:dyDescent="0.3">
      <c r="B15" s="147" t="s">
        <v>26</v>
      </c>
      <c r="C15" s="147"/>
      <c r="D15" s="103">
        <v>5.81196610803</v>
      </c>
      <c r="E15" s="106">
        <v>53.618594104819998</v>
      </c>
      <c r="H15" s="100"/>
      <c r="I15" s="100"/>
    </row>
    <row r="16" spans="2:24" x14ac:dyDescent="0.3">
      <c r="H16" s="100"/>
      <c r="I16" s="100"/>
    </row>
    <row r="18" spans="2:24" s="8" customFormat="1" x14ac:dyDescent="0.3">
      <c r="B18" s="10" t="s">
        <v>14</v>
      </c>
      <c r="M18" s="11"/>
      <c r="N18" s="11"/>
      <c r="W18" s="11"/>
      <c r="X18" s="11"/>
    </row>
    <row r="19" spans="2:24" s="8" customFormat="1" x14ac:dyDescent="0.3">
      <c r="B19" s="108" t="s">
        <v>111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1"/>
      <c r="N19" s="11"/>
      <c r="W19" s="11"/>
      <c r="X19" s="11"/>
    </row>
    <row r="20" spans="2:24" x14ac:dyDescent="0.3">
      <c r="B20" s="109" t="s">
        <v>97</v>
      </c>
      <c r="C20" s="109" t="s">
        <v>49</v>
      </c>
      <c r="D20" s="146" t="s">
        <v>99</v>
      </c>
      <c r="E20" s="146" t="s">
        <v>100</v>
      </c>
    </row>
    <row r="21" spans="2:24" x14ac:dyDescent="0.3">
      <c r="B21" s="109"/>
      <c r="C21" s="109"/>
      <c r="D21" s="146"/>
      <c r="E21" s="146"/>
    </row>
    <row r="22" spans="2:24" x14ac:dyDescent="0.3">
      <c r="B22" s="109"/>
      <c r="C22" s="109"/>
      <c r="D22" s="146"/>
      <c r="E22" s="146"/>
      <c r="H22" s="100"/>
      <c r="I22" s="100"/>
    </row>
    <row r="23" spans="2:24" x14ac:dyDescent="0.3">
      <c r="B23" s="109"/>
      <c r="C23" s="109"/>
      <c r="D23" s="99" t="s">
        <v>101</v>
      </c>
      <c r="E23" s="99" t="s">
        <v>102</v>
      </c>
      <c r="H23" s="105"/>
      <c r="I23" s="100"/>
    </row>
    <row r="24" spans="2:24" x14ac:dyDescent="0.3">
      <c r="B24" s="145" t="s">
        <v>103</v>
      </c>
      <c r="C24" s="8" t="s">
        <v>50</v>
      </c>
      <c r="D24" s="101">
        <v>7.6861871204780003</v>
      </c>
      <c r="E24" s="101">
        <v>49.548766000000001</v>
      </c>
      <c r="H24" s="105"/>
      <c r="I24" s="100"/>
    </row>
    <row r="25" spans="2:24" x14ac:dyDescent="0.3">
      <c r="B25" s="145"/>
      <c r="C25" s="8" t="s">
        <v>51</v>
      </c>
      <c r="D25" s="101">
        <v>5.7682113681829996</v>
      </c>
      <c r="E25" s="101">
        <v>54.060189999999999</v>
      </c>
      <c r="H25" s="105"/>
      <c r="I25" s="100"/>
      <c r="J25" s="100"/>
    </row>
    <row r="26" spans="2:24" x14ac:dyDescent="0.3">
      <c r="B26" s="145"/>
      <c r="C26" s="8" t="s">
        <v>52</v>
      </c>
      <c r="D26" s="101">
        <v>4.3665653999999998</v>
      </c>
      <c r="E26" s="101">
        <v>56.809328000000001</v>
      </c>
      <c r="H26" s="105"/>
      <c r="I26" s="100"/>
      <c r="J26" s="100"/>
    </row>
    <row r="27" spans="2:24" x14ac:dyDescent="0.3">
      <c r="B27" s="145"/>
      <c r="C27" s="8" t="s">
        <v>53</v>
      </c>
      <c r="D27" s="102">
        <v>4.0715893000000003</v>
      </c>
      <c r="E27" s="102">
        <v>56.534773999999999</v>
      </c>
      <c r="H27" s="104"/>
      <c r="I27" s="100"/>
      <c r="J27" s="100"/>
    </row>
    <row r="28" spans="2:24" x14ac:dyDescent="0.3">
      <c r="B28" s="147" t="s">
        <v>26</v>
      </c>
      <c r="C28" s="147"/>
      <c r="D28" s="103">
        <f>+D15</f>
        <v>5.81196610803</v>
      </c>
      <c r="E28" s="103">
        <f>+E15</f>
        <v>53.618594104819998</v>
      </c>
      <c r="H28" s="104"/>
    </row>
    <row r="33" spans="2:24" s="8" customFormat="1" ht="13.95" customHeight="1" x14ac:dyDescent="0.3">
      <c r="M33" s="11"/>
      <c r="N33" s="11"/>
      <c r="W33" s="11"/>
      <c r="X33" s="11"/>
    </row>
    <row r="34" spans="2:24" s="8" customFormat="1" x14ac:dyDescent="0.3">
      <c r="B34" s="8" t="s">
        <v>78</v>
      </c>
      <c r="M34" s="11"/>
      <c r="N34" s="11"/>
      <c r="W34" s="11"/>
      <c r="X34" s="11"/>
    </row>
    <row r="35" spans="2:24" s="8" customFormat="1" x14ac:dyDescent="0.3">
      <c r="B35" s="8" t="s">
        <v>105</v>
      </c>
      <c r="M35" s="11"/>
      <c r="N35" s="11"/>
      <c r="W35" s="11"/>
      <c r="X35" s="11"/>
    </row>
    <row r="36" spans="2:24" s="8" customFormat="1" x14ac:dyDescent="0.3">
      <c r="B36" s="8" t="s">
        <v>106</v>
      </c>
      <c r="M36" s="11"/>
      <c r="N36" s="11"/>
      <c r="W36" s="11"/>
      <c r="X36" s="11"/>
    </row>
    <row r="37" spans="2:24" s="8" customFormat="1" x14ac:dyDescent="0.3">
      <c r="B37" s="78" t="s">
        <v>94</v>
      </c>
      <c r="C37" s="78"/>
      <c r="D37" s="78"/>
      <c r="E37" s="78"/>
      <c r="M37" s="11"/>
      <c r="N37" s="11"/>
      <c r="W37" s="11"/>
      <c r="X37" s="11"/>
    </row>
    <row r="38" spans="2:24" s="8" customFormat="1" x14ac:dyDescent="0.3">
      <c r="B38" s="71" t="str">
        <f>+Indice!B20</f>
        <v>Información al: 03/10/2021 para todas las instituciones</v>
      </c>
      <c r="M38" s="11"/>
      <c r="N38" s="11"/>
      <c r="W38" s="11"/>
      <c r="X38" s="11"/>
    </row>
    <row r="39" spans="2:24" s="8" customFormat="1" x14ac:dyDescent="0.3">
      <c r="B39" s="8" t="s">
        <v>47</v>
      </c>
      <c r="M39" s="11"/>
      <c r="N39" s="11"/>
      <c r="W39" s="11"/>
      <c r="X39" s="11"/>
    </row>
    <row r="40" spans="2:24" s="8" customFormat="1" x14ac:dyDescent="0.3">
      <c r="M40" s="11"/>
      <c r="N40" s="11"/>
      <c r="W40" s="11"/>
      <c r="X40" s="11"/>
    </row>
    <row r="41" spans="2:24" s="8" customFormat="1" x14ac:dyDescent="0.3">
      <c r="B41" s="8" t="str">
        <f>+Indice!B21</f>
        <v>Actualización: 08/10/2021</v>
      </c>
      <c r="M41" s="11"/>
      <c r="N41" s="11"/>
      <c r="W41" s="11"/>
      <c r="X41" s="11"/>
    </row>
  </sheetData>
  <mergeCells count="14">
    <mergeCell ref="B24:B27"/>
    <mergeCell ref="B28:C28"/>
    <mergeCell ref="B15:C15"/>
    <mergeCell ref="B19:L19"/>
    <mergeCell ref="B20:B23"/>
    <mergeCell ref="C20:C23"/>
    <mergeCell ref="D20:D22"/>
    <mergeCell ref="E20:E22"/>
    <mergeCell ref="B12:B14"/>
    <mergeCell ref="B5:L5"/>
    <mergeCell ref="B8:B11"/>
    <mergeCell ref="C8:C11"/>
    <mergeCell ref="D8:D10"/>
    <mergeCell ref="E8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Alvaro Yanez Oyarzun</cp:lastModifiedBy>
  <cp:lastPrinted>2021-09-13T14:11:40Z</cp:lastPrinted>
  <dcterms:created xsi:type="dcterms:W3CDTF">2021-08-19T16:05:46Z</dcterms:created>
  <dcterms:modified xsi:type="dcterms:W3CDTF">2021-10-12T14:53:17Z</dcterms:modified>
</cp:coreProperties>
</file>