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NOVO_USB_HDD\Francisco\NUEVOS_fOGAPE\"/>
    </mc:Choice>
  </mc:AlternateContent>
  <xr:revisionPtr revIDLastSave="0" documentId="8_{A9B653DF-2241-4180-B107-30231051BA19}" xr6:coauthVersionLast="47" xr6:coauthVersionMax="47" xr10:uidLastSave="{00000000-0000-0000-0000-000000000000}"/>
  <bookViews>
    <workbookView xWindow="-120" yWindow="-120" windowWidth="24240" windowHeight="13140" xr2:uid="{CC24818C-0FD1-40A2-A22C-B879058944C6}"/>
  </bookViews>
  <sheets>
    <sheet name="Indice" sheetId="1" r:id="rId1"/>
    <sheet name="Solicitudes y Curses_Reactiva" sheetId="2" r:id="rId2"/>
    <sheet name="Detalle_Reactiva" sheetId="3" r:id="rId3"/>
    <sheet name="Tasas de interes y plaz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D28" i="4"/>
  <c r="B41" i="4"/>
  <c r="B38" i="4"/>
  <c r="B92" i="3" l="1"/>
  <c r="B89" i="3"/>
  <c r="B115" i="2"/>
  <c r="B112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</calcChain>
</file>

<file path=xl/sharedStrings.xml><?xml version="1.0" encoding="utf-8"?>
<sst xmlns="http://schemas.openxmlformats.org/spreadsheetml/2006/main" count="404" uniqueCount="114">
  <si>
    <t>SOLICITUDES Y CURSES DE CRÉDITO ASOCIADOS AL PROGRAMA REACTIVA</t>
  </si>
  <si>
    <t>Tabla 1</t>
  </si>
  <si>
    <t>Solicitudes y curses por institución financiera</t>
  </si>
  <si>
    <t>Tabla 2</t>
  </si>
  <si>
    <t>Solicitudes y curses por tipo de empresa</t>
  </si>
  <si>
    <t>Tabla 3</t>
  </si>
  <si>
    <t>Solicitudes y curses por  region</t>
  </si>
  <si>
    <t>Tabla 4</t>
  </si>
  <si>
    <t>Solicitudes y curses por destino de financiamiento</t>
  </si>
  <si>
    <t>Tabla 5</t>
  </si>
  <si>
    <t>Solicitudes y curses por institución y tamaño</t>
  </si>
  <si>
    <t>Tabla 6</t>
  </si>
  <si>
    <t>Tabla 7</t>
  </si>
  <si>
    <t>Tabla 8</t>
  </si>
  <si>
    <t>Tabla 9</t>
  </si>
  <si>
    <t>SOLICITUDES Y CURSES DE CRÉDITO ASOCIADOS AL PROGRAMA FOGAPE REACTIVA (*)</t>
  </si>
  <si>
    <t>Solicitudes y curses por institución financiera (montos en Unidades de Fomento)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</si>
  <si>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</si>
  <si>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</si>
  <si>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</si>
  <si>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</si>
  <si>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</si>
  <si>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</si>
  <si>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</si>
  <si>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</si>
  <si>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</si>
  <si>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</si>
  <si>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</si>
  <si>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</si>
  <si>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</si>
  <si>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</si>
  <si>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</si>
  <si>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</si>
  <si>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</si>
  <si>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</si>
  <si>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</si>
  <si>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</si>
  <si>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</si>
  <si>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</si>
  <si>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</si>
  <si>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</si>
  <si>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</si>
  <si>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Falabella</t>
  </si>
  <si>
    <t>Consorcio</t>
  </si>
  <si>
    <t>COOPEUCH</t>
  </si>
  <si>
    <t>ORIENCOOP</t>
  </si>
  <si>
    <t>Millones de USD</t>
  </si>
  <si>
    <t xml:space="preserve">Fuente: CMF </t>
  </si>
  <si>
    <t>Solicitudes y curses por tipo de empresa (montos en Unidades de Fomento)</t>
  </si>
  <si>
    <t>Tamaño</t>
  </si>
  <si>
    <t>Micro y Pequeñas Empresas</t>
  </si>
  <si>
    <t>Medianas Empresas</t>
  </si>
  <si>
    <t>Empresas Grandes I</t>
  </si>
  <si>
    <t>Empresas Grandes II</t>
  </si>
  <si>
    <t>Solicitudes y curses por  region (montos en Unidades de Fomento)</t>
  </si>
  <si>
    <t>Region</t>
  </si>
  <si>
    <t>Región de Tarapacá</t>
  </si>
  <si>
    <t>Región de Antofagasta</t>
  </si>
  <si>
    <t>Región de Atacama</t>
  </si>
  <si>
    <t>Región de Coquimbo</t>
  </si>
  <si>
    <t>Región de Valparaíso</t>
  </si>
  <si>
    <t>Región del Libertador General Bernardo O’Higgins</t>
  </si>
  <si>
    <t>Región del Maule</t>
  </si>
  <si>
    <t>Región del Bío Bío</t>
  </si>
  <si>
    <t>Región de la Araucanía</t>
  </si>
  <si>
    <t>Región de los Lagos</t>
  </si>
  <si>
    <t>Región de Aysén del general Carlos Ibáñez del Campo</t>
  </si>
  <si>
    <t>Región de Magallanes y de la Antártica Chilena</t>
  </si>
  <si>
    <t>Región Metropolitana de Santiago</t>
  </si>
  <si>
    <t>Región de los Ríos</t>
  </si>
  <si>
    <t>Región de Arica y Parinacota</t>
  </si>
  <si>
    <t>Región de Ñuble</t>
  </si>
  <si>
    <t>Sin Información</t>
  </si>
  <si>
    <t>Solicitudes y curses por destino de financiamiento (montos en Unidades de Fomento)</t>
  </si>
  <si>
    <t>Destino de Financiamiento</t>
  </si>
  <si>
    <t>Inversiones en Activo Fijo</t>
  </si>
  <si>
    <t>Refinanciamiento</t>
  </si>
  <si>
    <t>Gastos de Capital de Trabajo</t>
  </si>
  <si>
    <t xml:space="preserve">(*) Notas: </t>
  </si>
  <si>
    <t>1) A partir de este reporte se informan los montos asociados al último estado de la solicitud.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</si>
  <si>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</si>
  <si>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</si>
  <si>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</si>
  <si>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Las operaciones consideradas como cursadas podrían incluir operaciones que no están completamente perfeccionadas, por ejemplo falta termino de la tramitación en el Conservador de Bienes Raíces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</si>
  <si>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</si>
  <si>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</si>
  <si>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cumpla con los requisitos de mora, valor de la tasación y otros requerimientos especificados en los Decretos Supremos N°8 y N° 32, ambos del año 2021 emitidos por el Ministerio de Hacienda (Reglamentos), según el tipo de programa que corresponda.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</si>
  <si>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</si>
  <si>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</si>
  <si>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</si>
  <si>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</si>
  <si>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</si>
  <si>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REACTIVA o POSTERGACIÓN.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</si>
  <si>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</si>
  <si>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</si>
  <si>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y tamaño (montos en Unidades de Fomento)</t>
  </si>
  <si>
    <t>TASAS DE INTERES Y PLAZOS DE CRÉDITO ASOCIADOS AL PROGRAMA FOGAPE (*)</t>
  </si>
  <si>
    <t>Programa</t>
  </si>
  <si>
    <t>Destino</t>
  </si>
  <si>
    <t>Tasa de interes</t>
  </si>
  <si>
    <t>Plazo contractual</t>
  </si>
  <si>
    <t>(%)</t>
  </si>
  <si>
    <t>(meses)</t>
  </si>
  <si>
    <t>Reactivación</t>
  </si>
  <si>
    <t>Reprogramaciones</t>
  </si>
  <si>
    <t>1) Información de operaciones cursadas.</t>
  </si>
  <si>
    <t>2) Datos sujetos a rectificación.</t>
  </si>
  <si>
    <t>Tasas de interes y plazo promedio por destino de financiamiento</t>
  </si>
  <si>
    <t>Tasas de interes y plazo promedio por tipo de empresas</t>
  </si>
  <si>
    <t>BALANCE DE ACTIVIDADES ASOCIADO AL PROGRAMA DE GARANTÍAS FOGAPE REACTIVA</t>
  </si>
  <si>
    <t>TASAS DE INTERES Y PLAZOS DE CRÉDITO ASOCIADOS AL PROGRAMA REACTIVA</t>
  </si>
  <si>
    <t>Información al:05/09/2021 para todas las instituciones</t>
  </si>
  <si>
    <t>Actualización: 11/09/2021</t>
  </si>
  <si>
    <t xml:space="preserve">Tasas de interes y plazo promedio por tipo de empresas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</si>
</sst>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_);_(@_)"/>
    <numFmt numFmtId="165" formatCode="_(* #,##0.00_);_(* \(#,##0.0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i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 Light"/>
      <family val="2"/>
      <scheme val="maj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0" tint="-0.4999542222357860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6" fillId="0" borderId="0" xfId="3"/>
    <xf numFmtId="0" fontId="9" fillId="2" borderId="0" xfId="0" applyFont="1" applyFill="1" applyAlignment="1">
      <alignment horizontal="left"/>
    </xf>
    <xf numFmtId="0" fontId="3" fillId="0" borderId="0" xfId="0" applyFont="1"/>
    <xf numFmtId="0" fontId="10" fillId="0" borderId="0" xfId="0" applyFont="1"/>
    <xf numFmtId="0" fontId="0" fillId="2" borderId="0" xfId="0" applyFill="1"/>
    <xf numFmtId="0" fontId="11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0" fillId="2" borderId="0" xfId="1" applyFont="1" applyFill="1" applyBorder="1"/>
    <xf numFmtId="164" fontId="12" fillId="2" borderId="0" xfId="1" applyFont="1" applyFill="1" applyBorder="1"/>
    <xf numFmtId="164" fontId="12" fillId="2" borderId="3" xfId="1" applyFont="1" applyFill="1" applyBorder="1"/>
    <xf numFmtId="164" fontId="12" fillId="2" borderId="0" xfId="1" applyFont="1" applyFill="1"/>
    <xf numFmtId="0" fontId="0" fillId="2" borderId="11" xfId="0" applyFill="1" applyBorder="1"/>
    <xf numFmtId="164" fontId="0" fillId="2" borderId="11" xfId="1" applyFont="1" applyFill="1" applyBorder="1"/>
    <xf numFmtId="164" fontId="0" fillId="2" borderId="15" xfId="1" applyFont="1" applyFill="1" applyBorder="1"/>
    <xf numFmtId="164" fontId="0" fillId="2" borderId="16" xfId="1" applyFont="1" applyFill="1" applyBorder="1"/>
    <xf numFmtId="164" fontId="12" fillId="2" borderId="11" xfId="1" applyFont="1" applyFill="1" applyBorder="1"/>
    <xf numFmtId="164" fontId="12" fillId="2" borderId="16" xfId="1" applyFont="1" applyFill="1" applyBorder="1"/>
    <xf numFmtId="0" fontId="4" fillId="2" borderId="11" xfId="0" applyFont="1" applyFill="1" applyBorder="1"/>
    <xf numFmtId="164" fontId="4" fillId="2" borderId="11" xfId="0" applyNumberFormat="1" applyFont="1" applyFill="1" applyBorder="1"/>
    <xf numFmtId="164" fontId="4" fillId="2" borderId="15" xfId="0" applyNumberFormat="1" applyFont="1" applyFill="1" applyBorder="1"/>
    <xf numFmtId="164" fontId="4" fillId="2" borderId="16" xfId="0" applyNumberFormat="1" applyFont="1" applyFill="1" applyBorder="1"/>
    <xf numFmtId="164" fontId="15" fillId="2" borderId="11" xfId="0" applyNumberFormat="1" applyFont="1" applyFill="1" applyBorder="1"/>
    <xf numFmtId="164" fontId="15" fillId="2" borderId="16" xfId="0" applyNumberFormat="1" applyFont="1" applyFill="1" applyBorder="1"/>
    <xf numFmtId="164" fontId="11" fillId="2" borderId="0" xfId="1" applyFont="1" applyFill="1"/>
    <xf numFmtId="0" fontId="11" fillId="2" borderId="2" xfId="0" applyFont="1" applyFill="1" applyBorder="1"/>
    <xf numFmtId="164" fontId="11" fillId="2" borderId="3" xfId="1" applyFont="1" applyFill="1" applyBorder="1"/>
    <xf numFmtId="164" fontId="11" fillId="2" borderId="0" xfId="1" applyFont="1" applyFill="1" applyBorder="1"/>
    <xf numFmtId="164" fontId="4" fillId="2" borderId="0" xfId="0" applyNumberFormat="1" applyFont="1" applyFill="1"/>
    <xf numFmtId="164" fontId="0" fillId="2" borderId="0" xfId="0" applyNumberFormat="1" applyFill="1"/>
    <xf numFmtId="0" fontId="8" fillId="2" borderId="0" xfId="0" applyFont="1" applyFill="1"/>
    <xf numFmtId="1" fontId="16" fillId="2" borderId="0" xfId="1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0" fillId="2" borderId="0" xfId="0" applyFill="1" applyAlignment="1">
      <alignment vertical="top"/>
    </xf>
    <xf numFmtId="0" fontId="17" fillId="2" borderId="0" xfId="0" applyFont="1" applyFill="1"/>
    <xf numFmtId="164" fontId="16" fillId="2" borderId="0" xfId="1" applyFont="1" applyFill="1" applyBorder="1" applyAlignment="1"/>
    <xf numFmtId="164" fontId="16" fillId="2" borderId="3" xfId="1" applyFont="1" applyFill="1" applyBorder="1" applyAlignment="1"/>
    <xf numFmtId="164" fontId="16" fillId="2" borderId="2" xfId="1" applyFont="1" applyFill="1" applyBorder="1" applyAlignment="1"/>
    <xf numFmtId="164" fontId="16" fillId="2" borderId="0" xfId="1" applyFont="1" applyFill="1" applyAlignment="1"/>
    <xf numFmtId="0" fontId="17" fillId="2" borderId="0" xfId="0" applyFont="1" applyFill="1" applyAlignment="1">
      <alignment horizontal="left"/>
    </xf>
    <xf numFmtId="0" fontId="17" fillId="2" borderId="11" xfId="0" applyFont="1" applyFill="1" applyBorder="1" applyAlignment="1">
      <alignment horizontal="left"/>
    </xf>
    <xf numFmtId="164" fontId="4" fillId="2" borderId="17" xfId="0" applyNumberFormat="1" applyFont="1" applyFill="1" applyBorder="1"/>
    <xf numFmtId="164" fontId="4" fillId="2" borderId="18" xfId="0" applyNumberFormat="1" applyFont="1" applyFill="1" applyBorder="1"/>
    <xf numFmtId="164" fontId="4" fillId="2" borderId="19" xfId="0" applyNumberFormat="1" applyFont="1" applyFill="1" applyBorder="1"/>
    <xf numFmtId="0" fontId="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7" fillId="2" borderId="11" xfId="0" applyFont="1" applyFill="1" applyBorder="1"/>
    <xf numFmtId="3" fontId="13" fillId="2" borderId="0" xfId="0" applyNumberFormat="1" applyFont="1" applyFill="1"/>
    <xf numFmtId="164" fontId="18" fillId="2" borderId="17" xfId="0" applyNumberFormat="1" applyFont="1" applyFill="1" applyBorder="1"/>
    <xf numFmtId="164" fontId="18" fillId="2" borderId="18" xfId="0" applyNumberFormat="1" applyFont="1" applyFill="1" applyBorder="1"/>
    <xf numFmtId="0" fontId="12" fillId="2" borderId="11" xfId="0" applyFont="1" applyFill="1" applyBorder="1"/>
    <xf numFmtId="0" fontId="19" fillId="2" borderId="0" xfId="0" applyFont="1" applyFill="1"/>
    <xf numFmtId="0" fontId="7" fillId="2" borderId="0" xfId="0" applyFont="1" applyFill="1"/>
    <xf numFmtId="3" fontId="0" fillId="2" borderId="0" xfId="0" applyNumberFormat="1" applyFill="1"/>
    <xf numFmtId="3" fontId="0" fillId="2" borderId="2" xfId="0" applyNumberFormat="1" applyFill="1" applyBorder="1"/>
    <xf numFmtId="3" fontId="0" fillId="2" borderId="3" xfId="0" applyNumberFormat="1" applyFill="1" applyBorder="1"/>
    <xf numFmtId="3" fontId="12" fillId="2" borderId="0" xfId="0" applyNumberFormat="1" applyFont="1" applyFill="1"/>
    <xf numFmtId="3" fontId="12" fillId="2" borderId="3" xfId="0" applyNumberFormat="1" applyFont="1" applyFill="1" applyBorder="1"/>
    <xf numFmtId="0" fontId="0" fillId="2" borderId="17" xfId="0" applyFill="1" applyBorder="1"/>
    <xf numFmtId="3" fontId="0" fillId="2" borderId="17" xfId="0" applyNumberFormat="1" applyFill="1" applyBorder="1"/>
    <xf numFmtId="3" fontId="0" fillId="2" borderId="19" xfId="0" applyNumberFormat="1" applyFill="1" applyBorder="1"/>
    <xf numFmtId="3" fontId="0" fillId="2" borderId="18" xfId="0" applyNumberFormat="1" applyFill="1" applyBorder="1"/>
    <xf numFmtId="3" fontId="12" fillId="2" borderId="17" xfId="0" applyNumberFormat="1" applyFont="1" applyFill="1" applyBorder="1"/>
    <xf numFmtId="3" fontId="12" fillId="2" borderId="18" xfId="0" applyNumberFormat="1" applyFont="1" applyFill="1" applyBorder="1"/>
    <xf numFmtId="3" fontId="0" fillId="2" borderId="11" xfId="0" applyNumberFormat="1" applyFill="1" applyBorder="1"/>
    <xf numFmtId="3" fontId="0" fillId="2" borderId="15" xfId="0" applyNumberFormat="1" applyFill="1" applyBorder="1"/>
    <xf numFmtId="3" fontId="0" fillId="2" borderId="16" xfId="0" applyNumberFormat="1" applyFill="1" applyBorder="1"/>
    <xf numFmtId="3" fontId="12" fillId="2" borderId="11" xfId="0" applyNumberFormat="1" applyFont="1" applyFill="1" applyBorder="1"/>
    <xf numFmtId="3" fontId="12" fillId="2" borderId="16" xfId="0" applyNumberFormat="1" applyFont="1" applyFill="1" applyBorder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0" xfId="0" applyFill="1" applyBorder="1"/>
    <xf numFmtId="0" fontId="4" fillId="2" borderId="20" xfId="0" applyFont="1" applyFill="1" applyBorder="1"/>
    <xf numFmtId="3" fontId="4" fillId="2" borderId="20" xfId="0" applyNumberFormat="1" applyFont="1" applyFill="1" applyBorder="1"/>
    <xf numFmtId="0" fontId="20" fillId="2" borderId="0" xfId="0" applyFont="1" applyFill="1"/>
    <xf numFmtId="164" fontId="20" fillId="2" borderId="0" xfId="1" applyFont="1" applyFill="1" applyAlignment="1"/>
    <xf numFmtId="164" fontId="20" fillId="2" borderId="0" xfId="1" applyFont="1" applyFill="1"/>
    <xf numFmtId="164" fontId="16" fillId="2" borderId="0" xfId="1" applyFont="1" applyFill="1" applyAlignment="1">
      <alignment horizontal="center"/>
    </xf>
    <xf numFmtId="0" fontId="0" fillId="0" borderId="0" xfId="0" applyAlignment="1">
      <alignment vertical="center"/>
    </xf>
    <xf numFmtId="0" fontId="5" fillId="3" borderId="0" xfId="0" applyFont="1" applyFill="1" applyAlignment="1">
      <alignment horizontal="center" vertical="center"/>
    </xf>
    <xf numFmtId="3" fontId="0" fillId="0" borderId="0" xfId="0" applyNumberFormat="1"/>
    <xf numFmtId="165" fontId="0" fillId="2" borderId="0" xfId="1" applyNumberFormat="1" applyFont="1" applyFill="1" applyBorder="1"/>
    <xf numFmtId="165" fontId="0" fillId="2" borderId="11" xfId="1" applyNumberFormat="1" applyFont="1" applyFill="1" applyBorder="1"/>
    <xf numFmtId="165" fontId="4" fillId="2" borderId="11" xfId="1" applyNumberFormat="1" applyFont="1" applyFill="1" applyBorder="1"/>
    <xf numFmtId="10" fontId="0" fillId="0" borderId="0" xfId="2" applyNumberFormat="1" applyFont="1"/>
    <xf numFmtId="0" fontId="9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20" xfId="0" applyFont="1" applyFill="1" applyBorder="1" applyAlignment="1">
      <alignment horizontal="center"/>
    </xf>
    <xf numFmtId="165" fontId="0" fillId="0" borderId="0" xfId="1" applyNumberFormat="1" applyFont="1"/>
    <xf numFmtId="165" fontId="4" fillId="2" borderId="11" xfId="0" applyNumberFormat="1" applyFont="1" applyFill="1" applyBorder="1"/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0"/>
  <tableStyles count="1" defaultTableStyle="TableStyleMedium2" defaultPivotStyle="PivotStyleLight16">
    <tableStyle name="Invisible" pivot="0" table="0" count="0" xr9:uid="{12CD9C0D-C226-4D06-9122-C986A7E500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872E-6272-40FE-B2C2-746173420F52}">
  <sheetPr>
    <tabColor theme="4"/>
  </sheetPr>
  <dimension ref="A2:M35"/>
  <sheetViews>
    <sheetView showGridLines="0" tabSelected="1" zoomScale="85" zoomScaleNormal="85" workbookViewId="0">
      <selection activeCell="B22" sqref="B22"/>
    </sheetView>
  </sheetViews>
  <sheetFormatPr baseColWidth="10" defaultColWidth="11.42578125" defaultRowHeight="15" x14ac:dyDescent="0.25"/>
  <cols>
    <col min="1" max="1" width="5.7109375" style="8" customWidth="1"/>
    <col min="2" max="2" width="13.42578125" customWidth="1"/>
    <col min="3" max="3" width="73" customWidth="1"/>
  </cols>
  <sheetData>
    <row r="2" spans="2:13" ht="15.75" x14ac:dyDescent="0.25">
      <c r="B2" s="1" t="s">
        <v>109</v>
      </c>
    </row>
    <row r="4" spans="2:13" x14ac:dyDescent="0.25">
      <c r="B4" s="2" t="s">
        <v>0</v>
      </c>
      <c r="C4" s="3"/>
      <c r="D4" s="3"/>
    </row>
    <row r="6" spans="2:13" x14ac:dyDescent="0.25">
      <c r="B6" s="4" t="s">
        <v>1</v>
      </c>
      <c r="C6" s="105" t="s">
        <v>2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2:13" x14ac:dyDescent="0.25">
      <c r="B7" s="4" t="s">
        <v>3</v>
      </c>
      <c r="C7" s="105" t="s">
        <v>4</v>
      </c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2:13" x14ac:dyDescent="0.25">
      <c r="B8" s="4" t="s">
        <v>5</v>
      </c>
      <c r="C8" s="5" t="s">
        <v>6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2:13" x14ac:dyDescent="0.25">
      <c r="B9" s="4" t="s">
        <v>7</v>
      </c>
      <c r="C9" s="5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25">
      <c r="B10" s="4" t="s">
        <v>9</v>
      </c>
      <c r="C10" s="105" t="s">
        <v>10</v>
      </c>
      <c r="D10" s="105"/>
      <c r="E10" s="105"/>
      <c r="F10" s="105"/>
      <c r="G10" s="105"/>
      <c r="H10" s="105"/>
      <c r="I10" s="105"/>
      <c r="J10" s="105"/>
      <c r="K10" s="105"/>
      <c r="L10" s="105"/>
      <c r="M10" s="105"/>
    </row>
    <row r="11" spans="2:13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25">
      <c r="B13" s="2" t="s">
        <v>110</v>
      </c>
      <c r="C13" s="6"/>
      <c r="D13" s="6"/>
    </row>
    <row r="14" spans="2:13" x14ac:dyDescent="0.25">
      <c r="B14" s="7"/>
      <c r="C14" s="6"/>
      <c r="D14" s="6"/>
    </row>
    <row r="15" spans="2:13" x14ac:dyDescent="0.25">
      <c r="B15" s="4" t="s">
        <v>11</v>
      </c>
      <c r="C15" s="105" t="s">
        <v>107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</row>
    <row r="16" spans="2:13" x14ac:dyDescent="0.25">
      <c r="B16" s="4" t="s">
        <v>12</v>
      </c>
      <c r="C16" s="105" t="s">
        <v>108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  <row r="17" spans="2:13" x14ac:dyDescent="0.25"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25"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25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ht="13.9" customHeight="1" x14ac:dyDescent="0.25">
      <c r="B20" t="s">
        <v>111</v>
      </c>
    </row>
    <row r="21" spans="2:13" x14ac:dyDescent="0.25">
      <c r="B21" s="8" t="s">
        <v>112</v>
      </c>
    </row>
    <row r="35" spans="1:1" x14ac:dyDescent="0.25">
      <c r="A35" s="9"/>
    </row>
  </sheetData>
  <mergeCells count="5">
    <mergeCell ref="C16:M16"/>
    <mergeCell ref="C6:M6"/>
    <mergeCell ref="C7:M7"/>
    <mergeCell ref="C10:M10"/>
    <mergeCell ref="C15:M15"/>
  </mergeCells>
  <hyperlinks>
    <hyperlink ref="B6" location="'Solicitudes y Curses_Reactiva'!B4" display="Tabla 1" xr:uid="{F5C4E945-0895-4050-B83C-A746AA06B97C}"/>
    <hyperlink ref="B7" location="'Solicitudes y Curses_Reactiva'!B28" display="Tabla 2" xr:uid="{C92E444A-4EE2-4AB0-9307-E0F7F0E0B0D4}"/>
    <hyperlink ref="B10" location="Detalle_Reactiva!B2" display="Tabla 3" xr:uid="{6A9831E9-1276-4E73-A218-639DC9AF34E3}"/>
    <hyperlink ref="B8" location="'Solicitudes y Curses_Reactiva'!A44" display="Tabla 3" xr:uid="{55AE1E49-1545-46C4-9247-714604F73185}"/>
    <hyperlink ref="B9" location="'Solicitudes y Curses_Reactiva'!A73" display="Tabla 4" xr:uid="{5E433B00-342B-4D4A-916E-7BEA864DD727}"/>
    <hyperlink ref="B15" location="'Tasas de interes y plazos'!B4" display="Tabla 6" xr:uid="{7FA746EA-DB90-4A87-843E-EBBA637D07E1}"/>
    <hyperlink ref="B16" location="'Tasas de interes y plazos'!B19" display="Tabla 7" xr:uid="{2F5674D8-9AEA-4623-B215-D6EDF1C941F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7390D-9B8B-4EC3-B695-7FF9EBD5F70E}">
  <dimension ref="A2:AD115"/>
  <sheetViews>
    <sheetView topLeftCell="E1" zoomScale="80" zoomScaleNormal="80" workbookViewId="0">
      <selection activeCell="C23" sqref="C23:X24"/>
    </sheetView>
  </sheetViews>
  <sheetFormatPr baseColWidth="10" defaultColWidth="11.42578125" defaultRowHeight="15" x14ac:dyDescent="0.25"/>
  <cols>
    <col min="1" max="1" width="5.7109375" style="8" customWidth="1"/>
    <col min="2" max="2" width="28.7109375" style="8" customWidth="1"/>
    <col min="3" max="3" width="11.42578125" style="8"/>
    <col min="4" max="4" width="18.5703125" style="8" bestFit="1" customWidth="1"/>
    <col min="5" max="5" width="12.7109375" style="8" bestFit="1" customWidth="1"/>
    <col min="6" max="6" width="16.7109375" style="8" bestFit="1" customWidth="1"/>
    <col min="7" max="7" width="8.85546875" style="8" bestFit="1" customWidth="1"/>
    <col min="8" max="8" width="18.5703125" style="8" bestFit="1" customWidth="1"/>
    <col min="9" max="9" width="8.85546875" style="8" bestFit="1" customWidth="1"/>
    <col min="10" max="10" width="18.5703125" style="8" bestFit="1" customWidth="1"/>
    <col min="11" max="11" width="8.85546875" style="8" bestFit="1" customWidth="1"/>
    <col min="12" max="12" width="15.7109375" style="8" bestFit="1" customWidth="1"/>
    <col min="13" max="13" width="9.140625" style="11" bestFit="1" customWidth="1"/>
    <col min="14" max="14" width="19.28515625" style="11" bestFit="1" customWidth="1"/>
    <col min="15" max="15" width="9.5703125" style="8" bestFit="1" customWidth="1"/>
    <col min="16" max="16" width="18.5703125" style="8" bestFit="1" customWidth="1"/>
    <col min="17" max="17" width="8.85546875" style="8" bestFit="1" customWidth="1"/>
    <col min="18" max="18" width="16.7109375" style="8" bestFit="1" customWidth="1"/>
    <col min="19" max="19" width="8.85546875" style="8" bestFit="1" customWidth="1"/>
    <col min="20" max="20" width="16.7109375" style="8" bestFit="1" customWidth="1"/>
    <col min="21" max="21" width="8.85546875" style="8" bestFit="1" customWidth="1"/>
    <col min="22" max="22" width="16.7109375" style="8" bestFit="1" customWidth="1"/>
    <col min="23" max="23" width="9.140625" style="11" bestFit="1" customWidth="1"/>
    <col min="24" max="24" width="19.28515625" style="11" bestFit="1" customWidth="1"/>
    <col min="25" max="16384" width="11.42578125" style="8"/>
  </cols>
  <sheetData>
    <row r="2" spans="2:24" x14ac:dyDescent="0.25">
      <c r="B2" s="10" t="s">
        <v>15</v>
      </c>
    </row>
    <row r="3" spans="2:24" x14ac:dyDescent="0.25">
      <c r="B3" s="10"/>
    </row>
    <row r="4" spans="2:24" x14ac:dyDescent="0.25">
      <c r="B4" s="10" t="s">
        <v>1</v>
      </c>
    </row>
    <row r="5" spans="2:24" x14ac:dyDescent="0.25">
      <c r="B5" s="106" t="s">
        <v>16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24" x14ac:dyDescent="0.25">
      <c r="B6" s="107" t="s">
        <v>17</v>
      </c>
      <c r="C6" s="109" t="s">
        <v>18</v>
      </c>
      <c r="D6" s="109"/>
      <c r="E6" s="111" t="s">
        <v>19</v>
      </c>
      <c r="F6" s="112"/>
      <c r="G6" s="109" t="s">
        <v>20</v>
      </c>
      <c r="H6" s="109"/>
      <c r="I6" s="115" t="s">
        <v>21</v>
      </c>
      <c r="J6" s="116"/>
      <c r="K6" s="116"/>
      <c r="L6" s="116"/>
      <c r="M6" s="116"/>
      <c r="N6" s="117"/>
      <c r="O6" s="116" t="s">
        <v>22</v>
      </c>
      <c r="P6" s="117"/>
      <c r="Q6" s="115" t="s">
        <v>23</v>
      </c>
      <c r="R6" s="116"/>
      <c r="S6" s="116"/>
      <c r="T6" s="116"/>
      <c r="U6" s="116"/>
      <c r="V6" s="116"/>
      <c r="W6" s="116"/>
      <c r="X6" s="117"/>
    </row>
    <row r="7" spans="2:24" x14ac:dyDescent="0.25">
      <c r="B7" s="107"/>
      <c r="C7" s="110"/>
      <c r="D7" s="110"/>
      <c r="E7" s="111"/>
      <c r="F7" s="112"/>
      <c r="G7" s="110"/>
      <c r="H7" s="110"/>
      <c r="I7" s="118" t="s">
        <v>24</v>
      </c>
      <c r="J7" s="119"/>
      <c r="K7" s="119" t="s">
        <v>25</v>
      </c>
      <c r="L7" s="119"/>
      <c r="M7" s="120" t="s">
        <v>26</v>
      </c>
      <c r="N7" s="121"/>
      <c r="O7" s="119" t="s">
        <v>27</v>
      </c>
      <c r="P7" s="124"/>
      <c r="Q7" s="118" t="s">
        <v>28</v>
      </c>
      <c r="R7" s="119"/>
      <c r="S7" s="119" t="s">
        <v>29</v>
      </c>
      <c r="T7" s="119"/>
      <c r="U7" s="119" t="s">
        <v>30</v>
      </c>
      <c r="V7" s="119"/>
      <c r="W7" s="120" t="s">
        <v>26</v>
      </c>
      <c r="X7" s="121"/>
    </row>
    <row r="8" spans="2:24" ht="45" customHeight="1" x14ac:dyDescent="0.25">
      <c r="B8" s="107"/>
      <c r="C8" s="110"/>
      <c r="D8" s="110"/>
      <c r="E8" s="113"/>
      <c r="F8" s="114"/>
      <c r="G8" s="110"/>
      <c r="H8" s="110"/>
      <c r="I8" s="118"/>
      <c r="J8" s="119"/>
      <c r="K8" s="119"/>
      <c r="L8" s="119"/>
      <c r="M8" s="122"/>
      <c r="N8" s="123"/>
      <c r="O8" s="119"/>
      <c r="P8" s="124"/>
      <c r="Q8" s="118"/>
      <c r="R8" s="119"/>
      <c r="S8" s="119"/>
      <c r="T8" s="119"/>
      <c r="U8" s="119"/>
      <c r="V8" s="119"/>
      <c r="W8" s="122"/>
      <c r="X8" s="123"/>
    </row>
    <row r="9" spans="2:24" x14ac:dyDescent="0.25">
      <c r="B9" s="108"/>
      <c r="C9" s="12" t="s">
        <v>31</v>
      </c>
      <c r="D9" s="12" t="s">
        <v>32</v>
      </c>
      <c r="E9" s="13" t="s">
        <v>31</v>
      </c>
      <c r="F9" s="14" t="s">
        <v>32</v>
      </c>
      <c r="G9" s="12" t="s">
        <v>31</v>
      </c>
      <c r="H9" s="12" t="s">
        <v>32</v>
      </c>
      <c r="I9" s="13" t="s">
        <v>31</v>
      </c>
      <c r="J9" s="12" t="s">
        <v>32</v>
      </c>
      <c r="K9" s="12" t="s">
        <v>31</v>
      </c>
      <c r="L9" s="12" t="s">
        <v>32</v>
      </c>
      <c r="M9" s="15" t="s">
        <v>31</v>
      </c>
      <c r="N9" s="16" t="s">
        <v>32</v>
      </c>
      <c r="O9" s="12" t="s">
        <v>31</v>
      </c>
      <c r="P9" s="14" t="s">
        <v>32</v>
      </c>
      <c r="Q9" s="13" t="s">
        <v>31</v>
      </c>
      <c r="R9" s="12" t="s">
        <v>32</v>
      </c>
      <c r="S9" s="12" t="s">
        <v>31</v>
      </c>
      <c r="T9" s="12" t="s">
        <v>32</v>
      </c>
      <c r="U9" s="12" t="s">
        <v>31</v>
      </c>
      <c r="V9" s="12" t="s">
        <v>32</v>
      </c>
      <c r="W9" s="15" t="s">
        <v>31</v>
      </c>
      <c r="X9" s="16" t="s">
        <v>32</v>
      </c>
    </row>
    <row r="10" spans="2:24" x14ac:dyDescent="0.25">
      <c r="B10" s="17" t="s">
        <v>33</v>
      </c>
      <c r="C10" s="18">
        <v>28413</v>
      </c>
      <c r="D10" s="18">
        <v>56142830.993761837</v>
      </c>
      <c r="E10" s="19">
        <v>0</v>
      </c>
      <c r="F10" s="20">
        <v>0</v>
      </c>
      <c r="G10" s="18">
        <v>335</v>
      </c>
      <c r="H10" s="18">
        <v>2008875.9367416236</v>
      </c>
      <c r="I10" s="19">
        <v>2589</v>
      </c>
      <c r="J10" s="21">
        <v>9589514.8994547855</v>
      </c>
      <c r="K10" s="21">
        <v>0</v>
      </c>
      <c r="L10" s="21">
        <v>0</v>
      </c>
      <c r="M10" s="22">
        <v>2589</v>
      </c>
      <c r="N10" s="23">
        <v>9589514.8994547855</v>
      </c>
      <c r="O10" s="21">
        <v>24413</v>
      </c>
      <c r="P10" s="20">
        <v>42888273.393368423</v>
      </c>
      <c r="Q10" s="19">
        <v>1</v>
      </c>
      <c r="R10" s="21">
        <v>33362.714764135613</v>
      </c>
      <c r="S10" s="21">
        <v>258</v>
      </c>
      <c r="T10" s="21">
        <v>226209.24827798345</v>
      </c>
      <c r="U10" s="21">
        <v>817</v>
      </c>
      <c r="V10" s="21">
        <v>1396594.8011548836</v>
      </c>
      <c r="W10" s="22">
        <v>1076</v>
      </c>
      <c r="X10" s="23">
        <v>1656166.7641970026</v>
      </c>
    </row>
    <row r="11" spans="2:24" x14ac:dyDescent="0.25">
      <c r="B11" s="17" t="s">
        <v>34</v>
      </c>
      <c r="C11" s="18">
        <v>1174</v>
      </c>
      <c r="D11" s="18">
        <v>6391320.5323154591</v>
      </c>
      <c r="E11" s="19">
        <v>0</v>
      </c>
      <c r="F11" s="20">
        <v>0</v>
      </c>
      <c r="G11" s="18">
        <v>203</v>
      </c>
      <c r="H11" s="18">
        <v>1517636.5319057649</v>
      </c>
      <c r="I11" s="19">
        <v>179</v>
      </c>
      <c r="J11" s="21">
        <v>917074.30343655974</v>
      </c>
      <c r="K11" s="21">
        <v>0</v>
      </c>
      <c r="L11" s="21">
        <v>0</v>
      </c>
      <c r="M11" s="22">
        <v>179</v>
      </c>
      <c r="N11" s="23">
        <v>917074.30343655974</v>
      </c>
      <c r="O11" s="21">
        <v>684</v>
      </c>
      <c r="P11" s="20">
        <v>3349968.7818739032</v>
      </c>
      <c r="Q11" s="19">
        <v>0</v>
      </c>
      <c r="R11" s="21">
        <v>0</v>
      </c>
      <c r="S11" s="21">
        <v>5</v>
      </c>
      <c r="T11" s="21">
        <v>47975.58383082701</v>
      </c>
      <c r="U11" s="21">
        <v>103</v>
      </c>
      <c r="V11" s="21">
        <v>558665.33126840368</v>
      </c>
      <c r="W11" s="22">
        <v>108</v>
      </c>
      <c r="X11" s="23">
        <v>606640.91509923071</v>
      </c>
    </row>
    <row r="12" spans="2:24" x14ac:dyDescent="0.25">
      <c r="B12" s="8" t="s">
        <v>35</v>
      </c>
      <c r="C12" s="18">
        <v>161213</v>
      </c>
      <c r="D12" s="18">
        <v>107156673.31549984</v>
      </c>
      <c r="E12" s="19">
        <v>0</v>
      </c>
      <c r="F12" s="20">
        <v>0</v>
      </c>
      <c r="G12" s="18">
        <v>17947</v>
      </c>
      <c r="H12" s="18">
        <v>14528113.110712834</v>
      </c>
      <c r="I12" s="19">
        <v>3233</v>
      </c>
      <c r="J12" s="21">
        <v>2739516.3022902166</v>
      </c>
      <c r="K12" s="21">
        <v>7557</v>
      </c>
      <c r="L12" s="21">
        <v>20795052.765969228</v>
      </c>
      <c r="M12" s="22">
        <v>10790</v>
      </c>
      <c r="N12" s="23">
        <v>23534569.068259444</v>
      </c>
      <c r="O12" s="21">
        <v>109449</v>
      </c>
      <c r="P12" s="20">
        <v>49165393.596460611</v>
      </c>
      <c r="Q12" s="19">
        <v>6029</v>
      </c>
      <c r="R12" s="21">
        <v>4814335.8993153302</v>
      </c>
      <c r="S12" s="21">
        <v>5968</v>
      </c>
      <c r="T12" s="21">
        <v>4297501.448108634</v>
      </c>
      <c r="U12" s="21">
        <v>11030</v>
      </c>
      <c r="V12" s="21">
        <v>10816760.192642987</v>
      </c>
      <c r="W12" s="22">
        <v>23027</v>
      </c>
      <c r="X12" s="23">
        <v>19928597.54006695</v>
      </c>
    </row>
    <row r="13" spans="2:24" x14ac:dyDescent="0.25">
      <c r="B13" s="17" t="s">
        <v>36</v>
      </c>
      <c r="C13" s="18">
        <v>4539</v>
      </c>
      <c r="D13" s="18">
        <v>21507864.778681759</v>
      </c>
      <c r="E13" s="19">
        <v>757</v>
      </c>
      <c r="F13" s="20">
        <v>1546629.0265960889</v>
      </c>
      <c r="G13" s="18">
        <v>84</v>
      </c>
      <c r="H13" s="18">
        <v>378359.24527533911</v>
      </c>
      <c r="I13" s="19">
        <v>237</v>
      </c>
      <c r="J13" s="21">
        <v>1579727.3372083013</v>
      </c>
      <c r="K13" s="21">
        <v>9</v>
      </c>
      <c r="L13" s="21">
        <v>98140.776844140739</v>
      </c>
      <c r="M13" s="22">
        <v>246</v>
      </c>
      <c r="N13" s="23">
        <v>1677868.1140524421</v>
      </c>
      <c r="O13" s="21">
        <v>3394</v>
      </c>
      <c r="P13" s="20">
        <v>16773545.818050429</v>
      </c>
      <c r="Q13" s="19">
        <v>1</v>
      </c>
      <c r="R13" s="21">
        <v>467.54508470459649</v>
      </c>
      <c r="S13" s="21">
        <v>56</v>
      </c>
      <c r="T13" s="21">
        <v>1129393.6193140759</v>
      </c>
      <c r="U13" s="21">
        <v>1</v>
      </c>
      <c r="V13" s="21">
        <v>1601.4103086785094</v>
      </c>
      <c r="W13" s="22">
        <v>58</v>
      </c>
      <c r="X13" s="23">
        <v>1131462.574707459</v>
      </c>
    </row>
    <row r="14" spans="2:24" x14ac:dyDescent="0.25">
      <c r="B14" s="8" t="s">
        <v>37</v>
      </c>
      <c r="C14" s="18">
        <v>11420</v>
      </c>
      <c r="D14" s="18">
        <v>65880970.643980458</v>
      </c>
      <c r="E14" s="19">
        <v>0</v>
      </c>
      <c r="F14" s="20">
        <v>0</v>
      </c>
      <c r="G14" s="18">
        <v>261</v>
      </c>
      <c r="H14" s="18">
        <v>4890931.6137745306</v>
      </c>
      <c r="I14" s="19">
        <v>1169</v>
      </c>
      <c r="J14" s="21">
        <v>29416914.809942622</v>
      </c>
      <c r="K14" s="21">
        <v>0</v>
      </c>
      <c r="L14" s="21">
        <v>0</v>
      </c>
      <c r="M14" s="22">
        <v>1169</v>
      </c>
      <c r="N14" s="23">
        <v>29416914.809942622</v>
      </c>
      <c r="O14" s="21">
        <v>9871</v>
      </c>
      <c r="P14" s="20">
        <v>30046544.671207108</v>
      </c>
      <c r="Q14" s="19">
        <v>0</v>
      </c>
      <c r="R14" s="21">
        <v>0</v>
      </c>
      <c r="S14" s="21">
        <v>0</v>
      </c>
      <c r="T14" s="21">
        <v>0</v>
      </c>
      <c r="U14" s="21">
        <v>119</v>
      </c>
      <c r="V14" s="21">
        <v>1526579.5490562022</v>
      </c>
      <c r="W14" s="22">
        <v>119</v>
      </c>
      <c r="X14" s="23">
        <v>1526579.5490562022</v>
      </c>
    </row>
    <row r="15" spans="2:24" x14ac:dyDescent="0.25">
      <c r="B15" s="8" t="s">
        <v>38</v>
      </c>
      <c r="C15" s="18">
        <v>1816</v>
      </c>
      <c r="D15" s="18">
        <v>9723184.6093793269</v>
      </c>
      <c r="E15" s="19">
        <v>1069</v>
      </c>
      <c r="F15" s="20">
        <v>4187279.126550782</v>
      </c>
      <c r="G15" s="18">
        <v>72</v>
      </c>
      <c r="H15" s="18">
        <v>256513.16769635124</v>
      </c>
      <c r="I15" s="19">
        <v>35</v>
      </c>
      <c r="J15" s="21">
        <v>249742.33708485938</v>
      </c>
      <c r="K15" s="21">
        <v>6</v>
      </c>
      <c r="L15" s="21">
        <v>37513.59697440212</v>
      </c>
      <c r="M15" s="22">
        <v>41</v>
      </c>
      <c r="N15" s="23">
        <v>287255.93405926152</v>
      </c>
      <c r="O15" s="21">
        <v>613</v>
      </c>
      <c r="P15" s="20">
        <v>4846472.5549300415</v>
      </c>
      <c r="Q15" s="19">
        <v>1</v>
      </c>
      <c r="R15" s="21">
        <v>1000.8814429240684</v>
      </c>
      <c r="S15" s="21">
        <v>3</v>
      </c>
      <c r="T15" s="21">
        <v>3512.0161822511691</v>
      </c>
      <c r="U15" s="21">
        <v>17</v>
      </c>
      <c r="V15" s="21">
        <v>141150.92851771458</v>
      </c>
      <c r="W15" s="22">
        <v>21</v>
      </c>
      <c r="X15" s="23">
        <v>145663.82614288983</v>
      </c>
    </row>
    <row r="16" spans="2:24" x14ac:dyDescent="0.25">
      <c r="B16" s="8" t="s">
        <v>39</v>
      </c>
      <c r="C16" s="18">
        <v>19505</v>
      </c>
      <c r="D16" s="18">
        <v>60766847.533794761</v>
      </c>
      <c r="E16" s="19">
        <v>0</v>
      </c>
      <c r="F16" s="20">
        <v>0</v>
      </c>
      <c r="G16" s="18">
        <v>0</v>
      </c>
      <c r="H16" s="18">
        <v>0</v>
      </c>
      <c r="I16" s="19">
        <v>6188</v>
      </c>
      <c r="J16" s="21">
        <v>24764689.82637376</v>
      </c>
      <c r="K16" s="21">
        <v>0</v>
      </c>
      <c r="L16" s="21">
        <v>0</v>
      </c>
      <c r="M16" s="22">
        <v>6188</v>
      </c>
      <c r="N16" s="23">
        <v>24764689.82637376</v>
      </c>
      <c r="O16" s="21">
        <v>10672</v>
      </c>
      <c r="P16" s="20">
        <v>30605592.901348453</v>
      </c>
      <c r="Q16" s="19">
        <v>0</v>
      </c>
      <c r="R16" s="21">
        <v>0</v>
      </c>
      <c r="S16" s="21">
        <v>14</v>
      </c>
      <c r="T16" s="21">
        <v>27592.404677719511</v>
      </c>
      <c r="U16" s="21">
        <v>2631</v>
      </c>
      <c r="V16" s="21">
        <v>5368972.4013948282</v>
      </c>
      <c r="W16" s="22">
        <v>2645</v>
      </c>
      <c r="X16" s="23">
        <v>5396564.806072548</v>
      </c>
    </row>
    <row r="17" spans="2:24" x14ac:dyDescent="0.25">
      <c r="B17" s="8" t="s">
        <v>40</v>
      </c>
      <c r="C17" s="18">
        <v>12225</v>
      </c>
      <c r="D17" s="18">
        <v>29396468.785477076</v>
      </c>
      <c r="E17" s="19">
        <v>0</v>
      </c>
      <c r="F17" s="20">
        <v>0</v>
      </c>
      <c r="G17" s="18">
        <v>684</v>
      </c>
      <c r="H17" s="18">
        <v>1260181.4741849322</v>
      </c>
      <c r="I17" s="19">
        <v>216</v>
      </c>
      <c r="J17" s="21">
        <v>326112.08801217604</v>
      </c>
      <c r="K17" s="21">
        <v>165</v>
      </c>
      <c r="L17" s="21">
        <v>348016.05804178212</v>
      </c>
      <c r="M17" s="22">
        <v>381</v>
      </c>
      <c r="N17" s="23">
        <v>674128.1460539581</v>
      </c>
      <c r="O17" s="21">
        <v>6392</v>
      </c>
      <c r="P17" s="20">
        <v>19364162.242481545</v>
      </c>
      <c r="Q17" s="19">
        <v>0</v>
      </c>
      <c r="R17" s="21">
        <v>0</v>
      </c>
      <c r="S17" s="21">
        <v>48</v>
      </c>
      <c r="T17" s="21">
        <v>78511.788281546615</v>
      </c>
      <c r="U17" s="21">
        <v>4720</v>
      </c>
      <c r="V17" s="21">
        <v>8019485.1344750943</v>
      </c>
      <c r="W17" s="22">
        <v>4768</v>
      </c>
      <c r="X17" s="23">
        <v>8097996.9227566402</v>
      </c>
    </row>
    <row r="18" spans="2:24" x14ac:dyDescent="0.25">
      <c r="B18" s="8" t="s">
        <v>41</v>
      </c>
      <c r="C18" s="18">
        <v>422</v>
      </c>
      <c r="D18" s="18">
        <v>3992926.721532763</v>
      </c>
      <c r="E18" s="19">
        <v>16</v>
      </c>
      <c r="F18" s="20">
        <v>49223.199230789243</v>
      </c>
      <c r="G18" s="18">
        <v>6</v>
      </c>
      <c r="H18" s="18">
        <v>23153.724046310115</v>
      </c>
      <c r="I18" s="19">
        <v>24</v>
      </c>
      <c r="J18" s="21">
        <v>155071.24194040216</v>
      </c>
      <c r="K18" s="21">
        <v>63</v>
      </c>
      <c r="L18" s="21">
        <v>901126.82619159936</v>
      </c>
      <c r="M18" s="22">
        <v>87</v>
      </c>
      <c r="N18" s="23">
        <v>1056198.0681320014</v>
      </c>
      <c r="O18" s="21">
        <v>225</v>
      </c>
      <c r="P18" s="20">
        <v>2037229.9782341649</v>
      </c>
      <c r="Q18" s="19">
        <v>32</v>
      </c>
      <c r="R18" s="21">
        <v>395925.34492042655</v>
      </c>
      <c r="S18" s="21">
        <v>0</v>
      </c>
      <c r="T18" s="21">
        <v>0</v>
      </c>
      <c r="U18" s="21">
        <v>56</v>
      </c>
      <c r="V18" s="21">
        <v>431196.40696907073</v>
      </c>
      <c r="W18" s="22">
        <v>88</v>
      </c>
      <c r="X18" s="23">
        <v>827121.75188949727</v>
      </c>
    </row>
    <row r="19" spans="2:24" x14ac:dyDescent="0.25">
      <c r="B19" s="8" t="s">
        <v>42</v>
      </c>
      <c r="C19" s="18">
        <v>0</v>
      </c>
      <c r="D19" s="18">
        <v>0</v>
      </c>
      <c r="E19" s="19">
        <v>0</v>
      </c>
      <c r="F19" s="20">
        <v>0</v>
      </c>
      <c r="G19" s="18">
        <v>0</v>
      </c>
      <c r="H19" s="18">
        <v>0</v>
      </c>
      <c r="I19" s="19">
        <v>0</v>
      </c>
      <c r="J19" s="18">
        <v>0</v>
      </c>
      <c r="K19" s="18">
        <v>0</v>
      </c>
      <c r="L19" s="18">
        <v>0</v>
      </c>
      <c r="M19" s="24">
        <v>0</v>
      </c>
      <c r="N19" s="23">
        <v>0</v>
      </c>
      <c r="O19" s="18">
        <v>0</v>
      </c>
      <c r="P19" s="20">
        <v>0</v>
      </c>
      <c r="Q19" s="19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24">
        <v>0</v>
      </c>
      <c r="X19" s="23">
        <v>0</v>
      </c>
    </row>
    <row r="20" spans="2:24" x14ac:dyDescent="0.25">
      <c r="B20" s="8" t="s">
        <v>43</v>
      </c>
      <c r="C20" s="18">
        <v>130</v>
      </c>
      <c r="D20" s="18">
        <v>1208583.581207183</v>
      </c>
      <c r="E20" s="19">
        <v>0</v>
      </c>
      <c r="F20" s="20">
        <v>0</v>
      </c>
      <c r="G20" s="18">
        <v>0</v>
      </c>
      <c r="H20" s="18">
        <v>0</v>
      </c>
      <c r="I20" s="19">
        <v>18</v>
      </c>
      <c r="J20" s="21">
        <v>154302.55578412721</v>
      </c>
      <c r="K20" s="21">
        <v>4</v>
      </c>
      <c r="L20" s="21">
        <v>38767.118008592901</v>
      </c>
      <c r="M20" s="22">
        <v>22</v>
      </c>
      <c r="N20" s="23">
        <v>193069.6737927201</v>
      </c>
      <c r="O20" s="21">
        <v>106</v>
      </c>
      <c r="P20" s="20">
        <v>1005505.0929852222</v>
      </c>
      <c r="Q20" s="19">
        <v>0</v>
      </c>
      <c r="R20" s="21">
        <v>0</v>
      </c>
      <c r="S20" s="21">
        <v>0</v>
      </c>
      <c r="T20" s="21">
        <v>0</v>
      </c>
      <c r="U20" s="21">
        <v>2</v>
      </c>
      <c r="V20" s="21">
        <v>10008.814429240683</v>
      </c>
      <c r="W20" s="22">
        <v>2</v>
      </c>
      <c r="X20" s="23">
        <v>10008.814429240683</v>
      </c>
    </row>
    <row r="21" spans="2:24" x14ac:dyDescent="0.25">
      <c r="B21" s="8" t="s">
        <v>44</v>
      </c>
      <c r="C21" s="18">
        <v>237</v>
      </c>
      <c r="D21" s="18">
        <v>105175.46862937293</v>
      </c>
      <c r="E21" s="19">
        <v>1</v>
      </c>
      <c r="F21" s="20">
        <v>1434.5967348578313</v>
      </c>
      <c r="G21" s="18">
        <v>0</v>
      </c>
      <c r="H21" s="18">
        <v>0</v>
      </c>
      <c r="I21" s="19">
        <v>10</v>
      </c>
      <c r="J21" s="21">
        <v>1923.6274078705312</v>
      </c>
      <c r="K21" s="21">
        <v>6</v>
      </c>
      <c r="L21" s="21">
        <v>708.46442100009403</v>
      </c>
      <c r="M21" s="22">
        <v>16</v>
      </c>
      <c r="N21" s="23">
        <v>2632.0918288706252</v>
      </c>
      <c r="O21" s="21">
        <v>173</v>
      </c>
      <c r="P21" s="20">
        <v>58344.485643690205</v>
      </c>
      <c r="Q21" s="19">
        <v>12</v>
      </c>
      <c r="R21" s="21">
        <v>7893.0511470434958</v>
      </c>
      <c r="S21" s="21">
        <v>1</v>
      </c>
      <c r="T21" s="21">
        <v>3169.4579025928833</v>
      </c>
      <c r="U21" s="21">
        <v>34</v>
      </c>
      <c r="V21" s="21">
        <v>31701.785372317885</v>
      </c>
      <c r="W21" s="22">
        <v>47</v>
      </c>
      <c r="X21" s="23">
        <v>42764.294421954262</v>
      </c>
    </row>
    <row r="22" spans="2:24" x14ac:dyDescent="0.25">
      <c r="B22" s="25" t="s">
        <v>45</v>
      </c>
      <c r="C22" s="26">
        <v>0</v>
      </c>
      <c r="D22" s="26">
        <v>0</v>
      </c>
      <c r="E22" s="27">
        <v>0</v>
      </c>
      <c r="F22" s="28">
        <v>0</v>
      </c>
      <c r="G22" s="26">
        <v>0</v>
      </c>
      <c r="H22" s="26">
        <v>0</v>
      </c>
      <c r="I22" s="27">
        <v>0</v>
      </c>
      <c r="J22" s="26">
        <v>0</v>
      </c>
      <c r="K22" s="26">
        <v>0</v>
      </c>
      <c r="L22" s="26">
        <v>0</v>
      </c>
      <c r="M22" s="29">
        <v>0</v>
      </c>
      <c r="N22" s="30">
        <v>0</v>
      </c>
      <c r="O22" s="26">
        <v>0</v>
      </c>
      <c r="P22" s="28">
        <v>0</v>
      </c>
      <c r="Q22" s="27">
        <v>0</v>
      </c>
      <c r="R22" s="26">
        <v>0</v>
      </c>
      <c r="S22" s="26">
        <v>0</v>
      </c>
      <c r="T22" s="26">
        <v>0</v>
      </c>
      <c r="U22" s="26">
        <v>0</v>
      </c>
      <c r="V22" s="26">
        <v>0</v>
      </c>
      <c r="W22" s="29">
        <v>0</v>
      </c>
      <c r="X22" s="30">
        <v>0</v>
      </c>
    </row>
    <row r="23" spans="2:24" x14ac:dyDescent="0.25">
      <c r="B23" s="31" t="s">
        <v>26</v>
      </c>
      <c r="C23" s="32">
        <v>241094</v>
      </c>
      <c r="D23" s="32">
        <v>362272846.96425986</v>
      </c>
      <c r="E23" s="33">
        <v>1843</v>
      </c>
      <c r="F23" s="34">
        <v>5784565.9491125178</v>
      </c>
      <c r="G23" s="32">
        <v>19592</v>
      </c>
      <c r="H23" s="32">
        <v>24863764.804337692</v>
      </c>
      <c r="I23" s="33">
        <v>13898</v>
      </c>
      <c r="J23" s="32">
        <v>69894589.328935668</v>
      </c>
      <c r="K23" s="32">
        <v>7810</v>
      </c>
      <c r="L23" s="32">
        <v>22219325.606450744</v>
      </c>
      <c r="M23" s="35">
        <v>21708</v>
      </c>
      <c r="N23" s="36">
        <v>92113914.935386419</v>
      </c>
      <c r="O23" s="32">
        <v>165992</v>
      </c>
      <c r="P23" s="34">
        <v>200141033.51658356</v>
      </c>
      <c r="Q23" s="33">
        <v>6076</v>
      </c>
      <c r="R23" s="32">
        <v>5252985.4366745651</v>
      </c>
      <c r="S23" s="32">
        <v>6353</v>
      </c>
      <c r="T23" s="32">
        <v>5813865.5665756315</v>
      </c>
      <c r="U23" s="32">
        <v>19530</v>
      </c>
      <c r="V23" s="32">
        <v>28302716.755589418</v>
      </c>
      <c r="W23" s="35">
        <v>31959</v>
      </c>
      <c r="X23" s="36">
        <v>39369567.758839615</v>
      </c>
    </row>
    <row r="24" spans="2:24" s="9" customFormat="1" x14ac:dyDescent="0.25">
      <c r="B24" s="9" t="s">
        <v>46</v>
      </c>
      <c r="D24" s="37">
        <v>14165.935006211108</v>
      </c>
      <c r="E24" s="38"/>
      <c r="F24" s="39">
        <v>226.19356090563971</v>
      </c>
      <c r="H24" s="37">
        <v>972.24641366156618</v>
      </c>
      <c r="I24" s="38"/>
      <c r="J24" s="37">
        <v>2733.0842430407156</v>
      </c>
      <c r="L24" s="37">
        <v>868.84105463713081</v>
      </c>
      <c r="N24" s="39">
        <v>3601.9252976778471</v>
      </c>
      <c r="P24" s="37">
        <v>7826.1037133471609</v>
      </c>
      <c r="Q24" s="38"/>
      <c r="R24" s="37">
        <v>205.40719766349659</v>
      </c>
      <c r="T24" s="37">
        <v>227.33926221935218</v>
      </c>
      <c r="V24" s="37">
        <v>1106.7195607360441</v>
      </c>
      <c r="X24" s="39">
        <v>1539.4660206188928</v>
      </c>
    </row>
    <row r="25" spans="2:24" s="9" customFormat="1" x14ac:dyDescent="0.25">
      <c r="D25" s="37"/>
      <c r="F25" s="40"/>
      <c r="H25" s="37"/>
      <c r="J25" s="37"/>
      <c r="L25" s="37"/>
      <c r="N25" s="40"/>
      <c r="P25" s="37"/>
      <c r="R25" s="37"/>
      <c r="T25" s="37"/>
      <c r="V25" s="37"/>
      <c r="X25" s="40"/>
    </row>
    <row r="26" spans="2:24" x14ac:dyDescent="0.25">
      <c r="B26" s="8" t="s">
        <v>47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P26" s="42"/>
    </row>
    <row r="27" spans="2:24" x14ac:dyDescent="0.25"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9" spans="2:24" x14ac:dyDescent="0.25">
      <c r="B29" s="10" t="s">
        <v>3</v>
      </c>
    </row>
    <row r="30" spans="2:24" x14ac:dyDescent="0.25">
      <c r="B30" s="106" t="s">
        <v>48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2:24" ht="15" customHeight="1" x14ac:dyDescent="0.25">
      <c r="B31" s="107" t="s">
        <v>49</v>
      </c>
      <c r="C31" s="109" t="s">
        <v>18</v>
      </c>
      <c r="D31" s="109"/>
      <c r="E31" s="111" t="s">
        <v>19</v>
      </c>
      <c r="F31" s="125"/>
      <c r="G31" s="113" t="s">
        <v>20</v>
      </c>
      <c r="H31" s="114"/>
      <c r="I31" s="115" t="s">
        <v>21</v>
      </c>
      <c r="J31" s="116"/>
      <c r="K31" s="116"/>
      <c r="L31" s="116"/>
      <c r="M31" s="116"/>
      <c r="N31" s="117"/>
      <c r="O31" s="115" t="s">
        <v>22</v>
      </c>
      <c r="P31" s="117"/>
      <c r="Q31" s="115" t="s">
        <v>23</v>
      </c>
      <c r="R31" s="116"/>
      <c r="S31" s="116"/>
      <c r="T31" s="116"/>
      <c r="U31" s="116"/>
      <c r="V31" s="116"/>
      <c r="W31" s="116"/>
      <c r="X31" s="117"/>
    </row>
    <row r="32" spans="2:24" ht="15" customHeight="1" x14ac:dyDescent="0.25">
      <c r="B32" s="107"/>
      <c r="C32" s="110"/>
      <c r="D32" s="110"/>
      <c r="E32" s="111"/>
      <c r="F32" s="125"/>
      <c r="G32" s="126"/>
      <c r="H32" s="127"/>
      <c r="I32" s="118" t="s">
        <v>24</v>
      </c>
      <c r="J32" s="119"/>
      <c r="K32" s="119" t="s">
        <v>25</v>
      </c>
      <c r="L32" s="119"/>
      <c r="M32" s="120" t="s">
        <v>26</v>
      </c>
      <c r="N32" s="121"/>
      <c r="O32" s="118" t="s">
        <v>27</v>
      </c>
      <c r="P32" s="124"/>
      <c r="Q32" s="118" t="s">
        <v>28</v>
      </c>
      <c r="R32" s="119"/>
      <c r="S32" s="119" t="s">
        <v>29</v>
      </c>
      <c r="T32" s="119"/>
      <c r="U32" s="119" t="s">
        <v>30</v>
      </c>
      <c r="V32" s="119"/>
      <c r="W32" s="120" t="s">
        <v>26</v>
      </c>
      <c r="X32" s="121"/>
    </row>
    <row r="33" spans="1:30" ht="45" customHeight="1" x14ac:dyDescent="0.25">
      <c r="B33" s="107"/>
      <c r="C33" s="110"/>
      <c r="D33" s="110"/>
      <c r="E33" s="113"/>
      <c r="F33" s="109"/>
      <c r="G33" s="126"/>
      <c r="H33" s="127"/>
      <c r="I33" s="118"/>
      <c r="J33" s="119"/>
      <c r="K33" s="119"/>
      <c r="L33" s="119"/>
      <c r="M33" s="122"/>
      <c r="N33" s="123"/>
      <c r="O33" s="118"/>
      <c r="P33" s="124"/>
      <c r="Q33" s="118"/>
      <c r="R33" s="119"/>
      <c r="S33" s="119"/>
      <c r="T33" s="119"/>
      <c r="U33" s="119"/>
      <c r="V33" s="119"/>
      <c r="W33" s="122"/>
      <c r="X33" s="123"/>
    </row>
    <row r="34" spans="1:30" x14ac:dyDescent="0.25">
      <c r="B34" s="108"/>
      <c r="C34" s="12" t="s">
        <v>31</v>
      </c>
      <c r="D34" s="12" t="s">
        <v>32</v>
      </c>
      <c r="E34" s="13" t="s">
        <v>31</v>
      </c>
      <c r="F34" s="12" t="s">
        <v>32</v>
      </c>
      <c r="G34" s="13" t="s">
        <v>31</v>
      </c>
      <c r="H34" s="14" t="s">
        <v>32</v>
      </c>
      <c r="I34" s="13" t="s">
        <v>31</v>
      </c>
      <c r="J34" s="12" t="s">
        <v>32</v>
      </c>
      <c r="K34" s="12" t="s">
        <v>31</v>
      </c>
      <c r="L34" s="12" t="s">
        <v>32</v>
      </c>
      <c r="M34" s="15" t="s">
        <v>31</v>
      </c>
      <c r="N34" s="16" t="s">
        <v>32</v>
      </c>
      <c r="O34" s="13" t="s">
        <v>31</v>
      </c>
      <c r="P34" s="14" t="s">
        <v>32</v>
      </c>
      <c r="Q34" s="13" t="s">
        <v>31</v>
      </c>
      <c r="R34" s="12" t="s">
        <v>32</v>
      </c>
      <c r="S34" s="12" t="s">
        <v>31</v>
      </c>
      <c r="T34" s="12" t="s">
        <v>32</v>
      </c>
      <c r="U34" s="12" t="s">
        <v>31</v>
      </c>
      <c r="V34" s="12" t="s">
        <v>32</v>
      </c>
      <c r="W34" s="15" t="s">
        <v>31</v>
      </c>
      <c r="X34" s="16" t="s">
        <v>32</v>
      </c>
    </row>
    <row r="35" spans="1:30" x14ac:dyDescent="0.25">
      <c r="B35" s="8" t="s">
        <v>50</v>
      </c>
      <c r="C35" s="18">
        <v>216233</v>
      </c>
      <c r="D35" s="18">
        <v>143134152.89705133</v>
      </c>
      <c r="E35" s="19">
        <v>1632</v>
      </c>
      <c r="F35" s="21">
        <v>3812809.8910440458</v>
      </c>
      <c r="G35" s="19">
        <v>18694</v>
      </c>
      <c r="H35" s="20">
        <v>17246267.846083116</v>
      </c>
      <c r="I35" s="19">
        <v>10823</v>
      </c>
      <c r="J35" s="21">
        <v>27536044.119954973</v>
      </c>
      <c r="K35" s="21">
        <v>6611</v>
      </c>
      <c r="L35" s="21">
        <v>5154504.8513724413</v>
      </c>
      <c r="M35" s="22">
        <v>17434</v>
      </c>
      <c r="N35" s="23">
        <v>32690548.971327417</v>
      </c>
      <c r="O35" s="19">
        <v>148894</v>
      </c>
      <c r="P35" s="20">
        <v>68586312.363855094</v>
      </c>
      <c r="Q35" s="19">
        <v>5939</v>
      </c>
      <c r="R35" s="21">
        <v>4014822.2632398261</v>
      </c>
      <c r="S35" s="21">
        <v>6085</v>
      </c>
      <c r="T35" s="21">
        <v>2188149.9596978403</v>
      </c>
      <c r="U35" s="21">
        <v>17555</v>
      </c>
      <c r="V35" s="21">
        <v>14595241.601803988</v>
      </c>
      <c r="W35" s="22">
        <v>29579</v>
      </c>
      <c r="X35" s="23">
        <v>20798213.824741654</v>
      </c>
    </row>
    <row r="36" spans="1:30" x14ac:dyDescent="0.25">
      <c r="B36" s="8" t="s">
        <v>51</v>
      </c>
      <c r="C36" s="18">
        <v>15904</v>
      </c>
      <c r="D36" s="18">
        <v>72050884.686480552</v>
      </c>
      <c r="E36" s="19">
        <v>133</v>
      </c>
      <c r="F36" s="21">
        <v>955500.85902317974</v>
      </c>
      <c r="G36" s="19">
        <v>692</v>
      </c>
      <c r="H36" s="20">
        <v>3907553.8850881341</v>
      </c>
      <c r="I36" s="19">
        <v>1792</v>
      </c>
      <c r="J36" s="21">
        <v>15757232.336344207</v>
      </c>
      <c r="K36" s="21">
        <v>481</v>
      </c>
      <c r="L36" s="21">
        <v>2431181.915373472</v>
      </c>
      <c r="M36" s="22">
        <v>2273</v>
      </c>
      <c r="N36" s="23">
        <v>18188414.251717679</v>
      </c>
      <c r="O36" s="19">
        <v>11134</v>
      </c>
      <c r="P36" s="20">
        <v>41383257.281779483</v>
      </c>
      <c r="Q36" s="19">
        <v>115</v>
      </c>
      <c r="R36" s="21">
        <v>855793.09952297981</v>
      </c>
      <c r="S36" s="21">
        <v>87</v>
      </c>
      <c r="T36" s="21">
        <v>349688.63986217196</v>
      </c>
      <c r="U36" s="21">
        <v>1470</v>
      </c>
      <c r="V36" s="21">
        <v>6410676.6694869278</v>
      </c>
      <c r="W36" s="22">
        <v>1672</v>
      </c>
      <c r="X36" s="23">
        <v>7616158.4088720791</v>
      </c>
    </row>
    <row r="37" spans="1:30" x14ac:dyDescent="0.25">
      <c r="B37" s="8" t="s">
        <v>52</v>
      </c>
      <c r="C37" s="18">
        <v>7816</v>
      </c>
      <c r="D37" s="18">
        <v>107746668.26041466</v>
      </c>
      <c r="E37" s="19">
        <v>65</v>
      </c>
      <c r="F37" s="21">
        <v>887802.53459880326</v>
      </c>
      <c r="G37" s="19">
        <v>190</v>
      </c>
      <c r="H37" s="20">
        <v>2821483.1190001327</v>
      </c>
      <c r="I37" s="19">
        <v>1069</v>
      </c>
      <c r="J37" s="21">
        <v>19312221.213748906</v>
      </c>
      <c r="K37" s="21">
        <v>604</v>
      </c>
      <c r="L37" s="21">
        <v>9989109.2425729595</v>
      </c>
      <c r="M37" s="22">
        <v>1673</v>
      </c>
      <c r="N37" s="23">
        <v>29301330.456321865</v>
      </c>
      <c r="O37" s="19">
        <v>5249</v>
      </c>
      <c r="P37" s="20">
        <v>66262724.95834665</v>
      </c>
      <c r="Q37" s="19">
        <v>18</v>
      </c>
      <c r="R37" s="21">
        <v>313309.25434999756</v>
      </c>
      <c r="S37" s="21">
        <v>157</v>
      </c>
      <c r="T37" s="21">
        <v>2290915.4559782315</v>
      </c>
      <c r="U37" s="21">
        <v>464</v>
      </c>
      <c r="V37" s="21">
        <v>5869102.481818988</v>
      </c>
      <c r="W37" s="22">
        <v>639</v>
      </c>
      <c r="X37" s="23">
        <v>8473327.1921472177</v>
      </c>
    </row>
    <row r="38" spans="1:30" x14ac:dyDescent="0.25">
      <c r="B38" s="25" t="s">
        <v>53</v>
      </c>
      <c r="C38" s="26">
        <v>1141</v>
      </c>
      <c r="D38" s="26">
        <v>39341141.120313287</v>
      </c>
      <c r="E38" s="27">
        <v>13</v>
      </c>
      <c r="F38" s="26">
        <v>128452.6644464892</v>
      </c>
      <c r="G38" s="27">
        <v>16</v>
      </c>
      <c r="H38" s="28">
        <v>888459.95416630246</v>
      </c>
      <c r="I38" s="27">
        <v>214</v>
      </c>
      <c r="J38" s="26">
        <v>7289091.6588875931</v>
      </c>
      <c r="K38" s="26">
        <v>114</v>
      </c>
      <c r="L38" s="26">
        <v>4644529.5971318735</v>
      </c>
      <c r="M38" s="29">
        <v>328</v>
      </c>
      <c r="N38" s="30">
        <v>11933621.256019466</v>
      </c>
      <c r="O38" s="27">
        <v>715</v>
      </c>
      <c r="P38" s="28">
        <v>23908738.912602365</v>
      </c>
      <c r="Q38" s="27">
        <v>4</v>
      </c>
      <c r="R38" s="26">
        <v>69060.819561760727</v>
      </c>
      <c r="S38" s="26">
        <v>24</v>
      </c>
      <c r="T38" s="26">
        <v>985111.51103738684</v>
      </c>
      <c r="U38" s="26">
        <v>41</v>
      </c>
      <c r="V38" s="26">
        <v>1427696.0024795169</v>
      </c>
      <c r="W38" s="29">
        <v>69</v>
      </c>
      <c r="X38" s="30">
        <v>2481868.3330786647</v>
      </c>
    </row>
    <row r="39" spans="1:30" x14ac:dyDescent="0.25">
      <c r="B39" s="31" t="s">
        <v>26</v>
      </c>
      <c r="C39" s="32">
        <f>+SUM(C35:C38)</f>
        <v>241094</v>
      </c>
      <c r="D39" s="32">
        <f t="shared" ref="D39:X39" si="0">+SUM(D35:D38)</f>
        <v>362272846.96425986</v>
      </c>
      <c r="E39" s="33">
        <f t="shared" si="0"/>
        <v>1843</v>
      </c>
      <c r="F39" s="34">
        <f t="shared" si="0"/>
        <v>5784565.9491125178</v>
      </c>
      <c r="G39" s="32">
        <f t="shared" si="0"/>
        <v>19592</v>
      </c>
      <c r="H39" s="32">
        <f t="shared" si="0"/>
        <v>24863764.804337688</v>
      </c>
      <c r="I39" s="33">
        <f t="shared" si="0"/>
        <v>13898</v>
      </c>
      <c r="J39" s="32">
        <f t="shared" si="0"/>
        <v>69894589.328935683</v>
      </c>
      <c r="K39" s="32">
        <f t="shared" si="0"/>
        <v>7810</v>
      </c>
      <c r="L39" s="32">
        <f t="shared" si="0"/>
        <v>22219325.606450748</v>
      </c>
      <c r="M39" s="35">
        <f t="shared" si="0"/>
        <v>21708</v>
      </c>
      <c r="N39" s="36">
        <f t="shared" si="0"/>
        <v>92113914.935386419</v>
      </c>
      <c r="O39" s="32">
        <f t="shared" si="0"/>
        <v>165992</v>
      </c>
      <c r="P39" s="34">
        <f t="shared" si="0"/>
        <v>200141033.51658359</v>
      </c>
      <c r="Q39" s="33">
        <f t="shared" si="0"/>
        <v>6076</v>
      </c>
      <c r="R39" s="32">
        <f t="shared" si="0"/>
        <v>5252985.4366745641</v>
      </c>
      <c r="S39" s="32">
        <f t="shared" si="0"/>
        <v>6353</v>
      </c>
      <c r="T39" s="32">
        <f t="shared" si="0"/>
        <v>5813865.5665756306</v>
      </c>
      <c r="U39" s="32">
        <f t="shared" si="0"/>
        <v>19530</v>
      </c>
      <c r="V39" s="32">
        <f t="shared" si="0"/>
        <v>28302716.755589422</v>
      </c>
      <c r="W39" s="35">
        <f t="shared" si="0"/>
        <v>31959</v>
      </c>
      <c r="X39" s="36">
        <f t="shared" si="0"/>
        <v>39369567.758839622</v>
      </c>
    </row>
    <row r="40" spans="1:30" s="9" customFormat="1" x14ac:dyDescent="0.25">
      <c r="B40" s="9" t="s">
        <v>46</v>
      </c>
      <c r="D40" s="37">
        <v>14165.935006211108</v>
      </c>
      <c r="E40" s="38"/>
      <c r="F40" s="39">
        <v>226.19356090563971</v>
      </c>
      <c r="H40" s="37">
        <v>972.24641366156618</v>
      </c>
      <c r="I40" s="38"/>
      <c r="J40" s="37">
        <v>2733.0842430407156</v>
      </c>
      <c r="L40" s="37">
        <v>868.84105463713081</v>
      </c>
      <c r="N40" s="39">
        <v>3601.9252976778471</v>
      </c>
      <c r="P40" s="37">
        <v>7826.1037133471609</v>
      </c>
      <c r="Q40" s="38"/>
      <c r="R40" s="37">
        <v>205.40719766349659</v>
      </c>
      <c r="T40" s="37">
        <v>227.33926221935218</v>
      </c>
      <c r="V40" s="37">
        <v>1106.7195607360441</v>
      </c>
      <c r="X40" s="39">
        <v>1539.4660206188928</v>
      </c>
    </row>
    <row r="41" spans="1:30" s="9" customFormat="1" x14ac:dyDescent="0.25">
      <c r="D41" s="37"/>
      <c r="F41" s="40"/>
      <c r="H41" s="37"/>
      <c r="J41" s="37"/>
      <c r="L41" s="37"/>
      <c r="N41" s="40"/>
      <c r="P41" s="37"/>
      <c r="R41" s="37"/>
      <c r="T41" s="37"/>
      <c r="V41" s="37"/>
      <c r="X41" s="40"/>
    </row>
    <row r="42" spans="1:30" x14ac:dyDescent="0.25">
      <c r="B42" s="8" t="s">
        <v>47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P42" s="42"/>
    </row>
    <row r="43" spans="1:30" x14ac:dyDescent="0.25">
      <c r="B43" s="43"/>
      <c r="C43" s="41"/>
      <c r="D43" s="41"/>
      <c r="E43" s="41"/>
      <c r="F43" s="41"/>
      <c r="G43" s="41"/>
      <c r="H43" s="41"/>
      <c r="I43" s="41"/>
      <c r="J43" s="41"/>
      <c r="K43" s="41"/>
      <c r="L43" s="41"/>
    </row>
    <row r="45" spans="1:30" x14ac:dyDescent="0.25">
      <c r="B45" s="10" t="s">
        <v>5</v>
      </c>
    </row>
    <row r="46" spans="1:30" x14ac:dyDescent="0.25">
      <c r="B46" s="106" t="s">
        <v>54</v>
      </c>
      <c r="C46" s="106"/>
      <c r="D46" s="106"/>
      <c r="E46" s="106"/>
      <c r="F46" s="106"/>
      <c r="G46" s="106"/>
      <c r="H46" s="106"/>
      <c r="I46" s="106"/>
      <c r="J46" s="106"/>
      <c r="K46" s="106"/>
      <c r="L46" s="106"/>
    </row>
    <row r="47" spans="1:30" ht="14.45" customHeight="1" x14ac:dyDescent="0.25">
      <c r="A47" s="128" t="s">
        <v>17</v>
      </c>
      <c r="B47" s="107" t="s">
        <v>55</v>
      </c>
      <c r="C47" s="125" t="s">
        <v>18</v>
      </c>
      <c r="D47" s="112"/>
      <c r="E47" s="111" t="s">
        <v>19</v>
      </c>
      <c r="F47" s="112"/>
      <c r="G47" s="111" t="s">
        <v>20</v>
      </c>
      <c r="H47" s="112"/>
      <c r="I47" s="129" t="s">
        <v>21</v>
      </c>
      <c r="J47" s="129"/>
      <c r="K47" s="129"/>
      <c r="L47" s="129"/>
      <c r="M47" s="129"/>
      <c r="N47" s="129"/>
      <c r="O47" s="129" t="s">
        <v>22</v>
      </c>
      <c r="P47" s="130"/>
      <c r="Q47" s="129" t="s">
        <v>23</v>
      </c>
      <c r="R47" s="129"/>
      <c r="S47" s="129"/>
      <c r="T47" s="129"/>
      <c r="U47" s="129"/>
      <c r="V47" s="129"/>
      <c r="W47" s="129"/>
      <c r="X47" s="129"/>
      <c r="Y47" s="44"/>
      <c r="Z47" s="44"/>
      <c r="AA47" s="44"/>
      <c r="AB47" s="44"/>
      <c r="AC47" s="44"/>
      <c r="AD47" s="44"/>
    </row>
    <row r="48" spans="1:30" ht="15" customHeight="1" x14ac:dyDescent="0.25">
      <c r="A48" s="128"/>
      <c r="B48" s="107"/>
      <c r="C48" s="125"/>
      <c r="D48" s="112"/>
      <c r="E48" s="111"/>
      <c r="F48" s="112"/>
      <c r="G48" s="111"/>
      <c r="H48" s="112"/>
      <c r="I48" s="131" t="s">
        <v>24</v>
      </c>
      <c r="J48" s="131"/>
      <c r="K48" s="131" t="s">
        <v>25</v>
      </c>
      <c r="L48" s="131"/>
      <c r="M48" s="132" t="s">
        <v>26</v>
      </c>
      <c r="N48" s="133"/>
      <c r="O48" s="131" t="s">
        <v>27</v>
      </c>
      <c r="P48" s="134"/>
      <c r="Q48" s="131" t="s">
        <v>28</v>
      </c>
      <c r="R48" s="131"/>
      <c r="S48" s="131" t="s">
        <v>29</v>
      </c>
      <c r="T48" s="131"/>
      <c r="U48" s="131" t="s">
        <v>30</v>
      </c>
      <c r="V48" s="131"/>
      <c r="W48" s="132" t="s">
        <v>26</v>
      </c>
      <c r="X48" s="133"/>
      <c r="Y48" s="44"/>
      <c r="Z48" s="44"/>
      <c r="AA48" s="44"/>
      <c r="AB48" s="44"/>
      <c r="AC48" s="44"/>
      <c r="AD48" s="44"/>
    </row>
    <row r="49" spans="1:30" x14ac:dyDescent="0.25">
      <c r="A49" s="128"/>
      <c r="B49" s="107"/>
      <c r="C49" s="125"/>
      <c r="D49" s="112"/>
      <c r="E49" s="111"/>
      <c r="F49" s="112"/>
      <c r="G49" s="111"/>
      <c r="H49" s="112"/>
      <c r="I49" s="131"/>
      <c r="J49" s="131"/>
      <c r="K49" s="131"/>
      <c r="L49" s="131"/>
      <c r="M49" s="132"/>
      <c r="N49" s="133"/>
      <c r="O49" s="131"/>
      <c r="P49" s="134"/>
      <c r="Q49" s="131"/>
      <c r="R49" s="131"/>
      <c r="S49" s="131"/>
      <c r="T49" s="131"/>
      <c r="U49" s="131"/>
      <c r="V49" s="131"/>
      <c r="W49" s="132"/>
      <c r="X49" s="133"/>
      <c r="Y49" s="44"/>
      <c r="Z49" s="44"/>
      <c r="AA49" s="44"/>
      <c r="AB49" s="44"/>
      <c r="AC49" s="44"/>
      <c r="AD49" s="44"/>
    </row>
    <row r="50" spans="1:30" x14ac:dyDescent="0.25">
      <c r="A50" s="128"/>
      <c r="B50" s="107"/>
      <c r="C50" s="45" t="s">
        <v>31</v>
      </c>
      <c r="D50" s="46" t="s">
        <v>32</v>
      </c>
      <c r="E50" s="47" t="s">
        <v>31</v>
      </c>
      <c r="F50" s="46" t="s">
        <v>32</v>
      </c>
      <c r="G50" s="47" t="s">
        <v>31</v>
      </c>
      <c r="H50" s="46" t="s">
        <v>32</v>
      </c>
      <c r="I50" s="45" t="s">
        <v>31</v>
      </c>
      <c r="J50" s="45" t="s">
        <v>32</v>
      </c>
      <c r="K50" s="45" t="s">
        <v>31</v>
      </c>
      <c r="L50" s="45" t="s">
        <v>32</v>
      </c>
      <c r="M50" s="48" t="s">
        <v>31</v>
      </c>
      <c r="N50" s="49" t="s">
        <v>32</v>
      </c>
      <c r="O50" s="45" t="s">
        <v>31</v>
      </c>
      <c r="P50" s="46" t="s">
        <v>32</v>
      </c>
      <c r="Q50" s="45" t="s">
        <v>31</v>
      </c>
      <c r="R50" s="45" t="s">
        <v>32</v>
      </c>
      <c r="S50" s="45" t="s">
        <v>31</v>
      </c>
      <c r="T50" s="45" t="s">
        <v>32</v>
      </c>
      <c r="U50" s="45" t="s">
        <v>31</v>
      </c>
      <c r="V50" s="45" t="s">
        <v>32</v>
      </c>
      <c r="W50" s="48" t="s">
        <v>31</v>
      </c>
      <c r="X50" s="49" t="s">
        <v>32</v>
      </c>
      <c r="Y50" s="44"/>
      <c r="Z50" s="44"/>
      <c r="AA50" s="44"/>
      <c r="AB50" s="44"/>
      <c r="AC50" s="44"/>
      <c r="AD50" s="44"/>
    </row>
    <row r="51" spans="1:30" x14ac:dyDescent="0.25">
      <c r="A51" s="50"/>
      <c r="B51" s="51" t="s">
        <v>56</v>
      </c>
      <c r="C51" s="52">
        <v>4872</v>
      </c>
      <c r="D51" s="53">
        <v>6839365.316255182</v>
      </c>
      <c r="E51" s="54">
        <v>7</v>
      </c>
      <c r="F51" s="53">
        <v>13421.820149611758</v>
      </c>
      <c r="G51" s="54">
        <v>365</v>
      </c>
      <c r="H51" s="53">
        <v>705859.24474153563</v>
      </c>
      <c r="I51" s="55">
        <v>193</v>
      </c>
      <c r="J51" s="55">
        <v>819162.00120239216</v>
      </c>
      <c r="K51" s="55">
        <v>113</v>
      </c>
      <c r="L51" s="55">
        <v>186451.82770960292</v>
      </c>
      <c r="M51" s="52">
        <v>306</v>
      </c>
      <c r="N51" s="53">
        <v>1005613.828911995</v>
      </c>
      <c r="O51" s="52">
        <v>3556</v>
      </c>
      <c r="P51" s="53">
        <v>3793100.3131758031</v>
      </c>
      <c r="Q51" s="55">
        <v>107</v>
      </c>
      <c r="R51" s="55">
        <v>273175.68989089725</v>
      </c>
      <c r="S51" s="55">
        <v>136</v>
      </c>
      <c r="T51" s="55">
        <v>229295.07686435853</v>
      </c>
      <c r="U51" s="55">
        <v>395</v>
      </c>
      <c r="V51" s="55">
        <v>818899.34252098005</v>
      </c>
      <c r="W51" s="52">
        <v>638</v>
      </c>
      <c r="X51" s="53">
        <v>1321370.1092762358</v>
      </c>
      <c r="Y51" s="55"/>
      <c r="Z51" s="55"/>
      <c r="AA51" s="55"/>
      <c r="AB51" s="55"/>
      <c r="AC51" s="55"/>
      <c r="AD51" s="55"/>
    </row>
    <row r="52" spans="1:30" x14ac:dyDescent="0.25">
      <c r="B52" s="56" t="s">
        <v>57</v>
      </c>
      <c r="C52" s="52">
        <v>7734</v>
      </c>
      <c r="D52" s="53">
        <v>9080613.3806505594</v>
      </c>
      <c r="E52" s="54">
        <v>69</v>
      </c>
      <c r="F52" s="53">
        <v>161135.1850863327</v>
      </c>
      <c r="G52" s="54">
        <v>577</v>
      </c>
      <c r="H52" s="53">
        <v>500193.26320045849</v>
      </c>
      <c r="I52" s="55">
        <v>373</v>
      </c>
      <c r="J52" s="55">
        <v>1984786.1079323858</v>
      </c>
      <c r="K52" s="55">
        <v>322</v>
      </c>
      <c r="L52" s="55">
        <v>486876.6958768355</v>
      </c>
      <c r="M52" s="52">
        <v>695</v>
      </c>
      <c r="N52" s="53">
        <v>2471662.8038092214</v>
      </c>
      <c r="O52" s="52">
        <v>5355</v>
      </c>
      <c r="P52" s="53">
        <v>4781645.5948538678</v>
      </c>
      <c r="Q52" s="55">
        <v>188</v>
      </c>
      <c r="R52" s="55">
        <v>238585.86355050013</v>
      </c>
      <c r="S52" s="55">
        <v>238</v>
      </c>
      <c r="T52" s="55">
        <v>93367.285622871874</v>
      </c>
      <c r="U52" s="55">
        <v>612</v>
      </c>
      <c r="V52" s="55">
        <v>834023.384527307</v>
      </c>
      <c r="W52" s="52">
        <v>1038</v>
      </c>
      <c r="X52" s="53">
        <v>1165976.533700679</v>
      </c>
      <c r="Y52" s="55"/>
      <c r="Z52" s="55"/>
      <c r="AA52" s="55"/>
      <c r="AB52" s="55"/>
      <c r="AC52" s="55"/>
      <c r="AD52" s="55"/>
    </row>
    <row r="53" spans="1:30" x14ac:dyDescent="0.25">
      <c r="B53" s="56" t="s">
        <v>58</v>
      </c>
      <c r="C53" s="52">
        <v>4500</v>
      </c>
      <c r="D53" s="53">
        <v>3780399.3962349505</v>
      </c>
      <c r="E53" s="54">
        <v>3</v>
      </c>
      <c r="F53" s="53">
        <v>4720.8241391251895</v>
      </c>
      <c r="G53" s="54">
        <v>294</v>
      </c>
      <c r="H53" s="53">
        <v>152333.82171899386</v>
      </c>
      <c r="I53" s="55">
        <v>151</v>
      </c>
      <c r="J53" s="55">
        <v>923383.33899387391</v>
      </c>
      <c r="K53" s="55">
        <v>107</v>
      </c>
      <c r="L53" s="55">
        <v>118081.50067492771</v>
      </c>
      <c r="M53" s="52">
        <v>258</v>
      </c>
      <c r="N53" s="53">
        <v>1041464.8396688016</v>
      </c>
      <c r="O53" s="52">
        <v>3493</v>
      </c>
      <c r="P53" s="53">
        <v>2235364.5772043243</v>
      </c>
      <c r="Q53" s="55">
        <v>76</v>
      </c>
      <c r="R53" s="55">
        <v>25900.631522827767</v>
      </c>
      <c r="S53" s="55">
        <v>123</v>
      </c>
      <c r="T53" s="55">
        <v>23148.875042620868</v>
      </c>
      <c r="U53" s="55">
        <v>253</v>
      </c>
      <c r="V53" s="55">
        <v>297465.82693825691</v>
      </c>
      <c r="W53" s="52">
        <v>452</v>
      </c>
      <c r="X53" s="53">
        <v>346515.33350370557</v>
      </c>
      <c r="Y53" s="55"/>
      <c r="Z53" s="55"/>
      <c r="AA53" s="55"/>
      <c r="AB53" s="55"/>
      <c r="AC53" s="55"/>
      <c r="AD53" s="55"/>
    </row>
    <row r="54" spans="1:30" x14ac:dyDescent="0.25">
      <c r="B54" s="56" t="s">
        <v>59</v>
      </c>
      <c r="C54" s="52">
        <v>10314</v>
      </c>
      <c r="D54" s="53">
        <v>9966679.2904284373</v>
      </c>
      <c r="E54" s="54">
        <v>13</v>
      </c>
      <c r="F54" s="53">
        <v>17822.362527265679</v>
      </c>
      <c r="G54" s="54">
        <v>893</v>
      </c>
      <c r="H54" s="53">
        <v>1037922.2746165122</v>
      </c>
      <c r="I54" s="55">
        <v>391</v>
      </c>
      <c r="J54" s="55">
        <v>1632971.4058847826</v>
      </c>
      <c r="K54" s="55">
        <v>324</v>
      </c>
      <c r="L54" s="55">
        <v>874551.50182260503</v>
      </c>
      <c r="M54" s="52">
        <v>715</v>
      </c>
      <c r="N54" s="53">
        <v>2507522.9077073876</v>
      </c>
      <c r="O54" s="52">
        <v>7424</v>
      </c>
      <c r="P54" s="53">
        <v>5372503.1681233933</v>
      </c>
      <c r="Q54" s="55">
        <v>293</v>
      </c>
      <c r="R54" s="55">
        <v>99260.046814561356</v>
      </c>
      <c r="S54" s="55">
        <v>283</v>
      </c>
      <c r="T54" s="55">
        <v>190437.83722198015</v>
      </c>
      <c r="U54" s="55">
        <v>693</v>
      </c>
      <c r="V54" s="55">
        <v>741210.69341733621</v>
      </c>
      <c r="W54" s="52">
        <v>1269</v>
      </c>
      <c r="X54" s="53">
        <v>1030908.5774538777</v>
      </c>
      <c r="Y54" s="55"/>
      <c r="Z54" s="55"/>
      <c r="AA54" s="55"/>
      <c r="AB54" s="55"/>
      <c r="AC54" s="55"/>
      <c r="AD54" s="55"/>
    </row>
    <row r="55" spans="1:30" x14ac:dyDescent="0.25">
      <c r="B55" s="56" t="s">
        <v>60</v>
      </c>
      <c r="C55" s="52">
        <v>22394</v>
      </c>
      <c r="D55" s="53">
        <v>22291147.809904587</v>
      </c>
      <c r="E55" s="54">
        <v>68</v>
      </c>
      <c r="F55" s="53">
        <v>222706.14674656812</v>
      </c>
      <c r="G55" s="54">
        <v>1861</v>
      </c>
      <c r="H55" s="53">
        <v>2372433.0627172329</v>
      </c>
      <c r="I55" s="55">
        <v>1124</v>
      </c>
      <c r="J55" s="55">
        <v>3683199.5660178061</v>
      </c>
      <c r="K55" s="55">
        <v>827</v>
      </c>
      <c r="L55" s="55">
        <v>917622.1172445867</v>
      </c>
      <c r="M55" s="52">
        <v>1951</v>
      </c>
      <c r="N55" s="53">
        <v>4600821.6832623929</v>
      </c>
      <c r="O55" s="52">
        <v>15454</v>
      </c>
      <c r="P55" s="53">
        <v>12652219.218058035</v>
      </c>
      <c r="Q55" s="55">
        <v>647</v>
      </c>
      <c r="R55" s="55">
        <v>221386.71012938727</v>
      </c>
      <c r="S55" s="55">
        <v>688</v>
      </c>
      <c r="T55" s="55">
        <v>443257.92804863479</v>
      </c>
      <c r="U55" s="55">
        <v>1725</v>
      </c>
      <c r="V55" s="55">
        <v>1778323.0609423365</v>
      </c>
      <c r="W55" s="52">
        <v>3060</v>
      </c>
      <c r="X55" s="53">
        <v>2442967.6991203586</v>
      </c>
      <c r="Y55" s="55"/>
      <c r="Z55" s="55"/>
      <c r="AA55" s="55"/>
      <c r="AB55" s="55"/>
      <c r="AC55" s="55"/>
      <c r="AD55" s="55"/>
    </row>
    <row r="56" spans="1:30" x14ac:dyDescent="0.25">
      <c r="B56" s="56" t="s">
        <v>61</v>
      </c>
      <c r="C56" s="52">
        <v>10748</v>
      </c>
      <c r="D56" s="53">
        <v>12792830.980650293</v>
      </c>
      <c r="E56" s="54">
        <v>96</v>
      </c>
      <c r="F56" s="53">
        <v>493221.60139029101</v>
      </c>
      <c r="G56" s="54">
        <v>798</v>
      </c>
      <c r="H56" s="53">
        <v>1330620.8757512448</v>
      </c>
      <c r="I56" s="55">
        <v>457</v>
      </c>
      <c r="J56" s="55">
        <v>1920659.4849864447</v>
      </c>
      <c r="K56" s="55">
        <v>429</v>
      </c>
      <c r="L56" s="55">
        <v>547582.44157020946</v>
      </c>
      <c r="M56" s="52">
        <v>886</v>
      </c>
      <c r="N56" s="53">
        <v>2468241.9265566543</v>
      </c>
      <c r="O56" s="52">
        <v>7723</v>
      </c>
      <c r="P56" s="53">
        <v>7252415.0071829921</v>
      </c>
      <c r="Q56" s="55">
        <v>258</v>
      </c>
      <c r="R56" s="55">
        <v>194072.90203572612</v>
      </c>
      <c r="S56" s="55">
        <v>244</v>
      </c>
      <c r="T56" s="55">
        <v>239088.6867701489</v>
      </c>
      <c r="U56" s="55">
        <v>743</v>
      </c>
      <c r="V56" s="55">
        <v>815169.98096323491</v>
      </c>
      <c r="W56" s="52">
        <v>1245</v>
      </c>
      <c r="X56" s="53">
        <v>1248331.5697691098</v>
      </c>
      <c r="Y56" s="55"/>
      <c r="Z56" s="55"/>
      <c r="AA56" s="55"/>
      <c r="AB56" s="55"/>
      <c r="AC56" s="55"/>
      <c r="AD56" s="55"/>
    </row>
    <row r="57" spans="1:30" x14ac:dyDescent="0.25">
      <c r="B57" s="56" t="s">
        <v>62</v>
      </c>
      <c r="C57" s="52">
        <v>13868</v>
      </c>
      <c r="D57" s="53">
        <v>17597761.729296267</v>
      </c>
      <c r="E57" s="54">
        <v>59</v>
      </c>
      <c r="F57" s="53">
        <v>141437.45054811603</v>
      </c>
      <c r="G57" s="54">
        <v>1033</v>
      </c>
      <c r="H57" s="53">
        <v>1713668.9694724486</v>
      </c>
      <c r="I57" s="55">
        <v>779</v>
      </c>
      <c r="J57" s="55">
        <v>3094585.3336838642</v>
      </c>
      <c r="K57" s="55">
        <v>368</v>
      </c>
      <c r="L57" s="55">
        <v>409897.04389665829</v>
      </c>
      <c r="M57" s="52">
        <v>1147</v>
      </c>
      <c r="N57" s="53">
        <v>3504482.3775805226</v>
      </c>
      <c r="O57" s="52">
        <v>9889</v>
      </c>
      <c r="P57" s="53">
        <v>9156643.2560608368</v>
      </c>
      <c r="Q57" s="55">
        <v>363</v>
      </c>
      <c r="R57" s="55">
        <v>949514.85268026032</v>
      </c>
      <c r="S57" s="55">
        <v>305</v>
      </c>
      <c r="T57" s="55">
        <v>98289.16455758705</v>
      </c>
      <c r="U57" s="55">
        <v>1072</v>
      </c>
      <c r="V57" s="55">
        <v>2033725.6583964943</v>
      </c>
      <c r="W57" s="52">
        <v>1740</v>
      </c>
      <c r="X57" s="53">
        <v>3081529.6756343418</v>
      </c>
      <c r="Y57" s="55"/>
      <c r="Z57" s="55"/>
      <c r="AA57" s="55"/>
      <c r="AB57" s="55"/>
      <c r="AC57" s="55"/>
      <c r="AD57" s="55"/>
    </row>
    <row r="58" spans="1:30" x14ac:dyDescent="0.25">
      <c r="B58" s="56" t="s">
        <v>63</v>
      </c>
      <c r="C58" s="52">
        <v>18686</v>
      </c>
      <c r="D58" s="53">
        <v>20658033.123737637</v>
      </c>
      <c r="E58" s="54">
        <v>229</v>
      </c>
      <c r="F58" s="53">
        <v>535025.65486004669</v>
      </c>
      <c r="G58" s="54">
        <v>1677</v>
      </c>
      <c r="H58" s="53">
        <v>1928873.6246721279</v>
      </c>
      <c r="I58" s="55">
        <v>847</v>
      </c>
      <c r="J58" s="55">
        <v>3017544.4593538707</v>
      </c>
      <c r="K58" s="55">
        <v>619</v>
      </c>
      <c r="L58" s="55">
        <v>1428938.6917745559</v>
      </c>
      <c r="M58" s="52">
        <v>1466</v>
      </c>
      <c r="N58" s="53">
        <v>4446483.1511284271</v>
      </c>
      <c r="O58" s="52">
        <v>12792</v>
      </c>
      <c r="P58" s="53">
        <v>11650095.546377843</v>
      </c>
      <c r="Q58" s="55">
        <v>540</v>
      </c>
      <c r="R58" s="55">
        <v>277398.58125055465</v>
      </c>
      <c r="S58" s="55">
        <v>567</v>
      </c>
      <c r="T58" s="55">
        <v>473706.39546560671</v>
      </c>
      <c r="U58" s="55">
        <v>1415</v>
      </c>
      <c r="V58" s="55">
        <v>1346450.1699830317</v>
      </c>
      <c r="W58" s="52">
        <v>2522</v>
      </c>
      <c r="X58" s="53">
        <v>2097555.1466991929</v>
      </c>
      <c r="Y58" s="55"/>
      <c r="Z58" s="55"/>
      <c r="AA58" s="55"/>
      <c r="AB58" s="55"/>
      <c r="AC58" s="55"/>
      <c r="AD58" s="55"/>
    </row>
    <row r="59" spans="1:30" x14ac:dyDescent="0.25">
      <c r="B59" s="56" t="s">
        <v>64</v>
      </c>
      <c r="C59" s="52">
        <v>13969</v>
      </c>
      <c r="D59" s="53">
        <v>11264138.802238503</v>
      </c>
      <c r="E59" s="54">
        <v>82</v>
      </c>
      <c r="F59" s="53">
        <v>321248.24165148108</v>
      </c>
      <c r="G59" s="54">
        <v>944</v>
      </c>
      <c r="H59" s="53">
        <v>607029.25960128882</v>
      </c>
      <c r="I59" s="55">
        <v>620</v>
      </c>
      <c r="J59" s="55">
        <v>1830926.4469909833</v>
      </c>
      <c r="K59" s="55">
        <v>300</v>
      </c>
      <c r="L59" s="55">
        <v>842291.52777212462</v>
      </c>
      <c r="M59" s="52">
        <v>920</v>
      </c>
      <c r="N59" s="53">
        <v>2673217.974763108</v>
      </c>
      <c r="O59" s="52">
        <v>10526</v>
      </c>
      <c r="P59" s="53">
        <v>6270982.7362630684</v>
      </c>
      <c r="Q59" s="55">
        <v>319</v>
      </c>
      <c r="R59" s="55">
        <v>116738.64530029445</v>
      </c>
      <c r="S59" s="55">
        <v>338</v>
      </c>
      <c r="T59" s="55">
        <v>360750.80217311374</v>
      </c>
      <c r="U59" s="55">
        <v>840</v>
      </c>
      <c r="V59" s="55">
        <v>914171.14248614945</v>
      </c>
      <c r="W59" s="52">
        <v>1497</v>
      </c>
      <c r="X59" s="53">
        <v>1391660.5899595576</v>
      </c>
      <c r="Y59" s="55"/>
      <c r="Z59" s="55"/>
      <c r="AA59" s="55"/>
      <c r="AB59" s="55"/>
      <c r="AC59" s="55"/>
      <c r="AD59" s="55"/>
    </row>
    <row r="60" spans="1:30" x14ac:dyDescent="0.25">
      <c r="B60" s="56" t="s">
        <v>65</v>
      </c>
      <c r="C60" s="52">
        <v>13629</v>
      </c>
      <c r="D60" s="53">
        <v>16808742.20943911</v>
      </c>
      <c r="E60" s="54">
        <v>102</v>
      </c>
      <c r="F60" s="53">
        <v>289562.39218004653</v>
      </c>
      <c r="G60" s="54">
        <v>1032</v>
      </c>
      <c r="H60" s="53">
        <v>1007341.6158496916</v>
      </c>
      <c r="I60" s="55">
        <v>799</v>
      </c>
      <c r="J60" s="55">
        <v>3901164.1156311654</v>
      </c>
      <c r="K60" s="55">
        <v>383</v>
      </c>
      <c r="L60" s="55">
        <v>520732.05983402714</v>
      </c>
      <c r="M60" s="52">
        <v>1182</v>
      </c>
      <c r="N60" s="53">
        <v>4421896.1754651926</v>
      </c>
      <c r="O60" s="52">
        <v>9743</v>
      </c>
      <c r="P60" s="53">
        <v>9236739.1481764931</v>
      </c>
      <c r="Q60" s="55">
        <v>319</v>
      </c>
      <c r="R60" s="55">
        <v>750412.03082848294</v>
      </c>
      <c r="S60" s="55">
        <v>341</v>
      </c>
      <c r="T60" s="55">
        <v>263961.8628472141</v>
      </c>
      <c r="U60" s="55">
        <v>910</v>
      </c>
      <c r="V60" s="55">
        <v>838828.98409199028</v>
      </c>
      <c r="W60" s="52">
        <v>1570</v>
      </c>
      <c r="X60" s="53">
        <v>1853202.8777676872</v>
      </c>
      <c r="Y60" s="55"/>
      <c r="Z60" s="55"/>
      <c r="AA60" s="55"/>
      <c r="AB60" s="55"/>
      <c r="AC60" s="55"/>
      <c r="AD60" s="55"/>
    </row>
    <row r="61" spans="1:30" x14ac:dyDescent="0.25">
      <c r="B61" s="56" t="s">
        <v>66</v>
      </c>
      <c r="C61" s="52">
        <v>2494</v>
      </c>
      <c r="D61" s="53">
        <v>1780377.8008833111</v>
      </c>
      <c r="E61" s="54">
        <v>1</v>
      </c>
      <c r="F61" s="53">
        <v>100.08814429240684</v>
      </c>
      <c r="G61" s="54">
        <v>172</v>
      </c>
      <c r="H61" s="53">
        <v>229883.17818558877</v>
      </c>
      <c r="I61" s="55">
        <v>117</v>
      </c>
      <c r="J61" s="55">
        <v>538456.3689422484</v>
      </c>
      <c r="K61" s="55">
        <v>93</v>
      </c>
      <c r="L61" s="55">
        <v>25743.885381726173</v>
      </c>
      <c r="M61" s="52">
        <v>210</v>
      </c>
      <c r="N61" s="53">
        <v>564200.2543239746</v>
      </c>
      <c r="O61" s="52">
        <v>1814</v>
      </c>
      <c r="P61" s="53">
        <v>860455.31374630588</v>
      </c>
      <c r="Q61" s="55">
        <v>76</v>
      </c>
      <c r="R61" s="55">
        <v>19387.073549439207</v>
      </c>
      <c r="S61" s="55">
        <v>50</v>
      </c>
      <c r="T61" s="55">
        <v>7428.4324728644351</v>
      </c>
      <c r="U61" s="55">
        <v>171</v>
      </c>
      <c r="V61" s="55">
        <v>98923.460460845847</v>
      </c>
      <c r="W61" s="52">
        <v>297</v>
      </c>
      <c r="X61" s="53">
        <v>125738.96648314949</v>
      </c>
      <c r="Y61" s="55"/>
      <c r="Z61" s="55"/>
      <c r="AA61" s="55"/>
      <c r="AB61" s="55"/>
      <c r="AC61" s="55"/>
      <c r="AD61" s="55"/>
    </row>
    <row r="62" spans="1:30" x14ac:dyDescent="0.25">
      <c r="B62" s="56" t="s">
        <v>67</v>
      </c>
      <c r="C62" s="52">
        <v>3195</v>
      </c>
      <c r="D62" s="53">
        <v>3369338.5575563544</v>
      </c>
      <c r="E62" s="54">
        <v>7</v>
      </c>
      <c r="F62" s="53">
        <v>8364.0325913687975</v>
      </c>
      <c r="G62" s="54">
        <v>265</v>
      </c>
      <c r="H62" s="53">
        <v>196534.29243353647</v>
      </c>
      <c r="I62" s="55">
        <v>162</v>
      </c>
      <c r="J62" s="55">
        <v>578539.90260756307</v>
      </c>
      <c r="K62" s="55">
        <v>94</v>
      </c>
      <c r="L62" s="55">
        <v>98520.269417266798</v>
      </c>
      <c r="M62" s="52">
        <v>256</v>
      </c>
      <c r="N62" s="53">
        <v>677060.17202482978</v>
      </c>
      <c r="O62" s="52">
        <v>2247</v>
      </c>
      <c r="P62" s="53">
        <v>2126236.1098340605</v>
      </c>
      <c r="Q62" s="55">
        <v>80</v>
      </c>
      <c r="R62" s="55">
        <v>50568.120424720699</v>
      </c>
      <c r="S62" s="55">
        <v>86</v>
      </c>
      <c r="T62" s="55">
        <v>26190.643593457971</v>
      </c>
      <c r="U62" s="55">
        <v>254</v>
      </c>
      <c r="V62" s="55">
        <v>284385.18665438029</v>
      </c>
      <c r="W62" s="52">
        <v>420</v>
      </c>
      <c r="X62" s="53">
        <v>361143.95067255897</v>
      </c>
      <c r="Y62" s="55"/>
      <c r="Z62" s="55"/>
      <c r="AA62" s="55"/>
      <c r="AB62" s="55"/>
      <c r="AC62" s="55"/>
      <c r="AD62" s="55"/>
    </row>
    <row r="63" spans="1:30" x14ac:dyDescent="0.25">
      <c r="B63" s="56" t="s">
        <v>68</v>
      </c>
      <c r="C63" s="52">
        <v>98917</v>
      </c>
      <c r="D63" s="53">
        <v>213910962.14626345</v>
      </c>
      <c r="E63" s="54">
        <v>771</v>
      </c>
      <c r="F63" s="53">
        <v>3271443.4456277825</v>
      </c>
      <c r="G63" s="54">
        <v>8532</v>
      </c>
      <c r="H63" s="53">
        <v>11906573.388364019</v>
      </c>
      <c r="I63" s="55">
        <v>7130</v>
      </c>
      <c r="J63" s="55">
        <v>44244437.666171342</v>
      </c>
      <c r="K63" s="55">
        <v>3374</v>
      </c>
      <c r="L63" s="55">
        <v>15126391.02092576</v>
      </c>
      <c r="M63" s="52">
        <v>10504</v>
      </c>
      <c r="N63" s="53">
        <v>59370828.687097102</v>
      </c>
      <c r="O63" s="52">
        <v>64759</v>
      </c>
      <c r="P63" s="53">
        <v>118254544.02864122</v>
      </c>
      <c r="Q63" s="55">
        <v>2417</v>
      </c>
      <c r="R63" s="55">
        <v>1739574.2142580231</v>
      </c>
      <c r="S63" s="55">
        <v>2552</v>
      </c>
      <c r="T63" s="55">
        <v>2982254.7965908642</v>
      </c>
      <c r="U63" s="55">
        <v>9382</v>
      </c>
      <c r="V63" s="55">
        <v>16385743.585684458</v>
      </c>
      <c r="W63" s="52">
        <v>14351</v>
      </c>
      <c r="X63" s="53">
        <v>21107572.596533347</v>
      </c>
      <c r="Y63" s="55"/>
      <c r="Z63" s="55"/>
      <c r="AA63" s="55"/>
      <c r="AB63" s="55"/>
      <c r="AC63" s="55"/>
      <c r="AD63" s="55"/>
    </row>
    <row r="64" spans="1:30" x14ac:dyDescent="0.25">
      <c r="B64" s="56" t="s">
        <v>69</v>
      </c>
      <c r="C64" s="52">
        <v>6364</v>
      </c>
      <c r="D64" s="53">
        <v>4538282.4957846208</v>
      </c>
      <c r="E64" s="54">
        <v>7</v>
      </c>
      <c r="F64" s="53">
        <v>3086.0511156825442</v>
      </c>
      <c r="G64" s="54">
        <v>512</v>
      </c>
      <c r="H64" s="53">
        <v>325606.28980588901</v>
      </c>
      <c r="I64" s="55">
        <v>255</v>
      </c>
      <c r="J64" s="55">
        <v>740381.19323751109</v>
      </c>
      <c r="K64" s="55">
        <v>187</v>
      </c>
      <c r="L64" s="55">
        <v>315679.22910776758</v>
      </c>
      <c r="M64" s="52">
        <v>442</v>
      </c>
      <c r="N64" s="53">
        <v>1056060.4223452788</v>
      </c>
      <c r="O64" s="52">
        <v>4615</v>
      </c>
      <c r="P64" s="53">
        <v>2696297.8029651446</v>
      </c>
      <c r="Q64" s="55">
        <v>156</v>
      </c>
      <c r="R64" s="55">
        <v>112695.42810701957</v>
      </c>
      <c r="S64" s="55">
        <v>141</v>
      </c>
      <c r="T64" s="55">
        <v>39838.522091788836</v>
      </c>
      <c r="U64" s="55">
        <v>491</v>
      </c>
      <c r="V64" s="55">
        <v>304697.97935381759</v>
      </c>
      <c r="W64" s="52">
        <v>788</v>
      </c>
      <c r="X64" s="53">
        <v>457231.92955262598</v>
      </c>
      <c r="Y64" s="55"/>
      <c r="Z64" s="55"/>
      <c r="AA64" s="55"/>
      <c r="AB64" s="55"/>
      <c r="AC64" s="55"/>
      <c r="AD64" s="55"/>
    </row>
    <row r="65" spans="1:30" x14ac:dyDescent="0.25">
      <c r="B65" s="56" t="s">
        <v>70</v>
      </c>
      <c r="C65" s="52">
        <v>3284</v>
      </c>
      <c r="D65" s="53">
        <v>1939595.187795385</v>
      </c>
      <c r="E65" s="54">
        <v>4</v>
      </c>
      <c r="F65" s="53">
        <v>3169.4579025928833</v>
      </c>
      <c r="G65" s="54">
        <v>174</v>
      </c>
      <c r="H65" s="53">
        <v>108738.09951964363</v>
      </c>
      <c r="I65" s="55">
        <v>106</v>
      </c>
      <c r="J65" s="55">
        <v>197785.59778311432</v>
      </c>
      <c r="K65" s="55">
        <v>75</v>
      </c>
      <c r="L65" s="55">
        <v>74234.783399246939</v>
      </c>
      <c r="M65" s="52">
        <v>181</v>
      </c>
      <c r="N65" s="53">
        <v>272020.38118236128</v>
      </c>
      <c r="O65" s="52">
        <v>2592</v>
      </c>
      <c r="P65" s="53">
        <v>1292257.1050571869</v>
      </c>
      <c r="Q65" s="55">
        <v>73</v>
      </c>
      <c r="R65" s="55">
        <v>96360.298102528948</v>
      </c>
      <c r="S65" s="55">
        <v>92</v>
      </c>
      <c r="T65" s="55">
        <v>24079.331931654477</v>
      </c>
      <c r="U65" s="55">
        <v>168</v>
      </c>
      <c r="V65" s="55">
        <v>142970.51409941688</v>
      </c>
      <c r="W65" s="52">
        <v>333</v>
      </c>
      <c r="X65" s="53">
        <v>263410.14413360029</v>
      </c>
      <c r="Y65" s="55"/>
      <c r="Z65" s="55"/>
      <c r="AA65" s="55"/>
      <c r="AB65" s="55"/>
      <c r="AC65" s="55"/>
      <c r="AD65" s="55"/>
    </row>
    <row r="66" spans="1:30" x14ac:dyDescent="0.25">
      <c r="B66" s="56" t="s">
        <v>71</v>
      </c>
      <c r="C66" s="52">
        <v>5406</v>
      </c>
      <c r="D66" s="53">
        <v>4521508.355491736</v>
      </c>
      <c r="E66" s="54">
        <v>37</v>
      </c>
      <c r="F66" s="53">
        <v>71546.341811688821</v>
      </c>
      <c r="G66" s="54">
        <v>445</v>
      </c>
      <c r="H66" s="53">
        <v>647572.0102169977</v>
      </c>
      <c r="I66" s="55">
        <v>236</v>
      </c>
      <c r="J66" s="55">
        <v>486542.11392166029</v>
      </c>
      <c r="K66" s="55">
        <v>195</v>
      </c>
      <c r="L66" s="55">
        <v>245731.0100428444</v>
      </c>
      <c r="M66" s="52">
        <v>431</v>
      </c>
      <c r="N66" s="53">
        <v>732273.12396450469</v>
      </c>
      <c r="O66" s="52">
        <v>3869</v>
      </c>
      <c r="P66" s="53">
        <v>2353855.2005799771</v>
      </c>
      <c r="Q66" s="55">
        <v>164</v>
      </c>
      <c r="R66" s="55">
        <v>87954.348229340641</v>
      </c>
      <c r="S66" s="55">
        <v>127</v>
      </c>
      <c r="T66" s="55">
        <v>100811.30972676603</v>
      </c>
      <c r="U66" s="55">
        <v>333</v>
      </c>
      <c r="V66" s="55">
        <v>527496.0209624609</v>
      </c>
      <c r="W66" s="52">
        <v>624</v>
      </c>
      <c r="X66" s="53">
        <v>716261.6789185676</v>
      </c>
      <c r="Y66" s="55"/>
      <c r="Z66" s="55"/>
      <c r="AA66" s="55"/>
      <c r="AB66" s="55"/>
      <c r="AC66" s="55"/>
      <c r="AD66" s="55"/>
    </row>
    <row r="67" spans="1:30" x14ac:dyDescent="0.25">
      <c r="B67" s="57" t="s">
        <v>72</v>
      </c>
      <c r="C67" s="52">
        <v>720</v>
      </c>
      <c r="D67" s="53">
        <v>1133070.3816494392</v>
      </c>
      <c r="E67" s="54">
        <v>288</v>
      </c>
      <c r="F67" s="53">
        <v>226554.85264022514</v>
      </c>
      <c r="G67" s="54">
        <v>18</v>
      </c>
      <c r="H67" s="53">
        <v>92581.533470476323</v>
      </c>
      <c r="I67" s="55">
        <v>158</v>
      </c>
      <c r="J67" s="55">
        <v>300064.22559467371</v>
      </c>
      <c r="K67" s="55">
        <v>0</v>
      </c>
      <c r="L67" s="55">
        <v>0</v>
      </c>
      <c r="M67" s="52">
        <v>158</v>
      </c>
      <c r="N67" s="53">
        <v>300064.22559467371</v>
      </c>
      <c r="O67" s="52">
        <v>141</v>
      </c>
      <c r="P67" s="53">
        <v>155679.39028304259</v>
      </c>
      <c r="Q67" s="55">
        <v>0</v>
      </c>
      <c r="R67" s="55">
        <v>0</v>
      </c>
      <c r="S67" s="55">
        <v>42</v>
      </c>
      <c r="T67" s="55">
        <v>217958.61555409795</v>
      </c>
      <c r="U67" s="55">
        <v>73</v>
      </c>
      <c r="V67" s="55">
        <v>140231.76410692348</v>
      </c>
      <c r="W67" s="52">
        <v>115</v>
      </c>
      <c r="X67" s="53">
        <v>358190.37966102146</v>
      </c>
      <c r="Y67" s="55"/>
      <c r="Z67" s="55"/>
      <c r="AA67" s="55"/>
      <c r="AB67" s="55"/>
      <c r="AC67" s="55"/>
      <c r="AD67" s="55"/>
    </row>
    <row r="68" spans="1:30" x14ac:dyDescent="0.25">
      <c r="B68" s="10" t="s">
        <v>26</v>
      </c>
      <c r="C68" s="58">
        <v>241094</v>
      </c>
      <c r="D68" s="59">
        <v>362272846.96425986</v>
      </c>
      <c r="E68" s="60">
        <v>1843</v>
      </c>
      <c r="F68" s="59">
        <v>5784565.9491125178</v>
      </c>
      <c r="G68" s="60">
        <v>19592</v>
      </c>
      <c r="H68" s="59">
        <v>24863764.804337688</v>
      </c>
      <c r="I68" s="58">
        <v>13898</v>
      </c>
      <c r="J68" s="58">
        <v>69894589.328935683</v>
      </c>
      <c r="K68" s="58">
        <v>7810</v>
      </c>
      <c r="L68" s="58">
        <v>22219325.606450748</v>
      </c>
      <c r="M68" s="58">
        <v>21708</v>
      </c>
      <c r="N68" s="59">
        <v>92113914.935386419</v>
      </c>
      <c r="O68" s="58">
        <v>165992</v>
      </c>
      <c r="P68" s="59">
        <v>200141033.51658359</v>
      </c>
      <c r="Q68" s="58">
        <v>6076</v>
      </c>
      <c r="R68" s="58">
        <v>5252985.4366745641</v>
      </c>
      <c r="S68" s="58">
        <v>6353</v>
      </c>
      <c r="T68" s="58">
        <v>5813865.5665756306</v>
      </c>
      <c r="U68" s="58">
        <v>19530</v>
      </c>
      <c r="V68" s="58">
        <v>28302716.755589422</v>
      </c>
      <c r="W68" s="58">
        <v>31959</v>
      </c>
      <c r="X68" s="59">
        <v>39369567.758839622</v>
      </c>
      <c r="Y68" s="55"/>
      <c r="Z68" s="55"/>
      <c r="AA68" s="55"/>
      <c r="AB68" s="55"/>
      <c r="AC68" s="55"/>
      <c r="AD68" s="55"/>
    </row>
    <row r="69" spans="1:30" s="9" customFormat="1" x14ac:dyDescent="0.25">
      <c r="B69" s="9" t="s">
        <v>46</v>
      </c>
      <c r="D69" s="37">
        <v>14165.935006211108</v>
      </c>
      <c r="E69" s="38"/>
      <c r="F69" s="39">
        <v>226.19356090563971</v>
      </c>
      <c r="H69" s="37">
        <v>972.24641366156618</v>
      </c>
      <c r="I69" s="38"/>
      <c r="J69" s="37">
        <v>2733.0842430407156</v>
      </c>
      <c r="L69" s="37">
        <v>868.84105463713081</v>
      </c>
      <c r="N69" s="39">
        <v>3601.9252976778471</v>
      </c>
      <c r="P69" s="37">
        <v>7826.1037133471609</v>
      </c>
      <c r="Q69" s="38"/>
      <c r="R69" s="37">
        <v>205.40719766349659</v>
      </c>
      <c r="T69" s="37">
        <v>227.33926221935218</v>
      </c>
      <c r="V69" s="37">
        <v>1106.7195607360441</v>
      </c>
      <c r="X69" s="39">
        <v>1539.4660206188928</v>
      </c>
    </row>
    <row r="70" spans="1:30" s="9" customFormat="1" x14ac:dyDescent="0.25">
      <c r="D70" s="37"/>
      <c r="F70" s="40"/>
      <c r="H70" s="37"/>
      <c r="J70" s="37"/>
      <c r="L70" s="37"/>
      <c r="N70" s="40"/>
      <c r="P70" s="37"/>
      <c r="R70" s="37"/>
      <c r="T70" s="37"/>
      <c r="V70" s="37"/>
      <c r="X70" s="40"/>
    </row>
    <row r="71" spans="1:30" x14ac:dyDescent="0.25">
      <c r="B71" s="8" t="s">
        <v>47</v>
      </c>
      <c r="C71" s="41"/>
      <c r="D71" s="41"/>
      <c r="E71" s="41"/>
      <c r="F71" s="41"/>
      <c r="G71" s="41"/>
      <c r="H71" s="41"/>
      <c r="I71" s="41"/>
      <c r="J71" s="41"/>
      <c r="K71" s="41"/>
      <c r="L71" s="41"/>
      <c r="P71" s="42"/>
    </row>
    <row r="72" spans="1:30" x14ac:dyDescent="0.25">
      <c r="B72" s="43"/>
      <c r="C72" s="41"/>
      <c r="D72" s="41"/>
      <c r="E72" s="41"/>
      <c r="F72" s="41"/>
      <c r="G72" s="41"/>
      <c r="H72" s="41"/>
      <c r="I72" s="41"/>
      <c r="J72" s="41"/>
      <c r="K72" s="41"/>
      <c r="L72" s="41"/>
    </row>
    <row r="74" spans="1:30" x14ac:dyDescent="0.25">
      <c r="B74" s="10" t="s">
        <v>7</v>
      </c>
    </row>
    <row r="75" spans="1:30" x14ac:dyDescent="0.25">
      <c r="B75" s="106" t="s">
        <v>73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</row>
    <row r="76" spans="1:30" x14ac:dyDescent="0.25">
      <c r="A76" s="128" t="s">
        <v>17</v>
      </c>
      <c r="B76" s="107" t="s">
        <v>74</v>
      </c>
      <c r="C76" s="125" t="s">
        <v>18</v>
      </c>
      <c r="D76" s="112"/>
      <c r="E76" s="125" t="s">
        <v>19</v>
      </c>
      <c r="F76" s="112"/>
      <c r="G76" s="125" t="s">
        <v>20</v>
      </c>
      <c r="H76" s="112"/>
      <c r="I76" s="129" t="s">
        <v>21</v>
      </c>
      <c r="J76" s="129"/>
      <c r="K76" s="129"/>
      <c r="L76" s="129"/>
      <c r="M76" s="129"/>
      <c r="N76" s="129"/>
      <c r="O76" s="129" t="s">
        <v>22</v>
      </c>
      <c r="P76" s="130"/>
      <c r="Q76" s="129" t="s">
        <v>23</v>
      </c>
      <c r="R76" s="129"/>
      <c r="S76" s="129"/>
      <c r="T76" s="129"/>
      <c r="U76" s="129"/>
      <c r="V76" s="129"/>
      <c r="W76" s="129"/>
      <c r="X76" s="130"/>
      <c r="Y76" s="44"/>
      <c r="Z76" s="44"/>
      <c r="AA76" s="44"/>
      <c r="AB76" s="44"/>
      <c r="AC76" s="44"/>
      <c r="AD76" s="44"/>
    </row>
    <row r="77" spans="1:30" ht="15" customHeight="1" x14ac:dyDescent="0.25">
      <c r="A77" s="128"/>
      <c r="B77" s="107"/>
      <c r="C77" s="125"/>
      <c r="D77" s="112"/>
      <c r="E77" s="125"/>
      <c r="F77" s="112"/>
      <c r="G77" s="125"/>
      <c r="H77" s="112"/>
      <c r="I77" s="131" t="s">
        <v>24</v>
      </c>
      <c r="J77" s="131"/>
      <c r="K77" s="131" t="s">
        <v>25</v>
      </c>
      <c r="L77" s="131"/>
      <c r="M77" s="132" t="s">
        <v>26</v>
      </c>
      <c r="N77" s="132"/>
      <c r="O77" s="131" t="s">
        <v>27</v>
      </c>
      <c r="P77" s="134"/>
      <c r="Q77" s="131" t="s">
        <v>28</v>
      </c>
      <c r="R77" s="131"/>
      <c r="S77" s="131" t="s">
        <v>29</v>
      </c>
      <c r="T77" s="131"/>
      <c r="U77" s="131" t="s">
        <v>30</v>
      </c>
      <c r="V77" s="131"/>
      <c r="W77" s="132" t="s">
        <v>26</v>
      </c>
      <c r="X77" s="133"/>
      <c r="Y77" s="44"/>
      <c r="Z77" s="44"/>
      <c r="AA77" s="44"/>
      <c r="AB77" s="44"/>
      <c r="AC77" s="44"/>
      <c r="AD77" s="44"/>
    </row>
    <row r="78" spans="1:30" x14ac:dyDescent="0.25">
      <c r="A78" s="128"/>
      <c r="B78" s="107"/>
      <c r="C78" s="125"/>
      <c r="D78" s="112"/>
      <c r="E78" s="125"/>
      <c r="F78" s="112"/>
      <c r="G78" s="125"/>
      <c r="H78" s="112"/>
      <c r="I78" s="131"/>
      <c r="J78" s="131"/>
      <c r="K78" s="131"/>
      <c r="L78" s="131"/>
      <c r="M78" s="132"/>
      <c r="N78" s="132"/>
      <c r="O78" s="131"/>
      <c r="P78" s="134"/>
      <c r="Q78" s="131"/>
      <c r="R78" s="131"/>
      <c r="S78" s="131"/>
      <c r="T78" s="131"/>
      <c r="U78" s="131"/>
      <c r="V78" s="131"/>
      <c r="W78" s="132"/>
      <c r="X78" s="133"/>
      <c r="Y78" s="44"/>
      <c r="Z78" s="44"/>
      <c r="AA78" s="44"/>
      <c r="AB78" s="44"/>
      <c r="AC78" s="44"/>
      <c r="AD78" s="44"/>
    </row>
    <row r="79" spans="1:30" x14ac:dyDescent="0.25">
      <c r="A79" s="128"/>
      <c r="B79" s="107"/>
      <c r="C79" s="45" t="s">
        <v>31</v>
      </c>
      <c r="D79" s="46" t="s">
        <v>32</v>
      </c>
      <c r="E79" s="45" t="s">
        <v>31</v>
      </c>
      <c r="F79" s="46" t="s">
        <v>32</v>
      </c>
      <c r="G79" s="45" t="s">
        <v>31</v>
      </c>
      <c r="H79" s="46" t="s">
        <v>32</v>
      </c>
      <c r="I79" s="61" t="s">
        <v>31</v>
      </c>
      <c r="J79" s="61" t="s">
        <v>32</v>
      </c>
      <c r="K79" s="61" t="s">
        <v>31</v>
      </c>
      <c r="L79" s="61" t="s">
        <v>32</v>
      </c>
      <c r="M79" s="62" t="s">
        <v>31</v>
      </c>
      <c r="N79" s="62" t="s">
        <v>32</v>
      </c>
      <c r="O79" s="61" t="s">
        <v>31</v>
      </c>
      <c r="P79" s="63" t="s">
        <v>32</v>
      </c>
      <c r="Q79" s="61" t="s">
        <v>31</v>
      </c>
      <c r="R79" s="61" t="s">
        <v>32</v>
      </c>
      <c r="S79" s="61" t="s">
        <v>31</v>
      </c>
      <c r="T79" s="61" t="s">
        <v>32</v>
      </c>
      <c r="U79" s="61" t="s">
        <v>31</v>
      </c>
      <c r="V79" s="61" t="s">
        <v>32</v>
      </c>
      <c r="W79" s="62" t="s">
        <v>31</v>
      </c>
      <c r="X79" s="64" t="s">
        <v>32</v>
      </c>
      <c r="Y79" s="44"/>
      <c r="Z79" s="44"/>
      <c r="AA79" s="44"/>
      <c r="AB79" s="44"/>
      <c r="AC79" s="44"/>
      <c r="AD79" s="44"/>
    </row>
    <row r="80" spans="1:30" x14ac:dyDescent="0.25">
      <c r="A80" s="50"/>
      <c r="B80" s="51" t="s">
        <v>75</v>
      </c>
      <c r="C80" s="52">
        <v>61970</v>
      </c>
      <c r="D80" s="53">
        <v>57466369.439352922</v>
      </c>
      <c r="E80" s="52">
        <v>185</v>
      </c>
      <c r="F80" s="53">
        <v>538666.24413900508</v>
      </c>
      <c r="G80" s="52">
        <v>3640</v>
      </c>
      <c r="H80" s="53">
        <v>3791605.3691951376</v>
      </c>
      <c r="I80" s="55">
        <v>3412</v>
      </c>
      <c r="J80" s="55">
        <v>11330562.695380397</v>
      </c>
      <c r="K80" s="55">
        <v>1470</v>
      </c>
      <c r="L80" s="55">
        <v>1830555.6465060229</v>
      </c>
      <c r="M80" s="55">
        <v>4882</v>
      </c>
      <c r="N80" s="53">
        <v>13161118.34188642</v>
      </c>
      <c r="O80" s="52">
        <v>47014</v>
      </c>
      <c r="P80" s="53">
        <v>33316985.291279852</v>
      </c>
      <c r="Q80" s="52">
        <v>1510</v>
      </c>
      <c r="R80" s="52">
        <v>1289737.0708804219</v>
      </c>
      <c r="S80" s="52">
        <v>1397</v>
      </c>
      <c r="T80" s="52">
        <v>1383831.3513434164</v>
      </c>
      <c r="U80" s="52">
        <v>3342</v>
      </c>
      <c r="V80" s="52">
        <v>3984425.770628667</v>
      </c>
      <c r="W80" s="52">
        <v>6249</v>
      </c>
      <c r="X80" s="53">
        <v>6657994.1928525055</v>
      </c>
      <c r="Y80" s="55"/>
      <c r="Z80" s="55"/>
      <c r="AA80" s="55"/>
      <c r="AB80" s="55"/>
      <c r="AC80" s="55"/>
      <c r="AD80" s="55"/>
    </row>
    <row r="81" spans="2:30" x14ac:dyDescent="0.25">
      <c r="B81" s="51" t="s">
        <v>76</v>
      </c>
      <c r="C81" s="52">
        <v>23916</v>
      </c>
      <c r="D81" s="53">
        <v>108763416.64092177</v>
      </c>
      <c r="E81" s="52">
        <v>50</v>
      </c>
      <c r="F81" s="53">
        <v>130341.45404052502</v>
      </c>
      <c r="G81" s="52">
        <v>771</v>
      </c>
      <c r="H81" s="53">
        <v>4511691.9562161071</v>
      </c>
      <c r="I81" s="55">
        <v>2484</v>
      </c>
      <c r="J81" s="55">
        <v>30467302.681361385</v>
      </c>
      <c r="K81" s="55">
        <v>834</v>
      </c>
      <c r="L81" s="55">
        <v>10310843.258162688</v>
      </c>
      <c r="M81" s="55">
        <v>3318</v>
      </c>
      <c r="N81" s="53">
        <v>40778145.939524069</v>
      </c>
      <c r="O81" s="52">
        <v>17759</v>
      </c>
      <c r="P81" s="53">
        <v>56392880.937812567</v>
      </c>
      <c r="Q81" s="52">
        <v>74</v>
      </c>
      <c r="R81" s="52">
        <v>150082.39936637532</v>
      </c>
      <c r="S81" s="52">
        <v>363</v>
      </c>
      <c r="T81" s="52">
        <v>578504.47490756854</v>
      </c>
      <c r="U81" s="52">
        <v>1581</v>
      </c>
      <c r="V81" s="52">
        <v>6221769.4790545534</v>
      </c>
      <c r="W81" s="52">
        <v>2018</v>
      </c>
      <c r="X81" s="53">
        <v>6950356.3533284971</v>
      </c>
      <c r="Y81" s="44"/>
      <c r="Z81" s="44"/>
      <c r="AA81" s="44"/>
      <c r="AB81" s="44"/>
      <c r="AC81" s="65"/>
      <c r="AD81" s="65"/>
    </row>
    <row r="82" spans="2:30" x14ac:dyDescent="0.25">
      <c r="B82" s="66" t="s">
        <v>77</v>
      </c>
      <c r="C82" s="52">
        <v>155208</v>
      </c>
      <c r="D82" s="53">
        <v>196043060.88398516</v>
      </c>
      <c r="E82" s="52">
        <v>1608</v>
      </c>
      <c r="F82" s="53">
        <v>5115558.2509329878</v>
      </c>
      <c r="G82" s="52">
        <v>15181</v>
      </c>
      <c r="H82" s="53">
        <v>16560467.478926441</v>
      </c>
      <c r="I82" s="55">
        <v>8002</v>
      </c>
      <c r="J82" s="55">
        <v>28096723.952193897</v>
      </c>
      <c r="K82" s="55">
        <v>5506</v>
      </c>
      <c r="L82" s="55">
        <v>10077926.701782035</v>
      </c>
      <c r="M82" s="55">
        <v>13508</v>
      </c>
      <c r="N82" s="53">
        <v>38174650.653975934</v>
      </c>
      <c r="O82" s="52">
        <v>101219</v>
      </c>
      <c r="P82" s="53">
        <v>110431167.28749117</v>
      </c>
      <c r="Q82" s="52">
        <v>4492</v>
      </c>
      <c r="R82" s="52">
        <v>3813165.9664277672</v>
      </c>
      <c r="S82" s="52">
        <v>4593</v>
      </c>
      <c r="T82" s="52">
        <v>3851529.7403246458</v>
      </c>
      <c r="U82" s="52">
        <v>14607</v>
      </c>
      <c r="V82" s="52">
        <v>18096521.505906202</v>
      </c>
      <c r="W82" s="52">
        <v>23692</v>
      </c>
      <c r="X82" s="53">
        <v>25761217.212658614</v>
      </c>
      <c r="Y82" s="44"/>
      <c r="Z82" s="44"/>
      <c r="AA82" s="44"/>
      <c r="AB82" s="44"/>
      <c r="AC82" s="65"/>
      <c r="AD82" s="65"/>
    </row>
    <row r="83" spans="2:30" x14ac:dyDescent="0.25">
      <c r="B83" s="67" t="s">
        <v>26</v>
      </c>
      <c r="C83" s="68">
        <v>241094</v>
      </c>
      <c r="D83" s="69">
        <v>362272846.96425986</v>
      </c>
      <c r="E83" s="68">
        <v>1843</v>
      </c>
      <c r="F83" s="69">
        <v>5784565.9491125178</v>
      </c>
      <c r="G83" s="68">
        <v>19592</v>
      </c>
      <c r="H83" s="69">
        <v>24863764.804337688</v>
      </c>
      <c r="I83" s="68">
        <v>13898</v>
      </c>
      <c r="J83" s="68">
        <v>69894589.328935683</v>
      </c>
      <c r="K83" s="68">
        <v>7810</v>
      </c>
      <c r="L83" s="68">
        <v>22219325.606450748</v>
      </c>
      <c r="M83" s="68">
        <v>21708</v>
      </c>
      <c r="N83" s="69">
        <v>92113914.935386419</v>
      </c>
      <c r="O83" s="68">
        <v>165992</v>
      </c>
      <c r="P83" s="69">
        <v>200141033.51658359</v>
      </c>
      <c r="Q83" s="68">
        <v>6076</v>
      </c>
      <c r="R83" s="68">
        <v>5252985.4366745641</v>
      </c>
      <c r="S83" s="68">
        <v>6353</v>
      </c>
      <c r="T83" s="68">
        <v>5813865.5665756306</v>
      </c>
      <c r="U83" s="68">
        <v>19530</v>
      </c>
      <c r="V83" s="68">
        <v>28302716.755589422</v>
      </c>
      <c r="W83" s="68">
        <v>31959</v>
      </c>
      <c r="X83" s="69">
        <v>39369567.758839622</v>
      </c>
      <c r="Y83" s="44"/>
      <c r="Z83" s="44"/>
      <c r="AA83" s="44"/>
      <c r="AB83" s="44"/>
      <c r="AC83" s="65"/>
      <c r="AD83" s="65"/>
    </row>
    <row r="84" spans="2:30" s="9" customFormat="1" x14ac:dyDescent="0.25">
      <c r="B84" s="9" t="s">
        <v>46</v>
      </c>
      <c r="D84" s="37">
        <v>14165.935006211108</v>
      </c>
      <c r="E84" s="38"/>
      <c r="F84" s="39">
        <v>226.19356090563971</v>
      </c>
      <c r="H84" s="37">
        <v>972.24641366156618</v>
      </c>
      <c r="I84" s="38"/>
      <c r="J84" s="37">
        <v>2733.0842430407156</v>
      </c>
      <c r="L84" s="37">
        <v>868.84105463713081</v>
      </c>
      <c r="N84" s="39">
        <v>3601.9252976778471</v>
      </c>
      <c r="P84" s="37">
        <v>7826.1037133471609</v>
      </c>
      <c r="Q84" s="38"/>
      <c r="R84" s="37">
        <v>205.40719766349659</v>
      </c>
      <c r="T84" s="37">
        <v>227.33926221935218</v>
      </c>
      <c r="V84" s="37">
        <v>1106.7195607360441</v>
      </c>
      <c r="X84" s="39">
        <v>1539.4660206188928</v>
      </c>
    </row>
    <row r="85" spans="2:30" x14ac:dyDescent="0.25">
      <c r="P85" s="42"/>
    </row>
    <row r="86" spans="2:30" x14ac:dyDescent="0.25">
      <c r="B86" s="8" t="s">
        <v>47</v>
      </c>
      <c r="P86" s="42"/>
    </row>
    <row r="87" spans="2:30" x14ac:dyDescent="0.25">
      <c r="C87" s="42"/>
    </row>
    <row r="88" spans="2:30" x14ac:dyDescent="0.25">
      <c r="B88" s="8" t="s">
        <v>78</v>
      </c>
    </row>
    <row r="89" spans="2:30" x14ac:dyDescent="0.25">
      <c r="B89" s="8" t="s">
        <v>79</v>
      </c>
    </row>
    <row r="90" spans="2:30" x14ac:dyDescent="0.25">
      <c r="B90" s="8" t="s">
        <v>80</v>
      </c>
    </row>
    <row r="91" spans="2:30" x14ac:dyDescent="0.25">
      <c r="B91" s="8" t="s">
        <v>81</v>
      </c>
    </row>
    <row r="92" spans="2:30" x14ac:dyDescent="0.25">
      <c r="B92" s="8" t="s">
        <v>82</v>
      </c>
    </row>
    <row r="93" spans="2:30" x14ac:dyDescent="0.25">
      <c r="B93" s="8" t="s">
        <v>83</v>
      </c>
    </row>
    <row r="95" spans="2:30" x14ac:dyDescent="0.25">
      <c r="B95" s="136" t="s">
        <v>84</v>
      </c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</row>
    <row r="96" spans="2:30" x14ac:dyDescent="0.25">
      <c r="B96" s="137" t="s">
        <v>85</v>
      </c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</row>
    <row r="97" spans="2:22" x14ac:dyDescent="0.25">
      <c r="B97" s="138" t="s">
        <v>86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</row>
    <row r="98" spans="2:22" x14ac:dyDescent="0.25"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</row>
    <row r="99" spans="2:22" x14ac:dyDescent="0.25"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</row>
    <row r="100" spans="2:22" x14ac:dyDescent="0.25">
      <c r="B100" s="138" t="s">
        <v>87</v>
      </c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</row>
    <row r="101" spans="2:22" x14ac:dyDescent="0.25"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</row>
    <row r="102" spans="2:22" x14ac:dyDescent="0.25">
      <c r="B102" s="135" t="s">
        <v>88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</row>
    <row r="103" spans="2:22" x14ac:dyDescent="0.25">
      <c r="B103" s="139" t="s">
        <v>89</v>
      </c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</row>
    <row r="104" spans="2:22" x14ac:dyDescent="0.25"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</row>
    <row r="105" spans="2:22" x14ac:dyDescent="0.25">
      <c r="B105" s="135" t="s">
        <v>90</v>
      </c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</row>
    <row r="106" spans="2:22" x14ac:dyDescent="0.25">
      <c r="B106" s="135" t="s">
        <v>91</v>
      </c>
      <c r="C106" s="135"/>
      <c r="D106" s="135"/>
      <c r="E106" s="135"/>
      <c r="F106" s="135"/>
      <c r="G106" s="135"/>
      <c r="H106" s="135"/>
      <c r="I106" s="135"/>
      <c r="J106" s="135"/>
      <c r="K106" s="135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</row>
    <row r="107" spans="2:22" x14ac:dyDescent="0.25">
      <c r="B107" s="135" t="s">
        <v>92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</row>
    <row r="108" spans="2:22" x14ac:dyDescent="0.25">
      <c r="B108" s="135" t="s">
        <v>93</v>
      </c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</row>
    <row r="110" spans="2:22" x14ac:dyDescent="0.25"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70"/>
      <c r="N110" s="70"/>
      <c r="O110" s="25"/>
      <c r="P110" s="25"/>
      <c r="Q110" s="25"/>
      <c r="R110" s="25"/>
      <c r="S110" s="25"/>
      <c r="T110" s="25"/>
      <c r="U110" s="25"/>
      <c r="V110" s="25"/>
    </row>
    <row r="111" spans="2:22" x14ac:dyDescent="0.25">
      <c r="B111" s="8" t="s">
        <v>94</v>
      </c>
    </row>
    <row r="112" spans="2:22" x14ac:dyDescent="0.25">
      <c r="B112" s="71" t="str">
        <f>Indice!B20</f>
        <v>Información al:05/09/2021 para todas las instituciones</v>
      </c>
    </row>
    <row r="113" spans="2:2" x14ac:dyDescent="0.25">
      <c r="B113" s="8" t="s">
        <v>47</v>
      </c>
    </row>
    <row r="115" spans="2:2" x14ac:dyDescent="0.25">
      <c r="B115" s="8" t="str">
        <f>Indice!B21</f>
        <v>Actualización: 11/09/2021</v>
      </c>
    </row>
  </sheetData>
  <mergeCells count="76">
    <mergeCell ref="B105:V105"/>
    <mergeCell ref="B106:V106"/>
    <mergeCell ref="B107:V107"/>
    <mergeCell ref="B108:V108"/>
    <mergeCell ref="B95:V95"/>
    <mergeCell ref="B96:V96"/>
    <mergeCell ref="B97:V99"/>
    <mergeCell ref="B100:V101"/>
    <mergeCell ref="B102:V102"/>
    <mergeCell ref="B103:V104"/>
    <mergeCell ref="O76:P76"/>
    <mergeCell ref="Q76:X76"/>
    <mergeCell ref="I77:J78"/>
    <mergeCell ref="K77:L78"/>
    <mergeCell ref="M77:N78"/>
    <mergeCell ref="O77:P78"/>
    <mergeCell ref="Q77:R78"/>
    <mergeCell ref="S77:T78"/>
    <mergeCell ref="U77:V78"/>
    <mergeCell ref="W77:X78"/>
    <mergeCell ref="B75:L75"/>
    <mergeCell ref="A76:A79"/>
    <mergeCell ref="B76:B79"/>
    <mergeCell ref="C76:D78"/>
    <mergeCell ref="E76:F78"/>
    <mergeCell ref="G76:H78"/>
    <mergeCell ref="I76:N76"/>
    <mergeCell ref="O47:P47"/>
    <mergeCell ref="Q47:X47"/>
    <mergeCell ref="I48:J49"/>
    <mergeCell ref="K48:L49"/>
    <mergeCell ref="M48:N49"/>
    <mergeCell ref="O48:P49"/>
    <mergeCell ref="Q48:R49"/>
    <mergeCell ref="S48:T49"/>
    <mergeCell ref="U48:V49"/>
    <mergeCell ref="W48:X49"/>
    <mergeCell ref="B46:L46"/>
    <mergeCell ref="A47:A50"/>
    <mergeCell ref="B47:B50"/>
    <mergeCell ref="C47:D49"/>
    <mergeCell ref="E47:F49"/>
    <mergeCell ref="G47:H49"/>
    <mergeCell ref="I47:N47"/>
    <mergeCell ref="O31:P31"/>
    <mergeCell ref="Q31:X31"/>
    <mergeCell ref="I32:J33"/>
    <mergeCell ref="K32:L33"/>
    <mergeCell ref="M32:N33"/>
    <mergeCell ref="O32:P33"/>
    <mergeCell ref="Q32:R33"/>
    <mergeCell ref="S32:T33"/>
    <mergeCell ref="U32:V33"/>
    <mergeCell ref="W32:X33"/>
    <mergeCell ref="B30:L30"/>
    <mergeCell ref="B31:B34"/>
    <mergeCell ref="C31:D33"/>
    <mergeCell ref="E31:F33"/>
    <mergeCell ref="G31:H33"/>
    <mergeCell ref="I31:N31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B5:L5"/>
    <mergeCell ref="B6:B9"/>
    <mergeCell ref="C6:D8"/>
    <mergeCell ref="E6:F8"/>
    <mergeCell ref="G6:H8"/>
    <mergeCell ref="I6:N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6923-CD20-4EEF-98C6-8D1323AC46B8}">
  <dimension ref="A2:AE92"/>
  <sheetViews>
    <sheetView topLeftCell="A67" zoomScale="75" zoomScaleNormal="75" workbookViewId="0">
      <selection activeCell="D60" sqref="D60:Y61"/>
    </sheetView>
  </sheetViews>
  <sheetFormatPr baseColWidth="10" defaultColWidth="11.42578125" defaultRowHeight="15" x14ac:dyDescent="0.25"/>
  <cols>
    <col min="1" max="1" width="5.7109375" style="8" customWidth="1"/>
    <col min="2" max="2" width="20.85546875" style="8" customWidth="1"/>
    <col min="3" max="3" width="28.7109375" style="8" bestFit="1" customWidth="1"/>
    <col min="4" max="4" width="12.42578125" style="8" bestFit="1" customWidth="1"/>
    <col min="5" max="5" width="17.42578125" style="8" bestFit="1" customWidth="1"/>
    <col min="6" max="6" width="9.5703125" style="8" bestFit="1" customWidth="1"/>
    <col min="7" max="7" width="15.28515625" style="8" bestFit="1" customWidth="1"/>
    <col min="8" max="8" width="11" style="8" bestFit="1" customWidth="1"/>
    <col min="9" max="9" width="16.42578125" style="8" bestFit="1" customWidth="1"/>
    <col min="10" max="10" width="11" style="8" bestFit="1" customWidth="1"/>
    <col min="11" max="11" width="16.42578125" style="8" bestFit="1" customWidth="1"/>
    <col min="12" max="12" width="9.5703125" style="8" bestFit="1" customWidth="1"/>
    <col min="13" max="13" width="14.5703125" style="8" bestFit="1" customWidth="1"/>
    <col min="14" max="14" width="12.5703125" style="11" bestFit="1" customWidth="1"/>
    <col min="15" max="15" width="18.140625" style="11" bestFit="1" customWidth="1"/>
    <col min="16" max="16" width="11.140625" style="8" bestFit="1" customWidth="1"/>
    <col min="17" max="17" width="17.42578125" style="8" bestFit="1" customWidth="1"/>
    <col min="18" max="18" width="8.7109375" style="8" bestFit="1" customWidth="1"/>
    <col min="19" max="19" width="14.28515625" style="8" bestFit="1" customWidth="1"/>
    <col min="20" max="20" width="11.42578125" style="8" bestFit="1" customWidth="1"/>
    <col min="21" max="21" width="16.42578125" style="8" customWidth="1"/>
    <col min="22" max="22" width="11.42578125" style="8" bestFit="1" customWidth="1"/>
    <col min="23" max="23" width="16" style="8" bestFit="1" customWidth="1"/>
    <col min="24" max="24" width="12.5703125" style="11" bestFit="1" customWidth="1"/>
    <col min="25" max="25" width="18.140625" style="11" bestFit="1" customWidth="1"/>
    <col min="26" max="16384" width="11.42578125" style="8"/>
  </cols>
  <sheetData>
    <row r="2" spans="2:25" x14ac:dyDescent="0.25">
      <c r="B2" s="10" t="s">
        <v>9</v>
      </c>
    </row>
    <row r="3" spans="2:25" ht="15.75" x14ac:dyDescent="0.25">
      <c r="B3" s="10" t="s">
        <v>95</v>
      </c>
      <c r="C3" s="72"/>
    </row>
    <row r="4" spans="2:25" x14ac:dyDescent="0.25">
      <c r="B4" s="107" t="s">
        <v>17</v>
      </c>
      <c r="C4" s="107" t="s">
        <v>49</v>
      </c>
      <c r="D4" s="109" t="s">
        <v>18</v>
      </c>
      <c r="E4" s="109"/>
      <c r="F4" s="111" t="s">
        <v>19</v>
      </c>
      <c r="G4" s="112"/>
      <c r="H4" s="109" t="s">
        <v>20</v>
      </c>
      <c r="I4" s="109"/>
      <c r="J4" s="115" t="s">
        <v>21</v>
      </c>
      <c r="K4" s="116"/>
      <c r="L4" s="116"/>
      <c r="M4" s="116"/>
      <c r="N4" s="116"/>
      <c r="O4" s="117"/>
      <c r="P4" s="116" t="s">
        <v>22</v>
      </c>
      <c r="Q4" s="116"/>
      <c r="R4" s="115" t="s">
        <v>23</v>
      </c>
      <c r="S4" s="116"/>
      <c r="T4" s="116"/>
      <c r="U4" s="116"/>
      <c r="V4" s="116"/>
      <c r="W4" s="116"/>
      <c r="X4" s="116"/>
      <c r="Y4" s="117"/>
    </row>
    <row r="5" spans="2:25" x14ac:dyDescent="0.25">
      <c r="B5" s="107"/>
      <c r="C5" s="107"/>
      <c r="D5" s="110"/>
      <c r="E5" s="110"/>
      <c r="F5" s="111"/>
      <c r="G5" s="112"/>
      <c r="H5" s="110"/>
      <c r="I5" s="110"/>
      <c r="J5" s="118" t="s">
        <v>24</v>
      </c>
      <c r="K5" s="119"/>
      <c r="L5" s="119" t="s">
        <v>25</v>
      </c>
      <c r="M5" s="119"/>
      <c r="N5" s="120" t="s">
        <v>26</v>
      </c>
      <c r="O5" s="121"/>
      <c r="P5" s="119" t="s">
        <v>27</v>
      </c>
      <c r="Q5" s="119"/>
      <c r="R5" s="118" t="s">
        <v>28</v>
      </c>
      <c r="S5" s="119"/>
      <c r="T5" s="119" t="s">
        <v>29</v>
      </c>
      <c r="U5" s="119"/>
      <c r="V5" s="119" t="s">
        <v>30</v>
      </c>
      <c r="W5" s="119"/>
      <c r="X5" s="120" t="s">
        <v>26</v>
      </c>
      <c r="Y5" s="121"/>
    </row>
    <row r="6" spans="2:25" ht="30" customHeight="1" x14ac:dyDescent="0.25">
      <c r="B6" s="107"/>
      <c r="C6" s="107"/>
      <c r="D6" s="110"/>
      <c r="E6" s="110"/>
      <c r="F6" s="113"/>
      <c r="G6" s="114"/>
      <c r="H6" s="110"/>
      <c r="I6" s="110"/>
      <c r="J6" s="118"/>
      <c r="K6" s="119"/>
      <c r="L6" s="119"/>
      <c r="M6" s="119"/>
      <c r="N6" s="122"/>
      <c r="O6" s="123"/>
      <c r="P6" s="119"/>
      <c r="Q6" s="119"/>
      <c r="R6" s="118"/>
      <c r="S6" s="119"/>
      <c r="T6" s="119"/>
      <c r="U6" s="119"/>
      <c r="V6" s="119"/>
      <c r="W6" s="119"/>
      <c r="X6" s="122"/>
      <c r="Y6" s="123"/>
    </row>
    <row r="7" spans="2:25" x14ac:dyDescent="0.25">
      <c r="B7" s="108"/>
      <c r="C7" s="108"/>
      <c r="D7" s="12" t="s">
        <v>31</v>
      </c>
      <c r="E7" s="12" t="s">
        <v>32</v>
      </c>
      <c r="F7" s="13" t="s">
        <v>31</v>
      </c>
      <c r="G7" s="14" t="s">
        <v>32</v>
      </c>
      <c r="H7" s="12" t="s">
        <v>31</v>
      </c>
      <c r="I7" s="12" t="s">
        <v>32</v>
      </c>
      <c r="J7" s="13" t="s">
        <v>31</v>
      </c>
      <c r="K7" s="12" t="s">
        <v>32</v>
      </c>
      <c r="L7" s="12" t="s">
        <v>31</v>
      </c>
      <c r="M7" s="12" t="s">
        <v>32</v>
      </c>
      <c r="N7" s="15" t="s">
        <v>31</v>
      </c>
      <c r="O7" s="16" t="s">
        <v>32</v>
      </c>
      <c r="P7" s="12" t="s">
        <v>31</v>
      </c>
      <c r="Q7" s="12" t="s">
        <v>32</v>
      </c>
      <c r="R7" s="13" t="s">
        <v>31</v>
      </c>
      <c r="S7" s="12" t="s">
        <v>32</v>
      </c>
      <c r="T7" s="12" t="s">
        <v>31</v>
      </c>
      <c r="U7" s="12" t="s">
        <v>32</v>
      </c>
      <c r="V7" s="12" t="s">
        <v>31</v>
      </c>
      <c r="W7" s="12" t="s">
        <v>32</v>
      </c>
      <c r="X7" s="15" t="s">
        <v>31</v>
      </c>
      <c r="Y7" s="16" t="s">
        <v>32</v>
      </c>
    </row>
    <row r="8" spans="2:25" x14ac:dyDescent="0.25">
      <c r="B8" s="140" t="s">
        <v>33</v>
      </c>
      <c r="C8" s="8" t="s">
        <v>50</v>
      </c>
      <c r="D8" s="73">
        <v>23055</v>
      </c>
      <c r="E8" s="73">
        <v>20408872.029567372</v>
      </c>
      <c r="F8" s="74">
        <v>0</v>
      </c>
      <c r="G8" s="75">
        <v>0</v>
      </c>
      <c r="H8" s="73">
        <v>217</v>
      </c>
      <c r="I8" s="73">
        <v>366599.63874852454</v>
      </c>
      <c r="J8" s="74">
        <v>1809</v>
      </c>
      <c r="K8" s="73">
        <v>2072646.1437038884</v>
      </c>
      <c r="L8" s="73">
        <v>0</v>
      </c>
      <c r="M8" s="73">
        <v>0</v>
      </c>
      <c r="N8" s="76">
        <v>1809</v>
      </c>
      <c r="O8" s="77">
        <v>2072646.1437038884</v>
      </c>
      <c r="P8" s="73">
        <v>20060</v>
      </c>
      <c r="Q8" s="73">
        <v>17283787.618562747</v>
      </c>
      <c r="R8" s="74">
        <v>0</v>
      </c>
      <c r="S8" s="73">
        <v>0</v>
      </c>
      <c r="T8" s="73">
        <v>238</v>
      </c>
      <c r="U8" s="73">
        <v>126011.00702685498</v>
      </c>
      <c r="V8" s="73">
        <v>731</v>
      </c>
      <c r="W8" s="73">
        <v>559827.62152535666</v>
      </c>
      <c r="X8" s="76">
        <v>969</v>
      </c>
      <c r="Y8" s="77">
        <v>685838.62855221156</v>
      </c>
    </row>
    <row r="9" spans="2:25" x14ac:dyDescent="0.25">
      <c r="B9" s="141"/>
      <c r="C9" s="8" t="s">
        <v>51</v>
      </c>
      <c r="D9" s="73">
        <v>4080</v>
      </c>
      <c r="E9" s="73">
        <v>15277035.38956641</v>
      </c>
      <c r="F9" s="74">
        <v>0</v>
      </c>
      <c r="G9" s="75">
        <v>0</v>
      </c>
      <c r="H9" s="73">
        <v>74</v>
      </c>
      <c r="I9" s="73">
        <v>422035.0054948391</v>
      </c>
      <c r="J9" s="74">
        <v>465</v>
      </c>
      <c r="K9" s="73">
        <v>2348558.5305459006</v>
      </c>
      <c r="L9" s="73">
        <v>0</v>
      </c>
      <c r="M9" s="73">
        <v>0</v>
      </c>
      <c r="N9" s="76">
        <v>465</v>
      </c>
      <c r="O9" s="77">
        <v>2348558.5305459006</v>
      </c>
      <c r="P9" s="73">
        <v>3464</v>
      </c>
      <c r="Q9" s="73">
        <v>12221957.717830168</v>
      </c>
      <c r="R9" s="74">
        <v>0</v>
      </c>
      <c r="S9" s="73">
        <v>0</v>
      </c>
      <c r="T9" s="73">
        <v>16</v>
      </c>
      <c r="U9" s="73">
        <v>40145.354675684386</v>
      </c>
      <c r="V9" s="73">
        <v>61</v>
      </c>
      <c r="W9" s="73">
        <v>244338.7810198181</v>
      </c>
      <c r="X9" s="76">
        <v>77</v>
      </c>
      <c r="Y9" s="77">
        <v>284484.13569550251</v>
      </c>
    </row>
    <row r="10" spans="2:25" x14ac:dyDescent="0.25">
      <c r="B10" s="141"/>
      <c r="C10" s="8" t="s">
        <v>52</v>
      </c>
      <c r="D10" s="73">
        <v>1135</v>
      </c>
      <c r="E10" s="73">
        <v>15321332.302647864</v>
      </c>
      <c r="F10" s="74">
        <v>0</v>
      </c>
      <c r="G10" s="75">
        <v>0</v>
      </c>
      <c r="H10" s="73">
        <v>36</v>
      </c>
      <c r="I10" s="73">
        <v>656011.06040719862</v>
      </c>
      <c r="J10" s="74">
        <v>271</v>
      </c>
      <c r="K10" s="73">
        <v>3853433.4904272361</v>
      </c>
      <c r="L10" s="73">
        <v>0</v>
      </c>
      <c r="M10" s="73">
        <v>0</v>
      </c>
      <c r="N10" s="76">
        <v>271</v>
      </c>
      <c r="O10" s="77">
        <v>3853433.4904272361</v>
      </c>
      <c r="P10" s="73">
        <v>801</v>
      </c>
      <c r="Q10" s="73">
        <v>10177429.005143862</v>
      </c>
      <c r="R10" s="74">
        <v>0</v>
      </c>
      <c r="S10" s="73">
        <v>0</v>
      </c>
      <c r="T10" s="73">
        <v>4</v>
      </c>
      <c r="U10" s="73">
        <v>60052.886575444107</v>
      </c>
      <c r="V10" s="73">
        <v>23</v>
      </c>
      <c r="W10" s="73">
        <v>574405.86009412282</v>
      </c>
      <c r="X10" s="76">
        <v>27</v>
      </c>
      <c r="Y10" s="77">
        <v>634458.74666956696</v>
      </c>
    </row>
    <row r="11" spans="2:25" x14ac:dyDescent="0.25">
      <c r="B11" s="141"/>
      <c r="C11" s="8" t="s">
        <v>53</v>
      </c>
      <c r="D11" s="73">
        <v>143</v>
      </c>
      <c r="E11" s="73">
        <v>5135591.2719801906</v>
      </c>
      <c r="F11" s="74">
        <v>0</v>
      </c>
      <c r="G11" s="75">
        <v>0</v>
      </c>
      <c r="H11" s="73">
        <v>8</v>
      </c>
      <c r="I11" s="73">
        <v>564230.23209106154</v>
      </c>
      <c r="J11" s="74">
        <v>44</v>
      </c>
      <c r="K11" s="73">
        <v>1314876.7347777609</v>
      </c>
      <c r="L11" s="73">
        <v>0</v>
      </c>
      <c r="M11" s="73">
        <v>0</v>
      </c>
      <c r="N11" s="76">
        <v>44</v>
      </c>
      <c r="O11" s="77">
        <v>1314876.7347777609</v>
      </c>
      <c r="P11" s="73">
        <v>88</v>
      </c>
      <c r="Q11" s="73">
        <v>3205099.0518316464</v>
      </c>
      <c r="R11" s="74">
        <v>1</v>
      </c>
      <c r="S11" s="73">
        <v>33362.714764135613</v>
      </c>
      <c r="T11" s="73">
        <v>0</v>
      </c>
      <c r="U11" s="73">
        <v>0</v>
      </c>
      <c r="V11" s="73">
        <v>2</v>
      </c>
      <c r="W11" s="73">
        <v>18022.538515586057</v>
      </c>
      <c r="X11" s="76">
        <v>3</v>
      </c>
      <c r="Y11" s="77">
        <v>51385.25327972167</v>
      </c>
    </row>
    <row r="12" spans="2:25" x14ac:dyDescent="0.25">
      <c r="B12" s="140" t="s">
        <v>34</v>
      </c>
      <c r="C12" s="78" t="s">
        <v>50</v>
      </c>
      <c r="D12" s="79">
        <v>263</v>
      </c>
      <c r="E12" s="79">
        <v>678171.04857010732</v>
      </c>
      <c r="F12" s="80">
        <v>0</v>
      </c>
      <c r="G12" s="81">
        <v>0</v>
      </c>
      <c r="H12" s="79">
        <v>49</v>
      </c>
      <c r="I12" s="79">
        <v>171217.45216954398</v>
      </c>
      <c r="J12" s="80">
        <v>41</v>
      </c>
      <c r="K12" s="79">
        <v>89912.516289345484</v>
      </c>
      <c r="L12" s="79">
        <v>0</v>
      </c>
      <c r="M12" s="79">
        <v>0</v>
      </c>
      <c r="N12" s="82">
        <v>41</v>
      </c>
      <c r="O12" s="83">
        <v>89912.516289345484</v>
      </c>
      <c r="P12" s="79">
        <v>141</v>
      </c>
      <c r="Q12" s="79">
        <v>315952.05437588703</v>
      </c>
      <c r="R12" s="80">
        <v>0</v>
      </c>
      <c r="S12" s="79">
        <v>0</v>
      </c>
      <c r="T12" s="79">
        <v>3</v>
      </c>
      <c r="U12" s="79">
        <v>23587.439338243879</v>
      </c>
      <c r="V12" s="79">
        <v>29</v>
      </c>
      <c r="W12" s="79">
        <v>77501.586397087027</v>
      </c>
      <c r="X12" s="82">
        <v>32</v>
      </c>
      <c r="Y12" s="83">
        <v>101089.02573533091</v>
      </c>
    </row>
    <row r="13" spans="2:25" x14ac:dyDescent="0.25">
      <c r="B13" s="141"/>
      <c r="C13" s="8" t="s">
        <v>51</v>
      </c>
      <c r="D13" s="73">
        <v>412</v>
      </c>
      <c r="E13" s="73">
        <v>1831275.8042582835</v>
      </c>
      <c r="F13" s="74">
        <v>0</v>
      </c>
      <c r="G13" s="75">
        <v>0</v>
      </c>
      <c r="H13" s="73">
        <v>74</v>
      </c>
      <c r="I13" s="73">
        <v>411295.54761226382</v>
      </c>
      <c r="J13" s="74">
        <v>78</v>
      </c>
      <c r="K13" s="73">
        <v>322050.28561820107</v>
      </c>
      <c r="L13" s="73">
        <v>0</v>
      </c>
      <c r="M13" s="73">
        <v>0</v>
      </c>
      <c r="N13" s="76">
        <v>78</v>
      </c>
      <c r="O13" s="77">
        <v>322050.28561820107</v>
      </c>
      <c r="P13" s="73">
        <v>210</v>
      </c>
      <c r="Q13" s="73">
        <v>851406.19909266755</v>
      </c>
      <c r="R13" s="74">
        <v>0</v>
      </c>
      <c r="S13" s="73">
        <v>0</v>
      </c>
      <c r="T13" s="73">
        <v>2</v>
      </c>
      <c r="U13" s="73">
        <v>24388.144492583135</v>
      </c>
      <c r="V13" s="73">
        <v>48</v>
      </c>
      <c r="W13" s="73">
        <v>222135.62744256775</v>
      </c>
      <c r="X13" s="76">
        <v>50</v>
      </c>
      <c r="Y13" s="77">
        <v>246523.77193515087</v>
      </c>
    </row>
    <row r="14" spans="2:25" x14ac:dyDescent="0.25">
      <c r="B14" s="141"/>
      <c r="C14" s="8" t="s">
        <v>52</v>
      </c>
      <c r="D14" s="73">
        <v>464</v>
      </c>
      <c r="E14" s="73">
        <v>3350735.4560249392</v>
      </c>
      <c r="F14" s="74">
        <v>0</v>
      </c>
      <c r="G14" s="75">
        <v>0</v>
      </c>
      <c r="H14" s="73">
        <v>76</v>
      </c>
      <c r="I14" s="73">
        <v>901760.81735982152</v>
      </c>
      <c r="J14" s="74">
        <v>55</v>
      </c>
      <c r="K14" s="73">
        <v>400686.20431726874</v>
      </c>
      <c r="L14" s="73">
        <v>0</v>
      </c>
      <c r="M14" s="73">
        <v>0</v>
      </c>
      <c r="N14" s="76">
        <v>55</v>
      </c>
      <c r="O14" s="77">
        <v>400686.20431726874</v>
      </c>
      <c r="P14" s="73">
        <v>308</v>
      </c>
      <c r="Q14" s="73">
        <v>1794264.7241337204</v>
      </c>
      <c r="R14" s="74">
        <v>0</v>
      </c>
      <c r="S14" s="73">
        <v>0</v>
      </c>
      <c r="T14" s="73">
        <v>0</v>
      </c>
      <c r="U14" s="73">
        <v>0</v>
      </c>
      <c r="V14" s="73">
        <v>25</v>
      </c>
      <c r="W14" s="73">
        <v>254023.71021412857</v>
      </c>
      <c r="X14" s="76">
        <v>25</v>
      </c>
      <c r="Y14" s="77">
        <v>254023.71021412857</v>
      </c>
    </row>
    <row r="15" spans="2:25" x14ac:dyDescent="0.25">
      <c r="B15" s="142"/>
      <c r="C15" s="25" t="s">
        <v>53</v>
      </c>
      <c r="D15" s="84">
        <v>35</v>
      </c>
      <c r="E15" s="84">
        <v>531138.2234621289</v>
      </c>
      <c r="F15" s="85">
        <v>0</v>
      </c>
      <c r="G15" s="86">
        <v>0</v>
      </c>
      <c r="H15" s="84">
        <v>4</v>
      </c>
      <c r="I15" s="84">
        <v>33362.714764135613</v>
      </c>
      <c r="J15" s="85">
        <v>5</v>
      </c>
      <c r="K15" s="84">
        <v>104425.29721174447</v>
      </c>
      <c r="L15" s="84">
        <v>0</v>
      </c>
      <c r="M15" s="84">
        <v>0</v>
      </c>
      <c r="N15" s="87">
        <v>5</v>
      </c>
      <c r="O15" s="88">
        <v>104425.29721174447</v>
      </c>
      <c r="P15" s="84">
        <v>25</v>
      </c>
      <c r="Q15" s="84">
        <v>388345.8042716285</v>
      </c>
      <c r="R15" s="85">
        <v>0</v>
      </c>
      <c r="S15" s="84">
        <v>0</v>
      </c>
      <c r="T15" s="84">
        <v>0</v>
      </c>
      <c r="U15" s="84">
        <v>0</v>
      </c>
      <c r="V15" s="84">
        <v>1</v>
      </c>
      <c r="W15" s="84">
        <v>5004.4072146203416</v>
      </c>
      <c r="X15" s="87">
        <v>1</v>
      </c>
      <c r="Y15" s="88">
        <v>5004.4072146203416</v>
      </c>
    </row>
    <row r="16" spans="2:25" x14ac:dyDescent="0.25">
      <c r="B16" s="141" t="s">
        <v>35</v>
      </c>
      <c r="C16" s="8" t="s">
        <v>50</v>
      </c>
      <c r="D16" s="73">
        <v>155717</v>
      </c>
      <c r="E16" s="73">
        <v>58472513.53405232</v>
      </c>
      <c r="F16" s="74">
        <v>0</v>
      </c>
      <c r="G16" s="75">
        <v>0</v>
      </c>
      <c r="H16" s="73">
        <v>17591</v>
      </c>
      <c r="I16" s="73">
        <v>12807014.698411066</v>
      </c>
      <c r="J16" s="74">
        <v>3210</v>
      </c>
      <c r="K16" s="73">
        <v>2626441.8098538779</v>
      </c>
      <c r="L16" s="73">
        <v>6481</v>
      </c>
      <c r="M16" s="73">
        <v>4980595.5649275128</v>
      </c>
      <c r="N16" s="76">
        <v>9691</v>
      </c>
      <c r="O16" s="77">
        <v>7607037.3747813907</v>
      </c>
      <c r="P16" s="73">
        <v>105979</v>
      </c>
      <c r="Q16" s="73">
        <v>25600937.03905239</v>
      </c>
      <c r="R16" s="74">
        <v>5920</v>
      </c>
      <c r="S16" s="73">
        <v>3990264.0689900904</v>
      </c>
      <c r="T16" s="73">
        <v>5793</v>
      </c>
      <c r="U16" s="73">
        <v>1954631.2687039718</v>
      </c>
      <c r="V16" s="73">
        <v>10743</v>
      </c>
      <c r="W16" s="73">
        <v>6512629.0841134088</v>
      </c>
      <c r="X16" s="76">
        <v>22456</v>
      </c>
      <c r="Y16" s="77">
        <v>12457524.421807472</v>
      </c>
    </row>
    <row r="17" spans="2:25" x14ac:dyDescent="0.25">
      <c r="B17" s="141"/>
      <c r="C17" s="8" t="s">
        <v>51</v>
      </c>
      <c r="D17" s="73">
        <v>3387</v>
      </c>
      <c r="E17" s="73">
        <v>10592654.653398093</v>
      </c>
      <c r="F17" s="74">
        <v>0</v>
      </c>
      <c r="G17" s="75">
        <v>0</v>
      </c>
      <c r="H17" s="73">
        <v>343</v>
      </c>
      <c r="I17" s="73">
        <v>1222133.5662273241</v>
      </c>
      <c r="J17" s="74">
        <v>14</v>
      </c>
      <c r="K17" s="73">
        <v>37915.134128122161</v>
      </c>
      <c r="L17" s="73">
        <v>422</v>
      </c>
      <c r="M17" s="73">
        <v>2089485.6762855821</v>
      </c>
      <c r="N17" s="76">
        <v>436</v>
      </c>
      <c r="O17" s="77">
        <v>2127400.8104137043</v>
      </c>
      <c r="P17" s="73">
        <v>2294</v>
      </c>
      <c r="Q17" s="73">
        <v>5402005.2218987523</v>
      </c>
      <c r="R17" s="74">
        <v>105</v>
      </c>
      <c r="S17" s="73">
        <v>786038.33549412515</v>
      </c>
      <c r="T17" s="73">
        <v>46</v>
      </c>
      <c r="U17" s="73">
        <v>163335.52328417226</v>
      </c>
      <c r="V17" s="73">
        <v>163</v>
      </c>
      <c r="W17" s="73">
        <v>891741.19608001446</v>
      </c>
      <c r="X17" s="76">
        <v>314</v>
      </c>
      <c r="Y17" s="77">
        <v>1841115.0548583118</v>
      </c>
    </row>
    <row r="18" spans="2:25" x14ac:dyDescent="0.25">
      <c r="B18" s="141"/>
      <c r="C18" s="8" t="s">
        <v>52</v>
      </c>
      <c r="D18" s="73">
        <v>1759</v>
      </c>
      <c r="E18" s="73">
        <v>24903232.333741914</v>
      </c>
      <c r="F18" s="74">
        <v>0</v>
      </c>
      <c r="G18" s="75">
        <v>0</v>
      </c>
      <c r="H18" s="73">
        <v>11</v>
      </c>
      <c r="I18" s="73">
        <v>264814.45386236813</v>
      </c>
      <c r="J18" s="74">
        <v>8</v>
      </c>
      <c r="K18" s="73">
        <v>74684.560970027596</v>
      </c>
      <c r="L18" s="73">
        <v>547</v>
      </c>
      <c r="M18" s="73">
        <v>9287101.2265802082</v>
      </c>
      <c r="N18" s="76">
        <v>555</v>
      </c>
      <c r="O18" s="77">
        <v>9361785.7875502352</v>
      </c>
      <c r="P18" s="73">
        <v>975</v>
      </c>
      <c r="Q18" s="73">
        <v>11533308.159085434</v>
      </c>
      <c r="R18" s="74">
        <v>2</v>
      </c>
      <c r="S18" s="73">
        <v>27357.426106591203</v>
      </c>
      <c r="T18" s="73">
        <v>117</v>
      </c>
      <c r="U18" s="73">
        <v>1536594.4839755544</v>
      </c>
      <c r="V18" s="73">
        <v>99</v>
      </c>
      <c r="W18" s="73">
        <v>2179372.0231617312</v>
      </c>
      <c r="X18" s="76">
        <v>218</v>
      </c>
      <c r="Y18" s="77">
        <v>3743323.9332438768</v>
      </c>
    </row>
    <row r="19" spans="2:25" x14ac:dyDescent="0.25">
      <c r="B19" s="141"/>
      <c r="C19" s="8" t="s">
        <v>53</v>
      </c>
      <c r="D19" s="73">
        <v>350</v>
      </c>
      <c r="E19" s="73">
        <v>13188272.794307519</v>
      </c>
      <c r="F19" s="74">
        <v>0</v>
      </c>
      <c r="G19" s="75">
        <v>0</v>
      </c>
      <c r="H19" s="73">
        <v>2</v>
      </c>
      <c r="I19" s="73">
        <v>234150.39221207474</v>
      </c>
      <c r="J19" s="74">
        <v>1</v>
      </c>
      <c r="K19" s="73">
        <v>474.7973381891652</v>
      </c>
      <c r="L19" s="73">
        <v>107</v>
      </c>
      <c r="M19" s="73">
        <v>4437870.2981759263</v>
      </c>
      <c r="N19" s="76">
        <v>108</v>
      </c>
      <c r="O19" s="77">
        <v>4438345.0955141159</v>
      </c>
      <c r="P19" s="73">
        <v>201</v>
      </c>
      <c r="Q19" s="73">
        <v>6629143.1764240367</v>
      </c>
      <c r="R19" s="74">
        <v>2</v>
      </c>
      <c r="S19" s="73">
        <v>10676.068724523397</v>
      </c>
      <c r="T19" s="73">
        <v>12</v>
      </c>
      <c r="U19" s="73">
        <v>642940.17214493558</v>
      </c>
      <c r="V19" s="73">
        <v>25</v>
      </c>
      <c r="W19" s="73">
        <v>1233017.8892878327</v>
      </c>
      <c r="X19" s="76">
        <v>39</v>
      </c>
      <c r="Y19" s="77">
        <v>1886634.1301572917</v>
      </c>
    </row>
    <row r="20" spans="2:25" x14ac:dyDescent="0.25">
      <c r="B20" s="140" t="s">
        <v>36</v>
      </c>
      <c r="C20" s="78" t="s">
        <v>50</v>
      </c>
      <c r="D20" s="79">
        <v>2334</v>
      </c>
      <c r="E20" s="79">
        <v>2541911.5803984706</v>
      </c>
      <c r="F20" s="80">
        <v>671</v>
      </c>
      <c r="G20" s="81">
        <v>615581.48406029574</v>
      </c>
      <c r="H20" s="79">
        <v>45</v>
      </c>
      <c r="I20" s="79">
        <v>46731.380235527417</v>
      </c>
      <c r="J20" s="80">
        <v>102</v>
      </c>
      <c r="K20" s="79">
        <v>119973.06788178121</v>
      </c>
      <c r="L20" s="79">
        <v>1</v>
      </c>
      <c r="M20" s="79">
        <v>834.06786910339031</v>
      </c>
      <c r="N20" s="82">
        <v>103</v>
      </c>
      <c r="O20" s="83">
        <v>120807.13575088461</v>
      </c>
      <c r="P20" s="79">
        <v>1509</v>
      </c>
      <c r="Q20" s="79">
        <v>1741460.1838352308</v>
      </c>
      <c r="R20" s="80">
        <v>1</v>
      </c>
      <c r="S20" s="79">
        <v>467.54508470459649</v>
      </c>
      <c r="T20" s="79">
        <v>4</v>
      </c>
      <c r="U20" s="79">
        <v>15262.441123149119</v>
      </c>
      <c r="V20" s="79">
        <v>1</v>
      </c>
      <c r="W20" s="79">
        <v>1601.4103086785094</v>
      </c>
      <c r="X20" s="82">
        <v>6</v>
      </c>
      <c r="Y20" s="83">
        <v>17331.396516532226</v>
      </c>
    </row>
    <row r="21" spans="2:25" x14ac:dyDescent="0.25">
      <c r="B21" s="141"/>
      <c r="C21" s="8" t="s">
        <v>51</v>
      </c>
      <c r="D21" s="73">
        <v>1264</v>
      </c>
      <c r="E21" s="73">
        <v>4876702.2934197383</v>
      </c>
      <c r="F21" s="74">
        <v>55</v>
      </c>
      <c r="G21" s="75">
        <v>391572.44479972025</v>
      </c>
      <c r="H21" s="73">
        <v>24</v>
      </c>
      <c r="I21" s="73">
        <v>78801.587331243049</v>
      </c>
      <c r="J21" s="74">
        <v>80</v>
      </c>
      <c r="K21" s="73">
        <v>335041.09609195829</v>
      </c>
      <c r="L21" s="73">
        <v>1</v>
      </c>
      <c r="M21" s="73">
        <v>767.3424395751191</v>
      </c>
      <c r="N21" s="76">
        <v>81</v>
      </c>
      <c r="O21" s="77">
        <v>335808.43853153341</v>
      </c>
      <c r="P21" s="73">
        <v>1100</v>
      </c>
      <c r="Q21" s="73">
        <v>3992828.0688859988</v>
      </c>
      <c r="R21" s="74">
        <v>0</v>
      </c>
      <c r="S21" s="73">
        <v>0</v>
      </c>
      <c r="T21" s="73">
        <v>4</v>
      </c>
      <c r="U21" s="73">
        <v>77691.753871242603</v>
      </c>
      <c r="V21" s="73">
        <v>0</v>
      </c>
      <c r="W21" s="73">
        <v>0</v>
      </c>
      <c r="X21" s="76">
        <v>4</v>
      </c>
      <c r="Y21" s="77">
        <v>77691.753871242603</v>
      </c>
    </row>
    <row r="22" spans="2:25" x14ac:dyDescent="0.25">
      <c r="B22" s="141"/>
      <c r="C22" s="8" t="s">
        <v>52</v>
      </c>
      <c r="D22" s="73">
        <v>810</v>
      </c>
      <c r="E22" s="73">
        <v>10014053.940536967</v>
      </c>
      <c r="F22" s="74">
        <v>27</v>
      </c>
      <c r="G22" s="75">
        <v>462740.85377856094</v>
      </c>
      <c r="H22" s="73">
        <v>13</v>
      </c>
      <c r="I22" s="73">
        <v>196109.66260953812</v>
      </c>
      <c r="J22" s="74">
        <v>43</v>
      </c>
      <c r="K22" s="73">
        <v>712076.37099071906</v>
      </c>
      <c r="L22" s="73">
        <v>7</v>
      </c>
      <c r="M22" s="73">
        <v>96539.366535462221</v>
      </c>
      <c r="N22" s="76">
        <v>50</v>
      </c>
      <c r="O22" s="77">
        <v>808615.73752618139</v>
      </c>
      <c r="P22" s="73">
        <v>684</v>
      </c>
      <c r="Q22" s="73">
        <v>7852319.6011954527</v>
      </c>
      <c r="R22" s="74">
        <v>0</v>
      </c>
      <c r="S22" s="73">
        <v>0</v>
      </c>
      <c r="T22" s="73">
        <v>36</v>
      </c>
      <c r="U22" s="73">
        <v>694268.0854272329</v>
      </c>
      <c r="V22" s="73">
        <v>0</v>
      </c>
      <c r="W22" s="73">
        <v>0</v>
      </c>
      <c r="X22" s="76">
        <v>36</v>
      </c>
      <c r="Y22" s="77">
        <v>694268.0854272329</v>
      </c>
    </row>
    <row r="23" spans="2:25" x14ac:dyDescent="0.25">
      <c r="B23" s="142"/>
      <c r="C23" s="25" t="s">
        <v>53</v>
      </c>
      <c r="D23" s="84">
        <v>131</v>
      </c>
      <c r="E23" s="84">
        <v>4075196.9643265833</v>
      </c>
      <c r="F23" s="85">
        <v>4</v>
      </c>
      <c r="G23" s="86">
        <v>76734.243957511906</v>
      </c>
      <c r="H23" s="84">
        <v>2</v>
      </c>
      <c r="I23" s="84">
        <v>56716.61509903054</v>
      </c>
      <c r="J23" s="85">
        <v>12</v>
      </c>
      <c r="K23" s="84">
        <v>412636.80224384274</v>
      </c>
      <c r="L23" s="84">
        <v>0</v>
      </c>
      <c r="M23" s="84">
        <v>0</v>
      </c>
      <c r="N23" s="87">
        <v>12</v>
      </c>
      <c r="O23" s="88">
        <v>412636.80224384274</v>
      </c>
      <c r="P23" s="84">
        <v>101</v>
      </c>
      <c r="Q23" s="84">
        <v>3186937.9641337469</v>
      </c>
      <c r="R23" s="85">
        <v>0</v>
      </c>
      <c r="S23" s="84">
        <v>0</v>
      </c>
      <c r="T23" s="84">
        <v>12</v>
      </c>
      <c r="U23" s="84">
        <v>342171.33889245125</v>
      </c>
      <c r="V23" s="84">
        <v>0</v>
      </c>
      <c r="W23" s="84">
        <v>0</v>
      </c>
      <c r="X23" s="87">
        <v>12</v>
      </c>
      <c r="Y23" s="88">
        <v>342171.33889245125</v>
      </c>
    </row>
    <row r="24" spans="2:25" x14ac:dyDescent="0.25">
      <c r="B24" s="141" t="s">
        <v>37</v>
      </c>
      <c r="C24" s="8" t="s">
        <v>50</v>
      </c>
      <c r="D24" s="73">
        <v>9162</v>
      </c>
      <c r="E24" s="73">
        <v>30365218.549302418</v>
      </c>
      <c r="F24" s="74">
        <v>0</v>
      </c>
      <c r="G24" s="75">
        <v>0</v>
      </c>
      <c r="H24" s="73">
        <v>222</v>
      </c>
      <c r="I24" s="73">
        <v>3179703.5922969491</v>
      </c>
      <c r="J24" s="74">
        <v>939</v>
      </c>
      <c r="K24" s="73">
        <v>17264020.839886326</v>
      </c>
      <c r="L24" s="73">
        <v>0</v>
      </c>
      <c r="M24" s="73">
        <v>0</v>
      </c>
      <c r="N24" s="76">
        <v>939</v>
      </c>
      <c r="O24" s="77">
        <v>17264020.839886326</v>
      </c>
      <c r="P24" s="73">
        <v>7891</v>
      </c>
      <c r="Q24" s="73">
        <v>8798165.0306369811</v>
      </c>
      <c r="R24" s="74">
        <v>0</v>
      </c>
      <c r="S24" s="73">
        <v>0</v>
      </c>
      <c r="T24" s="73">
        <v>0</v>
      </c>
      <c r="U24" s="73">
        <v>0</v>
      </c>
      <c r="V24" s="73">
        <v>110</v>
      </c>
      <c r="W24" s="73">
        <v>1123329.0864821619</v>
      </c>
      <c r="X24" s="76">
        <v>110</v>
      </c>
      <c r="Y24" s="77">
        <v>1123329.0864821619</v>
      </c>
    </row>
    <row r="25" spans="2:25" x14ac:dyDescent="0.25">
      <c r="B25" s="141"/>
      <c r="C25" s="8" t="s">
        <v>51</v>
      </c>
      <c r="D25" s="73">
        <v>1211</v>
      </c>
      <c r="E25" s="73">
        <v>15073975.879224302</v>
      </c>
      <c r="F25" s="74">
        <v>0</v>
      </c>
      <c r="G25" s="75">
        <v>0</v>
      </c>
      <c r="H25" s="73">
        <v>32</v>
      </c>
      <c r="I25" s="73">
        <v>1261147.984324862</v>
      </c>
      <c r="J25" s="74">
        <v>160</v>
      </c>
      <c r="K25" s="73">
        <v>8341308.5751518495</v>
      </c>
      <c r="L25" s="73">
        <v>0</v>
      </c>
      <c r="M25" s="73">
        <v>0</v>
      </c>
      <c r="N25" s="76">
        <v>160</v>
      </c>
      <c r="O25" s="77">
        <v>8341308.5751518495</v>
      </c>
      <c r="P25" s="73">
        <v>1012</v>
      </c>
      <c r="Q25" s="73">
        <v>5160016.3227749234</v>
      </c>
      <c r="R25" s="74">
        <v>0</v>
      </c>
      <c r="S25" s="73">
        <v>0</v>
      </c>
      <c r="T25" s="73">
        <v>0</v>
      </c>
      <c r="U25" s="73">
        <v>0</v>
      </c>
      <c r="V25" s="73">
        <v>7</v>
      </c>
      <c r="W25" s="73">
        <v>311502.99697266723</v>
      </c>
      <c r="X25" s="76">
        <v>7</v>
      </c>
      <c r="Y25" s="77">
        <v>311502.99697266723</v>
      </c>
    </row>
    <row r="26" spans="2:25" x14ac:dyDescent="0.25">
      <c r="B26" s="141"/>
      <c r="C26" s="8" t="s">
        <v>52</v>
      </c>
      <c r="D26" s="73">
        <v>899</v>
      </c>
      <c r="E26" s="73">
        <v>15658638.227232115</v>
      </c>
      <c r="F26" s="74">
        <v>0</v>
      </c>
      <c r="G26" s="75">
        <v>0</v>
      </c>
      <c r="H26" s="73">
        <v>7</v>
      </c>
      <c r="I26" s="73">
        <v>450080.03715271916</v>
      </c>
      <c r="J26" s="74">
        <v>63</v>
      </c>
      <c r="K26" s="73">
        <v>3534831.6671215114</v>
      </c>
      <c r="L26" s="73">
        <v>0</v>
      </c>
      <c r="M26" s="73">
        <v>0</v>
      </c>
      <c r="N26" s="76">
        <v>63</v>
      </c>
      <c r="O26" s="77">
        <v>3534831.6671215114</v>
      </c>
      <c r="P26" s="73">
        <v>827</v>
      </c>
      <c r="Q26" s="73">
        <v>11581979.057356512</v>
      </c>
      <c r="R26" s="74">
        <v>0</v>
      </c>
      <c r="S26" s="73">
        <v>0</v>
      </c>
      <c r="T26" s="73">
        <v>0</v>
      </c>
      <c r="U26" s="73">
        <v>0</v>
      </c>
      <c r="V26" s="73">
        <v>2</v>
      </c>
      <c r="W26" s="73">
        <v>91747.46560137294</v>
      </c>
      <c r="X26" s="76">
        <v>2</v>
      </c>
      <c r="Y26" s="77">
        <v>91747.46560137294</v>
      </c>
    </row>
    <row r="27" spans="2:25" x14ac:dyDescent="0.25">
      <c r="B27" s="141"/>
      <c r="C27" s="8" t="s">
        <v>53</v>
      </c>
      <c r="D27" s="73">
        <v>148</v>
      </c>
      <c r="E27" s="73">
        <v>4783137.9882216267</v>
      </c>
      <c r="F27" s="74">
        <v>0</v>
      </c>
      <c r="G27" s="75">
        <v>0</v>
      </c>
      <c r="H27" s="73">
        <v>0</v>
      </c>
      <c r="I27" s="73">
        <v>0</v>
      </c>
      <c r="J27" s="74">
        <v>7</v>
      </c>
      <c r="K27" s="73">
        <v>276753.72778293415</v>
      </c>
      <c r="L27" s="73">
        <v>0</v>
      </c>
      <c r="M27" s="73">
        <v>0</v>
      </c>
      <c r="N27" s="76">
        <v>7</v>
      </c>
      <c r="O27" s="77">
        <v>276753.72778293415</v>
      </c>
      <c r="P27" s="73">
        <v>141</v>
      </c>
      <c r="Q27" s="73">
        <v>4506384.2604386928</v>
      </c>
      <c r="R27" s="74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6">
        <v>0</v>
      </c>
      <c r="Y27" s="77">
        <v>0</v>
      </c>
    </row>
    <row r="28" spans="2:25" x14ac:dyDescent="0.25">
      <c r="B28" s="140" t="s">
        <v>38</v>
      </c>
      <c r="C28" s="78" t="s">
        <v>50</v>
      </c>
      <c r="D28" s="79">
        <v>1318</v>
      </c>
      <c r="E28" s="79">
        <v>4511129.5352774011</v>
      </c>
      <c r="F28" s="80">
        <v>955</v>
      </c>
      <c r="G28" s="81">
        <v>3187930.2183789858</v>
      </c>
      <c r="H28" s="79">
        <v>58</v>
      </c>
      <c r="I28" s="79">
        <v>187926.80427229579</v>
      </c>
      <c r="J28" s="80">
        <v>23</v>
      </c>
      <c r="K28" s="79">
        <v>177861.22712068429</v>
      </c>
      <c r="L28" s="79">
        <v>6</v>
      </c>
      <c r="M28" s="79">
        <v>37513.59697440212</v>
      </c>
      <c r="N28" s="82">
        <v>29</v>
      </c>
      <c r="O28" s="83">
        <v>215374.8240950864</v>
      </c>
      <c r="P28" s="79">
        <v>263</v>
      </c>
      <c r="Q28" s="79">
        <v>874073.94542126765</v>
      </c>
      <c r="R28" s="80">
        <v>1</v>
      </c>
      <c r="S28" s="79">
        <v>1000.8814429240684</v>
      </c>
      <c r="T28" s="79">
        <v>2</v>
      </c>
      <c r="U28" s="79">
        <v>1911.6051536052748</v>
      </c>
      <c r="V28" s="79">
        <v>10</v>
      </c>
      <c r="W28" s="79">
        <v>42911.256513235989</v>
      </c>
      <c r="X28" s="82">
        <v>13</v>
      </c>
      <c r="Y28" s="83">
        <v>45823.743109765332</v>
      </c>
    </row>
    <row r="29" spans="2:25" x14ac:dyDescent="0.25">
      <c r="B29" s="141"/>
      <c r="C29" s="8" t="s">
        <v>51</v>
      </c>
      <c r="D29" s="73">
        <v>245</v>
      </c>
      <c r="E29" s="73">
        <v>1264953.5357471479</v>
      </c>
      <c r="F29" s="74">
        <v>69</v>
      </c>
      <c r="G29" s="75">
        <v>527006.04792620696</v>
      </c>
      <c r="H29" s="73">
        <v>11</v>
      </c>
      <c r="I29" s="73">
        <v>34135.228124234738</v>
      </c>
      <c r="J29" s="74">
        <v>9</v>
      </c>
      <c r="K29" s="73">
        <v>55282.018364172713</v>
      </c>
      <c r="L29" s="73">
        <v>0</v>
      </c>
      <c r="M29" s="73">
        <v>0</v>
      </c>
      <c r="N29" s="76">
        <v>9</v>
      </c>
      <c r="O29" s="77">
        <v>55282.018364172713</v>
      </c>
      <c r="P29" s="73">
        <v>151</v>
      </c>
      <c r="Q29" s="73">
        <v>629435.4346394391</v>
      </c>
      <c r="R29" s="74">
        <v>0</v>
      </c>
      <c r="S29" s="73">
        <v>0</v>
      </c>
      <c r="T29" s="73">
        <v>1</v>
      </c>
      <c r="U29" s="73">
        <v>1600.411028645894</v>
      </c>
      <c r="V29" s="73">
        <v>4</v>
      </c>
      <c r="W29" s="73">
        <v>17494.39566444849</v>
      </c>
      <c r="X29" s="76">
        <v>5</v>
      </c>
      <c r="Y29" s="77">
        <v>19094.806693094382</v>
      </c>
    </row>
    <row r="30" spans="2:25" x14ac:dyDescent="0.25">
      <c r="B30" s="141"/>
      <c r="C30" s="8" t="s">
        <v>52</v>
      </c>
      <c r="D30" s="73">
        <v>220</v>
      </c>
      <c r="E30" s="73">
        <v>2759858.7927101133</v>
      </c>
      <c r="F30" s="74">
        <v>36</v>
      </c>
      <c r="G30" s="75">
        <v>420624.43975661229</v>
      </c>
      <c r="H30" s="73">
        <v>3</v>
      </c>
      <c r="I30" s="73">
        <v>34451.135299820708</v>
      </c>
      <c r="J30" s="74">
        <v>3</v>
      </c>
      <c r="K30" s="73">
        <v>16599.091600002401</v>
      </c>
      <c r="L30" s="73">
        <v>0</v>
      </c>
      <c r="M30" s="73">
        <v>0</v>
      </c>
      <c r="N30" s="76">
        <v>3</v>
      </c>
      <c r="O30" s="77">
        <v>16599.091600002401</v>
      </c>
      <c r="P30" s="73">
        <v>175</v>
      </c>
      <c r="Q30" s="73">
        <v>2207438.8497136477</v>
      </c>
      <c r="R30" s="74">
        <v>0</v>
      </c>
      <c r="S30" s="73">
        <v>0</v>
      </c>
      <c r="T30" s="73">
        <v>0</v>
      </c>
      <c r="U30" s="73">
        <v>0</v>
      </c>
      <c r="V30" s="73">
        <v>3</v>
      </c>
      <c r="W30" s="73">
        <v>80745.276340030119</v>
      </c>
      <c r="X30" s="76">
        <v>3</v>
      </c>
      <c r="Y30" s="77">
        <v>80745.276340030119</v>
      </c>
    </row>
    <row r="31" spans="2:25" x14ac:dyDescent="0.25">
      <c r="B31" s="142"/>
      <c r="C31" s="25" t="s">
        <v>53</v>
      </c>
      <c r="D31" s="84">
        <v>33</v>
      </c>
      <c r="E31" s="84">
        <v>1187242.7456446644</v>
      </c>
      <c r="F31" s="85">
        <v>9</v>
      </c>
      <c r="G31" s="86">
        <v>51718.420488977288</v>
      </c>
      <c r="H31" s="84">
        <v>0</v>
      </c>
      <c r="I31" s="84">
        <v>0</v>
      </c>
      <c r="J31" s="85">
        <v>0</v>
      </c>
      <c r="K31" s="84">
        <v>0</v>
      </c>
      <c r="L31" s="84">
        <v>0</v>
      </c>
      <c r="M31" s="84">
        <v>0</v>
      </c>
      <c r="N31" s="87">
        <v>0</v>
      </c>
      <c r="O31" s="88">
        <v>0</v>
      </c>
      <c r="P31" s="84">
        <v>24</v>
      </c>
      <c r="Q31" s="84">
        <v>1135524.3251556871</v>
      </c>
      <c r="R31" s="85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0</v>
      </c>
      <c r="Y31" s="88">
        <v>0</v>
      </c>
    </row>
    <row r="32" spans="2:25" x14ac:dyDescent="0.25">
      <c r="B32" s="141" t="s">
        <v>39</v>
      </c>
      <c r="C32" s="8" t="s">
        <v>50</v>
      </c>
      <c r="D32" s="73">
        <v>15118</v>
      </c>
      <c r="E32" s="73">
        <v>16933616.217815824</v>
      </c>
      <c r="F32" s="74">
        <v>0</v>
      </c>
      <c r="G32" s="75">
        <v>0</v>
      </c>
      <c r="H32" s="73">
        <v>0</v>
      </c>
      <c r="I32" s="73">
        <v>0</v>
      </c>
      <c r="J32" s="74">
        <v>4481</v>
      </c>
      <c r="K32" s="73">
        <v>4916693.7425559442</v>
      </c>
      <c r="L32" s="73">
        <v>0</v>
      </c>
      <c r="M32" s="73">
        <v>0</v>
      </c>
      <c r="N32" s="76">
        <v>4481</v>
      </c>
      <c r="O32" s="77">
        <v>4916693.7425559442</v>
      </c>
      <c r="P32" s="73">
        <v>8576</v>
      </c>
      <c r="Q32" s="73">
        <v>9316159.158599006</v>
      </c>
      <c r="R32" s="74">
        <v>0</v>
      </c>
      <c r="S32" s="73">
        <v>0</v>
      </c>
      <c r="T32" s="73">
        <v>8</v>
      </c>
      <c r="U32" s="73">
        <v>14257.327586494504</v>
      </c>
      <c r="V32" s="73">
        <v>2053</v>
      </c>
      <c r="W32" s="73">
        <v>2686505.9890743778</v>
      </c>
      <c r="X32" s="76">
        <v>2061</v>
      </c>
      <c r="Y32" s="77">
        <v>2700763.3166608727</v>
      </c>
    </row>
    <row r="33" spans="2:25" x14ac:dyDescent="0.25">
      <c r="B33" s="141"/>
      <c r="C33" s="8" t="s">
        <v>51</v>
      </c>
      <c r="D33" s="73">
        <v>2843</v>
      </c>
      <c r="E33" s="73">
        <v>13699913.661764793</v>
      </c>
      <c r="F33" s="74">
        <v>0</v>
      </c>
      <c r="G33" s="75">
        <v>0</v>
      </c>
      <c r="H33" s="73">
        <v>0</v>
      </c>
      <c r="I33" s="73">
        <v>0</v>
      </c>
      <c r="J33" s="74">
        <v>967</v>
      </c>
      <c r="K33" s="73">
        <v>4248285.950093382</v>
      </c>
      <c r="L33" s="73">
        <v>0</v>
      </c>
      <c r="M33" s="73">
        <v>0</v>
      </c>
      <c r="N33" s="76">
        <v>967</v>
      </c>
      <c r="O33" s="77">
        <v>4248285.950093382</v>
      </c>
      <c r="P33" s="73">
        <v>1408</v>
      </c>
      <c r="Q33" s="73">
        <v>7605890.755291827</v>
      </c>
      <c r="R33" s="74">
        <v>0</v>
      </c>
      <c r="S33" s="73">
        <v>0</v>
      </c>
      <c r="T33" s="73">
        <v>6</v>
      </c>
      <c r="U33" s="73">
        <v>13335.077091225005</v>
      </c>
      <c r="V33" s="73">
        <v>462</v>
      </c>
      <c r="W33" s="73">
        <v>1832401.8792883598</v>
      </c>
      <c r="X33" s="76">
        <v>468</v>
      </c>
      <c r="Y33" s="77">
        <v>1845736.9563795847</v>
      </c>
    </row>
    <row r="34" spans="2:25" x14ac:dyDescent="0.25">
      <c r="B34" s="141"/>
      <c r="C34" s="8" t="s">
        <v>52</v>
      </c>
      <c r="D34" s="73">
        <v>1336</v>
      </c>
      <c r="E34" s="73">
        <v>22665192.974312712</v>
      </c>
      <c r="F34" s="74">
        <v>0</v>
      </c>
      <c r="G34" s="75">
        <v>0</v>
      </c>
      <c r="H34" s="73">
        <v>0</v>
      </c>
      <c r="I34" s="73">
        <v>0</v>
      </c>
      <c r="J34" s="74">
        <v>598</v>
      </c>
      <c r="K34" s="73">
        <v>10492817.797673818</v>
      </c>
      <c r="L34" s="73">
        <v>0</v>
      </c>
      <c r="M34" s="73">
        <v>0</v>
      </c>
      <c r="N34" s="76">
        <v>598</v>
      </c>
      <c r="O34" s="77">
        <v>10492817.797673818</v>
      </c>
      <c r="P34" s="73">
        <v>625</v>
      </c>
      <c r="Q34" s="73">
        <v>11340493.323153256</v>
      </c>
      <c r="R34" s="74">
        <v>0</v>
      </c>
      <c r="S34" s="73">
        <v>0</v>
      </c>
      <c r="T34" s="73">
        <v>0</v>
      </c>
      <c r="U34" s="73">
        <v>0</v>
      </c>
      <c r="V34" s="73">
        <v>113</v>
      </c>
      <c r="W34" s="73">
        <v>831881.8534856363</v>
      </c>
      <c r="X34" s="76">
        <v>113</v>
      </c>
      <c r="Y34" s="77">
        <v>831881.8534856363</v>
      </c>
    </row>
    <row r="35" spans="2:25" x14ac:dyDescent="0.25">
      <c r="B35" s="141"/>
      <c r="C35" s="8" t="s">
        <v>53</v>
      </c>
      <c r="D35" s="73">
        <v>208</v>
      </c>
      <c r="E35" s="73">
        <v>7468124.6799014332</v>
      </c>
      <c r="F35" s="74">
        <v>0</v>
      </c>
      <c r="G35" s="75">
        <v>0</v>
      </c>
      <c r="H35" s="73">
        <v>0</v>
      </c>
      <c r="I35" s="73">
        <v>0</v>
      </c>
      <c r="J35" s="74">
        <v>142</v>
      </c>
      <c r="K35" s="73">
        <v>5106892.3360506147</v>
      </c>
      <c r="L35" s="73">
        <v>0</v>
      </c>
      <c r="M35" s="73">
        <v>0</v>
      </c>
      <c r="N35" s="76">
        <v>142</v>
      </c>
      <c r="O35" s="77">
        <v>5106892.3360506147</v>
      </c>
      <c r="P35" s="73">
        <v>63</v>
      </c>
      <c r="Q35" s="73">
        <v>2343049.664304364</v>
      </c>
      <c r="R35" s="74">
        <v>0</v>
      </c>
      <c r="S35" s="73">
        <v>0</v>
      </c>
      <c r="T35" s="73">
        <v>0</v>
      </c>
      <c r="U35" s="73">
        <v>0</v>
      </c>
      <c r="V35" s="73">
        <v>3</v>
      </c>
      <c r="W35" s="73">
        <v>18182.67954645391</v>
      </c>
      <c r="X35" s="76">
        <v>3</v>
      </c>
      <c r="Y35" s="77">
        <v>18182.67954645391</v>
      </c>
    </row>
    <row r="36" spans="2:25" x14ac:dyDescent="0.25">
      <c r="B36" s="140" t="s">
        <v>40</v>
      </c>
      <c r="C36" s="78" t="s">
        <v>50</v>
      </c>
      <c r="D36" s="79">
        <v>8977</v>
      </c>
      <c r="E36" s="79">
        <v>8962902.7574617378</v>
      </c>
      <c r="F36" s="80">
        <v>0</v>
      </c>
      <c r="G36" s="81">
        <v>0</v>
      </c>
      <c r="H36" s="79">
        <v>512</v>
      </c>
      <c r="I36" s="79">
        <v>487074.27994920855</v>
      </c>
      <c r="J36" s="80">
        <v>202</v>
      </c>
      <c r="K36" s="79">
        <v>247122.07704251542</v>
      </c>
      <c r="L36" s="79">
        <v>115</v>
      </c>
      <c r="M36" s="79">
        <v>129568.02941123482</v>
      </c>
      <c r="N36" s="82">
        <v>317</v>
      </c>
      <c r="O36" s="83">
        <v>376690.10645375022</v>
      </c>
      <c r="P36" s="79">
        <v>4272</v>
      </c>
      <c r="Q36" s="79">
        <v>4489460.8526909361</v>
      </c>
      <c r="R36" s="80">
        <v>0</v>
      </c>
      <c r="S36" s="79">
        <v>0</v>
      </c>
      <c r="T36" s="79">
        <v>37</v>
      </c>
      <c r="U36" s="79">
        <v>52488.870765520835</v>
      </c>
      <c r="V36" s="79">
        <v>3839</v>
      </c>
      <c r="W36" s="79">
        <v>3557188.6476023216</v>
      </c>
      <c r="X36" s="82">
        <v>3876</v>
      </c>
      <c r="Y36" s="83">
        <v>3609677.5183678423</v>
      </c>
    </row>
    <row r="37" spans="2:25" x14ac:dyDescent="0.25">
      <c r="B37" s="141"/>
      <c r="C37" s="8" t="s">
        <v>51</v>
      </c>
      <c r="D37" s="73">
        <v>2273</v>
      </c>
      <c r="E37" s="73">
        <v>8370467.6585846599</v>
      </c>
      <c r="F37" s="74">
        <v>0</v>
      </c>
      <c r="G37" s="75">
        <v>0</v>
      </c>
      <c r="H37" s="73">
        <v>131</v>
      </c>
      <c r="I37" s="73">
        <v>472333.30446346413</v>
      </c>
      <c r="J37" s="74">
        <v>8</v>
      </c>
      <c r="K37" s="73">
        <v>28748.075471798827</v>
      </c>
      <c r="L37" s="73">
        <v>40</v>
      </c>
      <c r="M37" s="73">
        <v>154558.4298572276</v>
      </c>
      <c r="N37" s="76">
        <v>48</v>
      </c>
      <c r="O37" s="77">
        <v>183306.5053290264</v>
      </c>
      <c r="P37" s="73">
        <v>1389</v>
      </c>
      <c r="Q37" s="73">
        <v>4966398.3339327499</v>
      </c>
      <c r="R37" s="74">
        <v>0</v>
      </c>
      <c r="S37" s="73">
        <v>0</v>
      </c>
      <c r="T37" s="73">
        <v>11</v>
      </c>
      <c r="U37" s="73">
        <v>26022.91751602578</v>
      </c>
      <c r="V37" s="73">
        <v>694</v>
      </c>
      <c r="W37" s="73">
        <v>2722406.5973433936</v>
      </c>
      <c r="X37" s="76">
        <v>705</v>
      </c>
      <c r="Y37" s="77">
        <v>2748429.5148594193</v>
      </c>
    </row>
    <row r="38" spans="2:25" x14ac:dyDescent="0.25">
      <c r="B38" s="141"/>
      <c r="C38" s="8" t="s">
        <v>52</v>
      </c>
      <c r="D38" s="73">
        <v>922</v>
      </c>
      <c r="E38" s="73">
        <v>9960268.2395963371</v>
      </c>
      <c r="F38" s="74">
        <v>0</v>
      </c>
      <c r="G38" s="75">
        <v>0</v>
      </c>
      <c r="H38" s="73">
        <v>41</v>
      </c>
      <c r="I38" s="73">
        <v>300773.8897722594</v>
      </c>
      <c r="J38" s="74">
        <v>5</v>
      </c>
      <c r="K38" s="73">
        <v>37597.466602254382</v>
      </c>
      <c r="L38" s="73">
        <v>10</v>
      </c>
      <c r="M38" s="73">
        <v>63889.598773319696</v>
      </c>
      <c r="N38" s="76">
        <v>15</v>
      </c>
      <c r="O38" s="77">
        <v>101487.06537557408</v>
      </c>
      <c r="P38" s="73">
        <v>685</v>
      </c>
      <c r="Q38" s="73">
        <v>7903192.3175676707</v>
      </c>
      <c r="R38" s="74">
        <v>0</v>
      </c>
      <c r="S38" s="73">
        <v>0</v>
      </c>
      <c r="T38" s="73">
        <v>0</v>
      </c>
      <c r="U38" s="73">
        <v>0</v>
      </c>
      <c r="V38" s="73">
        <v>181</v>
      </c>
      <c r="W38" s="73">
        <v>1654814.966880833</v>
      </c>
      <c r="X38" s="76">
        <v>181</v>
      </c>
      <c r="Y38" s="77">
        <v>1654814.966880833</v>
      </c>
    </row>
    <row r="39" spans="2:25" x14ac:dyDescent="0.25">
      <c r="B39" s="142"/>
      <c r="C39" s="25" t="s">
        <v>53</v>
      </c>
      <c r="D39" s="84">
        <v>53</v>
      </c>
      <c r="E39" s="84">
        <v>2102830.1298343409</v>
      </c>
      <c r="F39" s="85">
        <v>0</v>
      </c>
      <c r="G39" s="86">
        <v>0</v>
      </c>
      <c r="H39" s="84">
        <v>0</v>
      </c>
      <c r="I39" s="84">
        <v>0</v>
      </c>
      <c r="J39" s="85">
        <v>1</v>
      </c>
      <c r="K39" s="84">
        <v>12644.468895607397</v>
      </c>
      <c r="L39" s="84">
        <v>0</v>
      </c>
      <c r="M39" s="84">
        <v>0</v>
      </c>
      <c r="N39" s="87">
        <v>1</v>
      </c>
      <c r="O39" s="88">
        <v>12644.468895607397</v>
      </c>
      <c r="P39" s="84">
        <v>46</v>
      </c>
      <c r="Q39" s="84">
        <v>2005110.7382901874</v>
      </c>
      <c r="R39" s="85">
        <v>0</v>
      </c>
      <c r="S39" s="84">
        <v>0</v>
      </c>
      <c r="T39" s="84">
        <v>0</v>
      </c>
      <c r="U39" s="84">
        <v>0</v>
      </c>
      <c r="V39" s="84">
        <v>6</v>
      </c>
      <c r="W39" s="84">
        <v>85074.92264854582</v>
      </c>
      <c r="X39" s="87">
        <v>6</v>
      </c>
      <c r="Y39" s="88">
        <v>85074.92264854582</v>
      </c>
    </row>
    <row r="40" spans="2:25" x14ac:dyDescent="0.25">
      <c r="B40" s="141" t="s">
        <v>41</v>
      </c>
      <c r="C40" s="8" t="s">
        <v>50</v>
      </c>
      <c r="D40" s="73">
        <v>57</v>
      </c>
      <c r="E40" s="73">
        <v>169433.35537496686</v>
      </c>
      <c r="F40" s="74">
        <v>6</v>
      </c>
      <c r="G40" s="75">
        <v>9298.1886047645949</v>
      </c>
      <c r="H40" s="73">
        <v>0</v>
      </c>
      <c r="I40" s="73">
        <v>0</v>
      </c>
      <c r="J40" s="74">
        <v>6</v>
      </c>
      <c r="K40" s="73">
        <v>19449.068212739352</v>
      </c>
      <c r="L40" s="73">
        <v>2</v>
      </c>
      <c r="M40" s="73">
        <v>5285.1277691887317</v>
      </c>
      <c r="N40" s="76">
        <v>8</v>
      </c>
      <c r="O40" s="77">
        <v>24734.195981928082</v>
      </c>
      <c r="P40" s="73">
        <v>30</v>
      </c>
      <c r="Q40" s="73">
        <v>101554.49666005862</v>
      </c>
      <c r="R40" s="74">
        <v>5</v>
      </c>
      <c r="S40" s="73">
        <v>15196.716575063772</v>
      </c>
      <c r="T40" s="73">
        <v>0</v>
      </c>
      <c r="U40" s="73">
        <v>0</v>
      </c>
      <c r="V40" s="73">
        <v>8</v>
      </c>
      <c r="W40" s="73">
        <v>18649.757553151809</v>
      </c>
      <c r="X40" s="76">
        <v>13</v>
      </c>
      <c r="Y40" s="77">
        <v>33846.474128215581</v>
      </c>
    </row>
    <row r="41" spans="2:25" x14ac:dyDescent="0.25">
      <c r="B41" s="141"/>
      <c r="C41" s="8" t="s">
        <v>51</v>
      </c>
      <c r="D41" s="73">
        <v>149</v>
      </c>
      <c r="E41" s="73">
        <v>823618.28627077572</v>
      </c>
      <c r="F41" s="74">
        <v>8</v>
      </c>
      <c r="G41" s="75">
        <v>35487.769562394613</v>
      </c>
      <c r="H41" s="73">
        <v>3</v>
      </c>
      <c r="I41" s="73">
        <v>5671.6615099030541</v>
      </c>
      <c r="J41" s="74">
        <v>9</v>
      </c>
      <c r="K41" s="73">
        <v>33370.127925993489</v>
      </c>
      <c r="L41" s="73">
        <v>17</v>
      </c>
      <c r="M41" s="73">
        <v>172558.65942606787</v>
      </c>
      <c r="N41" s="76">
        <v>26</v>
      </c>
      <c r="O41" s="77">
        <v>205928.78735206136</v>
      </c>
      <c r="P41" s="73">
        <v>74</v>
      </c>
      <c r="Q41" s="73">
        <v>354724.73128001392</v>
      </c>
      <c r="R41" s="74">
        <v>10</v>
      </c>
      <c r="S41" s="73">
        <v>69754.764028854741</v>
      </c>
      <c r="T41" s="73">
        <v>0</v>
      </c>
      <c r="U41" s="73">
        <v>0</v>
      </c>
      <c r="V41" s="73">
        <v>28</v>
      </c>
      <c r="W41" s="73">
        <v>152050.57253754805</v>
      </c>
      <c r="X41" s="76">
        <v>38</v>
      </c>
      <c r="Y41" s="77">
        <v>221805.33656640281</v>
      </c>
    </row>
    <row r="42" spans="2:25" x14ac:dyDescent="0.25">
      <c r="B42" s="141"/>
      <c r="C42" s="8" t="s">
        <v>52</v>
      </c>
      <c r="D42" s="73">
        <v>187</v>
      </c>
      <c r="E42" s="73">
        <v>2303588.0604519043</v>
      </c>
      <c r="F42" s="74">
        <v>2</v>
      </c>
      <c r="G42" s="75">
        <v>4437.2410636300365</v>
      </c>
      <c r="H42" s="73">
        <v>3</v>
      </c>
      <c r="I42" s="73">
        <v>17482.062536407062</v>
      </c>
      <c r="J42" s="74">
        <v>7</v>
      </c>
      <c r="K42" s="73">
        <v>41864.551214769803</v>
      </c>
      <c r="L42" s="73">
        <v>37</v>
      </c>
      <c r="M42" s="73">
        <v>516623.74004039553</v>
      </c>
      <c r="N42" s="76">
        <v>44</v>
      </c>
      <c r="O42" s="77">
        <v>558488.29125516536</v>
      </c>
      <c r="P42" s="73">
        <v>105</v>
      </c>
      <c r="Q42" s="73">
        <v>1240121.7185267825</v>
      </c>
      <c r="R42" s="74">
        <v>16</v>
      </c>
      <c r="S42" s="73">
        <v>285951.82824340631</v>
      </c>
      <c r="T42" s="73">
        <v>0</v>
      </c>
      <c r="U42" s="73">
        <v>0</v>
      </c>
      <c r="V42" s="73">
        <v>17</v>
      </c>
      <c r="W42" s="73">
        <v>197106.9188265132</v>
      </c>
      <c r="X42" s="76">
        <v>33</v>
      </c>
      <c r="Y42" s="77">
        <v>483058.74706991954</v>
      </c>
    </row>
    <row r="43" spans="2:25" x14ac:dyDescent="0.25">
      <c r="B43" s="141"/>
      <c r="C43" s="8" t="s">
        <v>53</v>
      </c>
      <c r="D43" s="73">
        <v>29</v>
      </c>
      <c r="E43" s="73">
        <v>696287.01943511586</v>
      </c>
      <c r="F43" s="74">
        <v>0</v>
      </c>
      <c r="G43" s="75">
        <v>0</v>
      </c>
      <c r="H43" s="73">
        <v>0</v>
      </c>
      <c r="I43" s="73">
        <v>0</v>
      </c>
      <c r="J43" s="74">
        <v>2</v>
      </c>
      <c r="K43" s="73">
        <v>60387.494586899527</v>
      </c>
      <c r="L43" s="73">
        <v>7</v>
      </c>
      <c r="M43" s="73">
        <v>206659.29895594719</v>
      </c>
      <c r="N43" s="76">
        <v>9</v>
      </c>
      <c r="O43" s="77">
        <v>267046.79354284675</v>
      </c>
      <c r="P43" s="73">
        <v>16</v>
      </c>
      <c r="Q43" s="73">
        <v>340829.0317673097</v>
      </c>
      <c r="R43" s="74">
        <v>1</v>
      </c>
      <c r="S43" s="73">
        <v>25022.03607310171</v>
      </c>
      <c r="T43" s="73">
        <v>0</v>
      </c>
      <c r="U43" s="73">
        <v>0</v>
      </c>
      <c r="V43" s="73">
        <v>3</v>
      </c>
      <c r="W43" s="73">
        <v>63389.158051857667</v>
      </c>
      <c r="X43" s="76">
        <v>4</v>
      </c>
      <c r="Y43" s="77">
        <v>88411.19412495938</v>
      </c>
    </row>
    <row r="44" spans="2:25" x14ac:dyDescent="0.25">
      <c r="B44" s="140" t="s">
        <v>42</v>
      </c>
      <c r="C44" s="78" t="s">
        <v>50</v>
      </c>
      <c r="D44" s="79">
        <v>0</v>
      </c>
      <c r="E44" s="79">
        <v>0</v>
      </c>
      <c r="F44" s="80">
        <v>0</v>
      </c>
      <c r="G44" s="81">
        <v>0</v>
      </c>
      <c r="H44" s="79">
        <v>0</v>
      </c>
      <c r="I44" s="79">
        <v>0</v>
      </c>
      <c r="J44" s="80">
        <v>0</v>
      </c>
      <c r="K44" s="79">
        <v>0</v>
      </c>
      <c r="L44" s="79">
        <v>0</v>
      </c>
      <c r="M44" s="79">
        <v>0</v>
      </c>
      <c r="N44" s="82">
        <v>0</v>
      </c>
      <c r="O44" s="83">
        <v>0</v>
      </c>
      <c r="P44" s="79">
        <v>0</v>
      </c>
      <c r="Q44" s="79">
        <v>0</v>
      </c>
      <c r="R44" s="80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82">
        <v>0</v>
      </c>
      <c r="Y44" s="83">
        <v>0</v>
      </c>
    </row>
    <row r="45" spans="2:25" x14ac:dyDescent="0.25">
      <c r="B45" s="141"/>
      <c r="C45" s="8" t="s">
        <v>51</v>
      </c>
      <c r="D45" s="73">
        <v>0</v>
      </c>
      <c r="E45" s="73">
        <v>0</v>
      </c>
      <c r="F45" s="74">
        <v>0</v>
      </c>
      <c r="G45" s="75">
        <v>0</v>
      </c>
      <c r="H45" s="73">
        <v>0</v>
      </c>
      <c r="I45" s="73">
        <v>0</v>
      </c>
      <c r="J45" s="74">
        <v>0</v>
      </c>
      <c r="K45" s="73">
        <v>0</v>
      </c>
      <c r="L45" s="73">
        <v>0</v>
      </c>
      <c r="M45" s="73">
        <v>0</v>
      </c>
      <c r="N45" s="76">
        <v>0</v>
      </c>
      <c r="O45" s="77">
        <v>0</v>
      </c>
      <c r="P45" s="73">
        <v>0</v>
      </c>
      <c r="Q45" s="73">
        <v>0</v>
      </c>
      <c r="R45" s="74">
        <v>0</v>
      </c>
      <c r="S45" s="73">
        <v>0</v>
      </c>
      <c r="T45" s="73">
        <v>0</v>
      </c>
      <c r="U45" s="73">
        <v>0</v>
      </c>
      <c r="V45" s="73">
        <v>0</v>
      </c>
      <c r="W45" s="73">
        <v>0</v>
      </c>
      <c r="X45" s="76">
        <v>0</v>
      </c>
      <c r="Y45" s="77">
        <v>0</v>
      </c>
    </row>
    <row r="46" spans="2:25" x14ac:dyDescent="0.25">
      <c r="B46" s="141"/>
      <c r="C46" s="8" t="s">
        <v>52</v>
      </c>
      <c r="D46" s="73">
        <v>0</v>
      </c>
      <c r="E46" s="73">
        <v>0</v>
      </c>
      <c r="F46" s="74">
        <v>0</v>
      </c>
      <c r="G46" s="75">
        <v>0</v>
      </c>
      <c r="H46" s="73">
        <v>0</v>
      </c>
      <c r="I46" s="73">
        <v>0</v>
      </c>
      <c r="J46" s="74">
        <v>0</v>
      </c>
      <c r="K46" s="73">
        <v>0</v>
      </c>
      <c r="L46" s="73">
        <v>0</v>
      </c>
      <c r="M46" s="73">
        <v>0</v>
      </c>
      <c r="N46" s="76">
        <v>0</v>
      </c>
      <c r="O46" s="77">
        <v>0</v>
      </c>
      <c r="P46" s="73">
        <v>0</v>
      </c>
      <c r="Q46" s="73">
        <v>0</v>
      </c>
      <c r="R46" s="74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6">
        <v>0</v>
      </c>
      <c r="Y46" s="77">
        <v>0</v>
      </c>
    </row>
    <row r="47" spans="2:25" x14ac:dyDescent="0.25">
      <c r="B47" s="142"/>
      <c r="C47" s="25" t="s">
        <v>53</v>
      </c>
      <c r="D47" s="84">
        <v>0</v>
      </c>
      <c r="E47" s="84">
        <v>0</v>
      </c>
      <c r="F47" s="85">
        <v>0</v>
      </c>
      <c r="G47" s="86">
        <v>0</v>
      </c>
      <c r="H47" s="84">
        <v>0</v>
      </c>
      <c r="I47" s="84">
        <v>0</v>
      </c>
      <c r="J47" s="85">
        <v>0</v>
      </c>
      <c r="K47" s="84">
        <v>0</v>
      </c>
      <c r="L47" s="84">
        <v>0</v>
      </c>
      <c r="M47" s="84">
        <v>0</v>
      </c>
      <c r="N47" s="87">
        <v>0</v>
      </c>
      <c r="O47" s="88">
        <v>0</v>
      </c>
      <c r="P47" s="84">
        <v>0</v>
      </c>
      <c r="Q47" s="84">
        <v>0</v>
      </c>
      <c r="R47" s="85">
        <v>0</v>
      </c>
      <c r="S47" s="84">
        <v>0</v>
      </c>
      <c r="T47" s="84">
        <v>0</v>
      </c>
      <c r="U47" s="84">
        <v>0</v>
      </c>
      <c r="V47" s="84">
        <v>0</v>
      </c>
      <c r="W47" s="84">
        <v>0</v>
      </c>
      <c r="X47" s="87">
        <v>0</v>
      </c>
      <c r="Y47" s="88">
        <v>0</v>
      </c>
    </row>
    <row r="48" spans="2:25" x14ac:dyDescent="0.25">
      <c r="B48" s="140" t="s">
        <v>43</v>
      </c>
      <c r="C48" s="78" t="s">
        <v>50</v>
      </c>
      <c r="D48" s="73">
        <v>3</v>
      </c>
      <c r="E48" s="73">
        <v>11743.648906803925</v>
      </c>
      <c r="F48" s="74">
        <v>0</v>
      </c>
      <c r="G48" s="75">
        <v>0</v>
      </c>
      <c r="H48" s="73">
        <v>0</v>
      </c>
      <c r="I48" s="73">
        <v>0</v>
      </c>
      <c r="J48" s="74">
        <v>0</v>
      </c>
      <c r="K48" s="73">
        <v>0</v>
      </c>
      <c r="L48" s="73">
        <v>0</v>
      </c>
      <c r="M48" s="73">
        <v>0</v>
      </c>
      <c r="N48" s="76">
        <v>0</v>
      </c>
      <c r="O48" s="77">
        <v>0</v>
      </c>
      <c r="P48" s="73">
        <v>3</v>
      </c>
      <c r="Q48" s="73">
        <v>11743.648906803925</v>
      </c>
      <c r="R48" s="74">
        <v>0</v>
      </c>
      <c r="S48" s="73">
        <v>0</v>
      </c>
      <c r="T48" s="73">
        <v>0</v>
      </c>
      <c r="U48" s="73">
        <v>0</v>
      </c>
      <c r="V48" s="73">
        <v>0</v>
      </c>
      <c r="W48" s="73">
        <v>0</v>
      </c>
      <c r="X48" s="76">
        <v>0</v>
      </c>
      <c r="Y48" s="77">
        <v>0</v>
      </c>
    </row>
    <row r="49" spans="1:31" x14ac:dyDescent="0.25">
      <c r="B49" s="141"/>
      <c r="C49" s="8" t="s">
        <v>51</v>
      </c>
      <c r="D49" s="73">
        <v>32</v>
      </c>
      <c r="E49" s="73">
        <v>213752.69594089192</v>
      </c>
      <c r="F49" s="74">
        <v>0</v>
      </c>
      <c r="G49" s="75">
        <v>0</v>
      </c>
      <c r="H49" s="73">
        <v>0</v>
      </c>
      <c r="I49" s="73">
        <v>0</v>
      </c>
      <c r="J49" s="74">
        <v>2</v>
      </c>
      <c r="K49" s="73">
        <v>6672.5429528271225</v>
      </c>
      <c r="L49" s="73">
        <v>1</v>
      </c>
      <c r="M49" s="73">
        <v>13811.80736501946</v>
      </c>
      <c r="N49" s="76">
        <v>3</v>
      </c>
      <c r="O49" s="77">
        <v>20484.350317846583</v>
      </c>
      <c r="P49" s="73">
        <v>29</v>
      </c>
      <c r="Q49" s="73">
        <v>193268.34562304534</v>
      </c>
      <c r="R49" s="74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6">
        <v>0</v>
      </c>
      <c r="Y49" s="77">
        <v>0</v>
      </c>
    </row>
    <row r="50" spans="1:31" x14ac:dyDescent="0.25">
      <c r="B50" s="141"/>
      <c r="C50" s="8" t="s">
        <v>52</v>
      </c>
      <c r="D50" s="73">
        <v>84</v>
      </c>
      <c r="E50" s="73">
        <v>809767.93315980269</v>
      </c>
      <c r="F50" s="74">
        <v>0</v>
      </c>
      <c r="G50" s="75">
        <v>0</v>
      </c>
      <c r="H50" s="73">
        <v>0</v>
      </c>
      <c r="I50" s="73">
        <v>0</v>
      </c>
      <c r="J50" s="74">
        <v>16</v>
      </c>
      <c r="K50" s="73">
        <v>147630.01283130009</v>
      </c>
      <c r="L50" s="73">
        <v>3</v>
      </c>
      <c r="M50" s="73">
        <v>24955.310643573437</v>
      </c>
      <c r="N50" s="76">
        <v>19</v>
      </c>
      <c r="O50" s="77">
        <v>172585.32347487353</v>
      </c>
      <c r="P50" s="73">
        <v>64</v>
      </c>
      <c r="Q50" s="73">
        <v>632178.20247030887</v>
      </c>
      <c r="R50" s="74">
        <v>0</v>
      </c>
      <c r="S50" s="73">
        <v>0</v>
      </c>
      <c r="T50" s="73">
        <v>0</v>
      </c>
      <c r="U50" s="73">
        <v>0</v>
      </c>
      <c r="V50" s="73">
        <v>1</v>
      </c>
      <c r="W50" s="73">
        <v>5004.4072146203416</v>
      </c>
      <c r="X50" s="76">
        <v>1</v>
      </c>
      <c r="Y50" s="77">
        <v>5004.4072146203416</v>
      </c>
    </row>
    <row r="51" spans="1:31" x14ac:dyDescent="0.25">
      <c r="B51" s="142"/>
      <c r="C51" s="25" t="s">
        <v>53</v>
      </c>
      <c r="D51" s="84">
        <v>11</v>
      </c>
      <c r="E51" s="84">
        <v>173319.30319968451</v>
      </c>
      <c r="F51" s="85">
        <v>0</v>
      </c>
      <c r="G51" s="86">
        <v>0</v>
      </c>
      <c r="H51" s="84">
        <v>0</v>
      </c>
      <c r="I51" s="84">
        <v>0</v>
      </c>
      <c r="J51" s="85">
        <v>0</v>
      </c>
      <c r="K51" s="84">
        <v>0</v>
      </c>
      <c r="L51" s="84">
        <v>0</v>
      </c>
      <c r="M51" s="84">
        <v>0</v>
      </c>
      <c r="N51" s="87">
        <v>0</v>
      </c>
      <c r="O51" s="88">
        <v>0</v>
      </c>
      <c r="P51" s="84">
        <v>10</v>
      </c>
      <c r="Q51" s="84">
        <v>168314.89598506418</v>
      </c>
      <c r="R51" s="85">
        <v>0</v>
      </c>
      <c r="S51" s="84">
        <v>0</v>
      </c>
      <c r="T51" s="84">
        <v>0</v>
      </c>
      <c r="U51" s="84">
        <v>0</v>
      </c>
      <c r="V51" s="84">
        <v>1</v>
      </c>
      <c r="W51" s="84">
        <v>5004.4072146203416</v>
      </c>
      <c r="X51" s="87">
        <v>1</v>
      </c>
      <c r="Y51" s="88">
        <v>5004.4072146203416</v>
      </c>
    </row>
    <row r="52" spans="1:31" x14ac:dyDescent="0.25">
      <c r="B52" s="141" t="s">
        <v>44</v>
      </c>
      <c r="C52" s="8" t="s">
        <v>50</v>
      </c>
      <c r="D52" s="73">
        <v>229</v>
      </c>
      <c r="E52" s="73">
        <v>78640.640323911924</v>
      </c>
      <c r="F52" s="74">
        <v>0</v>
      </c>
      <c r="G52" s="75">
        <v>0</v>
      </c>
      <c r="H52" s="73">
        <v>0</v>
      </c>
      <c r="I52" s="73">
        <v>0</v>
      </c>
      <c r="J52" s="74">
        <v>10</v>
      </c>
      <c r="K52" s="73">
        <v>1923.6274078705312</v>
      </c>
      <c r="L52" s="73">
        <v>6</v>
      </c>
      <c r="M52" s="73">
        <v>708.46442100009403</v>
      </c>
      <c r="N52" s="76">
        <v>16</v>
      </c>
      <c r="O52" s="77">
        <v>2632.0918288706252</v>
      </c>
      <c r="P52" s="73">
        <v>170</v>
      </c>
      <c r="Q52" s="73">
        <v>53018.335113790206</v>
      </c>
      <c r="R52" s="74">
        <v>12</v>
      </c>
      <c r="S52" s="73">
        <v>7893.0511470434958</v>
      </c>
      <c r="T52" s="73">
        <v>0</v>
      </c>
      <c r="U52" s="73">
        <v>0</v>
      </c>
      <c r="V52" s="73">
        <v>31</v>
      </c>
      <c r="W52" s="73">
        <v>15097.162234207592</v>
      </c>
      <c r="X52" s="76">
        <v>43</v>
      </c>
      <c r="Y52" s="77">
        <v>22990.213381251087</v>
      </c>
    </row>
    <row r="53" spans="1:31" x14ac:dyDescent="0.25">
      <c r="B53" s="141"/>
      <c r="C53" s="8" t="s">
        <v>51</v>
      </c>
      <c r="D53" s="73">
        <v>8</v>
      </c>
      <c r="E53" s="73">
        <v>26534.828305461007</v>
      </c>
      <c r="F53" s="74">
        <v>1</v>
      </c>
      <c r="G53" s="75">
        <v>1434.5967348578313</v>
      </c>
      <c r="H53" s="73">
        <v>0</v>
      </c>
      <c r="I53" s="73">
        <v>0</v>
      </c>
      <c r="J53" s="74">
        <v>0</v>
      </c>
      <c r="K53" s="73">
        <v>0</v>
      </c>
      <c r="L53" s="73">
        <v>0</v>
      </c>
      <c r="M53" s="73">
        <v>0</v>
      </c>
      <c r="N53" s="76">
        <v>0</v>
      </c>
      <c r="O53" s="77">
        <v>0</v>
      </c>
      <c r="P53" s="73">
        <v>3</v>
      </c>
      <c r="Q53" s="73">
        <v>5326.1505298999982</v>
      </c>
      <c r="R53" s="74">
        <v>0</v>
      </c>
      <c r="S53" s="73">
        <v>0</v>
      </c>
      <c r="T53" s="73">
        <v>1</v>
      </c>
      <c r="U53" s="73">
        <v>3169.4579025928833</v>
      </c>
      <c r="V53" s="73">
        <v>3</v>
      </c>
      <c r="W53" s="73">
        <v>16604.623138110295</v>
      </c>
      <c r="X53" s="76">
        <v>4</v>
      </c>
      <c r="Y53" s="77">
        <v>19774.081040703179</v>
      </c>
    </row>
    <row r="54" spans="1:31" x14ac:dyDescent="0.25">
      <c r="B54" s="89"/>
      <c r="C54" s="8" t="s">
        <v>52</v>
      </c>
      <c r="D54" s="73">
        <v>0</v>
      </c>
      <c r="E54" s="73">
        <v>0</v>
      </c>
      <c r="F54" s="74">
        <v>0</v>
      </c>
      <c r="G54" s="75">
        <v>0</v>
      </c>
      <c r="H54" s="73">
        <v>0</v>
      </c>
      <c r="I54" s="73">
        <v>0</v>
      </c>
      <c r="J54" s="74">
        <v>0</v>
      </c>
      <c r="K54" s="73">
        <v>0</v>
      </c>
      <c r="L54" s="73">
        <v>0</v>
      </c>
      <c r="M54" s="73">
        <v>0</v>
      </c>
      <c r="N54" s="76">
        <v>0</v>
      </c>
      <c r="O54" s="77">
        <v>0</v>
      </c>
      <c r="P54" s="73">
        <v>0</v>
      </c>
      <c r="Q54" s="73">
        <v>0</v>
      </c>
      <c r="R54" s="74">
        <v>0</v>
      </c>
      <c r="S54" s="73">
        <v>0</v>
      </c>
      <c r="T54" s="73">
        <v>0</v>
      </c>
      <c r="U54" s="73">
        <v>0</v>
      </c>
      <c r="V54" s="73">
        <v>0</v>
      </c>
      <c r="W54" s="73">
        <v>0</v>
      </c>
      <c r="X54" s="76">
        <v>0</v>
      </c>
      <c r="Y54" s="77">
        <v>0</v>
      </c>
    </row>
    <row r="55" spans="1:31" x14ac:dyDescent="0.25">
      <c r="B55" s="90"/>
      <c r="C55" s="25" t="s">
        <v>53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7">
        <v>0</v>
      </c>
      <c r="O55" s="87">
        <v>0</v>
      </c>
      <c r="P55" s="84">
        <v>0</v>
      </c>
      <c r="Q55" s="84">
        <v>0</v>
      </c>
      <c r="R55" s="84">
        <v>0</v>
      </c>
      <c r="S55" s="84">
        <v>0</v>
      </c>
      <c r="T55" s="84">
        <v>0</v>
      </c>
      <c r="U55" s="84">
        <v>0</v>
      </c>
      <c r="V55" s="84">
        <v>0</v>
      </c>
      <c r="W55" s="84">
        <v>0</v>
      </c>
      <c r="X55" s="87">
        <v>0</v>
      </c>
      <c r="Y55" s="87">
        <v>0</v>
      </c>
    </row>
    <row r="56" spans="1:31" x14ac:dyDescent="0.25">
      <c r="B56" s="141" t="s">
        <v>45</v>
      </c>
      <c r="C56" s="8" t="s">
        <v>50</v>
      </c>
      <c r="D56" s="73">
        <v>0</v>
      </c>
      <c r="E56" s="73">
        <v>0</v>
      </c>
      <c r="F56" s="74">
        <v>0</v>
      </c>
      <c r="G56" s="75">
        <v>0</v>
      </c>
      <c r="H56" s="73">
        <v>0</v>
      </c>
      <c r="I56" s="73">
        <v>0</v>
      </c>
      <c r="J56" s="74">
        <v>0</v>
      </c>
      <c r="K56" s="73">
        <v>0</v>
      </c>
      <c r="L56" s="73">
        <v>0</v>
      </c>
      <c r="M56" s="73">
        <v>0</v>
      </c>
      <c r="N56" s="76">
        <v>0</v>
      </c>
      <c r="O56" s="77">
        <v>0</v>
      </c>
      <c r="P56" s="73">
        <v>0</v>
      </c>
      <c r="Q56" s="73">
        <v>0</v>
      </c>
      <c r="R56" s="74">
        <v>0</v>
      </c>
      <c r="S56" s="73">
        <v>0</v>
      </c>
      <c r="T56" s="73">
        <v>0</v>
      </c>
      <c r="U56" s="73">
        <v>0</v>
      </c>
      <c r="V56" s="73">
        <v>0</v>
      </c>
      <c r="W56" s="73">
        <v>0</v>
      </c>
      <c r="X56" s="76">
        <v>0</v>
      </c>
      <c r="Y56" s="77">
        <v>0</v>
      </c>
    </row>
    <row r="57" spans="1:31" x14ac:dyDescent="0.25">
      <c r="B57" s="141"/>
      <c r="C57" s="8" t="s">
        <v>51</v>
      </c>
      <c r="D57" s="73">
        <v>0</v>
      </c>
      <c r="E57" s="73">
        <v>0</v>
      </c>
      <c r="F57" s="74">
        <v>0</v>
      </c>
      <c r="G57" s="75">
        <v>0</v>
      </c>
      <c r="H57" s="73">
        <v>0</v>
      </c>
      <c r="I57" s="73">
        <v>0</v>
      </c>
      <c r="J57" s="74">
        <v>0</v>
      </c>
      <c r="K57" s="73">
        <v>0</v>
      </c>
      <c r="L57" s="73">
        <v>0</v>
      </c>
      <c r="M57" s="73">
        <v>0</v>
      </c>
      <c r="N57" s="76">
        <v>0</v>
      </c>
      <c r="O57" s="77">
        <v>0</v>
      </c>
      <c r="P57" s="73">
        <v>0</v>
      </c>
      <c r="Q57" s="73">
        <v>0</v>
      </c>
      <c r="R57" s="74">
        <v>0</v>
      </c>
      <c r="S57" s="73">
        <v>0</v>
      </c>
      <c r="T57" s="73">
        <v>0</v>
      </c>
      <c r="U57" s="73">
        <v>0</v>
      </c>
      <c r="V57" s="73">
        <v>0</v>
      </c>
      <c r="W57" s="73">
        <v>0</v>
      </c>
      <c r="X57" s="76">
        <v>0</v>
      </c>
      <c r="Y57" s="77">
        <v>0</v>
      </c>
    </row>
    <row r="58" spans="1:31" x14ac:dyDescent="0.25">
      <c r="B58" s="89"/>
      <c r="C58" s="8" t="s">
        <v>52</v>
      </c>
      <c r="D58" s="73">
        <v>0</v>
      </c>
      <c r="E58" s="73">
        <v>0</v>
      </c>
      <c r="F58" s="74">
        <v>0</v>
      </c>
      <c r="G58" s="75">
        <v>0</v>
      </c>
      <c r="H58" s="73">
        <v>0</v>
      </c>
      <c r="I58" s="73">
        <v>0</v>
      </c>
      <c r="J58" s="74">
        <v>0</v>
      </c>
      <c r="K58" s="73">
        <v>0</v>
      </c>
      <c r="L58" s="73">
        <v>0</v>
      </c>
      <c r="M58" s="73">
        <v>0</v>
      </c>
      <c r="N58" s="76">
        <v>0</v>
      </c>
      <c r="O58" s="77">
        <v>0</v>
      </c>
      <c r="P58" s="73">
        <v>0</v>
      </c>
      <c r="Q58" s="73">
        <v>0</v>
      </c>
      <c r="R58" s="74">
        <v>0</v>
      </c>
      <c r="S58" s="73">
        <v>0</v>
      </c>
      <c r="T58" s="73">
        <v>0</v>
      </c>
      <c r="U58" s="73">
        <v>0</v>
      </c>
      <c r="V58" s="73">
        <v>0</v>
      </c>
      <c r="W58" s="73">
        <v>0</v>
      </c>
      <c r="X58" s="76">
        <v>0</v>
      </c>
      <c r="Y58" s="77">
        <v>0</v>
      </c>
    </row>
    <row r="59" spans="1:31" x14ac:dyDescent="0.25">
      <c r="B59" s="90"/>
      <c r="C59" s="25" t="s">
        <v>53</v>
      </c>
      <c r="D59" s="84">
        <v>0</v>
      </c>
      <c r="E59" s="84">
        <v>0</v>
      </c>
      <c r="F59" s="85">
        <v>0</v>
      </c>
      <c r="G59" s="86">
        <v>0</v>
      </c>
      <c r="H59" s="84">
        <v>0</v>
      </c>
      <c r="I59" s="84">
        <v>0</v>
      </c>
      <c r="J59" s="85">
        <v>0</v>
      </c>
      <c r="K59" s="84">
        <v>0</v>
      </c>
      <c r="L59" s="84">
        <v>0</v>
      </c>
      <c r="M59" s="84">
        <v>0</v>
      </c>
      <c r="N59" s="87">
        <v>0</v>
      </c>
      <c r="O59" s="88">
        <v>0</v>
      </c>
      <c r="P59" s="84">
        <v>0</v>
      </c>
      <c r="Q59" s="84">
        <v>0</v>
      </c>
      <c r="R59" s="85">
        <v>0</v>
      </c>
      <c r="S59" s="84">
        <v>0</v>
      </c>
      <c r="T59" s="84">
        <v>0</v>
      </c>
      <c r="U59" s="84">
        <v>0</v>
      </c>
      <c r="V59" s="84">
        <v>0</v>
      </c>
      <c r="W59" s="84">
        <v>0</v>
      </c>
      <c r="X59" s="87">
        <v>0</v>
      </c>
      <c r="Y59" s="88">
        <v>0</v>
      </c>
    </row>
    <row r="60" spans="1:31" x14ac:dyDescent="0.25">
      <c r="B60" s="91"/>
      <c r="C60" s="92" t="s">
        <v>26</v>
      </c>
      <c r="D60" s="93">
        <v>241094</v>
      </c>
      <c r="E60" s="93">
        <v>362272846.96425986</v>
      </c>
      <c r="F60" s="93">
        <v>1843</v>
      </c>
      <c r="G60" s="93">
        <v>5784565.9491125178</v>
      </c>
      <c r="H60" s="93">
        <v>19592</v>
      </c>
      <c r="I60" s="93">
        <v>24863764.804337692</v>
      </c>
      <c r="J60" s="93">
        <v>13898</v>
      </c>
      <c r="K60" s="93">
        <v>69894589.328935668</v>
      </c>
      <c r="L60" s="93">
        <v>7810</v>
      </c>
      <c r="M60" s="93">
        <v>22219325.606450744</v>
      </c>
      <c r="N60" s="93">
        <v>21708</v>
      </c>
      <c r="O60" s="93">
        <v>92113914.935386419</v>
      </c>
      <c r="P60" s="93">
        <v>165992</v>
      </c>
      <c r="Q60" s="93">
        <v>200141033.51658356</v>
      </c>
      <c r="R60" s="93">
        <v>6076</v>
      </c>
      <c r="S60" s="93">
        <v>5252985.4366745651</v>
      </c>
      <c r="T60" s="93">
        <v>6353</v>
      </c>
      <c r="U60" s="93">
        <v>5813865.5665756315</v>
      </c>
      <c r="V60" s="93">
        <v>19530</v>
      </c>
      <c r="W60" s="93">
        <v>28302716.755589418</v>
      </c>
      <c r="X60" s="93">
        <v>31959</v>
      </c>
      <c r="Y60" s="93">
        <v>39369567.758839615</v>
      </c>
    </row>
    <row r="61" spans="1:31" x14ac:dyDescent="0.25">
      <c r="A61" s="11"/>
      <c r="B61" s="94"/>
      <c r="C61" s="94" t="s">
        <v>46</v>
      </c>
      <c r="D61" s="94"/>
      <c r="E61" s="95">
        <v>14165.935006211108</v>
      </c>
      <c r="F61" s="96"/>
      <c r="G61" s="95">
        <v>226.19356090563971</v>
      </c>
      <c r="H61" s="96"/>
      <c r="I61" s="95">
        <v>972.24641366156618</v>
      </c>
      <c r="J61" s="96"/>
      <c r="K61" s="95">
        <v>2733.0842430407156</v>
      </c>
      <c r="L61" s="96"/>
      <c r="M61" s="95">
        <v>868.84105463713081</v>
      </c>
      <c r="N61" s="96"/>
      <c r="O61" s="95">
        <v>3601.9252976778471</v>
      </c>
      <c r="P61" s="96"/>
      <c r="Q61" s="95">
        <v>7826.1037133471609</v>
      </c>
      <c r="R61" s="96"/>
      <c r="S61" s="95">
        <v>205.40719766349659</v>
      </c>
      <c r="T61" s="96"/>
      <c r="U61" s="95">
        <v>227.33926221935218</v>
      </c>
      <c r="V61" s="96"/>
      <c r="W61" s="95">
        <v>1106.7195607360441</v>
      </c>
      <c r="X61" s="96"/>
      <c r="Y61" s="95">
        <v>1539.4660206188928</v>
      </c>
      <c r="Z61" s="97"/>
      <c r="AA61" s="44"/>
      <c r="AB61" s="44"/>
      <c r="AC61" s="44"/>
      <c r="AD61" s="44"/>
      <c r="AE61" s="44"/>
    </row>
    <row r="63" spans="1:31" x14ac:dyDescent="0.25">
      <c r="B63" s="8" t="s">
        <v>47</v>
      </c>
    </row>
    <row r="65" spans="2:25" x14ac:dyDescent="0.25">
      <c r="B65" s="8" t="s">
        <v>78</v>
      </c>
      <c r="M65" s="11"/>
      <c r="O65" s="8"/>
      <c r="W65" s="11"/>
      <c r="Y65" s="8"/>
    </row>
    <row r="66" spans="2:25" x14ac:dyDescent="0.25">
      <c r="B66" s="8" t="s">
        <v>79</v>
      </c>
      <c r="M66" s="11"/>
      <c r="O66" s="8"/>
      <c r="W66" s="11"/>
      <c r="Y66" s="8"/>
    </row>
    <row r="67" spans="2:25" x14ac:dyDescent="0.25">
      <c r="B67" s="8" t="s">
        <v>80</v>
      </c>
      <c r="M67" s="11"/>
      <c r="O67" s="8"/>
      <c r="W67" s="11"/>
      <c r="Y67" s="8"/>
    </row>
    <row r="68" spans="2:25" x14ac:dyDescent="0.25">
      <c r="B68" s="8" t="s">
        <v>81</v>
      </c>
      <c r="M68" s="11"/>
      <c r="O68" s="8"/>
      <c r="W68" s="11"/>
      <c r="Y68" s="8"/>
    </row>
    <row r="69" spans="2:25" x14ac:dyDescent="0.25">
      <c r="B69" s="8" t="s">
        <v>82</v>
      </c>
      <c r="M69" s="11"/>
      <c r="O69" s="8"/>
      <c r="W69" s="11"/>
      <c r="Y69" s="8"/>
    </row>
    <row r="70" spans="2:25" x14ac:dyDescent="0.25">
      <c r="B70" s="8" t="s">
        <v>83</v>
      </c>
      <c r="M70" s="11"/>
      <c r="O70" s="8"/>
      <c r="W70" s="11"/>
      <c r="Y70" s="8"/>
    </row>
    <row r="71" spans="2:25" x14ac:dyDescent="0.25">
      <c r="M71" s="11"/>
      <c r="O71" s="8"/>
      <c r="W71" s="11"/>
      <c r="Y71" s="8"/>
    </row>
    <row r="72" spans="2:25" x14ac:dyDescent="0.25">
      <c r="B72" s="136" t="s">
        <v>84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1"/>
      <c r="Y72" s="8"/>
    </row>
    <row r="73" spans="2:25" x14ac:dyDescent="0.25">
      <c r="B73" s="137" t="s">
        <v>85</v>
      </c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1"/>
      <c r="Y73" s="8"/>
    </row>
    <row r="74" spans="2:25" x14ac:dyDescent="0.25">
      <c r="B74" s="138" t="s">
        <v>86</v>
      </c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1"/>
      <c r="Y74" s="8"/>
    </row>
    <row r="75" spans="2:25" x14ac:dyDescent="0.25"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1"/>
      <c r="Y75" s="8"/>
    </row>
    <row r="76" spans="2:25" x14ac:dyDescent="0.25"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1"/>
      <c r="Y76" s="8"/>
    </row>
    <row r="77" spans="2:25" x14ac:dyDescent="0.25">
      <c r="B77" s="138" t="s">
        <v>87</v>
      </c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1"/>
      <c r="Y77" s="8"/>
    </row>
    <row r="78" spans="2:25" x14ac:dyDescent="0.25"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1"/>
      <c r="Y78" s="8"/>
    </row>
    <row r="79" spans="2:25" x14ac:dyDescent="0.25">
      <c r="B79" s="135" t="s">
        <v>88</v>
      </c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1"/>
      <c r="Y79" s="8"/>
    </row>
    <row r="80" spans="2:25" x14ac:dyDescent="0.25">
      <c r="B80" s="139" t="s">
        <v>89</v>
      </c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1"/>
      <c r="Y80" s="8"/>
    </row>
    <row r="81" spans="2:25" x14ac:dyDescent="0.25"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1"/>
      <c r="Y81" s="8"/>
    </row>
    <row r="82" spans="2:25" x14ac:dyDescent="0.25">
      <c r="B82" s="135" t="s">
        <v>90</v>
      </c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1"/>
      <c r="Y82" s="8"/>
    </row>
    <row r="83" spans="2:25" x14ac:dyDescent="0.25">
      <c r="B83" s="135" t="s">
        <v>91</v>
      </c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1"/>
      <c r="Y83" s="8"/>
    </row>
    <row r="84" spans="2:25" x14ac:dyDescent="0.25">
      <c r="B84" s="135" t="s">
        <v>92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1"/>
      <c r="Y84" s="8"/>
    </row>
    <row r="85" spans="2:25" x14ac:dyDescent="0.25">
      <c r="B85" s="135" t="s">
        <v>93</v>
      </c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1"/>
      <c r="Y85" s="8"/>
    </row>
    <row r="86" spans="2:25" x14ac:dyDescent="0.25">
      <c r="M86" s="11"/>
      <c r="O86" s="8"/>
      <c r="W86" s="11"/>
      <c r="Y86" s="8"/>
    </row>
    <row r="87" spans="2:25" x14ac:dyDescent="0.2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70"/>
      <c r="N87" s="70"/>
      <c r="O87" s="25"/>
      <c r="P87" s="25"/>
      <c r="Q87" s="25"/>
      <c r="R87" s="25"/>
      <c r="S87" s="25"/>
      <c r="T87" s="25"/>
      <c r="U87" s="25"/>
      <c r="V87" s="25"/>
      <c r="W87" s="11"/>
      <c r="Y87" s="8"/>
    </row>
    <row r="88" spans="2:25" x14ac:dyDescent="0.25">
      <c r="B88" s="8" t="s">
        <v>94</v>
      </c>
      <c r="M88" s="11"/>
      <c r="O88" s="8"/>
      <c r="W88" s="11"/>
      <c r="Y88" s="8"/>
    </row>
    <row r="89" spans="2:25" x14ac:dyDescent="0.25">
      <c r="B89" s="71" t="str">
        <f>Indice!B20</f>
        <v>Información al:05/09/2021 para todas las instituciones</v>
      </c>
      <c r="M89" s="11"/>
      <c r="O89" s="8"/>
      <c r="W89" s="11"/>
      <c r="Y89" s="8"/>
    </row>
    <row r="90" spans="2:25" x14ac:dyDescent="0.25">
      <c r="B90" s="8" t="s">
        <v>47</v>
      </c>
      <c r="M90" s="11"/>
      <c r="O90" s="8"/>
      <c r="W90" s="11"/>
      <c r="Y90" s="8"/>
    </row>
    <row r="91" spans="2:25" x14ac:dyDescent="0.25">
      <c r="M91" s="11"/>
      <c r="O91" s="8"/>
      <c r="W91" s="11"/>
      <c r="Y91" s="8"/>
    </row>
    <row r="92" spans="2:25" x14ac:dyDescent="0.25">
      <c r="B92" s="8" t="str">
        <f>+Indice!B21</f>
        <v>Actualización: 11/09/2021</v>
      </c>
      <c r="M92" s="11"/>
      <c r="O92" s="8"/>
      <c r="W92" s="11"/>
      <c r="Y92" s="8"/>
    </row>
  </sheetData>
  <mergeCells count="39">
    <mergeCell ref="B80:V81"/>
    <mergeCell ref="B82:V82"/>
    <mergeCell ref="B83:V83"/>
    <mergeCell ref="B84:V84"/>
    <mergeCell ref="B85:V85"/>
    <mergeCell ref="B24:B27"/>
    <mergeCell ref="B79:V79"/>
    <mergeCell ref="B32:B35"/>
    <mergeCell ref="B36:B39"/>
    <mergeCell ref="B40:B43"/>
    <mergeCell ref="B44:B47"/>
    <mergeCell ref="B48:B51"/>
    <mergeCell ref="B52:B53"/>
    <mergeCell ref="B56:B57"/>
    <mergeCell ref="B72:V72"/>
    <mergeCell ref="B73:V73"/>
    <mergeCell ref="B74:V76"/>
    <mergeCell ref="B77:V78"/>
    <mergeCell ref="H4:I6"/>
    <mergeCell ref="B8:B11"/>
    <mergeCell ref="B12:B15"/>
    <mergeCell ref="B16:B19"/>
    <mergeCell ref="B20:B23"/>
    <mergeCell ref="J4:O4"/>
    <mergeCell ref="B28:B31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B4:B7"/>
    <mergeCell ref="C4:C7"/>
    <mergeCell ref="D4:E6"/>
    <mergeCell ref="F4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3F6F-E160-470A-8E42-CB77B2135A91}">
  <dimension ref="B2:X41"/>
  <sheetViews>
    <sheetView workbookViewId="0">
      <selection activeCell="H13" sqref="H13"/>
    </sheetView>
  </sheetViews>
  <sheetFormatPr baseColWidth="10" defaultRowHeight="15" x14ac:dyDescent="0.25"/>
  <cols>
    <col min="2" max="2" width="28.85546875" customWidth="1"/>
    <col min="3" max="3" width="23.7109375" bestFit="1" customWidth="1"/>
    <col min="4" max="5" width="15.140625" bestFit="1" customWidth="1"/>
    <col min="8" max="8" width="17.140625" bestFit="1" customWidth="1"/>
  </cols>
  <sheetData>
    <row r="2" spans="2:24" s="8" customFormat="1" x14ac:dyDescent="0.25">
      <c r="B2" s="10" t="s">
        <v>96</v>
      </c>
      <c r="M2" s="11"/>
      <c r="N2" s="11"/>
      <c r="W2" s="11"/>
      <c r="X2" s="11"/>
    </row>
    <row r="3" spans="2:24" s="8" customFormat="1" x14ac:dyDescent="0.25">
      <c r="B3" s="10"/>
      <c r="M3" s="11"/>
      <c r="N3" s="11"/>
      <c r="W3" s="11"/>
      <c r="X3" s="11"/>
    </row>
    <row r="4" spans="2:24" s="8" customFormat="1" x14ac:dyDescent="0.25">
      <c r="B4" s="10" t="s">
        <v>13</v>
      </c>
      <c r="M4" s="11"/>
      <c r="N4" s="11"/>
      <c r="W4" s="11"/>
      <c r="X4" s="11"/>
    </row>
    <row r="5" spans="2:24" s="8" customFormat="1" x14ac:dyDescent="0.25">
      <c r="B5" s="106" t="s">
        <v>107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1"/>
      <c r="N5" s="11"/>
      <c r="W5" s="11"/>
      <c r="X5" s="11"/>
    </row>
    <row r="7" spans="2:24" x14ac:dyDescent="0.25">
      <c r="E7" s="98"/>
    </row>
    <row r="8" spans="2:24" x14ac:dyDescent="0.25">
      <c r="B8" s="107" t="s">
        <v>97</v>
      </c>
      <c r="C8" s="107" t="s">
        <v>98</v>
      </c>
      <c r="D8" s="144" t="s">
        <v>99</v>
      </c>
      <c r="E8" s="144" t="s">
        <v>100</v>
      </c>
    </row>
    <row r="9" spans="2:24" x14ac:dyDescent="0.25">
      <c r="B9" s="107"/>
      <c r="C9" s="107"/>
      <c r="D9" s="144"/>
      <c r="E9" s="144"/>
    </row>
    <row r="10" spans="2:24" x14ac:dyDescent="0.25">
      <c r="B10" s="107"/>
      <c r="C10" s="107"/>
      <c r="D10" s="144"/>
      <c r="E10" s="144"/>
      <c r="H10" s="100"/>
    </row>
    <row r="11" spans="2:24" x14ac:dyDescent="0.25">
      <c r="B11" s="107"/>
      <c r="C11" s="107"/>
      <c r="D11" s="99" t="s">
        <v>101</v>
      </c>
      <c r="E11" s="99" t="s">
        <v>102</v>
      </c>
      <c r="H11" s="100"/>
      <c r="I11" s="100"/>
      <c r="K11" s="100"/>
    </row>
    <row r="12" spans="2:24" x14ac:dyDescent="0.25">
      <c r="B12" s="143" t="s">
        <v>103</v>
      </c>
      <c r="C12" s="8" t="s">
        <v>75</v>
      </c>
      <c r="D12" s="101">
        <v>6.2300014150020004</v>
      </c>
      <c r="E12" s="101">
        <v>57.820489999999999</v>
      </c>
      <c r="H12" s="100"/>
      <c r="I12" s="100"/>
      <c r="K12" s="100"/>
    </row>
    <row r="13" spans="2:24" x14ac:dyDescent="0.25">
      <c r="B13" s="143"/>
      <c r="C13" s="8" t="s">
        <v>104</v>
      </c>
      <c r="D13" s="101">
        <v>4.9969758766699996</v>
      </c>
      <c r="E13" s="101">
        <v>63.202030999999998</v>
      </c>
      <c r="H13" s="100"/>
      <c r="I13" s="100"/>
      <c r="K13" s="100"/>
    </row>
    <row r="14" spans="2:24" x14ac:dyDescent="0.25">
      <c r="B14" s="143"/>
      <c r="C14" s="8" t="s">
        <v>77</v>
      </c>
      <c r="D14" s="102">
        <v>5.9039496722439999</v>
      </c>
      <c r="E14" s="102">
        <v>48.244340999999999</v>
      </c>
      <c r="H14" s="100"/>
      <c r="I14" s="100"/>
    </row>
    <row r="15" spans="2:24" x14ac:dyDescent="0.25">
      <c r="B15" s="145" t="s">
        <v>26</v>
      </c>
      <c r="C15" s="145"/>
      <c r="D15" s="103">
        <v>5.7219760067200003</v>
      </c>
      <c r="E15" s="147">
        <v>53.853038900660003</v>
      </c>
      <c r="H15" s="100"/>
      <c r="I15" s="100"/>
    </row>
    <row r="16" spans="2:24" x14ac:dyDescent="0.25">
      <c r="H16" s="100"/>
      <c r="I16" s="100"/>
    </row>
    <row r="18" spans="2:24" s="8" customFormat="1" x14ac:dyDescent="0.25">
      <c r="B18" s="10" t="s">
        <v>14</v>
      </c>
      <c r="M18" s="11"/>
      <c r="N18" s="11"/>
      <c r="W18" s="11"/>
      <c r="X18" s="11"/>
    </row>
    <row r="19" spans="2:24" s="8" customFormat="1" x14ac:dyDescent="0.25">
      <c r="B19" s="106" t="s">
        <v>113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1"/>
      <c r="N19" s="11"/>
      <c r="W19" s="11"/>
      <c r="X19" s="11"/>
    </row>
    <row r="20" spans="2:24" x14ac:dyDescent="0.25">
      <c r="B20" s="107" t="s">
        <v>97</v>
      </c>
      <c r="C20" s="107" t="s">
        <v>49</v>
      </c>
      <c r="D20" s="144" t="s">
        <v>99</v>
      </c>
      <c r="E20" s="144" t="s">
        <v>100</v>
      </c>
    </row>
    <row r="21" spans="2:24" x14ac:dyDescent="0.25">
      <c r="B21" s="107"/>
      <c r="C21" s="107"/>
      <c r="D21" s="144"/>
      <c r="E21" s="144"/>
    </row>
    <row r="22" spans="2:24" x14ac:dyDescent="0.25">
      <c r="B22" s="107"/>
      <c r="C22" s="107"/>
      <c r="D22" s="144"/>
      <c r="E22" s="144"/>
      <c r="H22" s="100"/>
      <c r="I22" s="100"/>
    </row>
    <row r="23" spans="2:24" x14ac:dyDescent="0.25">
      <c r="B23" s="107"/>
      <c r="C23" s="107"/>
      <c r="D23" s="99" t="s">
        <v>101</v>
      </c>
      <c r="E23" s="99" t="s">
        <v>102</v>
      </c>
      <c r="H23" s="146"/>
      <c r="I23" s="100"/>
    </row>
    <row r="24" spans="2:24" x14ac:dyDescent="0.25">
      <c r="B24" s="143" t="s">
        <v>103</v>
      </c>
      <c r="C24" s="8" t="s">
        <v>50</v>
      </c>
      <c r="D24" s="101">
        <v>7.5979941000000002</v>
      </c>
      <c r="E24" s="21">
        <v>49.829132000000001</v>
      </c>
      <c r="H24" s="146"/>
      <c r="I24" s="100"/>
    </row>
    <row r="25" spans="2:24" x14ac:dyDescent="0.25">
      <c r="B25" s="143"/>
      <c r="C25" s="8" t="s">
        <v>51</v>
      </c>
      <c r="D25" s="101">
        <v>5.7520769999999999</v>
      </c>
      <c r="E25" s="21">
        <v>54.079946999999997</v>
      </c>
      <c r="H25" s="146"/>
      <c r="I25" s="100"/>
      <c r="J25" s="100"/>
    </row>
    <row r="26" spans="2:24" x14ac:dyDescent="0.25">
      <c r="B26" s="143"/>
      <c r="C26" s="8" t="s">
        <v>52</v>
      </c>
      <c r="D26" s="101">
        <v>4.3666888999999998</v>
      </c>
      <c r="E26" s="21">
        <v>56.848827999999997</v>
      </c>
      <c r="H26" s="146"/>
      <c r="I26" s="100"/>
      <c r="J26" s="100"/>
    </row>
    <row r="27" spans="2:24" x14ac:dyDescent="0.25">
      <c r="B27" s="143"/>
      <c r="C27" s="8" t="s">
        <v>53</v>
      </c>
      <c r="D27" s="102">
        <v>4.0715893000000003</v>
      </c>
      <c r="E27" s="26">
        <v>56.534773999999999</v>
      </c>
      <c r="H27" s="104"/>
      <c r="I27" s="100"/>
      <c r="J27" s="100"/>
    </row>
    <row r="28" spans="2:24" x14ac:dyDescent="0.25">
      <c r="B28" s="145" t="s">
        <v>26</v>
      </c>
      <c r="C28" s="145"/>
      <c r="D28" s="103">
        <f>+D15</f>
        <v>5.7219760067200003</v>
      </c>
      <c r="E28" s="103">
        <f>+E15</f>
        <v>53.853038900660003</v>
      </c>
      <c r="H28" s="104"/>
    </row>
    <row r="33" spans="2:24" s="8" customFormat="1" ht="13.9" customHeight="1" x14ac:dyDescent="0.25">
      <c r="M33" s="11"/>
      <c r="N33" s="11"/>
      <c r="W33" s="11"/>
      <c r="X33" s="11"/>
    </row>
    <row r="34" spans="2:24" s="8" customFormat="1" x14ac:dyDescent="0.25">
      <c r="B34" s="8" t="s">
        <v>78</v>
      </c>
      <c r="M34" s="11"/>
      <c r="N34" s="11"/>
      <c r="W34" s="11"/>
      <c r="X34" s="11"/>
    </row>
    <row r="35" spans="2:24" s="8" customFormat="1" x14ac:dyDescent="0.25">
      <c r="B35" s="8" t="s">
        <v>105</v>
      </c>
      <c r="M35" s="11"/>
      <c r="N35" s="11"/>
      <c r="W35" s="11"/>
      <c r="X35" s="11"/>
    </row>
    <row r="36" spans="2:24" s="8" customFormat="1" x14ac:dyDescent="0.25">
      <c r="B36" s="8" t="s">
        <v>106</v>
      </c>
      <c r="M36" s="11"/>
      <c r="N36" s="11"/>
      <c r="W36" s="11"/>
      <c r="X36" s="11"/>
    </row>
    <row r="37" spans="2:24" s="8" customFormat="1" x14ac:dyDescent="0.25">
      <c r="B37" s="78" t="s">
        <v>94</v>
      </c>
      <c r="C37" s="78"/>
      <c r="D37" s="78"/>
      <c r="E37" s="78"/>
      <c r="M37" s="11"/>
      <c r="N37" s="11"/>
      <c r="W37" s="11"/>
      <c r="X37" s="11"/>
    </row>
    <row r="38" spans="2:24" s="8" customFormat="1" x14ac:dyDescent="0.25">
      <c r="B38" s="71" t="str">
        <f>+Indice!B20</f>
        <v>Información al:05/09/2021 para todas las instituciones</v>
      </c>
      <c r="M38" s="11"/>
      <c r="N38" s="11"/>
      <c r="W38" s="11"/>
      <c r="X38" s="11"/>
    </row>
    <row r="39" spans="2:24" s="8" customFormat="1" x14ac:dyDescent="0.25">
      <c r="B39" s="8" t="s">
        <v>47</v>
      </c>
      <c r="M39" s="11"/>
      <c r="N39" s="11"/>
      <c r="W39" s="11"/>
      <c r="X39" s="11"/>
    </row>
    <row r="40" spans="2:24" s="8" customFormat="1" x14ac:dyDescent="0.25">
      <c r="M40" s="11"/>
      <c r="N40" s="11"/>
      <c r="W40" s="11"/>
      <c r="X40" s="11"/>
    </row>
    <row r="41" spans="2:24" s="8" customFormat="1" x14ac:dyDescent="0.25">
      <c r="B41" s="8" t="str">
        <f>+Indice!B21</f>
        <v>Actualización: 11/09/2021</v>
      </c>
      <c r="M41" s="11"/>
      <c r="N41" s="11"/>
      <c r="W41" s="11"/>
      <c r="X41" s="11"/>
    </row>
  </sheetData>
  <mergeCells count="14">
    <mergeCell ref="B24:B27"/>
    <mergeCell ref="B28:C28"/>
    <mergeCell ref="B15:C15"/>
    <mergeCell ref="B19:L19"/>
    <mergeCell ref="B20:B23"/>
    <mergeCell ref="C20:C23"/>
    <mergeCell ref="D20:D22"/>
    <mergeCell ref="E20:E22"/>
    <mergeCell ref="B12:B14"/>
    <mergeCell ref="B5:L5"/>
    <mergeCell ref="B8:B11"/>
    <mergeCell ref="C8:C11"/>
    <mergeCell ref="D8:D10"/>
    <mergeCell ref="E8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Solicitudes y Curses_Reactiva</vt:lpstr>
      <vt:lpstr>Detalle_Reactiva</vt:lpstr>
      <vt:lpstr>Tasas de interes y plazos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Ormazábal Cáceres</dc:creator>
  <cp:lastModifiedBy>Francisco Javier Ormazábal Cáceres</cp:lastModifiedBy>
  <cp:lastPrinted>2021-09-13T14:11:40Z</cp:lastPrinted>
  <dcterms:created xsi:type="dcterms:W3CDTF">2021-08-19T16:05:46Z</dcterms:created>
  <dcterms:modified xsi:type="dcterms:W3CDTF">2021-09-13T14:14:57Z</dcterms:modified>
</cp:coreProperties>
</file>