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54264380-CDCD-4245-A97A-ACAB80D0BA89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<sst xmlns="http://schemas.openxmlformats.org/spreadsheetml/2006/main" count="292" uniqueCount="93">
  <si>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</si>
  <si>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</si>
  <si>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</si>
  <si>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</si>
  <si>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</si>
  <si>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</si>
  <si>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</si>
  <si>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</si>
  <si>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</si>
  <si>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</si>
  <si>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</si>
  <si>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</si>
  <si>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</si>
  <si>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</si>
  <si>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</si>
  <si>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</si>
  <si>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</si>
  <si>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</si>
  <si>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</si>
  <si>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</si>
  <si>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</si>
  <si>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</si>
  <si>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</si>
  <si>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</si>
  <si>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</si>
  <si>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</si>
  <si>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</si>
  <si>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</si>
  <si>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</si>
  <si>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</si>
  <si>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</si>
  <si>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</si>
  <si>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</si>
  <si>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</si>
  <si>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</si>
  <si>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</si>
  <si>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</si>
  <si>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</si>
  <si>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</si>
  <si>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</si>
  <si>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</si>
  <si>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</si>
  <si>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</si>
  <si>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</si>
  <si>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</si>
  <si>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</si>
  <si>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</si>
  <si>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</si>
  <si>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</si>
  <si>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</si>
  <si>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</si>
  <si>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</si>
  <si>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</si>
  <si>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</si>
  <si>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</si>
  <si>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</si>
  <si>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</si>
  <si>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</si>
  <si>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</si>
  <si>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</si>
  <si>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</si>
  <si>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</si>
  <si>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</si>
  <si>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</si>
  <si>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</si>
  <si>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</si>
  <si>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</si>
  <si>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</si>
  <si>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</si>
  <si>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</si>
  <si>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</si>
  <si>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</si>
  <si>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</si>
  <si>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</si>
  <si>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</si>
  <si>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</si>
  <si>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</si>
  <si>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</si>
  <si>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</si>
  <si>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</si>
  <si>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</si>
  <si>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</si>
  <si>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</si>
  <si>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</si>
  <si>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</si>
  <si>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</si>
  <si>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</si>
  <si>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</si>
  <si>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</si>
  <si>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</si>
  <si>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</si>
  <si>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Información al: 18/12/2020</t>
  </si>
  <si>
    <t>Actualización: 22/12/2020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</si>
</sst>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166" fontId="0" fillId="2" borderId="20" xfId="4" applyNumberFormat="1" applyFont="1" applyFill="1" applyBorder="1"/>
    <xf numFmtId="166" fontId="0" fillId="2" borderId="0" xfId="4" applyNumberFormat="1" applyFont="1" applyFill="1"/>
    <xf numFmtId="166" fontId="8" fillId="0" borderId="20" xfId="4" applyNumberFormat="1" applyFont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49" fontId="0" fillId="2" borderId="0" xfId="4" applyNumberFormat="1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167" fontId="8" fillId="2" borderId="20" xfId="2" applyNumberFormat="1" applyFont="1" applyFill="1" applyBorder="1"/>
    <xf numFmtId="167" fontId="8" fillId="0" borderId="20" xfId="2" applyNumberFormat="1" applyFont="1" applyBorder="1"/>
    <xf numFmtId="0" fontId="0" fillId="4" borderId="0" xfId="0" applyFont="1" applyFill="1"/>
    <xf numFmtId="166" fontId="17" fillId="3" borderId="20" xfId="4" applyNumberFormat="1" applyFont="1" applyFill="1" applyBorder="1" applyAlignment="1">
      <alignment horizontal="center" vertical="center" wrapText="1"/>
    </xf>
    <xf numFmtId="166" fontId="18" fillId="2" borderId="20" xfId="4" applyNumberFormat="1" applyFont="1" applyFill="1" applyBorder="1"/>
    <xf numFmtId="167" fontId="7" fillId="2" borderId="20" xfId="2" applyNumberFormat="1" applyFont="1" applyFill="1" applyBorder="1"/>
    <xf numFmtId="0" fontId="0" fillId="0" borderId="0" xfId="0" applyFont="1" applyAlignment="1">
      <alignment horizontal="left"/>
    </xf>
    <xf numFmtId="167" fontId="7" fillId="0" borderId="20" xfId="2" applyNumberFormat="1" applyFont="1" applyBorder="1"/>
    <xf numFmtId="166" fontId="19" fillId="2" borderId="20" xfId="4" applyNumberFormat="1" applyFont="1" applyFill="1" applyBorder="1"/>
    <xf numFmtId="49" fontId="0" fillId="2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166" fontId="17" fillId="3" borderId="20" xfId="4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7" fillId="2" borderId="20" xfId="2" applyNumberFormat="1" applyFont="1" applyFill="1" applyBorder="1"/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658225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18/12/2020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78" customWidth="1"/>
    <col min="2" max="2" width="13.453125" style="79" customWidth="1"/>
    <col min="3" max="3" width="73" style="79" customWidth="1"/>
    <col min="4" max="16384" width="11.453125" style="79"/>
  </cols>
  <sheetData>
    <row r="2" spans="2:13" ht="15.5" x14ac:dyDescent="0.35">
      <c r="B2" s="45" t="s">
        <v>87</v>
      </c>
    </row>
    <row r="4" spans="2:13" x14ac:dyDescent="0.35">
      <c r="B4" s="13" t="s">
        <v>88</v>
      </c>
      <c r="C4" s="46"/>
      <c r="D4" s="46"/>
    </row>
    <row r="6" spans="2:13" x14ac:dyDescent="0.35">
      <c r="B6" s="80" t="s">
        <v>55</v>
      </c>
      <c r="C6" s="78" t="s">
        <v>56</v>
      </c>
    </row>
    <row r="7" spans="2:13" x14ac:dyDescent="0.35">
      <c r="B7" s="80" t="s">
        <v>57</v>
      </c>
      <c r="C7" s="78" t="s">
        <v>58</v>
      </c>
    </row>
    <row r="9" spans="2:13" x14ac:dyDescent="0.35">
      <c r="B9" s="77" t="s">
        <v>89</v>
      </c>
      <c r="C9" s="47"/>
      <c r="D9" s="47"/>
    </row>
    <row r="10" spans="2:13" x14ac:dyDescent="0.35">
      <c r="B10" s="76"/>
      <c r="C10" s="47"/>
      <c r="D10" s="47"/>
    </row>
    <row r="11" spans="2:13" x14ac:dyDescent="0.35">
      <c r="B11" s="80" t="s">
        <v>50</v>
      </c>
      <c r="C11" s="99" t="s">
        <v>59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</row>
    <row r="12" spans="2:13" x14ac:dyDescent="0.35">
      <c r="B12" s="80" t="s">
        <v>3</v>
      </c>
      <c r="C12" s="99" t="s">
        <v>60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</row>
    <row r="13" spans="2:13" x14ac:dyDescent="0.35">
      <c r="B13" s="80" t="s">
        <v>5</v>
      </c>
      <c r="C13" s="99" t="s">
        <v>61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2:13" x14ac:dyDescent="0.35"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2:13" x14ac:dyDescent="0.35">
      <c r="B15" s="79" t="s">
        <v>91</v>
      </c>
    </row>
    <row r="16" spans="2:13" x14ac:dyDescent="0.35">
      <c r="B16" s="78" t="s">
        <v>92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E54"/>
  <sheetViews>
    <sheetView showGridLines="0" topLeftCell="A4" zoomScale="80" zoomScaleNormal="80" workbookViewId="0">
      <selection activeCell="D42" sqref="D42"/>
    </sheetView>
  </sheetViews>
  <sheetFormatPr baseColWidth="10" defaultColWidth="11.453125" defaultRowHeight="14.5" x14ac:dyDescent="0.35"/>
  <cols>
    <col min="1" max="1" width="5.7265625" style="78" customWidth="1"/>
    <col min="2" max="2" width="42.453125" style="79" bestFit="1" customWidth="1"/>
    <col min="3" max="4" width="18.26953125" style="79" customWidth="1"/>
    <col min="5" max="16384" width="11.453125" style="79"/>
  </cols>
  <sheetData>
    <row r="2" spans="2:5" x14ac:dyDescent="0.35">
      <c r="B2" s="48" t="s">
        <v>88</v>
      </c>
    </row>
    <row r="4" spans="2:5" x14ac:dyDescent="0.35">
      <c r="B4" s="48" t="s">
        <v>62</v>
      </c>
    </row>
    <row r="5" spans="2:5" x14ac:dyDescent="0.35">
      <c r="B5" s="49" t="s">
        <v>56</v>
      </c>
      <c r="C5" s="89"/>
      <c r="D5" s="89"/>
      <c r="E5" s="89"/>
    </row>
    <row r="6" spans="2:5" x14ac:dyDescent="0.35">
      <c r="B6" s="89" t="s">
        <v>63</v>
      </c>
      <c r="C6" s="89"/>
      <c r="D6" s="89"/>
      <c r="E6" s="89"/>
    </row>
    <row r="8" spans="2:5" ht="29" x14ac:dyDescent="0.35">
      <c r="B8" s="98" t="s">
        <v>2</v>
      </c>
      <c r="C8" s="90" t="s">
        <v>64</v>
      </c>
      <c r="D8" s="90" t="s">
        <v>65</v>
      </c>
      <c r="E8" s="90" t="s">
        <v>66</v>
      </c>
    </row>
    <row r="9" spans="2:5" x14ac:dyDescent="0.35">
      <c r="B9" s="50" t="s">
        <v>67</v>
      </c>
      <c r="C9" s="53">
        <v>53000000</v>
      </c>
      <c r="D9" s="53">
        <v>51141529.216700003</v>
      </c>
      <c r="E9" s="87">
        <f>D9/C9</f>
        <v>0.96493451352264159</v>
      </c>
    </row>
    <row r="10" spans="2:5" x14ac:dyDescent="0.35">
      <c r="B10" s="50" t="s">
        <v>68</v>
      </c>
      <c r="C10" s="53">
        <v>1670721.50134</v>
      </c>
      <c r="D10" s="53">
        <v>1154715.1697999998</v>
      </c>
      <c r="E10" s="87">
        <f t="shared" ref="E10:E20" si="0">D10/C10</f>
        <v>0.69114760830806454</v>
      </c>
    </row>
    <row r="11" spans="2:5" x14ac:dyDescent="0.35">
      <c r="B11" s="50" t="s">
        <v>69</v>
      </c>
      <c r="C11" s="53">
        <v>45100000</v>
      </c>
      <c r="D11" s="53">
        <v>43580956.568000011</v>
      </c>
      <c r="E11" s="87">
        <f t="shared" si="0"/>
        <v>0.96631832745011115</v>
      </c>
    </row>
    <row r="12" spans="2:5" x14ac:dyDescent="0.35">
      <c r="B12" s="50" t="s">
        <v>70</v>
      </c>
      <c r="C12" s="53">
        <v>16773000</v>
      </c>
      <c r="D12" s="53">
        <v>16135208.0473</v>
      </c>
      <c r="E12" s="87">
        <f t="shared" si="0"/>
        <v>0.96197508181601377</v>
      </c>
    </row>
    <row r="13" spans="2:5" x14ac:dyDescent="0.35">
      <c r="B13" s="50" t="s">
        <v>71</v>
      </c>
      <c r="C13" s="53">
        <v>49800000</v>
      </c>
      <c r="D13" s="53">
        <v>48855387.385000005</v>
      </c>
      <c r="E13" s="87">
        <f t="shared" si="0"/>
        <v>0.98103187520080337</v>
      </c>
    </row>
    <row r="14" spans="2:5" x14ac:dyDescent="0.35">
      <c r="B14" s="50" t="s">
        <v>72</v>
      </c>
      <c r="C14" s="53">
        <v>21576100.035999998</v>
      </c>
      <c r="D14" s="53">
        <v>20991357.810899995</v>
      </c>
      <c r="E14" s="87">
        <f t="shared" si="0"/>
        <v>0.97289861355275731</v>
      </c>
    </row>
    <row r="15" spans="2:5" x14ac:dyDescent="0.35">
      <c r="B15" s="50" t="s">
        <v>73</v>
      </c>
      <c r="C15" s="53">
        <v>2118000</v>
      </c>
      <c r="D15" s="53">
        <v>1712153.3394000002</v>
      </c>
      <c r="E15" s="87">
        <f t="shared" si="0"/>
        <v>0.80838212436260626</v>
      </c>
    </row>
    <row r="16" spans="2:5" x14ac:dyDescent="0.35">
      <c r="B16" s="50" t="s">
        <v>74</v>
      </c>
      <c r="C16" s="53">
        <v>58322500.100000001</v>
      </c>
      <c r="D16" s="53">
        <v>55977062.877600007</v>
      </c>
      <c r="E16" s="87">
        <f t="shared" si="0"/>
        <v>0.95978503633454504</v>
      </c>
    </row>
    <row r="17" spans="1:5" x14ac:dyDescent="0.35">
      <c r="B17" s="50" t="s">
        <v>75</v>
      </c>
      <c r="C17" s="53">
        <v>1659000</v>
      </c>
      <c r="D17" s="53">
        <v>1424956.2628999995</v>
      </c>
      <c r="E17" s="87">
        <f t="shared" si="0"/>
        <v>0.858924811874623</v>
      </c>
    </row>
    <row r="18" spans="1:5" x14ac:dyDescent="0.35">
      <c r="B18" s="50" t="s">
        <v>76</v>
      </c>
      <c r="C18" s="53">
        <v>856933.33600000001</v>
      </c>
      <c r="D18" s="53">
        <v>765461.37809999986</v>
      </c>
      <c r="E18" s="87">
        <f t="shared" si="0"/>
        <v>0.89325662329000566</v>
      </c>
    </row>
    <row r="19" spans="1:5" x14ac:dyDescent="0.35">
      <c r="B19" s="50" t="s">
        <v>0</v>
      </c>
      <c r="C19" s="53">
        <v>83537.360000000015</v>
      </c>
      <c r="D19" s="53">
        <v>69722.277599999987</v>
      </c>
      <c r="E19" s="87">
        <f t="shared" si="0"/>
        <v>0.83462390480139637</v>
      </c>
    </row>
    <row r="20" spans="1:5" x14ac:dyDescent="0.35">
      <c r="B20" s="95" t="s">
        <v>4</v>
      </c>
      <c r="C20" s="91">
        <f>SUM(C9:C19)</f>
        <v>250959792.33333999</v>
      </c>
      <c r="D20" s="91">
        <f>SUM(D9:D19)</f>
        <v>241808510.33330002</v>
      </c>
      <c r="E20" s="92">
        <f t="shared" si="0"/>
        <v>0.96353486781705378</v>
      </c>
    </row>
    <row r="21" spans="1:5" s="93" customFormat="1" x14ac:dyDescent="0.35">
      <c r="A21" s="82"/>
      <c r="B21" s="83" t="s">
        <v>84</v>
      </c>
      <c r="C21" s="86">
        <f>SUM(C9:C19)-C20</f>
        <v>0</v>
      </c>
      <c r="D21" s="86">
        <f>SUM(D9:D19)-D20</f>
        <v>0</v>
      </c>
    </row>
    <row r="22" spans="1:5" s="93" customFormat="1" x14ac:dyDescent="0.35">
      <c r="A22" s="82"/>
      <c r="B22" s="83" t="str">
        <f>Indice!B15</f>
        <v>Información al: 18/12/2020</v>
      </c>
    </row>
    <row r="23" spans="1:5" x14ac:dyDescent="0.35">
      <c r="B23" s="51"/>
    </row>
    <row r="24" spans="1:5" x14ac:dyDescent="0.35">
      <c r="B24" s="48" t="s">
        <v>77</v>
      </c>
    </row>
    <row r="25" spans="1:5" x14ac:dyDescent="0.35">
      <c r="B25" s="49" t="s">
        <v>58</v>
      </c>
      <c r="C25" s="89"/>
      <c r="D25" s="89"/>
      <c r="E25" s="89"/>
    </row>
    <row r="26" spans="1:5" x14ac:dyDescent="0.35">
      <c r="B26" s="89" t="s">
        <v>63</v>
      </c>
      <c r="C26" s="89"/>
      <c r="D26" s="89"/>
      <c r="E26" s="89"/>
    </row>
    <row r="28" spans="1:5" ht="29" x14ac:dyDescent="0.35">
      <c r="B28" s="98" t="s">
        <v>78</v>
      </c>
      <c r="C28" s="90" t="s">
        <v>64</v>
      </c>
      <c r="D28" s="90" t="s">
        <v>65</v>
      </c>
      <c r="E28" s="90" t="s">
        <v>66</v>
      </c>
    </row>
    <row r="29" spans="1:5" x14ac:dyDescent="0.35">
      <c r="B29" s="50" t="s">
        <v>79</v>
      </c>
      <c r="C29" s="52">
        <v>87603798.060499996</v>
      </c>
      <c r="D29" s="52">
        <v>85491026.561100006</v>
      </c>
      <c r="E29" s="87">
        <f t="shared" ref="E29:E33" si="1">D29/C29</f>
        <v>0.97588264954059534</v>
      </c>
    </row>
    <row r="30" spans="1:5" x14ac:dyDescent="0.35">
      <c r="B30" s="50" t="s">
        <v>1</v>
      </c>
      <c r="C30" s="52">
        <v>67324239.299500003</v>
      </c>
      <c r="D30" s="52">
        <v>65520088.546699993</v>
      </c>
      <c r="E30" s="87">
        <f t="shared" si="1"/>
        <v>0.97320206256213271</v>
      </c>
    </row>
    <row r="31" spans="1:5" x14ac:dyDescent="0.35">
      <c r="B31" s="50" t="s">
        <v>80</v>
      </c>
      <c r="C31" s="52">
        <v>75675000</v>
      </c>
      <c r="D31" s="52">
        <v>73682105.770200014</v>
      </c>
      <c r="E31" s="87">
        <f t="shared" si="1"/>
        <v>0.97366509111595656</v>
      </c>
    </row>
    <row r="32" spans="1:5" x14ac:dyDescent="0.35">
      <c r="B32" s="50" t="s">
        <v>81</v>
      </c>
      <c r="C32" s="52">
        <v>20356754.973340001</v>
      </c>
      <c r="D32" s="52">
        <v>17115289.455300003</v>
      </c>
      <c r="E32" s="87">
        <f t="shared" si="1"/>
        <v>0.84076708088862162</v>
      </c>
    </row>
    <row r="33" spans="1:5" x14ac:dyDescent="0.35">
      <c r="B33" s="95" t="s">
        <v>4</v>
      </c>
      <c r="C33" s="91">
        <f>SUM(C29:C32)</f>
        <v>250959792.33334002</v>
      </c>
      <c r="D33" s="91">
        <f>SUM(D29:D32)</f>
        <v>241808510.33330002</v>
      </c>
      <c r="E33" s="92">
        <f t="shared" si="1"/>
        <v>0.96353486781705366</v>
      </c>
    </row>
    <row r="34" spans="1:5" x14ac:dyDescent="0.35">
      <c r="C34" s="86">
        <f>SUM(C29:C32)-C33</f>
        <v>0</v>
      </c>
      <c r="D34" s="86">
        <f>SUM(D29:D32)-D33</f>
        <v>0</v>
      </c>
    </row>
    <row r="35" spans="1:5" x14ac:dyDescent="0.35">
      <c r="B35" s="89" t="s">
        <v>82</v>
      </c>
      <c r="C35" s="89"/>
      <c r="D35" s="89"/>
      <c r="E35" s="89"/>
    </row>
    <row r="37" spans="1:5" ht="29" x14ac:dyDescent="0.35">
      <c r="B37" s="98" t="s">
        <v>78</v>
      </c>
      <c r="C37" s="90" t="s">
        <v>64</v>
      </c>
      <c r="D37" s="90" t="s">
        <v>65</v>
      </c>
      <c r="E37" s="90" t="s">
        <v>66</v>
      </c>
    </row>
    <row r="38" spans="1:5" x14ac:dyDescent="0.35">
      <c r="A38" s="24"/>
      <c r="B38" s="50" t="s">
        <v>79</v>
      </c>
      <c r="C38" s="87">
        <f>C29/C$33</f>
        <v>0.34907503407613327</v>
      </c>
      <c r="D38" s="87">
        <f>D29/D$33</f>
        <v>0.35354846048744232</v>
      </c>
      <c r="E38" s="88">
        <f>E29</f>
        <v>0.97588264954059534</v>
      </c>
    </row>
    <row r="39" spans="1:5" x14ac:dyDescent="0.35">
      <c r="B39" s="50" t="s">
        <v>1</v>
      </c>
      <c r="C39" s="87">
        <f t="shared" ref="C39:D39" si="2">C30/C$33</f>
        <v>0.26826703462551427</v>
      </c>
      <c r="D39" s="87">
        <f t="shared" si="2"/>
        <v>0.27095857154237252</v>
      </c>
      <c r="E39" s="88">
        <f t="shared" ref="E39:E42" si="3">E30</f>
        <v>0.97320206256213271</v>
      </c>
    </row>
    <row r="40" spans="1:5" x14ac:dyDescent="0.35">
      <c r="B40" s="50" t="s">
        <v>80</v>
      </c>
      <c r="C40" s="87">
        <f t="shared" ref="C40:D40" si="4">C31/C$33</f>
        <v>0.30154232794185565</v>
      </c>
      <c r="D40" s="87">
        <f t="shared" si="4"/>
        <v>0.30471262433501323</v>
      </c>
      <c r="E40" s="88">
        <f t="shared" si="3"/>
        <v>0.97366509111595656</v>
      </c>
    </row>
    <row r="41" spans="1:5" x14ac:dyDescent="0.35">
      <c r="B41" s="50" t="s">
        <v>81</v>
      </c>
      <c r="C41" s="87">
        <f t="shared" ref="C41:D41" si="5">C32/C$33</f>
        <v>8.1115603356496743E-2</v>
      </c>
      <c r="D41" s="87">
        <f t="shared" si="5"/>
        <v>7.0780343635171952E-2</v>
      </c>
      <c r="E41" s="88">
        <f t="shared" si="3"/>
        <v>0.84076708088862162</v>
      </c>
    </row>
    <row r="42" spans="1:5" x14ac:dyDescent="0.35">
      <c r="B42" s="95" t="s">
        <v>83</v>
      </c>
      <c r="C42" s="92">
        <f t="shared" ref="C42:D42" si="6">C33/C$33</f>
        <v>1</v>
      </c>
      <c r="D42" s="132">
        <f t="shared" si="6"/>
        <v>1</v>
      </c>
      <c r="E42" s="94">
        <f t="shared" si="3"/>
        <v>0.96353486781705366</v>
      </c>
    </row>
    <row r="50" spans="2:2" x14ac:dyDescent="0.35">
      <c r="B50" s="84" t="str">
        <f>+B21</f>
        <v>Fuente: Fogape</v>
      </c>
    </row>
    <row r="51" spans="2:2" x14ac:dyDescent="0.35">
      <c r="B51" s="84" t="str">
        <f>Indice!B15</f>
        <v>Información al: 18/12/2020</v>
      </c>
    </row>
    <row r="52" spans="2:2" x14ac:dyDescent="0.35">
      <c r="B52" s="96" t="str">
        <f>+Indice!B16</f>
        <v>Actualización: 22/12/2020</v>
      </c>
    </row>
    <row r="53" spans="2:2" x14ac:dyDescent="0.35">
      <c r="B53" s="97"/>
    </row>
    <row r="54" spans="2:2" x14ac:dyDescent="0.35">
      <c r="B54" s="93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topLeftCell="A19"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90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09" t="s">
        <v>46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2:24" x14ac:dyDescent="0.35">
      <c r="B6" s="110" t="s">
        <v>2</v>
      </c>
      <c r="C6" s="112" t="s">
        <v>6</v>
      </c>
      <c r="D6" s="112"/>
      <c r="E6" s="114" t="s">
        <v>7</v>
      </c>
      <c r="F6" s="120"/>
      <c r="G6" s="112" t="s">
        <v>8</v>
      </c>
      <c r="H6" s="112"/>
      <c r="I6" s="106" t="s">
        <v>9</v>
      </c>
      <c r="J6" s="107"/>
      <c r="K6" s="107"/>
      <c r="L6" s="107"/>
      <c r="M6" s="107"/>
      <c r="N6" s="108"/>
      <c r="O6" s="107" t="s">
        <v>10</v>
      </c>
      <c r="P6" s="108"/>
      <c r="Q6" s="106" t="s">
        <v>11</v>
      </c>
      <c r="R6" s="107"/>
      <c r="S6" s="107"/>
      <c r="T6" s="107"/>
      <c r="U6" s="107"/>
      <c r="V6" s="107"/>
      <c r="W6" s="107"/>
      <c r="X6" s="108"/>
    </row>
    <row r="7" spans="2:24" x14ac:dyDescent="0.35">
      <c r="B7" s="110"/>
      <c r="C7" s="113"/>
      <c r="D7" s="113"/>
      <c r="E7" s="114"/>
      <c r="F7" s="120"/>
      <c r="G7" s="113"/>
      <c r="H7" s="113"/>
      <c r="I7" s="121" t="s">
        <v>12</v>
      </c>
      <c r="J7" s="122"/>
      <c r="K7" s="122" t="s">
        <v>13</v>
      </c>
      <c r="L7" s="122"/>
      <c r="M7" s="123" t="s">
        <v>4</v>
      </c>
      <c r="N7" s="124"/>
      <c r="O7" s="122" t="s">
        <v>14</v>
      </c>
      <c r="P7" s="127"/>
      <c r="Q7" s="121" t="s">
        <v>15</v>
      </c>
      <c r="R7" s="122"/>
      <c r="S7" s="122" t="s">
        <v>16</v>
      </c>
      <c r="T7" s="122"/>
      <c r="U7" s="122" t="s">
        <v>17</v>
      </c>
      <c r="V7" s="122"/>
      <c r="W7" s="123" t="s">
        <v>4</v>
      </c>
      <c r="X7" s="124"/>
    </row>
    <row r="8" spans="2:24" ht="45" customHeight="1" x14ac:dyDescent="0.35">
      <c r="B8" s="110"/>
      <c r="C8" s="113"/>
      <c r="D8" s="113"/>
      <c r="E8" s="116"/>
      <c r="F8" s="117"/>
      <c r="G8" s="113"/>
      <c r="H8" s="113"/>
      <c r="I8" s="121"/>
      <c r="J8" s="122"/>
      <c r="K8" s="122"/>
      <c r="L8" s="122"/>
      <c r="M8" s="125"/>
      <c r="N8" s="126"/>
      <c r="O8" s="122"/>
      <c r="P8" s="127"/>
      <c r="Q8" s="121"/>
      <c r="R8" s="122"/>
      <c r="S8" s="122"/>
      <c r="T8" s="122"/>
      <c r="U8" s="122"/>
      <c r="V8" s="122"/>
      <c r="W8" s="125"/>
      <c r="X8" s="126"/>
    </row>
    <row r="9" spans="2:24" x14ac:dyDescent="0.35">
      <c r="B9" s="111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42214</v>
      </c>
      <c r="D10" s="2">
        <v>79330339.741968811</v>
      </c>
      <c r="E10" s="3">
        <v>77</v>
      </c>
      <c r="F10" s="4">
        <v>78115.6247410387</v>
      </c>
      <c r="G10" s="2">
        <v>310</v>
      </c>
      <c r="H10" s="2">
        <v>2974578.2908502114</v>
      </c>
      <c r="I10" s="3">
        <v>1320</v>
      </c>
      <c r="J10" s="28">
        <v>5209879.0923623219</v>
      </c>
      <c r="K10" s="28">
        <v>0</v>
      </c>
      <c r="L10" s="28">
        <v>0</v>
      </c>
      <c r="M10" s="29">
        <v>1320</v>
      </c>
      <c r="N10" s="5">
        <v>5209879.0923623219</v>
      </c>
      <c r="O10" s="28">
        <v>39020</v>
      </c>
      <c r="P10" s="4">
        <v>64216281.254588239</v>
      </c>
      <c r="Q10" s="3">
        <v>3</v>
      </c>
      <c r="R10" s="28">
        <v>19083.621679406846</v>
      </c>
      <c r="S10" s="28">
        <v>268</v>
      </c>
      <c r="T10" s="28">
        <v>1273544.4612280983</v>
      </c>
      <c r="U10" s="28">
        <v>1216</v>
      </c>
      <c r="V10" s="28">
        <v>5558857.3965194914</v>
      </c>
      <c r="W10" s="29">
        <v>1487</v>
      </c>
      <c r="X10" s="5">
        <v>6851485.4794269968</v>
      </c>
    </row>
    <row r="11" spans="2:24" x14ac:dyDescent="0.35">
      <c r="B11" s="1" t="s">
        <v>21</v>
      </c>
      <c r="C11" s="2">
        <v>433</v>
      </c>
      <c r="D11" s="2">
        <v>2560173.3583701281</v>
      </c>
      <c r="E11" s="3">
        <v>0</v>
      </c>
      <c r="F11" s="4">
        <v>0</v>
      </c>
      <c r="G11" s="2">
        <v>66</v>
      </c>
      <c r="H11" s="2">
        <v>497790.25414914044</v>
      </c>
      <c r="I11" s="3">
        <v>5</v>
      </c>
      <c r="J11" s="28">
        <v>18739.772640138257</v>
      </c>
      <c r="K11" s="28">
        <v>0</v>
      </c>
      <c r="L11" s="28">
        <v>0</v>
      </c>
      <c r="M11" s="29">
        <v>5</v>
      </c>
      <c r="N11" s="5">
        <v>18739.772640138257</v>
      </c>
      <c r="O11" s="28">
        <v>274</v>
      </c>
      <c r="P11" s="4">
        <v>1543618.0586764633</v>
      </c>
      <c r="Q11" s="3">
        <v>26</v>
      </c>
      <c r="R11" s="28">
        <v>176600.86656834878</v>
      </c>
      <c r="S11" s="28">
        <v>19</v>
      </c>
      <c r="T11" s="28">
        <v>91635.768965079726</v>
      </c>
      <c r="U11" s="28">
        <v>43</v>
      </c>
      <c r="V11" s="28">
        <v>231788.63737095776</v>
      </c>
      <c r="W11" s="29">
        <v>88</v>
      </c>
      <c r="X11" s="5">
        <v>500025.27290438628</v>
      </c>
    </row>
    <row r="12" spans="2:24" x14ac:dyDescent="0.35">
      <c r="B12" s="6" t="s">
        <v>85</v>
      </c>
      <c r="C12" s="2">
        <v>248594</v>
      </c>
      <c r="D12" s="2">
        <v>129483337.96258442</v>
      </c>
      <c r="E12" s="3">
        <v>0</v>
      </c>
      <c r="F12" s="4">
        <v>0</v>
      </c>
      <c r="G12" s="2">
        <v>17883</v>
      </c>
      <c r="H12" s="2">
        <v>18259168.579762489</v>
      </c>
      <c r="I12" s="3">
        <v>10679</v>
      </c>
      <c r="J12" s="28">
        <v>12210648.891998049</v>
      </c>
      <c r="K12" s="28">
        <v>16042</v>
      </c>
      <c r="L12" s="28">
        <v>9041723.9451657068</v>
      </c>
      <c r="M12" s="29">
        <v>26721</v>
      </c>
      <c r="N12" s="5">
        <v>21252372.837163754</v>
      </c>
      <c r="O12" s="28">
        <v>154406</v>
      </c>
      <c r="P12" s="4">
        <v>54984864.569863766</v>
      </c>
      <c r="Q12" s="3">
        <v>0</v>
      </c>
      <c r="R12" s="28">
        <v>0</v>
      </c>
      <c r="S12" s="28">
        <v>29120</v>
      </c>
      <c r="T12" s="28">
        <v>16618528.008085955</v>
      </c>
      <c r="U12" s="28">
        <v>20464</v>
      </c>
      <c r="V12" s="28">
        <v>18368403.96770845</v>
      </c>
      <c r="W12" s="29">
        <v>49584</v>
      </c>
      <c r="X12" s="5">
        <v>34986931.975794405</v>
      </c>
    </row>
    <row r="13" spans="2:24" x14ac:dyDescent="0.35">
      <c r="B13" s="1" t="s">
        <v>22</v>
      </c>
      <c r="C13" s="2">
        <v>11014</v>
      </c>
      <c r="D13" s="2">
        <v>36641664.300698735</v>
      </c>
      <c r="E13" s="3">
        <v>1363</v>
      </c>
      <c r="F13" s="4">
        <v>5890250.1657180451</v>
      </c>
      <c r="G13" s="2">
        <v>3</v>
      </c>
      <c r="H13" s="2">
        <v>1338.2161730771018</v>
      </c>
      <c r="I13" s="3">
        <v>94</v>
      </c>
      <c r="J13" s="28">
        <v>172029.78238138155</v>
      </c>
      <c r="K13" s="28">
        <v>7</v>
      </c>
      <c r="L13" s="28">
        <v>20818.781928532353</v>
      </c>
      <c r="M13" s="29">
        <v>101</v>
      </c>
      <c r="N13" s="5">
        <v>192848.5643099139</v>
      </c>
      <c r="O13" s="28">
        <v>4808</v>
      </c>
      <c r="P13" s="4">
        <v>21579032.160785187</v>
      </c>
      <c r="Q13" s="3">
        <v>554</v>
      </c>
      <c r="R13" s="28">
        <v>515041.4433682352</v>
      </c>
      <c r="S13" s="28">
        <v>185</v>
      </c>
      <c r="T13" s="28">
        <v>2473890.8579136687</v>
      </c>
      <c r="U13" s="28">
        <v>4000</v>
      </c>
      <c r="V13" s="28">
        <v>5989262.892430611</v>
      </c>
      <c r="W13" s="29">
        <v>4739</v>
      </c>
      <c r="X13" s="5">
        <v>8978195.1937125139</v>
      </c>
    </row>
    <row r="14" spans="2:24" x14ac:dyDescent="0.35">
      <c r="B14" s="6" t="s">
        <v>23</v>
      </c>
      <c r="C14" s="2">
        <v>32111</v>
      </c>
      <c r="D14" s="2">
        <v>83691486.501896501</v>
      </c>
      <c r="E14" s="3">
        <v>0</v>
      </c>
      <c r="F14" s="4">
        <v>0</v>
      </c>
      <c r="G14" s="2">
        <v>2053</v>
      </c>
      <c r="H14" s="2">
        <v>3604594.5050860434</v>
      </c>
      <c r="I14" s="3">
        <v>6470</v>
      </c>
      <c r="J14" s="28">
        <v>10994851.554489929</v>
      </c>
      <c r="K14" s="28">
        <v>0</v>
      </c>
      <c r="L14" s="28">
        <v>0</v>
      </c>
      <c r="M14" s="29">
        <v>6470</v>
      </c>
      <c r="N14" s="5">
        <v>10994851.554489929</v>
      </c>
      <c r="O14" s="28">
        <v>21788</v>
      </c>
      <c r="P14" s="4">
        <v>64401943.193663001</v>
      </c>
      <c r="Q14" s="3">
        <v>0</v>
      </c>
      <c r="R14" s="28">
        <v>0</v>
      </c>
      <c r="S14" s="28">
        <v>493</v>
      </c>
      <c r="T14" s="28">
        <v>1184559.9564755887</v>
      </c>
      <c r="U14" s="28">
        <v>1307</v>
      </c>
      <c r="V14" s="28">
        <v>3505537.2921819389</v>
      </c>
      <c r="W14" s="29">
        <v>1800</v>
      </c>
      <c r="X14" s="5">
        <v>4690097.2486575274</v>
      </c>
    </row>
    <row r="15" spans="2:24" x14ac:dyDescent="0.35">
      <c r="B15" s="6" t="s">
        <v>24</v>
      </c>
      <c r="C15" s="2">
        <v>696</v>
      </c>
      <c r="D15" s="2">
        <v>3272474.9007737637</v>
      </c>
      <c r="E15" s="3">
        <v>4</v>
      </c>
      <c r="F15" s="4">
        <v>4832.7982469200588</v>
      </c>
      <c r="G15" s="2">
        <v>40</v>
      </c>
      <c r="H15" s="2">
        <v>226101.82126520629</v>
      </c>
      <c r="I15" s="3">
        <v>92</v>
      </c>
      <c r="J15" s="28">
        <v>540336.03723610018</v>
      </c>
      <c r="K15" s="28">
        <v>0</v>
      </c>
      <c r="L15" s="28">
        <v>0</v>
      </c>
      <c r="M15" s="29">
        <v>92</v>
      </c>
      <c r="N15" s="5">
        <v>540336.03723610018</v>
      </c>
      <c r="O15" s="28">
        <v>498</v>
      </c>
      <c r="P15" s="4">
        <v>2358400.8840702651</v>
      </c>
      <c r="Q15" s="3">
        <v>0</v>
      </c>
      <c r="R15" s="28">
        <v>0</v>
      </c>
      <c r="S15" s="28">
        <v>0</v>
      </c>
      <c r="T15" s="28">
        <v>0</v>
      </c>
      <c r="U15" s="28">
        <v>62</v>
      </c>
      <c r="V15" s="28">
        <v>142803.35995527211</v>
      </c>
      <c r="W15" s="29">
        <v>62</v>
      </c>
      <c r="X15" s="5">
        <v>142803.35995527211</v>
      </c>
    </row>
    <row r="16" spans="2:24" x14ac:dyDescent="0.35">
      <c r="B16" s="6" t="s">
        <v>25</v>
      </c>
      <c r="C16" s="2">
        <v>59734</v>
      </c>
      <c r="D16" s="2">
        <v>97455544.446511358</v>
      </c>
      <c r="E16" s="3">
        <v>0</v>
      </c>
      <c r="F16" s="4">
        <v>0</v>
      </c>
      <c r="G16" s="2">
        <v>0</v>
      </c>
      <c r="H16" s="2">
        <v>0</v>
      </c>
      <c r="I16" s="3">
        <v>11268</v>
      </c>
      <c r="J16" s="28">
        <v>13004729.431242744</v>
      </c>
      <c r="K16" s="28">
        <v>851</v>
      </c>
      <c r="L16" s="28">
        <v>1848467.4907925825</v>
      </c>
      <c r="M16" s="29">
        <v>12119</v>
      </c>
      <c r="N16" s="5">
        <v>14853196.922035325</v>
      </c>
      <c r="O16" s="28">
        <v>36831</v>
      </c>
      <c r="P16" s="4">
        <v>71136342.625796318</v>
      </c>
      <c r="Q16" s="3">
        <v>0</v>
      </c>
      <c r="R16" s="28">
        <v>0</v>
      </c>
      <c r="S16" s="28">
        <v>2992</v>
      </c>
      <c r="T16" s="28">
        <v>0</v>
      </c>
      <c r="U16" s="28">
        <v>7792</v>
      </c>
      <c r="V16" s="28">
        <v>11466004.898679724</v>
      </c>
      <c r="W16" s="29">
        <v>10784</v>
      </c>
      <c r="X16" s="5">
        <v>11466004.898679724</v>
      </c>
    </row>
    <row r="17" spans="2:24" x14ac:dyDescent="0.35">
      <c r="B17" s="6" t="s">
        <v>26</v>
      </c>
      <c r="C17" s="2">
        <v>16014</v>
      </c>
      <c r="D17" s="2">
        <v>41787789.514323547</v>
      </c>
      <c r="E17" s="3">
        <v>0</v>
      </c>
      <c r="F17" s="4">
        <v>0</v>
      </c>
      <c r="G17" s="2">
        <v>165</v>
      </c>
      <c r="H17" s="2">
        <v>329899.78588520328</v>
      </c>
      <c r="I17" s="3">
        <v>2078</v>
      </c>
      <c r="J17" s="28">
        <v>4624550.1687783012</v>
      </c>
      <c r="K17" s="28">
        <v>0</v>
      </c>
      <c r="L17" s="28">
        <v>0</v>
      </c>
      <c r="M17" s="29">
        <v>2078</v>
      </c>
      <c r="N17" s="5">
        <v>4624550.1687783012</v>
      </c>
      <c r="O17" s="28">
        <v>10200</v>
      </c>
      <c r="P17" s="4">
        <v>27530863.369417999</v>
      </c>
      <c r="Q17" s="3">
        <v>0</v>
      </c>
      <c r="R17" s="28">
        <v>0</v>
      </c>
      <c r="S17" s="28">
        <v>616</v>
      </c>
      <c r="T17" s="28">
        <v>1125100.0154732068</v>
      </c>
      <c r="U17" s="28">
        <v>2955</v>
      </c>
      <c r="V17" s="28">
        <v>8177376.174768839</v>
      </c>
      <c r="W17" s="29">
        <v>3571</v>
      </c>
      <c r="X17" s="5">
        <v>9302476.1902420465</v>
      </c>
    </row>
    <row r="18" spans="2:24" x14ac:dyDescent="0.35">
      <c r="B18" s="6" t="s">
        <v>27</v>
      </c>
      <c r="C18" s="2">
        <v>1455</v>
      </c>
      <c r="D18" s="2">
        <v>6938730.0690139411</v>
      </c>
      <c r="E18" s="3">
        <v>1</v>
      </c>
      <c r="F18" s="4">
        <v>343.84903926859187</v>
      </c>
      <c r="G18" s="2">
        <v>20</v>
      </c>
      <c r="H18" s="2">
        <v>66711.836315478751</v>
      </c>
      <c r="I18" s="3">
        <v>53</v>
      </c>
      <c r="J18" s="28">
        <v>276380.35961795622</v>
      </c>
      <c r="K18" s="28">
        <v>155</v>
      </c>
      <c r="L18" s="28">
        <v>806561.30859316571</v>
      </c>
      <c r="M18" s="29">
        <v>208</v>
      </c>
      <c r="N18" s="5">
        <v>1082941.668211122</v>
      </c>
      <c r="O18" s="28">
        <v>456</v>
      </c>
      <c r="P18" s="4">
        <v>1912557.293536704</v>
      </c>
      <c r="Q18" s="3">
        <v>110</v>
      </c>
      <c r="R18" s="28">
        <v>955220.38749723637</v>
      </c>
      <c r="S18" s="28">
        <v>47</v>
      </c>
      <c r="T18" s="28">
        <v>271902.76918823778</v>
      </c>
      <c r="U18" s="28">
        <v>613</v>
      </c>
      <c r="V18" s="28">
        <v>2649052.2652258934</v>
      </c>
      <c r="W18" s="29">
        <v>770</v>
      </c>
      <c r="X18" s="5">
        <v>3876175.4219113677</v>
      </c>
    </row>
    <row r="19" spans="2:24" x14ac:dyDescent="0.35">
      <c r="B19" s="6" t="s">
        <v>28</v>
      </c>
      <c r="C19" s="2">
        <v>179</v>
      </c>
      <c r="D19" s="2">
        <v>1945502.91876257</v>
      </c>
      <c r="E19" s="3">
        <v>2</v>
      </c>
      <c r="F19" s="4">
        <v>41261.884712231018</v>
      </c>
      <c r="G19" s="2">
        <v>6</v>
      </c>
      <c r="H19" s="2">
        <v>190836.21679406849</v>
      </c>
      <c r="I19" s="3">
        <v>14</v>
      </c>
      <c r="J19" s="2">
        <v>175328.62512305498</v>
      </c>
      <c r="K19" s="2">
        <v>5</v>
      </c>
      <c r="L19" s="2">
        <v>30774.489014538969</v>
      </c>
      <c r="M19" s="54">
        <v>19</v>
      </c>
      <c r="N19" s="5">
        <v>206103.11413759395</v>
      </c>
      <c r="O19" s="2">
        <v>123</v>
      </c>
      <c r="P19" s="4">
        <v>1079937.7151850269</v>
      </c>
      <c r="Q19" s="3">
        <v>4</v>
      </c>
      <c r="R19" s="2">
        <v>46763.469340528492</v>
      </c>
      <c r="S19" s="2">
        <v>0</v>
      </c>
      <c r="T19" s="2">
        <v>0</v>
      </c>
      <c r="U19" s="2">
        <v>25</v>
      </c>
      <c r="V19" s="2">
        <v>380600.51859312103</v>
      </c>
      <c r="W19" s="54">
        <v>29</v>
      </c>
      <c r="X19" s="5">
        <v>427363.98793364951</v>
      </c>
    </row>
    <row r="20" spans="2:24" x14ac:dyDescent="0.35">
      <c r="B20" s="6" t="s">
        <v>0</v>
      </c>
      <c r="C20" s="2">
        <v>368</v>
      </c>
      <c r="D20" s="2">
        <v>152940.20141989022</v>
      </c>
      <c r="E20" s="3">
        <v>14</v>
      </c>
      <c r="F20" s="4">
        <v>5033.9499348921845</v>
      </c>
      <c r="G20" s="2">
        <v>1</v>
      </c>
      <c r="H20" s="2">
        <v>1719.2451963429592</v>
      </c>
      <c r="I20" s="3">
        <v>10</v>
      </c>
      <c r="J20" s="28">
        <v>1451.0429457134576</v>
      </c>
      <c r="K20" s="28">
        <v>26</v>
      </c>
      <c r="L20" s="28">
        <v>30358.431677023975</v>
      </c>
      <c r="M20" s="29">
        <v>36</v>
      </c>
      <c r="N20" s="5">
        <v>31809.474622737431</v>
      </c>
      <c r="O20" s="28">
        <v>293</v>
      </c>
      <c r="P20" s="4">
        <v>82323.924225299517</v>
      </c>
      <c r="Q20" s="3">
        <v>3</v>
      </c>
      <c r="R20" s="28">
        <v>1461.3584168915154</v>
      </c>
      <c r="S20" s="28">
        <v>12</v>
      </c>
      <c r="T20" s="28">
        <v>26345.713388759508</v>
      </c>
      <c r="U20" s="28">
        <v>9</v>
      </c>
      <c r="V20" s="28">
        <v>4246.5356349671092</v>
      </c>
      <c r="W20" s="29">
        <v>24</v>
      </c>
      <c r="X20" s="5">
        <v>32053.607440618132</v>
      </c>
    </row>
    <row r="21" spans="2:24" x14ac:dyDescent="0.35">
      <c r="B21" s="7" t="s">
        <v>4</v>
      </c>
      <c r="C21" s="8">
        <v>412812</v>
      </c>
      <c r="D21" s="8">
        <v>483259983.91632366</v>
      </c>
      <c r="E21" s="9">
        <v>1461</v>
      </c>
      <c r="F21" s="10">
        <v>6019838.2723923959</v>
      </c>
      <c r="G21" s="8">
        <v>20547</v>
      </c>
      <c r="H21" s="8">
        <v>26152738.751477264</v>
      </c>
      <c r="I21" s="9">
        <v>32083</v>
      </c>
      <c r="J21" s="30">
        <v>47228924.758815691</v>
      </c>
      <c r="K21" s="30">
        <v>17086</v>
      </c>
      <c r="L21" s="30">
        <v>11778704.44717155</v>
      </c>
      <c r="M21" s="31">
        <v>49169</v>
      </c>
      <c r="N21" s="11">
        <v>59007629.205987237</v>
      </c>
      <c r="O21" s="30">
        <v>268697</v>
      </c>
      <c r="P21" s="10">
        <v>310826165.04980832</v>
      </c>
      <c r="Q21" s="9">
        <v>700</v>
      </c>
      <c r="R21" s="30">
        <v>1714171.1468706471</v>
      </c>
      <c r="S21" s="30">
        <v>33752</v>
      </c>
      <c r="T21" s="30">
        <v>23065507.550718594</v>
      </c>
      <c r="U21" s="30">
        <v>38486</v>
      </c>
      <c r="V21" s="30">
        <v>56473933.939069264</v>
      </c>
      <c r="W21" s="31">
        <v>72938</v>
      </c>
      <c r="X21" s="11">
        <v>81253612.63665852</v>
      </c>
    </row>
    <row r="22" spans="2:24" s="24" customFormat="1" x14ac:dyDescent="0.35">
      <c r="B22" s="24" t="s">
        <v>49</v>
      </c>
      <c r="D22" s="25">
        <v>19427.213010126616</v>
      </c>
      <c r="E22" s="27"/>
      <c r="F22" s="34">
        <v>241.99951226362936</v>
      </c>
      <c r="H22" s="25">
        <v>1051.3488462374212</v>
      </c>
      <c r="I22" s="27"/>
      <c r="J22" s="25">
        <v>1898.6185739881676</v>
      </c>
      <c r="K22" s="32"/>
      <c r="L22" s="25">
        <v>473.50785890467762</v>
      </c>
      <c r="M22" s="32"/>
      <c r="N22" s="34">
        <v>2372.1264328928451</v>
      </c>
      <c r="P22" s="25">
        <v>12495.315810358843</v>
      </c>
      <c r="Q22" s="27"/>
      <c r="R22" s="25">
        <v>68.910253516532123</v>
      </c>
      <c r="S22" s="32"/>
      <c r="T22" s="25">
        <v>927.24111924831357</v>
      </c>
      <c r="U22" s="32"/>
      <c r="V22" s="25">
        <v>2270.2710356090347</v>
      </c>
      <c r="W22" s="32"/>
      <c r="X22" s="34">
        <v>3266.4224083738809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09" t="s">
        <v>47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</row>
    <row r="29" spans="2:24" ht="15" customHeight="1" x14ac:dyDescent="0.35">
      <c r="B29" s="110" t="s">
        <v>30</v>
      </c>
      <c r="C29" s="112" t="s">
        <v>6</v>
      </c>
      <c r="D29" s="112"/>
      <c r="E29" s="114" t="s">
        <v>7</v>
      </c>
      <c r="F29" s="115"/>
      <c r="G29" s="116" t="s">
        <v>8</v>
      </c>
      <c r="H29" s="117"/>
      <c r="I29" s="106" t="s">
        <v>9</v>
      </c>
      <c r="J29" s="107"/>
      <c r="K29" s="107"/>
      <c r="L29" s="107"/>
      <c r="M29" s="107"/>
      <c r="N29" s="108"/>
      <c r="O29" s="106" t="s">
        <v>10</v>
      </c>
      <c r="P29" s="108"/>
      <c r="Q29" s="106" t="s">
        <v>11</v>
      </c>
      <c r="R29" s="107"/>
      <c r="S29" s="107"/>
      <c r="T29" s="107"/>
      <c r="U29" s="107"/>
      <c r="V29" s="107"/>
      <c r="W29" s="107"/>
      <c r="X29" s="108"/>
    </row>
    <row r="30" spans="2:24" ht="15" customHeight="1" x14ac:dyDescent="0.35">
      <c r="B30" s="110"/>
      <c r="C30" s="113"/>
      <c r="D30" s="113"/>
      <c r="E30" s="114"/>
      <c r="F30" s="115"/>
      <c r="G30" s="118"/>
      <c r="H30" s="119"/>
      <c r="I30" s="121" t="s">
        <v>12</v>
      </c>
      <c r="J30" s="122"/>
      <c r="K30" s="122" t="s">
        <v>13</v>
      </c>
      <c r="L30" s="122"/>
      <c r="M30" s="123" t="s">
        <v>4</v>
      </c>
      <c r="N30" s="124"/>
      <c r="O30" s="121" t="s">
        <v>14</v>
      </c>
      <c r="P30" s="127"/>
      <c r="Q30" s="121" t="s">
        <v>15</v>
      </c>
      <c r="R30" s="122"/>
      <c r="S30" s="122" t="s">
        <v>16</v>
      </c>
      <c r="T30" s="122"/>
      <c r="U30" s="122" t="s">
        <v>17</v>
      </c>
      <c r="V30" s="122"/>
      <c r="W30" s="123" t="s">
        <v>4</v>
      </c>
      <c r="X30" s="124"/>
    </row>
    <row r="31" spans="2:24" ht="45" customHeight="1" x14ac:dyDescent="0.35">
      <c r="B31" s="110"/>
      <c r="C31" s="113"/>
      <c r="D31" s="113"/>
      <c r="E31" s="116"/>
      <c r="F31" s="112"/>
      <c r="G31" s="118"/>
      <c r="H31" s="119"/>
      <c r="I31" s="121"/>
      <c r="J31" s="122"/>
      <c r="K31" s="122"/>
      <c r="L31" s="122"/>
      <c r="M31" s="125"/>
      <c r="N31" s="126"/>
      <c r="O31" s="121"/>
      <c r="P31" s="127"/>
      <c r="Q31" s="121"/>
      <c r="R31" s="122"/>
      <c r="S31" s="122"/>
      <c r="T31" s="122"/>
      <c r="U31" s="122"/>
      <c r="V31" s="122"/>
      <c r="W31" s="125"/>
      <c r="X31" s="126"/>
    </row>
    <row r="32" spans="2:24" x14ac:dyDescent="0.35">
      <c r="B32" s="111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31</v>
      </c>
      <c r="C33" s="2">
        <v>372104</v>
      </c>
      <c r="D33" s="2">
        <v>168211040.53020835</v>
      </c>
      <c r="E33" s="3">
        <v>1110</v>
      </c>
      <c r="F33" s="28">
        <v>1453004.0621981651</v>
      </c>
      <c r="G33" s="3">
        <v>19136</v>
      </c>
      <c r="H33" s="4">
        <v>10184235.329801086</v>
      </c>
      <c r="I33" s="3">
        <v>27946</v>
      </c>
      <c r="J33" s="28">
        <v>12500083.102673667</v>
      </c>
      <c r="K33" s="28">
        <v>16225</v>
      </c>
      <c r="L33" s="28">
        <v>7208349.5517755849</v>
      </c>
      <c r="M33" s="29">
        <v>44171</v>
      </c>
      <c r="N33" s="5">
        <v>19708432.654449254</v>
      </c>
      <c r="O33" s="3">
        <v>240819</v>
      </c>
      <c r="P33" s="4">
        <v>102507251.50734822</v>
      </c>
      <c r="Q33" s="3">
        <v>587</v>
      </c>
      <c r="R33" s="28">
        <v>458884.66832149751</v>
      </c>
      <c r="S33" s="28">
        <v>31737</v>
      </c>
      <c r="T33" s="28">
        <v>12702146.282837154</v>
      </c>
      <c r="U33" s="28">
        <v>34544</v>
      </c>
      <c r="V33" s="28">
        <v>21197086.025252961</v>
      </c>
      <c r="W33" s="29">
        <v>66868</v>
      </c>
      <c r="X33" s="5">
        <v>34358116.976411611</v>
      </c>
    </row>
    <row r="34" spans="2:24" x14ac:dyDescent="0.35">
      <c r="B34" s="6" t="s">
        <v>1</v>
      </c>
      <c r="C34" s="2">
        <v>28941</v>
      </c>
      <c r="D34" s="2">
        <v>119262356.74104007</v>
      </c>
      <c r="E34" s="3">
        <v>258</v>
      </c>
      <c r="F34" s="28">
        <v>2450408.9885921204</v>
      </c>
      <c r="G34" s="3">
        <v>943</v>
      </c>
      <c r="H34" s="4">
        <v>5294155.8545972444</v>
      </c>
      <c r="I34" s="3">
        <v>3076</v>
      </c>
      <c r="J34" s="28">
        <v>12745403.492027689</v>
      </c>
      <c r="K34" s="28">
        <v>691</v>
      </c>
      <c r="L34" s="28">
        <v>2484351.3003511042</v>
      </c>
      <c r="M34" s="29">
        <v>3767</v>
      </c>
      <c r="N34" s="5">
        <v>15229754.792378793</v>
      </c>
      <c r="O34" s="3">
        <v>19698</v>
      </c>
      <c r="P34" s="4">
        <v>79570615.73233141</v>
      </c>
      <c r="Q34" s="3">
        <v>58</v>
      </c>
      <c r="R34" s="28">
        <v>363820.06864602224</v>
      </c>
      <c r="S34" s="28">
        <v>1341</v>
      </c>
      <c r="T34" s="28">
        <v>2923131.8439626815</v>
      </c>
      <c r="U34" s="28">
        <v>2876</v>
      </c>
      <c r="V34" s="28">
        <v>13430469.460531805</v>
      </c>
      <c r="W34" s="29">
        <v>4275</v>
      </c>
      <c r="X34" s="5">
        <v>16717421.373140508</v>
      </c>
    </row>
    <row r="35" spans="2:24" x14ac:dyDescent="0.35">
      <c r="B35" s="6" t="s">
        <v>32</v>
      </c>
      <c r="C35" s="2">
        <v>10484</v>
      </c>
      <c r="D35" s="2">
        <v>152831190.18847397</v>
      </c>
      <c r="E35" s="3">
        <v>81</v>
      </c>
      <c r="F35" s="28">
        <v>1665982.9801602543</v>
      </c>
      <c r="G35" s="3">
        <v>432</v>
      </c>
      <c r="H35" s="4">
        <v>9219040.8932441585</v>
      </c>
      <c r="I35" s="3">
        <v>941</v>
      </c>
      <c r="J35" s="28">
        <v>15126399.382034507</v>
      </c>
      <c r="K35" s="28">
        <v>157</v>
      </c>
      <c r="L35" s="28">
        <v>1790876.1395243125</v>
      </c>
      <c r="M35" s="29">
        <v>1098</v>
      </c>
      <c r="N35" s="5">
        <v>16917275.521558821</v>
      </c>
      <c r="O35" s="3">
        <v>7422</v>
      </c>
      <c r="P35" s="4">
        <v>102072238.30498929</v>
      </c>
      <c r="Q35" s="3">
        <v>45</v>
      </c>
      <c r="R35" s="28">
        <v>492741.64788964373</v>
      </c>
      <c r="S35" s="28">
        <v>451</v>
      </c>
      <c r="T35" s="28">
        <v>5067378.7812820962</v>
      </c>
      <c r="U35" s="28">
        <v>955</v>
      </c>
      <c r="V35" s="28">
        <v>17396532.059349719</v>
      </c>
      <c r="W35" s="29">
        <v>1451</v>
      </c>
      <c r="X35" s="5">
        <v>22956652.48852146</v>
      </c>
    </row>
    <row r="36" spans="2:24" x14ac:dyDescent="0.35">
      <c r="B36" s="6" t="s">
        <v>33</v>
      </c>
      <c r="C36" s="2">
        <v>1283</v>
      </c>
      <c r="D36" s="2">
        <v>42955396.45660127</v>
      </c>
      <c r="E36" s="3">
        <v>12</v>
      </c>
      <c r="F36" s="28">
        <v>450442.24144185532</v>
      </c>
      <c r="G36" s="3">
        <v>36</v>
      </c>
      <c r="H36" s="4">
        <v>1455306.673834773</v>
      </c>
      <c r="I36" s="3">
        <v>120</v>
      </c>
      <c r="J36" s="28">
        <v>6857038.7820798261</v>
      </c>
      <c r="K36" s="28">
        <v>13</v>
      </c>
      <c r="L36" s="28">
        <v>295127.45552054793</v>
      </c>
      <c r="M36" s="29">
        <v>133</v>
      </c>
      <c r="N36" s="5">
        <v>7152166.237600374</v>
      </c>
      <c r="O36" s="3">
        <v>758</v>
      </c>
      <c r="P36" s="4">
        <v>26676059.50513934</v>
      </c>
      <c r="Q36" s="3">
        <v>10</v>
      </c>
      <c r="R36" s="28">
        <v>398724.76201348373</v>
      </c>
      <c r="S36" s="28">
        <v>223</v>
      </c>
      <c r="T36" s="28">
        <v>2372850.6426366619</v>
      </c>
      <c r="U36" s="28">
        <v>111</v>
      </c>
      <c r="V36" s="28">
        <v>4449846.3939347779</v>
      </c>
      <c r="W36" s="29">
        <v>344</v>
      </c>
      <c r="X36" s="5">
        <v>7221421.7985849241</v>
      </c>
    </row>
    <row r="37" spans="2:24" x14ac:dyDescent="0.35">
      <c r="B37" s="7" t="s">
        <v>4</v>
      </c>
      <c r="C37" s="8">
        <v>412812</v>
      </c>
      <c r="D37" s="8">
        <v>483259983.91632366</v>
      </c>
      <c r="E37" s="9">
        <v>1461</v>
      </c>
      <c r="F37" s="30">
        <v>6019838.272392395</v>
      </c>
      <c r="G37" s="9">
        <v>20547</v>
      </c>
      <c r="H37" s="10">
        <v>26152738.751477264</v>
      </c>
      <c r="I37" s="9">
        <v>32083</v>
      </c>
      <c r="J37" s="30">
        <v>47228924.758815683</v>
      </c>
      <c r="K37" s="30">
        <v>17086</v>
      </c>
      <c r="L37" s="30">
        <v>11778704.44717155</v>
      </c>
      <c r="M37" s="31">
        <v>49169</v>
      </c>
      <c r="N37" s="11">
        <v>59007629.205987237</v>
      </c>
      <c r="O37" s="9">
        <v>268697</v>
      </c>
      <c r="P37" s="10">
        <v>310826165.04980826</v>
      </c>
      <c r="Q37" s="9">
        <v>700</v>
      </c>
      <c r="R37" s="30">
        <v>1714171.1468706473</v>
      </c>
      <c r="S37" s="30">
        <v>33752</v>
      </c>
      <c r="T37" s="30">
        <v>23065507.550718594</v>
      </c>
      <c r="U37" s="30">
        <v>38486</v>
      </c>
      <c r="V37" s="30">
        <v>56473933.939069264</v>
      </c>
      <c r="W37" s="31">
        <v>72938</v>
      </c>
      <c r="X37" s="11">
        <v>81253612.636658505</v>
      </c>
    </row>
    <row r="38" spans="2:24" s="24" customFormat="1" x14ac:dyDescent="0.35">
      <c r="B38" s="24" t="s">
        <v>49</v>
      </c>
      <c r="D38" s="25">
        <v>19427.213010126616</v>
      </c>
      <c r="E38" s="27"/>
      <c r="F38" s="34">
        <v>241.99951226362933</v>
      </c>
      <c r="H38" s="25">
        <v>1051.3488462374212</v>
      </c>
      <c r="I38" s="27"/>
      <c r="J38" s="25">
        <v>1898.6185739881671</v>
      </c>
      <c r="K38" s="32"/>
      <c r="L38" s="25">
        <v>473.50785890467762</v>
      </c>
      <c r="M38" s="32"/>
      <c r="N38" s="34">
        <v>2372.1264328928451</v>
      </c>
      <c r="P38" s="25">
        <v>12495.315810358841</v>
      </c>
      <c r="Q38" s="27"/>
      <c r="R38" s="25">
        <v>68.910253516532123</v>
      </c>
      <c r="S38" s="32"/>
      <c r="T38" s="25">
        <v>927.24111924831357</v>
      </c>
      <c r="U38" s="32"/>
      <c r="V38" s="25">
        <v>2270.2710356090347</v>
      </c>
      <c r="W38" s="32"/>
      <c r="X38" s="34">
        <v>3266.42240837388</v>
      </c>
    </row>
    <row r="39" spans="2:24" x14ac:dyDescent="0.35">
      <c r="P39" s="26"/>
    </row>
    <row r="40" spans="2:24" x14ac:dyDescent="0.35">
      <c r="B40" s="6" t="s">
        <v>29</v>
      </c>
      <c r="P40" s="26"/>
    </row>
    <row r="41" spans="2:24" x14ac:dyDescent="0.35">
      <c r="C41" s="26"/>
    </row>
    <row r="42" spans="2:24" x14ac:dyDescent="0.35">
      <c r="B42" s="6" t="s">
        <v>34</v>
      </c>
    </row>
    <row r="43" spans="2:24" x14ac:dyDescent="0.35">
      <c r="B43" s="6" t="s">
        <v>54</v>
      </c>
    </row>
    <row r="44" spans="2:24" x14ac:dyDescent="0.35">
      <c r="B44" s="6" t="s">
        <v>51</v>
      </c>
    </row>
    <row r="45" spans="2:24" x14ac:dyDescent="0.35">
      <c r="B45" s="6" t="s">
        <v>52</v>
      </c>
    </row>
    <row r="46" spans="2:24" x14ac:dyDescent="0.35">
      <c r="B46" s="6" t="s">
        <v>53</v>
      </c>
    </row>
    <row r="47" spans="2:24" x14ac:dyDescent="0.35">
      <c r="B47" s="101" t="s">
        <v>86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</row>
    <row r="48" spans="2:24" x14ac:dyDescent="0.35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</row>
    <row r="50" spans="2:22" x14ac:dyDescent="0.35">
      <c r="B50" s="102" t="s">
        <v>35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2:22" x14ac:dyDescent="0.35">
      <c r="B51" s="103" t="s">
        <v>36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</row>
    <row r="52" spans="2:22" x14ac:dyDescent="0.35">
      <c r="B52" s="104" t="s">
        <v>37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</row>
    <row r="53" spans="2:22" x14ac:dyDescent="0.35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</row>
    <row r="54" spans="2:22" ht="15" x14ac:dyDescent="0.25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</row>
    <row r="55" spans="2:22" ht="15" x14ac:dyDescent="0.25">
      <c r="B55" s="104" t="s">
        <v>38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</row>
    <row r="56" spans="2:22" ht="1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pans="2:22" ht="15" x14ac:dyDescent="0.25">
      <c r="B57" s="100" t="s">
        <v>39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2:22" ht="15" x14ac:dyDescent="0.25">
      <c r="B58" s="105" t="s">
        <v>40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</row>
    <row r="59" spans="2:22" ht="15" x14ac:dyDescent="0.25"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</row>
    <row r="60" spans="2:22" ht="15" x14ac:dyDescent="0.25">
      <c r="B60" s="100" t="s">
        <v>41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</row>
    <row r="61" spans="2:22" ht="15" x14ac:dyDescent="0.25">
      <c r="B61" s="100" t="s">
        <v>42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</row>
    <row r="62" spans="2:22" ht="15" x14ac:dyDescent="0.25">
      <c r="B62" s="100" t="s">
        <v>43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</row>
    <row r="63" spans="2:22" ht="15" x14ac:dyDescent="0.25">
      <c r="B63" s="100" t="s">
        <v>44</v>
      </c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</row>
    <row r="65" spans="2:22" ht="15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75"/>
      <c r="N65" s="75"/>
      <c r="O65" s="17"/>
      <c r="P65" s="17"/>
      <c r="Q65" s="17"/>
      <c r="R65" s="17"/>
      <c r="S65" s="17"/>
      <c r="T65" s="17"/>
      <c r="U65" s="17"/>
      <c r="V65" s="17"/>
    </row>
    <row r="66" spans="2:22" ht="15" x14ac:dyDescent="0.25">
      <c r="B66" s="33" t="s">
        <v>45</v>
      </c>
    </row>
    <row r="67" spans="2:22" ht="15" x14ac:dyDescent="0.25">
      <c r="B67" s="23" t="str">
        <f>Indice!B15</f>
        <v>Información al: 18/12/2020</v>
      </c>
    </row>
    <row r="68" spans="2:22" ht="15" x14ac:dyDescent="0.25">
      <c r="B68" s="6" t="s">
        <v>29</v>
      </c>
    </row>
    <row r="70" spans="2:22" ht="15" x14ac:dyDescent="0.25">
      <c r="B70" s="6" t="str">
        <f>+Indice!B16</f>
        <v>Actualización: 22/12/2020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topLeftCell="A28"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10" t="s">
        <v>2</v>
      </c>
      <c r="C4" s="110" t="s">
        <v>30</v>
      </c>
      <c r="D4" s="112" t="s">
        <v>6</v>
      </c>
      <c r="E4" s="112"/>
      <c r="F4" s="114" t="s">
        <v>7</v>
      </c>
      <c r="G4" s="120"/>
      <c r="H4" s="112" t="s">
        <v>8</v>
      </c>
      <c r="I4" s="112"/>
      <c r="J4" s="106" t="s">
        <v>9</v>
      </c>
      <c r="K4" s="107"/>
      <c r="L4" s="107"/>
      <c r="M4" s="107"/>
      <c r="N4" s="107"/>
      <c r="O4" s="108"/>
      <c r="P4" s="107" t="s">
        <v>10</v>
      </c>
      <c r="Q4" s="107"/>
      <c r="R4" s="106" t="s">
        <v>11</v>
      </c>
      <c r="S4" s="107"/>
      <c r="T4" s="107"/>
      <c r="U4" s="107"/>
      <c r="V4" s="107"/>
      <c r="W4" s="107"/>
      <c r="X4" s="107"/>
      <c r="Y4" s="108"/>
    </row>
    <row r="5" spans="2:25" x14ac:dyDescent="0.35">
      <c r="B5" s="110"/>
      <c r="C5" s="110"/>
      <c r="D5" s="113"/>
      <c r="E5" s="113"/>
      <c r="F5" s="114"/>
      <c r="G5" s="120"/>
      <c r="H5" s="113"/>
      <c r="I5" s="113"/>
      <c r="J5" s="121" t="s">
        <v>12</v>
      </c>
      <c r="K5" s="122"/>
      <c r="L5" s="122" t="s">
        <v>13</v>
      </c>
      <c r="M5" s="122"/>
      <c r="N5" s="123" t="s">
        <v>4</v>
      </c>
      <c r="O5" s="124"/>
      <c r="P5" s="122" t="s">
        <v>14</v>
      </c>
      <c r="Q5" s="122"/>
      <c r="R5" s="121" t="s">
        <v>15</v>
      </c>
      <c r="S5" s="122"/>
      <c r="T5" s="122" t="s">
        <v>16</v>
      </c>
      <c r="U5" s="122"/>
      <c r="V5" s="122" t="s">
        <v>17</v>
      </c>
      <c r="W5" s="122"/>
      <c r="X5" s="123" t="s">
        <v>4</v>
      </c>
      <c r="Y5" s="124"/>
    </row>
    <row r="6" spans="2:25" ht="30" customHeight="1" x14ac:dyDescent="0.35">
      <c r="B6" s="110"/>
      <c r="C6" s="110"/>
      <c r="D6" s="113"/>
      <c r="E6" s="113"/>
      <c r="F6" s="116"/>
      <c r="G6" s="117"/>
      <c r="H6" s="113"/>
      <c r="I6" s="113"/>
      <c r="J6" s="121"/>
      <c r="K6" s="122"/>
      <c r="L6" s="122"/>
      <c r="M6" s="122"/>
      <c r="N6" s="125"/>
      <c r="O6" s="126"/>
      <c r="P6" s="122"/>
      <c r="Q6" s="122"/>
      <c r="R6" s="121"/>
      <c r="S6" s="122"/>
      <c r="T6" s="122"/>
      <c r="U6" s="122"/>
      <c r="V6" s="122"/>
      <c r="W6" s="122"/>
      <c r="X6" s="125"/>
      <c r="Y6" s="126"/>
    </row>
    <row r="7" spans="2:25" x14ac:dyDescent="0.35">
      <c r="B7" s="111"/>
      <c r="C7" s="111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28" t="s">
        <v>20</v>
      </c>
      <c r="C8" s="6" t="s">
        <v>31</v>
      </c>
      <c r="D8" s="36">
        <v>34292</v>
      </c>
      <c r="E8" s="36">
        <v>26859475.191910747</v>
      </c>
      <c r="F8" s="57">
        <v>67</v>
      </c>
      <c r="G8" s="35">
        <v>53358.493913700084</v>
      </c>
      <c r="H8" s="36">
        <v>151</v>
      </c>
      <c r="I8" s="36">
        <v>238117.6046581917</v>
      </c>
      <c r="J8" s="57">
        <v>925</v>
      </c>
      <c r="K8" s="37">
        <v>632372.25234530831</v>
      </c>
      <c r="L8" s="37">
        <v>0</v>
      </c>
      <c r="M8" s="37">
        <v>0</v>
      </c>
      <c r="N8" s="58">
        <v>925</v>
      </c>
      <c r="O8" s="42">
        <v>632372.25234530831</v>
      </c>
      <c r="P8" s="36">
        <v>32014</v>
      </c>
      <c r="Q8" s="36">
        <v>25140959.664513372</v>
      </c>
      <c r="R8" s="57">
        <v>2</v>
      </c>
      <c r="S8" s="37">
        <v>1891.1697159772552</v>
      </c>
      <c r="T8" s="37">
        <v>215</v>
      </c>
      <c r="U8" s="37">
        <v>139977.33347133143</v>
      </c>
      <c r="V8" s="37">
        <v>918</v>
      </c>
      <c r="W8" s="37">
        <v>652798.67329286691</v>
      </c>
      <c r="X8" s="58">
        <v>1135</v>
      </c>
      <c r="Y8" s="42">
        <v>794667.17648017558</v>
      </c>
    </row>
    <row r="9" spans="2:25" x14ac:dyDescent="0.35">
      <c r="B9" s="131"/>
      <c r="C9" s="6" t="s">
        <v>1</v>
      </c>
      <c r="D9" s="36">
        <v>5832</v>
      </c>
      <c r="E9" s="36">
        <v>20873721.131483402</v>
      </c>
      <c r="F9" s="57">
        <v>10</v>
      </c>
      <c r="G9" s="35">
        <v>24757.130827338613</v>
      </c>
      <c r="H9" s="36">
        <v>64</v>
      </c>
      <c r="I9" s="36">
        <v>443682.16932983481</v>
      </c>
      <c r="J9" s="57">
        <v>191</v>
      </c>
      <c r="K9" s="37">
        <v>853304.02822588</v>
      </c>
      <c r="L9" s="37">
        <v>0</v>
      </c>
      <c r="M9" s="37">
        <v>0</v>
      </c>
      <c r="N9" s="58">
        <v>191</v>
      </c>
      <c r="O9" s="42">
        <v>853304.02822588</v>
      </c>
      <c r="P9" s="36">
        <v>5376</v>
      </c>
      <c r="Q9" s="36">
        <v>18496203.081987709</v>
      </c>
      <c r="R9" s="57">
        <v>1</v>
      </c>
      <c r="S9" s="37">
        <v>17192.451963429594</v>
      </c>
      <c r="T9" s="37">
        <v>28</v>
      </c>
      <c r="U9" s="37">
        <v>140840.56648441523</v>
      </c>
      <c r="V9" s="37">
        <v>162</v>
      </c>
      <c r="W9" s="37">
        <v>897741.70266479568</v>
      </c>
      <c r="X9" s="58">
        <v>191</v>
      </c>
      <c r="Y9" s="42">
        <v>1055774.7211126406</v>
      </c>
    </row>
    <row r="10" spans="2:25" x14ac:dyDescent="0.35">
      <c r="B10" s="131"/>
      <c r="C10" s="6" t="s">
        <v>32</v>
      </c>
      <c r="D10" s="36">
        <v>1878</v>
      </c>
      <c r="E10" s="36">
        <v>24449839.676809411</v>
      </c>
      <c r="F10" s="57">
        <v>0</v>
      </c>
      <c r="G10" s="35">
        <v>0</v>
      </c>
      <c r="H10" s="36">
        <v>83</v>
      </c>
      <c r="I10" s="36">
        <v>1745370.8463465869</v>
      </c>
      <c r="J10" s="57">
        <v>175</v>
      </c>
      <c r="K10" s="37">
        <v>2686672.7207020847</v>
      </c>
      <c r="L10" s="37">
        <v>0</v>
      </c>
      <c r="M10" s="37">
        <v>0</v>
      </c>
      <c r="N10" s="58">
        <v>175</v>
      </c>
      <c r="O10" s="42">
        <v>2686672.7207020847</v>
      </c>
      <c r="P10" s="36">
        <v>1480</v>
      </c>
      <c r="Q10" s="36">
        <v>16310450.15327071</v>
      </c>
      <c r="R10" s="57">
        <v>0</v>
      </c>
      <c r="S10" s="37">
        <v>0</v>
      </c>
      <c r="T10" s="37">
        <v>16</v>
      </c>
      <c r="U10" s="37">
        <v>410796.44721418666</v>
      </c>
      <c r="V10" s="37">
        <v>124</v>
      </c>
      <c r="W10" s="37">
        <v>3296549.5092758439</v>
      </c>
      <c r="X10" s="58">
        <v>140</v>
      </c>
      <c r="Y10" s="42">
        <v>3707345.9564900305</v>
      </c>
    </row>
    <row r="11" spans="2:25" x14ac:dyDescent="0.35">
      <c r="B11" s="131"/>
      <c r="C11" s="6" t="s">
        <v>33</v>
      </c>
      <c r="D11" s="36">
        <v>212</v>
      </c>
      <c r="E11" s="36">
        <v>7147303.7417652458</v>
      </c>
      <c r="F11" s="57">
        <v>0</v>
      </c>
      <c r="G11" s="35">
        <v>0</v>
      </c>
      <c r="H11" s="36">
        <v>12</v>
      </c>
      <c r="I11" s="36">
        <v>547407.67051559826</v>
      </c>
      <c r="J11" s="57">
        <v>29</v>
      </c>
      <c r="K11" s="37">
        <v>1037530.091089049</v>
      </c>
      <c r="L11" s="37">
        <v>0</v>
      </c>
      <c r="M11" s="37">
        <v>0</v>
      </c>
      <c r="N11" s="58">
        <v>29</v>
      </c>
      <c r="O11" s="42">
        <v>1037530.091089049</v>
      </c>
      <c r="P11" s="36">
        <v>150</v>
      </c>
      <c r="Q11" s="36">
        <v>4268668.3548164479</v>
      </c>
      <c r="R11" s="57">
        <v>0</v>
      </c>
      <c r="S11" s="37">
        <v>0</v>
      </c>
      <c r="T11" s="37">
        <v>9</v>
      </c>
      <c r="U11" s="37">
        <v>581930.11405816488</v>
      </c>
      <c r="V11" s="37">
        <v>12</v>
      </c>
      <c r="W11" s="37">
        <v>711767.51128598512</v>
      </c>
      <c r="X11" s="58">
        <v>21</v>
      </c>
      <c r="Y11" s="42">
        <v>1293697.62534415</v>
      </c>
    </row>
    <row r="12" spans="2:25" x14ac:dyDescent="0.35">
      <c r="B12" s="128" t="s">
        <v>21</v>
      </c>
      <c r="C12" s="16" t="s">
        <v>31</v>
      </c>
      <c r="D12" s="39">
        <v>158</v>
      </c>
      <c r="E12" s="39">
        <v>274265.42670118454</v>
      </c>
      <c r="F12" s="59">
        <v>0</v>
      </c>
      <c r="G12" s="38">
        <v>0</v>
      </c>
      <c r="H12" s="39">
        <v>9</v>
      </c>
      <c r="I12" s="39">
        <v>18705.387736211396</v>
      </c>
      <c r="J12" s="59">
        <v>1</v>
      </c>
      <c r="K12" s="39">
        <v>4126.1884712231022</v>
      </c>
      <c r="L12" s="39">
        <v>0</v>
      </c>
      <c r="M12" s="39">
        <v>0</v>
      </c>
      <c r="N12" s="60">
        <v>1</v>
      </c>
      <c r="O12" s="43">
        <v>4126.1884712231022</v>
      </c>
      <c r="P12" s="39">
        <v>117</v>
      </c>
      <c r="Q12" s="39">
        <v>181666.88042615275</v>
      </c>
      <c r="R12" s="59">
        <v>9</v>
      </c>
      <c r="S12" s="39">
        <v>23931.893133093992</v>
      </c>
      <c r="T12" s="39">
        <v>6</v>
      </c>
      <c r="U12" s="39">
        <v>14269.735129646562</v>
      </c>
      <c r="V12" s="39">
        <v>16</v>
      </c>
      <c r="W12" s="39">
        <v>31565.341804856733</v>
      </c>
      <c r="X12" s="60">
        <v>31</v>
      </c>
      <c r="Y12" s="43">
        <v>69766.970067597285</v>
      </c>
    </row>
    <row r="13" spans="2:25" x14ac:dyDescent="0.35">
      <c r="B13" s="129"/>
      <c r="C13" s="33" t="s">
        <v>1</v>
      </c>
      <c r="D13" s="37">
        <v>153</v>
      </c>
      <c r="E13" s="37">
        <v>579385.14977892232</v>
      </c>
      <c r="F13" s="57">
        <v>0</v>
      </c>
      <c r="G13" s="35">
        <v>0</v>
      </c>
      <c r="H13" s="37">
        <v>28</v>
      </c>
      <c r="I13" s="37">
        <v>119590.69585761624</v>
      </c>
      <c r="J13" s="57">
        <v>1</v>
      </c>
      <c r="K13" s="37">
        <v>1719.2451963429592</v>
      </c>
      <c r="L13" s="37">
        <v>0</v>
      </c>
      <c r="M13" s="37">
        <v>0</v>
      </c>
      <c r="N13" s="58">
        <v>1</v>
      </c>
      <c r="O13" s="42">
        <v>1719.2451963429592</v>
      </c>
      <c r="P13" s="37">
        <v>91</v>
      </c>
      <c r="Q13" s="37">
        <v>328444.12092070398</v>
      </c>
      <c r="R13" s="57">
        <v>8</v>
      </c>
      <c r="S13" s="37">
        <v>35760.300083933551</v>
      </c>
      <c r="T13" s="37">
        <v>11</v>
      </c>
      <c r="U13" s="37">
        <v>49858.110693945819</v>
      </c>
      <c r="V13" s="37">
        <v>14</v>
      </c>
      <c r="W13" s="37">
        <v>44012.677026379759</v>
      </c>
      <c r="X13" s="58">
        <v>33</v>
      </c>
      <c r="Y13" s="42">
        <v>129631.08780425912</v>
      </c>
    </row>
    <row r="14" spans="2:25" x14ac:dyDescent="0.35">
      <c r="B14" s="129"/>
      <c r="C14" s="33" t="s">
        <v>32</v>
      </c>
      <c r="D14" s="37">
        <v>115</v>
      </c>
      <c r="E14" s="37">
        <v>1530472.0737845022</v>
      </c>
      <c r="F14" s="57">
        <v>0</v>
      </c>
      <c r="G14" s="35">
        <v>0</v>
      </c>
      <c r="H14" s="37">
        <v>25</v>
      </c>
      <c r="I14" s="37">
        <v>201323.61249176052</v>
      </c>
      <c r="J14" s="57">
        <v>2</v>
      </c>
      <c r="K14" s="37">
        <v>6017.358187200357</v>
      </c>
      <c r="L14" s="37">
        <v>0</v>
      </c>
      <c r="M14" s="37">
        <v>0</v>
      </c>
      <c r="N14" s="58">
        <v>2</v>
      </c>
      <c r="O14" s="42">
        <v>6017.358187200357</v>
      </c>
      <c r="P14" s="37">
        <v>64</v>
      </c>
      <c r="Q14" s="37">
        <v>1022503.8880730115</v>
      </c>
      <c r="R14" s="57">
        <v>9</v>
      </c>
      <c r="S14" s="37">
        <v>116908.67335132122</v>
      </c>
      <c r="T14" s="37">
        <v>2</v>
      </c>
      <c r="U14" s="37">
        <v>27507.923141487347</v>
      </c>
      <c r="V14" s="37">
        <v>13</v>
      </c>
      <c r="W14" s="37">
        <v>156210.61853972127</v>
      </c>
      <c r="X14" s="58">
        <v>24</v>
      </c>
      <c r="Y14" s="42">
        <v>300627.21503252984</v>
      </c>
    </row>
    <row r="15" spans="2:25" x14ac:dyDescent="0.35">
      <c r="B15" s="130"/>
      <c r="C15" s="17" t="s">
        <v>33</v>
      </c>
      <c r="D15" s="41">
        <v>7</v>
      </c>
      <c r="E15" s="41">
        <v>176050.70810551904</v>
      </c>
      <c r="F15" s="61">
        <v>0</v>
      </c>
      <c r="G15" s="40">
        <v>0</v>
      </c>
      <c r="H15" s="41">
        <v>4</v>
      </c>
      <c r="I15" s="41">
        <v>158170.55806355225</v>
      </c>
      <c r="J15" s="61">
        <v>1</v>
      </c>
      <c r="K15" s="41">
        <v>6876.9807853718366</v>
      </c>
      <c r="L15" s="41">
        <v>0</v>
      </c>
      <c r="M15" s="41">
        <v>0</v>
      </c>
      <c r="N15" s="62">
        <v>1</v>
      </c>
      <c r="O15" s="44">
        <v>6876.9807853718366</v>
      </c>
      <c r="P15" s="41">
        <v>2</v>
      </c>
      <c r="Q15" s="41">
        <v>11003.16925659494</v>
      </c>
      <c r="R15" s="6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2">
        <v>0</v>
      </c>
      <c r="Y15" s="44">
        <v>0</v>
      </c>
    </row>
    <row r="16" spans="2:25" x14ac:dyDescent="0.35">
      <c r="B16" s="131" t="s">
        <v>85</v>
      </c>
      <c r="C16" s="6" t="s">
        <v>31</v>
      </c>
      <c r="D16" s="36">
        <v>241952</v>
      </c>
      <c r="E16" s="36">
        <v>72733084.468373284</v>
      </c>
      <c r="F16" s="57">
        <v>0</v>
      </c>
      <c r="G16" s="35">
        <v>0</v>
      </c>
      <c r="H16" s="36">
        <v>16971</v>
      </c>
      <c r="I16" s="36">
        <v>9400673.0932625197</v>
      </c>
      <c r="J16" s="57">
        <v>10150</v>
      </c>
      <c r="K16" s="37">
        <v>2158358.8419576976</v>
      </c>
      <c r="L16" s="37">
        <v>15511</v>
      </c>
      <c r="M16" s="37">
        <v>6668688.6741971904</v>
      </c>
      <c r="N16" s="58">
        <v>25661</v>
      </c>
      <c r="O16" s="42">
        <v>8827047.5161548872</v>
      </c>
      <c r="P16" s="36">
        <v>151295</v>
      </c>
      <c r="Q16" s="36">
        <v>31223546.954718176</v>
      </c>
      <c r="R16" s="57">
        <v>0</v>
      </c>
      <c r="S16" s="37">
        <v>0</v>
      </c>
      <c r="T16" s="37">
        <v>28549</v>
      </c>
      <c r="U16" s="37">
        <v>11829162.637500932</v>
      </c>
      <c r="V16" s="37">
        <v>19476</v>
      </c>
      <c r="W16" s="37">
        <v>11452654.266736766</v>
      </c>
      <c r="X16" s="58">
        <v>48025</v>
      </c>
      <c r="Y16" s="42">
        <v>23281816.904237699</v>
      </c>
    </row>
    <row r="17" spans="2:25" x14ac:dyDescent="0.35">
      <c r="B17" s="131"/>
      <c r="C17" s="6" t="s">
        <v>1</v>
      </c>
      <c r="D17" s="36">
        <v>4876</v>
      </c>
      <c r="E17" s="36">
        <v>18853758.566328309</v>
      </c>
      <c r="F17" s="57">
        <v>0</v>
      </c>
      <c r="G17" s="35">
        <v>0</v>
      </c>
      <c r="H17" s="36">
        <v>686</v>
      </c>
      <c r="I17" s="36">
        <v>4087145.2859156341</v>
      </c>
      <c r="J17" s="57">
        <v>316</v>
      </c>
      <c r="K17" s="37">
        <v>967231.6860328177</v>
      </c>
      <c r="L17" s="37">
        <v>446</v>
      </c>
      <c r="M17" s="37">
        <v>1483796.4637877105</v>
      </c>
      <c r="N17" s="58">
        <v>762</v>
      </c>
      <c r="O17" s="42">
        <v>2451028.149820528</v>
      </c>
      <c r="P17" s="36">
        <v>2198</v>
      </c>
      <c r="Q17" s="36">
        <v>6575914.2412988143</v>
      </c>
      <c r="R17" s="57">
        <v>0</v>
      </c>
      <c r="S17" s="37">
        <v>0</v>
      </c>
      <c r="T17" s="37">
        <v>458</v>
      </c>
      <c r="U17" s="37">
        <v>2009001.9353199326</v>
      </c>
      <c r="V17" s="37">
        <v>772</v>
      </c>
      <c r="W17" s="37">
        <v>3730668.9539733995</v>
      </c>
      <c r="X17" s="58">
        <v>1230</v>
      </c>
      <c r="Y17" s="42">
        <v>5739670.8892933317</v>
      </c>
    </row>
    <row r="18" spans="2:25" x14ac:dyDescent="0.35">
      <c r="B18" s="131"/>
      <c r="C18" s="6" t="s">
        <v>32</v>
      </c>
      <c r="D18" s="36">
        <v>1561</v>
      </c>
      <c r="E18" s="36">
        <v>28292829.191339269</v>
      </c>
      <c r="F18" s="57">
        <v>0</v>
      </c>
      <c r="G18" s="35">
        <v>0</v>
      </c>
      <c r="H18" s="36">
        <v>220</v>
      </c>
      <c r="I18" s="36">
        <v>4633569.8905494129</v>
      </c>
      <c r="J18" s="57">
        <v>159</v>
      </c>
      <c r="K18" s="37">
        <v>4541062.4056779109</v>
      </c>
      <c r="L18" s="37">
        <v>76</v>
      </c>
      <c r="M18" s="37">
        <v>695948.51954076905</v>
      </c>
      <c r="N18" s="58">
        <v>235</v>
      </c>
      <c r="O18" s="42">
        <v>5237010.9252186799</v>
      </c>
      <c r="P18" s="36">
        <v>808</v>
      </c>
      <c r="Q18" s="36">
        <v>13037960.647027615</v>
      </c>
      <c r="R18" s="57">
        <v>0</v>
      </c>
      <c r="S18" s="37">
        <v>0</v>
      </c>
      <c r="T18" s="37">
        <v>109</v>
      </c>
      <c r="U18" s="37">
        <v>2491513.0498275082</v>
      </c>
      <c r="V18" s="37">
        <v>189</v>
      </c>
      <c r="W18" s="37">
        <v>2892774.6787160542</v>
      </c>
      <c r="X18" s="58">
        <v>298</v>
      </c>
      <c r="Y18" s="42">
        <v>5384287.7285435619</v>
      </c>
    </row>
    <row r="19" spans="2:25" x14ac:dyDescent="0.35">
      <c r="B19" s="131"/>
      <c r="C19" s="6" t="s">
        <v>33</v>
      </c>
      <c r="D19" s="36">
        <v>205</v>
      </c>
      <c r="E19" s="36">
        <v>9603665.7365435548</v>
      </c>
      <c r="F19" s="57">
        <v>0</v>
      </c>
      <c r="G19" s="35">
        <v>0</v>
      </c>
      <c r="H19" s="36">
        <v>6</v>
      </c>
      <c r="I19" s="36">
        <v>137780.31003492474</v>
      </c>
      <c r="J19" s="57">
        <v>54</v>
      </c>
      <c r="K19" s="37">
        <v>4543995.9583296226</v>
      </c>
      <c r="L19" s="37">
        <v>9</v>
      </c>
      <c r="M19" s="37">
        <v>193290.28764003684</v>
      </c>
      <c r="N19" s="58">
        <v>63</v>
      </c>
      <c r="O19" s="42">
        <v>4737286.2459696596</v>
      </c>
      <c r="P19" s="36">
        <v>105</v>
      </c>
      <c r="Q19" s="36">
        <v>4147442.7268191595</v>
      </c>
      <c r="R19" s="57">
        <v>0</v>
      </c>
      <c r="S19" s="37">
        <v>0</v>
      </c>
      <c r="T19" s="37">
        <v>4</v>
      </c>
      <c r="U19" s="37">
        <v>288850.38543758058</v>
      </c>
      <c r="V19" s="37">
        <v>27</v>
      </c>
      <c r="W19" s="37">
        <v>292306.06828222994</v>
      </c>
      <c r="X19" s="58">
        <v>31</v>
      </c>
      <c r="Y19" s="42">
        <v>581156.45371981047</v>
      </c>
    </row>
    <row r="20" spans="2:25" x14ac:dyDescent="0.35">
      <c r="B20" s="128" t="s">
        <v>22</v>
      </c>
      <c r="C20" s="16" t="s">
        <v>31</v>
      </c>
      <c r="D20" s="39">
        <v>8304</v>
      </c>
      <c r="E20" s="39">
        <v>7386254.0320254117</v>
      </c>
      <c r="F20" s="59">
        <v>1022</v>
      </c>
      <c r="G20" s="38">
        <v>1348173.0863511532</v>
      </c>
      <c r="H20" s="39">
        <v>3</v>
      </c>
      <c r="I20" s="39">
        <v>1338.2161730771018</v>
      </c>
      <c r="J20" s="59">
        <v>73</v>
      </c>
      <c r="K20" s="39">
        <v>48660.545695302302</v>
      </c>
      <c r="L20" s="39">
        <v>6</v>
      </c>
      <c r="M20" s="39">
        <v>5345.5751614457204</v>
      </c>
      <c r="N20" s="60">
        <v>79</v>
      </c>
      <c r="O20" s="43">
        <v>54006.120856748021</v>
      </c>
      <c r="P20" s="39">
        <v>2904</v>
      </c>
      <c r="Q20" s="39">
        <v>2790312.1014574729</v>
      </c>
      <c r="R20" s="59">
        <v>529</v>
      </c>
      <c r="S20" s="39">
        <v>305209.30101335753</v>
      </c>
      <c r="T20" s="39">
        <v>97</v>
      </c>
      <c r="U20" s="39">
        <v>133579.68725554482</v>
      </c>
      <c r="V20" s="39">
        <v>3670</v>
      </c>
      <c r="W20" s="39">
        <v>2753635.5189180584</v>
      </c>
      <c r="X20" s="60">
        <v>4296</v>
      </c>
      <c r="Y20" s="43">
        <v>3192424.5071869609</v>
      </c>
    </row>
    <row r="21" spans="2:25" x14ac:dyDescent="0.35">
      <c r="B21" s="129"/>
      <c r="C21" s="33" t="s">
        <v>1</v>
      </c>
      <c r="D21" s="37">
        <v>1737</v>
      </c>
      <c r="E21" s="37">
        <v>11756533.697618468</v>
      </c>
      <c r="F21" s="57">
        <v>248</v>
      </c>
      <c r="G21" s="35">
        <v>2425651.8577647819</v>
      </c>
      <c r="H21" s="37">
        <v>0</v>
      </c>
      <c r="I21" s="37">
        <v>0</v>
      </c>
      <c r="J21" s="57">
        <v>15</v>
      </c>
      <c r="K21" s="37">
        <v>54535.506298798631</v>
      </c>
      <c r="L21" s="37">
        <v>0</v>
      </c>
      <c r="M21" s="37">
        <v>0</v>
      </c>
      <c r="N21" s="58">
        <v>15</v>
      </c>
      <c r="O21" s="42">
        <v>54535.506298798631</v>
      </c>
      <c r="P21" s="37">
        <v>1141</v>
      </c>
      <c r="Q21" s="37">
        <v>6470889.8625738546</v>
      </c>
      <c r="R21" s="57">
        <v>25</v>
      </c>
      <c r="S21" s="37">
        <v>209832.14235487767</v>
      </c>
      <c r="T21" s="37">
        <v>22</v>
      </c>
      <c r="U21" s="37">
        <v>215907.32752618153</v>
      </c>
      <c r="V21" s="37">
        <v>286</v>
      </c>
      <c r="W21" s="37">
        <v>2379717.001099973</v>
      </c>
      <c r="X21" s="58">
        <v>333</v>
      </c>
      <c r="Y21" s="42">
        <v>2805456.4709810326</v>
      </c>
    </row>
    <row r="22" spans="2:25" x14ac:dyDescent="0.35">
      <c r="B22" s="129"/>
      <c r="C22" s="33" t="s">
        <v>32</v>
      </c>
      <c r="D22" s="37">
        <v>866</v>
      </c>
      <c r="E22" s="37">
        <v>13759677.585890912</v>
      </c>
      <c r="F22" s="57">
        <v>81</v>
      </c>
      <c r="G22" s="35">
        <v>1665982.9801602543</v>
      </c>
      <c r="H22" s="37">
        <v>0</v>
      </c>
      <c r="I22" s="37">
        <v>0</v>
      </c>
      <c r="J22" s="57">
        <v>5</v>
      </c>
      <c r="K22" s="37">
        <v>43045.052442136228</v>
      </c>
      <c r="L22" s="37">
        <v>1</v>
      </c>
      <c r="M22" s="37">
        <v>15473.206767086633</v>
      </c>
      <c r="N22" s="58">
        <v>6</v>
      </c>
      <c r="O22" s="42">
        <v>58518.259209222859</v>
      </c>
      <c r="P22" s="37">
        <v>681</v>
      </c>
      <c r="Q22" s="37">
        <v>9660036.4400896356</v>
      </c>
      <c r="R22" s="57">
        <v>0</v>
      </c>
      <c r="S22" s="37">
        <v>0</v>
      </c>
      <c r="T22" s="37">
        <v>57</v>
      </c>
      <c r="U22" s="37">
        <v>1563929.9091241374</v>
      </c>
      <c r="V22" s="37">
        <v>41</v>
      </c>
      <c r="W22" s="37">
        <v>811209.99730766204</v>
      </c>
      <c r="X22" s="58">
        <v>98</v>
      </c>
      <c r="Y22" s="42">
        <v>2375139.9064317998</v>
      </c>
    </row>
    <row r="23" spans="2:25" x14ac:dyDescent="0.35">
      <c r="B23" s="130"/>
      <c r="C23" s="17" t="s">
        <v>33</v>
      </c>
      <c r="D23" s="41">
        <v>107</v>
      </c>
      <c r="E23" s="41">
        <v>3739198.9851639457</v>
      </c>
      <c r="F23" s="61">
        <v>12</v>
      </c>
      <c r="G23" s="40">
        <v>450442.24144185532</v>
      </c>
      <c r="H23" s="41">
        <v>0</v>
      </c>
      <c r="I23" s="41">
        <v>0</v>
      </c>
      <c r="J23" s="61">
        <v>1</v>
      </c>
      <c r="K23" s="41">
        <v>25788.677945144387</v>
      </c>
      <c r="L23" s="41">
        <v>0</v>
      </c>
      <c r="M23" s="41">
        <v>0</v>
      </c>
      <c r="N23" s="62">
        <v>1</v>
      </c>
      <c r="O23" s="44">
        <v>25788.677945144387</v>
      </c>
      <c r="P23" s="41">
        <v>82</v>
      </c>
      <c r="Q23" s="41">
        <v>2657793.7566642244</v>
      </c>
      <c r="R23" s="61">
        <v>0</v>
      </c>
      <c r="S23" s="41">
        <v>0</v>
      </c>
      <c r="T23" s="41">
        <v>9</v>
      </c>
      <c r="U23" s="41">
        <v>560473.93400780472</v>
      </c>
      <c r="V23" s="41">
        <v>3</v>
      </c>
      <c r="W23" s="41">
        <v>44700.375104916937</v>
      </c>
      <c r="X23" s="62">
        <v>12</v>
      </c>
      <c r="Y23" s="44">
        <v>605174.3091127217</v>
      </c>
    </row>
    <row r="24" spans="2:25" x14ac:dyDescent="0.35">
      <c r="B24" s="131" t="s">
        <v>23</v>
      </c>
      <c r="C24" s="6" t="s">
        <v>31</v>
      </c>
      <c r="D24" s="36">
        <v>25537</v>
      </c>
      <c r="E24" s="36">
        <v>18364500.906867456</v>
      </c>
      <c r="F24" s="57">
        <v>0</v>
      </c>
      <c r="G24" s="35">
        <v>0</v>
      </c>
      <c r="H24" s="36">
        <v>1843</v>
      </c>
      <c r="I24" s="36">
        <v>267659.99230465852</v>
      </c>
      <c r="J24" s="57">
        <v>5306</v>
      </c>
      <c r="K24" s="37">
        <v>3043577.4364197338</v>
      </c>
      <c r="L24" s="37">
        <v>0</v>
      </c>
      <c r="M24" s="37">
        <v>0</v>
      </c>
      <c r="N24" s="58">
        <v>5306</v>
      </c>
      <c r="O24" s="42">
        <v>3043577.4364197338</v>
      </c>
      <c r="P24" s="36">
        <v>16980</v>
      </c>
      <c r="Q24" s="36">
        <v>14915224.164885243</v>
      </c>
      <c r="R24" s="57">
        <v>0</v>
      </c>
      <c r="S24" s="37">
        <v>0</v>
      </c>
      <c r="T24" s="37">
        <v>345</v>
      </c>
      <c r="U24" s="37">
        <v>3438.5022210928691</v>
      </c>
      <c r="V24" s="37">
        <v>1063</v>
      </c>
      <c r="W24" s="37">
        <v>134600.81103672893</v>
      </c>
      <c r="X24" s="58">
        <v>1408</v>
      </c>
      <c r="Y24" s="42">
        <v>138039.31325782181</v>
      </c>
    </row>
    <row r="25" spans="2:25" x14ac:dyDescent="0.35">
      <c r="B25" s="131"/>
      <c r="C25" s="6" t="s">
        <v>1</v>
      </c>
      <c r="D25" s="36">
        <v>4553</v>
      </c>
      <c r="E25" s="36">
        <v>21720003.640983094</v>
      </c>
      <c r="F25" s="57">
        <v>0</v>
      </c>
      <c r="G25" s="35">
        <v>0</v>
      </c>
      <c r="H25" s="36">
        <v>120</v>
      </c>
      <c r="I25" s="36">
        <v>445566.46464389446</v>
      </c>
      <c r="J25" s="57">
        <v>924</v>
      </c>
      <c r="K25" s="37">
        <v>4010348.6465242193</v>
      </c>
      <c r="L25" s="37">
        <v>0</v>
      </c>
      <c r="M25" s="37">
        <v>0</v>
      </c>
      <c r="N25" s="58">
        <v>924</v>
      </c>
      <c r="O25" s="42">
        <v>4010348.6465242193</v>
      </c>
      <c r="P25" s="36">
        <v>3248</v>
      </c>
      <c r="Q25" s="36">
        <v>16640976.606333768</v>
      </c>
      <c r="R25" s="57">
        <v>0</v>
      </c>
      <c r="S25" s="37">
        <v>0</v>
      </c>
      <c r="T25" s="37">
        <v>120</v>
      </c>
      <c r="U25" s="37">
        <v>32528.123137842547</v>
      </c>
      <c r="V25" s="37">
        <v>141</v>
      </c>
      <c r="W25" s="37">
        <v>590583.80034336762</v>
      </c>
      <c r="X25" s="58">
        <v>261</v>
      </c>
      <c r="Y25" s="42">
        <v>623111.92348121025</v>
      </c>
    </row>
    <row r="26" spans="2:25" x14ac:dyDescent="0.35">
      <c r="B26" s="131"/>
      <c r="C26" s="6" t="s">
        <v>32</v>
      </c>
      <c r="D26" s="36">
        <v>1812</v>
      </c>
      <c r="E26" s="36">
        <v>33030328.931526937</v>
      </c>
      <c r="F26" s="57">
        <v>0</v>
      </c>
      <c r="G26" s="35">
        <v>0</v>
      </c>
      <c r="H26" s="36">
        <v>80</v>
      </c>
      <c r="I26" s="36">
        <v>2339593.4947887962</v>
      </c>
      <c r="J26" s="57">
        <v>227</v>
      </c>
      <c r="K26" s="37">
        <v>3269329.5748684863</v>
      </c>
      <c r="L26" s="37">
        <v>0</v>
      </c>
      <c r="M26" s="37">
        <v>0</v>
      </c>
      <c r="N26" s="58">
        <v>227</v>
      </c>
      <c r="O26" s="42">
        <v>3269329.5748684863</v>
      </c>
      <c r="P26" s="36">
        <v>1396</v>
      </c>
      <c r="Q26" s="36">
        <v>25065204.724623341</v>
      </c>
      <c r="R26" s="57">
        <v>0</v>
      </c>
      <c r="S26" s="37">
        <v>0</v>
      </c>
      <c r="T26" s="37">
        <v>19</v>
      </c>
      <c r="U26" s="37">
        <v>227628.06433965685</v>
      </c>
      <c r="V26" s="37">
        <v>90</v>
      </c>
      <c r="W26" s="37">
        <v>2128573.0729066557</v>
      </c>
      <c r="X26" s="58">
        <v>109</v>
      </c>
      <c r="Y26" s="42">
        <v>2356201.1372463126</v>
      </c>
    </row>
    <row r="27" spans="2:25" x14ac:dyDescent="0.35">
      <c r="B27" s="131"/>
      <c r="C27" s="6" t="s">
        <v>33</v>
      </c>
      <c r="D27" s="36">
        <v>209</v>
      </c>
      <c r="E27" s="36">
        <v>10576653.022519019</v>
      </c>
      <c r="F27" s="57">
        <v>0</v>
      </c>
      <c r="G27" s="35">
        <v>0</v>
      </c>
      <c r="H27" s="36">
        <v>10</v>
      </c>
      <c r="I27" s="36">
        <v>551774.55334869423</v>
      </c>
      <c r="J27" s="57">
        <v>13</v>
      </c>
      <c r="K27" s="37">
        <v>671595.89667748986</v>
      </c>
      <c r="L27" s="37">
        <v>0</v>
      </c>
      <c r="M27" s="37">
        <v>0</v>
      </c>
      <c r="N27" s="58">
        <v>13</v>
      </c>
      <c r="O27" s="42">
        <v>671595.89667748986</v>
      </c>
      <c r="P27" s="36">
        <v>164</v>
      </c>
      <c r="Q27" s="36">
        <v>7780537.6978206504</v>
      </c>
      <c r="R27" s="57">
        <v>0</v>
      </c>
      <c r="S27" s="37">
        <v>0</v>
      </c>
      <c r="T27" s="37">
        <v>9</v>
      </c>
      <c r="U27" s="37">
        <v>920965.26677699643</v>
      </c>
      <c r="V27" s="37">
        <v>13</v>
      </c>
      <c r="W27" s="37">
        <v>651779.60789518664</v>
      </c>
      <c r="X27" s="58">
        <v>22</v>
      </c>
      <c r="Y27" s="42">
        <v>1572744.8746721831</v>
      </c>
    </row>
    <row r="28" spans="2:25" x14ac:dyDescent="0.35">
      <c r="B28" s="128" t="s">
        <v>24</v>
      </c>
      <c r="C28" s="16" t="s">
        <v>31</v>
      </c>
      <c r="D28" s="39">
        <v>340</v>
      </c>
      <c r="E28" s="39">
        <v>294245.19379847631</v>
      </c>
      <c r="F28" s="59">
        <v>4</v>
      </c>
      <c r="G28" s="38">
        <v>4832.7982469200588</v>
      </c>
      <c r="H28" s="39">
        <v>20</v>
      </c>
      <c r="I28" s="39">
        <v>14806.586634656614</v>
      </c>
      <c r="J28" s="59">
        <v>44</v>
      </c>
      <c r="K28" s="39">
        <v>30673.397843997755</v>
      </c>
      <c r="L28" s="39">
        <v>0</v>
      </c>
      <c r="M28" s="39">
        <v>0</v>
      </c>
      <c r="N28" s="60">
        <v>44</v>
      </c>
      <c r="O28" s="43">
        <v>30673.397843997755</v>
      </c>
      <c r="P28" s="39">
        <v>231</v>
      </c>
      <c r="Q28" s="39">
        <v>206450.01184559942</v>
      </c>
      <c r="R28" s="59">
        <v>0</v>
      </c>
      <c r="S28" s="39">
        <v>0</v>
      </c>
      <c r="T28" s="39">
        <v>0</v>
      </c>
      <c r="U28" s="39">
        <v>0</v>
      </c>
      <c r="V28" s="39">
        <v>41</v>
      </c>
      <c r="W28" s="39">
        <v>37482.399227302441</v>
      </c>
      <c r="X28" s="60">
        <v>41</v>
      </c>
      <c r="Y28" s="43">
        <v>37482.399227302441</v>
      </c>
    </row>
    <row r="29" spans="2:25" x14ac:dyDescent="0.35">
      <c r="B29" s="129"/>
      <c r="C29" s="33" t="s">
        <v>1</v>
      </c>
      <c r="D29" s="37">
        <v>177</v>
      </c>
      <c r="E29" s="37">
        <v>726629.52638577181</v>
      </c>
      <c r="F29" s="57">
        <v>0</v>
      </c>
      <c r="G29" s="35">
        <v>0</v>
      </c>
      <c r="H29" s="37">
        <v>9</v>
      </c>
      <c r="I29" s="37">
        <v>52265.05396882596</v>
      </c>
      <c r="J29" s="57">
        <v>14</v>
      </c>
      <c r="K29" s="37">
        <v>86934.630515295619</v>
      </c>
      <c r="L29" s="37">
        <v>0</v>
      </c>
      <c r="M29" s="37">
        <v>0</v>
      </c>
      <c r="N29" s="58">
        <v>14</v>
      </c>
      <c r="O29" s="42">
        <v>86934.630515295619</v>
      </c>
      <c r="P29" s="37">
        <v>142</v>
      </c>
      <c r="Q29" s="37">
        <v>536437.02937811811</v>
      </c>
      <c r="R29" s="57">
        <v>0</v>
      </c>
      <c r="S29" s="37">
        <v>0</v>
      </c>
      <c r="T29" s="37">
        <v>0</v>
      </c>
      <c r="U29" s="37">
        <v>0</v>
      </c>
      <c r="V29" s="37">
        <v>12</v>
      </c>
      <c r="W29" s="37">
        <v>50992.812523532171</v>
      </c>
      <c r="X29" s="58">
        <v>12</v>
      </c>
      <c r="Y29" s="42">
        <v>50992.812523532171</v>
      </c>
    </row>
    <row r="30" spans="2:25" x14ac:dyDescent="0.35">
      <c r="B30" s="129"/>
      <c r="C30" s="33" t="s">
        <v>32</v>
      </c>
      <c r="D30" s="37">
        <v>150</v>
      </c>
      <c r="E30" s="37">
        <v>1604344.7320436016</v>
      </c>
      <c r="F30" s="57">
        <v>0</v>
      </c>
      <c r="G30" s="35">
        <v>0</v>
      </c>
      <c r="H30" s="37">
        <v>8</v>
      </c>
      <c r="I30" s="37">
        <v>112610.56036046383</v>
      </c>
      <c r="J30" s="57">
        <v>27</v>
      </c>
      <c r="K30" s="37">
        <v>272465.97871643218</v>
      </c>
      <c r="L30" s="37">
        <v>0</v>
      </c>
      <c r="M30" s="37">
        <v>0</v>
      </c>
      <c r="N30" s="58">
        <v>27</v>
      </c>
      <c r="O30" s="42">
        <v>272465.97871643218</v>
      </c>
      <c r="P30" s="37">
        <v>108</v>
      </c>
      <c r="Q30" s="37">
        <v>1190728.7227074124</v>
      </c>
      <c r="R30" s="57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28539.470259293124</v>
      </c>
      <c r="X30" s="58">
        <v>7</v>
      </c>
      <c r="Y30" s="42">
        <v>28539.470259293124</v>
      </c>
    </row>
    <row r="31" spans="2:25" x14ac:dyDescent="0.35">
      <c r="B31" s="130"/>
      <c r="C31" s="17" t="s">
        <v>33</v>
      </c>
      <c r="D31" s="41">
        <v>29</v>
      </c>
      <c r="E31" s="41">
        <v>647255.44854591403</v>
      </c>
      <c r="F31" s="61">
        <v>0</v>
      </c>
      <c r="G31" s="40">
        <v>0</v>
      </c>
      <c r="H31" s="41">
        <v>3</v>
      </c>
      <c r="I31" s="41">
        <v>46419.6203012599</v>
      </c>
      <c r="J31" s="61">
        <v>7</v>
      </c>
      <c r="K31" s="41">
        <v>150262.03016037465</v>
      </c>
      <c r="L31" s="41">
        <v>0</v>
      </c>
      <c r="M31" s="41">
        <v>0</v>
      </c>
      <c r="N31" s="62">
        <v>7</v>
      </c>
      <c r="O31" s="44">
        <v>150262.03016037465</v>
      </c>
      <c r="P31" s="41">
        <v>17</v>
      </c>
      <c r="Q31" s="41">
        <v>424785.12013913511</v>
      </c>
      <c r="R31" s="61">
        <v>0</v>
      </c>
      <c r="S31" s="41">
        <v>0</v>
      </c>
      <c r="T31" s="41">
        <v>0</v>
      </c>
      <c r="U31" s="41">
        <v>0</v>
      </c>
      <c r="V31" s="41">
        <v>2</v>
      </c>
      <c r="W31" s="41">
        <v>25788.677945144387</v>
      </c>
      <c r="X31" s="62">
        <v>2</v>
      </c>
      <c r="Y31" s="44">
        <v>25788.677945144387</v>
      </c>
    </row>
    <row r="32" spans="2:25" x14ac:dyDescent="0.35">
      <c r="B32" s="131" t="s">
        <v>25</v>
      </c>
      <c r="C32" s="6" t="s">
        <v>31</v>
      </c>
      <c r="D32" s="36">
        <v>48898</v>
      </c>
      <c r="E32" s="36">
        <v>30876326.890267115</v>
      </c>
      <c r="F32" s="57">
        <v>0</v>
      </c>
      <c r="G32" s="35">
        <v>0</v>
      </c>
      <c r="H32" s="36">
        <v>0</v>
      </c>
      <c r="I32" s="36">
        <v>0</v>
      </c>
      <c r="J32" s="57">
        <v>9839</v>
      </c>
      <c r="K32" s="37">
        <v>5507830.7432675222</v>
      </c>
      <c r="L32" s="37">
        <v>634</v>
      </c>
      <c r="M32" s="37">
        <v>442917.32029503625</v>
      </c>
      <c r="N32" s="58">
        <v>10473</v>
      </c>
      <c r="O32" s="42">
        <v>5950748.063562558</v>
      </c>
      <c r="P32" s="36">
        <v>29822</v>
      </c>
      <c r="Q32" s="36">
        <v>21912728.158382371</v>
      </c>
      <c r="R32" s="57">
        <v>0</v>
      </c>
      <c r="S32" s="37">
        <v>0</v>
      </c>
      <c r="T32" s="37">
        <v>1979</v>
      </c>
      <c r="U32" s="37">
        <v>0</v>
      </c>
      <c r="V32" s="37">
        <v>6624</v>
      </c>
      <c r="W32" s="37">
        <v>3012850.6683221855</v>
      </c>
      <c r="X32" s="58">
        <v>8603</v>
      </c>
      <c r="Y32" s="42">
        <v>3012850.6683221855</v>
      </c>
    </row>
    <row r="33" spans="2:25" x14ac:dyDescent="0.35">
      <c r="B33" s="131"/>
      <c r="C33" s="6" t="s">
        <v>1</v>
      </c>
      <c r="D33" s="36">
        <v>8133</v>
      </c>
      <c r="E33" s="36">
        <v>31975789.287967727</v>
      </c>
      <c r="F33" s="57">
        <v>0</v>
      </c>
      <c r="G33" s="35">
        <v>0</v>
      </c>
      <c r="H33" s="36">
        <v>0</v>
      </c>
      <c r="I33" s="36">
        <v>0</v>
      </c>
      <c r="J33" s="57">
        <v>1254</v>
      </c>
      <c r="K33" s="37">
        <v>5509967.7710295497</v>
      </c>
      <c r="L33" s="37">
        <v>179</v>
      </c>
      <c r="M33" s="37">
        <v>752917.78260006953</v>
      </c>
      <c r="N33" s="58">
        <v>1433</v>
      </c>
      <c r="O33" s="42">
        <v>6262885.5536296191</v>
      </c>
      <c r="P33" s="36">
        <v>5177</v>
      </c>
      <c r="Q33" s="36">
        <v>22327334.681783188</v>
      </c>
      <c r="R33" s="57">
        <v>0</v>
      </c>
      <c r="S33" s="37">
        <v>0</v>
      </c>
      <c r="T33" s="37">
        <v>599</v>
      </c>
      <c r="U33" s="37">
        <v>0</v>
      </c>
      <c r="V33" s="37">
        <v>924</v>
      </c>
      <c r="W33" s="37">
        <v>3385569.0525549189</v>
      </c>
      <c r="X33" s="58">
        <v>1523</v>
      </c>
      <c r="Y33" s="42">
        <v>3385569.0525549189</v>
      </c>
    </row>
    <row r="34" spans="2:25" x14ac:dyDescent="0.35">
      <c r="B34" s="131"/>
      <c r="C34" s="6" t="s">
        <v>32</v>
      </c>
      <c r="D34" s="36">
        <v>2337</v>
      </c>
      <c r="E34" s="36">
        <v>28860517.853604898</v>
      </c>
      <c r="F34" s="57">
        <v>0</v>
      </c>
      <c r="G34" s="35">
        <v>0</v>
      </c>
      <c r="H34" s="36">
        <v>0</v>
      </c>
      <c r="I34" s="36">
        <v>0</v>
      </c>
      <c r="J34" s="57">
        <v>173</v>
      </c>
      <c r="K34" s="37">
        <v>1867778.7317678346</v>
      </c>
      <c r="L34" s="37">
        <v>37</v>
      </c>
      <c r="M34" s="37">
        <v>583862.58004375827</v>
      </c>
      <c r="N34" s="58">
        <v>210</v>
      </c>
      <c r="O34" s="42">
        <v>2451641.3118115929</v>
      </c>
      <c r="P34" s="36">
        <v>1680</v>
      </c>
      <c r="Q34" s="36">
        <v>22541028.638739478</v>
      </c>
      <c r="R34" s="57">
        <v>0</v>
      </c>
      <c r="S34" s="37">
        <v>0</v>
      </c>
      <c r="T34" s="37">
        <v>223</v>
      </c>
      <c r="U34" s="37">
        <v>0</v>
      </c>
      <c r="V34" s="37">
        <v>224</v>
      </c>
      <c r="W34" s="37">
        <v>3867847.9030538267</v>
      </c>
      <c r="X34" s="58">
        <v>447</v>
      </c>
      <c r="Y34" s="42">
        <v>3867847.9030538267</v>
      </c>
    </row>
    <row r="35" spans="2:25" x14ac:dyDescent="0.35">
      <c r="B35" s="131"/>
      <c r="C35" s="6" t="s">
        <v>33</v>
      </c>
      <c r="D35" s="36">
        <v>366</v>
      </c>
      <c r="E35" s="36">
        <v>5742910.4146716259</v>
      </c>
      <c r="F35" s="57">
        <v>0</v>
      </c>
      <c r="G35" s="35">
        <v>0</v>
      </c>
      <c r="H35" s="36">
        <v>0</v>
      </c>
      <c r="I35" s="36">
        <v>0</v>
      </c>
      <c r="J35" s="57">
        <v>2</v>
      </c>
      <c r="K35" s="37">
        <v>119152.185177837</v>
      </c>
      <c r="L35" s="37">
        <v>1</v>
      </c>
      <c r="M35" s="37">
        <v>68769.807853718376</v>
      </c>
      <c r="N35" s="58">
        <v>3</v>
      </c>
      <c r="O35" s="42">
        <v>187921.99303155538</v>
      </c>
      <c r="P35" s="36">
        <v>152</v>
      </c>
      <c r="Q35" s="36">
        <v>4355251.1468912782</v>
      </c>
      <c r="R35" s="57">
        <v>0</v>
      </c>
      <c r="S35" s="37">
        <v>0</v>
      </c>
      <c r="T35" s="37">
        <v>191</v>
      </c>
      <c r="U35" s="37">
        <v>0</v>
      </c>
      <c r="V35" s="37">
        <v>20</v>
      </c>
      <c r="W35" s="37">
        <v>1199737.2747487926</v>
      </c>
      <c r="X35" s="58">
        <v>211</v>
      </c>
      <c r="Y35" s="42">
        <v>1199737.2747487926</v>
      </c>
    </row>
    <row r="36" spans="2:25" x14ac:dyDescent="0.35">
      <c r="B36" s="128" t="s">
        <v>26</v>
      </c>
      <c r="C36" s="16" t="s">
        <v>31</v>
      </c>
      <c r="D36" s="39">
        <v>11594</v>
      </c>
      <c r="E36" s="39">
        <v>9637757.7106599733</v>
      </c>
      <c r="F36" s="59">
        <v>0</v>
      </c>
      <c r="G36" s="38">
        <v>0</v>
      </c>
      <c r="H36" s="39">
        <v>120</v>
      </c>
      <c r="I36" s="39">
        <v>91807.673575854642</v>
      </c>
      <c r="J36" s="59">
        <v>1555</v>
      </c>
      <c r="K36" s="39">
        <v>1008153.0632651286</v>
      </c>
      <c r="L36" s="39">
        <v>0</v>
      </c>
      <c r="M36" s="39">
        <v>0</v>
      </c>
      <c r="N36" s="60">
        <v>1555</v>
      </c>
      <c r="O36" s="43">
        <v>1008153.0632651286</v>
      </c>
      <c r="P36" s="39">
        <v>6999</v>
      </c>
      <c r="Q36" s="39">
        <v>5548432.6103334203</v>
      </c>
      <c r="R36" s="59">
        <v>0</v>
      </c>
      <c r="S36" s="39">
        <v>0</v>
      </c>
      <c r="T36" s="39">
        <v>515</v>
      </c>
      <c r="U36" s="39">
        <v>520633.66048277094</v>
      </c>
      <c r="V36" s="39">
        <v>2405</v>
      </c>
      <c r="W36" s="39">
        <v>2468730.7030027993</v>
      </c>
      <c r="X36" s="60">
        <v>2920</v>
      </c>
      <c r="Y36" s="43">
        <v>2989364.3634855705</v>
      </c>
    </row>
    <row r="37" spans="2:25" x14ac:dyDescent="0.35">
      <c r="B37" s="129"/>
      <c r="C37" s="33" t="s">
        <v>1</v>
      </c>
      <c r="D37" s="37">
        <v>2980</v>
      </c>
      <c r="E37" s="37">
        <v>10980466.003060944</v>
      </c>
      <c r="F37" s="57">
        <v>0</v>
      </c>
      <c r="G37" s="35">
        <v>0</v>
      </c>
      <c r="H37" s="37">
        <v>32</v>
      </c>
      <c r="I37" s="37">
        <v>140920.37381204456</v>
      </c>
      <c r="J37" s="57">
        <v>347</v>
      </c>
      <c r="K37" s="37">
        <v>1207235.2604811206</v>
      </c>
      <c r="L37" s="37">
        <v>0</v>
      </c>
      <c r="M37" s="37">
        <v>0</v>
      </c>
      <c r="N37" s="58">
        <v>347</v>
      </c>
      <c r="O37" s="42">
        <v>1207235.2604811206</v>
      </c>
      <c r="P37" s="37">
        <v>2142</v>
      </c>
      <c r="Q37" s="37">
        <v>7605185.1666275254</v>
      </c>
      <c r="R37" s="57">
        <v>0</v>
      </c>
      <c r="S37" s="37">
        <v>0</v>
      </c>
      <c r="T37" s="37">
        <v>86</v>
      </c>
      <c r="U37" s="37">
        <v>387027.27097676852</v>
      </c>
      <c r="V37" s="37">
        <v>373</v>
      </c>
      <c r="W37" s="37">
        <v>1640097.9311634854</v>
      </c>
      <c r="X37" s="58">
        <v>459</v>
      </c>
      <c r="Y37" s="42">
        <v>2027125.202140254</v>
      </c>
    </row>
    <row r="38" spans="2:25" x14ac:dyDescent="0.35">
      <c r="B38" s="129"/>
      <c r="C38" s="33" t="s">
        <v>32</v>
      </c>
      <c r="D38" s="37">
        <v>1345</v>
      </c>
      <c r="E38" s="37">
        <v>17087553.888296515</v>
      </c>
      <c r="F38" s="57">
        <v>0</v>
      </c>
      <c r="G38" s="35">
        <v>0</v>
      </c>
      <c r="H38" s="37">
        <v>13</v>
      </c>
      <c r="I38" s="37">
        <v>97171.738497304061</v>
      </c>
      <c r="J38" s="57">
        <v>165</v>
      </c>
      <c r="K38" s="37">
        <v>2175475.7627001503</v>
      </c>
      <c r="L38" s="37">
        <v>0</v>
      </c>
      <c r="M38" s="37">
        <v>0</v>
      </c>
      <c r="N38" s="58">
        <v>165</v>
      </c>
      <c r="O38" s="42">
        <v>2175475.7627001503</v>
      </c>
      <c r="P38" s="37">
        <v>998</v>
      </c>
      <c r="Q38" s="37">
        <v>11711154.506158853</v>
      </c>
      <c r="R38" s="57">
        <v>0</v>
      </c>
      <c r="S38" s="37">
        <v>0</v>
      </c>
      <c r="T38" s="37">
        <v>14</v>
      </c>
      <c r="U38" s="37">
        <v>196808.14165755181</v>
      </c>
      <c r="V38" s="37">
        <v>155</v>
      </c>
      <c r="W38" s="37">
        <v>2906943.7392826555</v>
      </c>
      <c r="X38" s="58">
        <v>169</v>
      </c>
      <c r="Y38" s="42">
        <v>3103751.8809402073</v>
      </c>
    </row>
    <row r="39" spans="2:25" x14ac:dyDescent="0.35">
      <c r="B39" s="130"/>
      <c r="C39" s="17" t="s">
        <v>33</v>
      </c>
      <c r="D39" s="41">
        <v>95</v>
      </c>
      <c r="E39" s="41">
        <v>4082011.9123061164</v>
      </c>
      <c r="F39" s="61">
        <v>0</v>
      </c>
      <c r="G39" s="40">
        <v>0</v>
      </c>
      <c r="H39" s="41">
        <v>0</v>
      </c>
      <c r="I39" s="41">
        <v>0</v>
      </c>
      <c r="J39" s="61">
        <v>11</v>
      </c>
      <c r="K39" s="41">
        <v>233686.08233190168</v>
      </c>
      <c r="L39" s="41">
        <v>0</v>
      </c>
      <c r="M39" s="41">
        <v>0</v>
      </c>
      <c r="N39" s="62">
        <v>11</v>
      </c>
      <c r="O39" s="44">
        <v>233686.08233190168</v>
      </c>
      <c r="P39" s="41">
        <v>61</v>
      </c>
      <c r="Q39" s="41">
        <v>2666091.0862982003</v>
      </c>
      <c r="R39" s="61">
        <v>0</v>
      </c>
      <c r="S39" s="41">
        <v>0</v>
      </c>
      <c r="T39" s="41">
        <v>1</v>
      </c>
      <c r="U39" s="41">
        <v>20630.942356115509</v>
      </c>
      <c r="V39" s="41">
        <v>22</v>
      </c>
      <c r="W39" s="41">
        <v>1161603.801319899</v>
      </c>
      <c r="X39" s="62">
        <v>23</v>
      </c>
      <c r="Y39" s="44">
        <v>1182234.7436760145</v>
      </c>
    </row>
    <row r="40" spans="2:25" x14ac:dyDescent="0.35">
      <c r="B40" s="131" t="s">
        <v>27</v>
      </c>
      <c r="C40" s="6" t="s">
        <v>31</v>
      </c>
      <c r="D40" s="36">
        <v>603</v>
      </c>
      <c r="E40" s="36">
        <v>840535.02910510194</v>
      </c>
      <c r="F40" s="57">
        <v>1</v>
      </c>
      <c r="G40" s="35">
        <v>343.84903926859187</v>
      </c>
      <c r="H40" s="36">
        <v>14</v>
      </c>
      <c r="I40" s="36">
        <v>23902.630926539059</v>
      </c>
      <c r="J40" s="57">
        <v>37</v>
      </c>
      <c r="K40" s="37">
        <v>19285.207855024993</v>
      </c>
      <c r="L40" s="37">
        <v>50</v>
      </c>
      <c r="M40" s="37">
        <v>61727.248523426264</v>
      </c>
      <c r="N40" s="58">
        <v>87</v>
      </c>
      <c r="O40" s="42">
        <v>81012.456378451257</v>
      </c>
      <c r="P40" s="36">
        <v>124</v>
      </c>
      <c r="Q40" s="36">
        <v>91291.493174768504</v>
      </c>
      <c r="R40" s="57">
        <v>43</v>
      </c>
      <c r="S40" s="37">
        <v>109198.49407874762</v>
      </c>
      <c r="T40" s="37">
        <v>22</v>
      </c>
      <c r="U40" s="37">
        <v>49180.673036355503</v>
      </c>
      <c r="V40" s="37">
        <v>312</v>
      </c>
      <c r="W40" s="37">
        <v>485605.43247097143</v>
      </c>
      <c r="X40" s="58">
        <v>377</v>
      </c>
      <c r="Y40" s="42">
        <v>643984.59958607459</v>
      </c>
    </row>
    <row r="41" spans="2:25" x14ac:dyDescent="0.35">
      <c r="B41" s="131"/>
      <c r="C41" s="6" t="s">
        <v>1</v>
      </c>
      <c r="D41" s="36">
        <v>469</v>
      </c>
      <c r="E41" s="36">
        <v>1642552.9773716386</v>
      </c>
      <c r="F41" s="57">
        <v>0</v>
      </c>
      <c r="G41" s="35">
        <v>0</v>
      </c>
      <c r="H41" s="36">
        <v>4</v>
      </c>
      <c r="I41" s="36">
        <v>4985.8110693945819</v>
      </c>
      <c r="J41" s="57">
        <v>13</v>
      </c>
      <c r="K41" s="37">
        <v>40372.756152920672</v>
      </c>
      <c r="L41" s="37">
        <v>61</v>
      </c>
      <c r="M41" s="37">
        <v>229069.20584282043</v>
      </c>
      <c r="N41" s="58">
        <v>74</v>
      </c>
      <c r="O41" s="42">
        <v>269441.96199574112</v>
      </c>
      <c r="P41" s="36">
        <v>163</v>
      </c>
      <c r="Q41" s="36">
        <v>490730.02764890128</v>
      </c>
      <c r="R41" s="57">
        <v>24</v>
      </c>
      <c r="S41" s="37">
        <v>101035.17424378141</v>
      </c>
      <c r="T41" s="37">
        <v>14</v>
      </c>
      <c r="U41" s="37">
        <v>73526.85017431427</v>
      </c>
      <c r="V41" s="37">
        <v>190</v>
      </c>
      <c r="W41" s="37">
        <v>702833.15223950602</v>
      </c>
      <c r="X41" s="58">
        <v>228</v>
      </c>
      <c r="Y41" s="42">
        <v>877395.17665760173</v>
      </c>
    </row>
    <row r="42" spans="2:25" x14ac:dyDescent="0.35">
      <c r="B42" s="131"/>
      <c r="C42" s="6" t="s">
        <v>32</v>
      </c>
      <c r="D42" s="36">
        <v>346</v>
      </c>
      <c r="E42" s="36">
        <v>3561969.2315283436</v>
      </c>
      <c r="F42" s="57">
        <v>0</v>
      </c>
      <c r="G42" s="35">
        <v>0</v>
      </c>
      <c r="H42" s="36">
        <v>2</v>
      </c>
      <c r="I42" s="36">
        <v>37823.394319545107</v>
      </c>
      <c r="J42" s="57">
        <v>3</v>
      </c>
      <c r="K42" s="37">
        <v>216722.39561001054</v>
      </c>
      <c r="L42" s="37">
        <v>41</v>
      </c>
      <c r="M42" s="37">
        <v>482697.49420012633</v>
      </c>
      <c r="N42" s="58">
        <v>44</v>
      </c>
      <c r="O42" s="42">
        <v>699419.88981013687</v>
      </c>
      <c r="P42" s="36">
        <v>153</v>
      </c>
      <c r="Q42" s="36">
        <v>1083106.5768005741</v>
      </c>
      <c r="R42" s="57">
        <v>34</v>
      </c>
      <c r="S42" s="37">
        <v>355202.03218220698</v>
      </c>
      <c r="T42" s="37">
        <v>11</v>
      </c>
      <c r="U42" s="37">
        <v>149195.24597756797</v>
      </c>
      <c r="V42" s="37">
        <v>102</v>
      </c>
      <c r="W42" s="37">
        <v>1237222.0924383127</v>
      </c>
      <c r="X42" s="58">
        <v>147</v>
      </c>
      <c r="Y42" s="42">
        <v>1741619.3705980876</v>
      </c>
    </row>
    <row r="43" spans="2:25" x14ac:dyDescent="0.35">
      <c r="B43" s="131"/>
      <c r="C43" s="6" t="s">
        <v>33</v>
      </c>
      <c r="D43" s="36">
        <v>37</v>
      </c>
      <c r="E43" s="36">
        <v>893672.83100885653</v>
      </c>
      <c r="F43" s="57">
        <v>0</v>
      </c>
      <c r="G43" s="35">
        <v>0</v>
      </c>
      <c r="H43" s="36">
        <v>0</v>
      </c>
      <c r="I43" s="36">
        <v>0</v>
      </c>
      <c r="J43" s="57">
        <v>0</v>
      </c>
      <c r="K43" s="37">
        <v>0</v>
      </c>
      <c r="L43" s="37">
        <v>3</v>
      </c>
      <c r="M43" s="37">
        <v>33067.360026792718</v>
      </c>
      <c r="N43" s="58">
        <v>3</v>
      </c>
      <c r="O43" s="42">
        <v>33067.360026792718</v>
      </c>
      <c r="P43" s="36">
        <v>16</v>
      </c>
      <c r="Q43" s="36">
        <v>247429.19591246016</v>
      </c>
      <c r="R43" s="57">
        <v>9</v>
      </c>
      <c r="S43" s="37">
        <v>389784.68699250033</v>
      </c>
      <c r="T43" s="37">
        <v>0</v>
      </c>
      <c r="U43" s="37">
        <v>0</v>
      </c>
      <c r="V43" s="37">
        <v>9</v>
      </c>
      <c r="W43" s="37">
        <v>223391.58807710334</v>
      </c>
      <c r="X43" s="58">
        <v>18</v>
      </c>
      <c r="Y43" s="42">
        <v>613176.2750696037</v>
      </c>
    </row>
    <row r="44" spans="2:25" x14ac:dyDescent="0.35">
      <c r="B44" s="128" t="s">
        <v>28</v>
      </c>
      <c r="C44" s="16" t="s">
        <v>31</v>
      </c>
      <c r="D44" s="39">
        <v>71</v>
      </c>
      <c r="E44" s="39">
        <v>831564.51656716247</v>
      </c>
      <c r="F44" s="59">
        <v>2</v>
      </c>
      <c r="G44" s="38">
        <v>41261.884712231018</v>
      </c>
      <c r="H44" s="39">
        <v>4</v>
      </c>
      <c r="I44" s="39">
        <v>125504.89933303602</v>
      </c>
      <c r="J44" s="59">
        <v>6</v>
      </c>
      <c r="K44" s="39">
        <v>45594.382607015279</v>
      </c>
      <c r="L44" s="39">
        <v>2</v>
      </c>
      <c r="M44" s="39">
        <v>12034.716374400714</v>
      </c>
      <c r="N44" s="60">
        <v>8</v>
      </c>
      <c r="O44" s="43">
        <v>57629.098981415991</v>
      </c>
      <c r="P44" s="39">
        <v>46</v>
      </c>
      <c r="Q44" s="39">
        <v>427060.50677159108</v>
      </c>
      <c r="R44" s="59">
        <v>1</v>
      </c>
      <c r="S44" s="39">
        <v>17192.451963429594</v>
      </c>
      <c r="T44" s="39">
        <v>0</v>
      </c>
      <c r="U44" s="39">
        <v>0</v>
      </c>
      <c r="V44" s="39">
        <v>10</v>
      </c>
      <c r="W44" s="39">
        <v>162915.67480545881</v>
      </c>
      <c r="X44" s="60">
        <v>11</v>
      </c>
      <c r="Y44" s="43">
        <v>180108.12676888841</v>
      </c>
    </row>
    <row r="45" spans="2:25" x14ac:dyDescent="0.35">
      <c r="B45" s="129"/>
      <c r="C45" s="33" t="s">
        <v>1</v>
      </c>
      <c r="D45" s="36">
        <v>18</v>
      </c>
      <c r="E45" s="36">
        <v>113607.72257434274</v>
      </c>
      <c r="F45" s="57">
        <v>0</v>
      </c>
      <c r="G45" s="35">
        <v>0</v>
      </c>
      <c r="H45" s="36">
        <v>0</v>
      </c>
      <c r="I45" s="36">
        <v>0</v>
      </c>
      <c r="J45" s="57">
        <v>1</v>
      </c>
      <c r="K45" s="36">
        <v>13753.961570743673</v>
      </c>
      <c r="L45" s="36">
        <v>1</v>
      </c>
      <c r="M45" s="36">
        <v>5845.4336675660616</v>
      </c>
      <c r="N45" s="63">
        <v>2</v>
      </c>
      <c r="O45" s="42">
        <v>19599.395238309735</v>
      </c>
      <c r="P45" s="36">
        <v>14</v>
      </c>
      <c r="Q45" s="36">
        <v>85755.950393586812</v>
      </c>
      <c r="R45" s="57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8252.3769424462043</v>
      </c>
      <c r="X45" s="63">
        <v>2</v>
      </c>
      <c r="Y45" s="42">
        <v>8252.3769424462043</v>
      </c>
    </row>
    <row r="46" spans="2:25" x14ac:dyDescent="0.35">
      <c r="B46" s="129"/>
      <c r="C46" s="33" t="s">
        <v>32</v>
      </c>
      <c r="D46" s="36">
        <v>74</v>
      </c>
      <c r="E46" s="36">
        <v>653657.02364959312</v>
      </c>
      <c r="F46" s="57">
        <v>0</v>
      </c>
      <c r="G46" s="35">
        <v>0</v>
      </c>
      <c r="H46" s="36">
        <v>1</v>
      </c>
      <c r="I46" s="36">
        <v>51577.355890288774</v>
      </c>
      <c r="J46" s="57">
        <v>5</v>
      </c>
      <c r="K46" s="36">
        <v>47829.401362261124</v>
      </c>
      <c r="L46" s="36">
        <v>2</v>
      </c>
      <c r="M46" s="36">
        <v>12894.338972572194</v>
      </c>
      <c r="N46" s="63">
        <v>7</v>
      </c>
      <c r="O46" s="42">
        <v>60723.740334833317</v>
      </c>
      <c r="P46" s="36">
        <v>54</v>
      </c>
      <c r="Q46" s="36">
        <v>450064.00749865989</v>
      </c>
      <c r="R46" s="57">
        <v>2</v>
      </c>
      <c r="S46" s="36">
        <v>20630.942356115509</v>
      </c>
      <c r="T46" s="36">
        <v>0</v>
      </c>
      <c r="U46" s="36">
        <v>0</v>
      </c>
      <c r="V46" s="36">
        <v>10</v>
      </c>
      <c r="W46" s="36">
        <v>70660.97756969562</v>
      </c>
      <c r="X46" s="63">
        <v>12</v>
      </c>
      <c r="Y46" s="42">
        <v>91291.919925811133</v>
      </c>
    </row>
    <row r="47" spans="2:25" x14ac:dyDescent="0.35">
      <c r="B47" s="130"/>
      <c r="C47" s="17" t="s">
        <v>33</v>
      </c>
      <c r="D47" s="41">
        <v>16</v>
      </c>
      <c r="E47" s="41">
        <v>346673.65597147157</v>
      </c>
      <c r="F47" s="61">
        <v>0</v>
      </c>
      <c r="G47" s="40">
        <v>0</v>
      </c>
      <c r="H47" s="41">
        <v>1</v>
      </c>
      <c r="I47" s="41">
        <v>13753.961570743673</v>
      </c>
      <c r="J47" s="61">
        <v>2</v>
      </c>
      <c r="K47" s="41">
        <v>68150.879583034897</v>
      </c>
      <c r="L47" s="41">
        <v>0</v>
      </c>
      <c r="M47" s="41">
        <v>0</v>
      </c>
      <c r="N47" s="62">
        <v>2</v>
      </c>
      <c r="O47" s="44">
        <v>68150.879583034897</v>
      </c>
      <c r="P47" s="41">
        <v>9</v>
      </c>
      <c r="Q47" s="41">
        <v>117057.25052118918</v>
      </c>
      <c r="R47" s="61">
        <v>1</v>
      </c>
      <c r="S47" s="41">
        <v>8940.0750209833877</v>
      </c>
      <c r="T47" s="41">
        <v>0</v>
      </c>
      <c r="U47" s="41">
        <v>0</v>
      </c>
      <c r="V47" s="41">
        <v>3</v>
      </c>
      <c r="W47" s="41">
        <v>138771.48927552041</v>
      </c>
      <c r="X47" s="62">
        <v>4</v>
      </c>
      <c r="Y47" s="44">
        <v>147711.56429650378</v>
      </c>
    </row>
    <row r="48" spans="2:25" x14ac:dyDescent="0.35">
      <c r="B48" s="131" t="s">
        <v>0</v>
      </c>
      <c r="C48" s="6" t="s">
        <v>31</v>
      </c>
      <c r="D48" s="36">
        <v>355</v>
      </c>
      <c r="E48" s="36">
        <v>113031.16393243642</v>
      </c>
      <c r="F48" s="57">
        <v>14</v>
      </c>
      <c r="G48" s="35">
        <v>5033.9499348921845</v>
      </c>
      <c r="H48" s="36">
        <v>1</v>
      </c>
      <c r="I48" s="36">
        <v>1719.2451963429592</v>
      </c>
      <c r="J48" s="57">
        <v>10</v>
      </c>
      <c r="K48" s="37">
        <v>1451.0429457134576</v>
      </c>
      <c r="L48" s="37">
        <v>22</v>
      </c>
      <c r="M48" s="37">
        <v>17636.017224086077</v>
      </c>
      <c r="N48" s="58">
        <v>32</v>
      </c>
      <c r="O48" s="42">
        <v>19087.060169799533</v>
      </c>
      <c r="P48" s="36">
        <v>287</v>
      </c>
      <c r="Q48" s="36">
        <v>69578.960840064465</v>
      </c>
      <c r="R48" s="57">
        <v>3</v>
      </c>
      <c r="S48" s="37">
        <v>1461.3584168915154</v>
      </c>
      <c r="T48" s="37">
        <v>9</v>
      </c>
      <c r="U48" s="37">
        <v>11904.05373947865</v>
      </c>
      <c r="V48" s="37">
        <v>9</v>
      </c>
      <c r="W48" s="37">
        <v>4246.5356349671092</v>
      </c>
      <c r="X48" s="58">
        <v>21</v>
      </c>
      <c r="Y48" s="42">
        <v>17611.947791337276</v>
      </c>
    </row>
    <row r="49" spans="2:25" x14ac:dyDescent="0.35">
      <c r="B49" s="131"/>
      <c r="C49" s="6" t="s">
        <v>1</v>
      </c>
      <c r="D49" s="36">
        <v>13</v>
      </c>
      <c r="E49" s="36">
        <v>39909.03748745381</v>
      </c>
      <c r="F49" s="57">
        <v>0</v>
      </c>
      <c r="G49" s="35">
        <v>0</v>
      </c>
      <c r="H49" s="36">
        <v>0</v>
      </c>
      <c r="I49" s="36">
        <v>0</v>
      </c>
      <c r="J49" s="57">
        <v>0</v>
      </c>
      <c r="K49" s="37">
        <v>0</v>
      </c>
      <c r="L49" s="37">
        <v>4</v>
      </c>
      <c r="M49" s="37">
        <v>12722.414452937899</v>
      </c>
      <c r="N49" s="58">
        <v>4</v>
      </c>
      <c r="O49" s="42">
        <v>12722.414452937899</v>
      </c>
      <c r="P49" s="36">
        <v>6</v>
      </c>
      <c r="Q49" s="36">
        <v>12744.963385235054</v>
      </c>
      <c r="R49" s="57">
        <v>0</v>
      </c>
      <c r="S49" s="37">
        <v>0</v>
      </c>
      <c r="T49" s="37">
        <v>3</v>
      </c>
      <c r="U49" s="37">
        <v>14441.659649280857</v>
      </c>
      <c r="V49" s="37">
        <v>0</v>
      </c>
      <c r="W49" s="37">
        <v>0</v>
      </c>
      <c r="X49" s="58">
        <v>3</v>
      </c>
      <c r="Y49" s="42">
        <v>14441.659649280857</v>
      </c>
    </row>
    <row r="50" spans="2:25" x14ac:dyDescent="0.35">
      <c r="B50" s="55"/>
      <c r="C50" s="33" t="s">
        <v>32</v>
      </c>
      <c r="D50" s="36">
        <v>0</v>
      </c>
      <c r="E50" s="36">
        <v>0</v>
      </c>
      <c r="F50" s="57">
        <v>0</v>
      </c>
      <c r="G50" s="35">
        <v>0</v>
      </c>
      <c r="H50" s="36">
        <v>0</v>
      </c>
      <c r="I50" s="36">
        <v>0</v>
      </c>
      <c r="J50" s="57">
        <v>0</v>
      </c>
      <c r="K50" s="37">
        <v>0</v>
      </c>
      <c r="L50" s="37">
        <v>0</v>
      </c>
      <c r="M50" s="37">
        <v>0</v>
      </c>
      <c r="N50" s="58">
        <v>0</v>
      </c>
      <c r="O50" s="42">
        <v>0</v>
      </c>
      <c r="P50" s="36">
        <v>0</v>
      </c>
      <c r="Q50" s="36">
        <v>0</v>
      </c>
      <c r="R50" s="5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58">
        <v>0</v>
      </c>
      <c r="Y50" s="42">
        <v>0</v>
      </c>
    </row>
    <row r="51" spans="2:25" x14ac:dyDescent="0.35">
      <c r="B51" s="56"/>
      <c r="C51" s="17" t="s">
        <v>33</v>
      </c>
      <c r="D51" s="41">
        <v>0</v>
      </c>
      <c r="E51" s="41">
        <v>0</v>
      </c>
      <c r="F51" s="61">
        <v>0</v>
      </c>
      <c r="G51" s="40">
        <v>0</v>
      </c>
      <c r="H51" s="41">
        <v>0</v>
      </c>
      <c r="I51" s="41">
        <v>0</v>
      </c>
      <c r="J51" s="61">
        <v>0</v>
      </c>
      <c r="K51" s="41">
        <v>0</v>
      </c>
      <c r="L51" s="41">
        <v>0</v>
      </c>
      <c r="M51" s="41">
        <v>0</v>
      </c>
      <c r="N51" s="62">
        <v>0</v>
      </c>
      <c r="O51" s="44">
        <v>0</v>
      </c>
      <c r="P51" s="41">
        <v>0</v>
      </c>
      <c r="Q51" s="41">
        <v>0</v>
      </c>
      <c r="R51" s="6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2">
        <v>0</v>
      </c>
      <c r="Y51" s="44">
        <v>0</v>
      </c>
    </row>
    <row r="52" spans="2:25" x14ac:dyDescent="0.35">
      <c r="C52" s="7" t="s">
        <v>4</v>
      </c>
      <c r="D52" s="64">
        <v>412812</v>
      </c>
      <c r="E52" s="64">
        <v>483259983.91632378</v>
      </c>
      <c r="F52" s="65">
        <v>1461</v>
      </c>
      <c r="G52" s="66">
        <v>6019838.2723923959</v>
      </c>
      <c r="H52" s="64">
        <v>20547</v>
      </c>
      <c r="I52" s="64">
        <v>26152738.751477271</v>
      </c>
      <c r="J52" s="65">
        <v>32083</v>
      </c>
      <c r="K52" s="67">
        <v>47228924.758815698</v>
      </c>
      <c r="L52" s="67">
        <v>17086</v>
      </c>
      <c r="M52" s="67">
        <v>11778704.447171556</v>
      </c>
      <c r="N52" s="68">
        <v>49169</v>
      </c>
      <c r="O52" s="69">
        <v>59007629.205987237</v>
      </c>
      <c r="P52" s="64">
        <v>268697</v>
      </c>
      <c r="Q52" s="64">
        <v>310826165.04980832</v>
      </c>
      <c r="R52" s="65">
        <v>700</v>
      </c>
      <c r="S52" s="67">
        <v>1714171.1468706469</v>
      </c>
      <c r="T52" s="67">
        <v>33752</v>
      </c>
      <c r="U52" s="67">
        <v>23065507.550718598</v>
      </c>
      <c r="V52" s="67">
        <v>38486</v>
      </c>
      <c r="W52" s="67">
        <v>56473933.939069271</v>
      </c>
      <c r="X52" s="68">
        <v>72938</v>
      </c>
      <c r="Y52" s="69">
        <v>81253612.63665852</v>
      </c>
    </row>
    <row r="53" spans="2:25" s="15" customFormat="1" x14ac:dyDescent="0.35">
      <c r="C53" s="24" t="s">
        <v>49</v>
      </c>
      <c r="D53" s="70"/>
      <c r="E53" s="71">
        <v>19427.213010126623</v>
      </c>
      <c r="F53" s="72"/>
      <c r="G53" s="73">
        <v>241.99951226362936</v>
      </c>
      <c r="H53" s="70"/>
      <c r="I53" s="71">
        <v>1051.3488462374214</v>
      </c>
      <c r="J53" s="72"/>
      <c r="K53" s="71">
        <v>1898.6185739881678</v>
      </c>
      <c r="L53" s="74"/>
      <c r="M53" s="71">
        <v>473.50785890467785</v>
      </c>
      <c r="N53" s="74"/>
      <c r="O53" s="73">
        <v>2372.1264328928451</v>
      </c>
      <c r="P53" s="70"/>
      <c r="Q53" s="71">
        <v>12495.315810358843</v>
      </c>
      <c r="R53" s="72"/>
      <c r="S53" s="71">
        <v>68.910253516532109</v>
      </c>
      <c r="T53" s="74"/>
      <c r="U53" s="71">
        <v>927.24111924831368</v>
      </c>
      <c r="V53" s="74"/>
      <c r="W53" s="71">
        <v>2270.2710356090352</v>
      </c>
      <c r="X53" s="74"/>
      <c r="Y53" s="73">
        <v>3266.4224083738809</v>
      </c>
    </row>
    <row r="55" spans="2:25" x14ac:dyDescent="0.35">
      <c r="B55" s="6" t="s">
        <v>29</v>
      </c>
    </row>
    <row r="57" spans="2:25" x14ac:dyDescent="0.35">
      <c r="B57" s="6" t="s">
        <v>34</v>
      </c>
    </row>
    <row r="58" spans="2:25" x14ac:dyDescent="0.35">
      <c r="B58" s="6" t="s">
        <v>54</v>
      </c>
    </row>
    <row r="59" spans="2:25" x14ac:dyDescent="0.35">
      <c r="B59" s="6" t="s">
        <v>51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ht="15" customHeight="1" x14ac:dyDescent="0.35">
      <c r="B62" s="101" t="s">
        <v>86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</row>
    <row r="63" spans="2:25" ht="15" customHeight="1" x14ac:dyDescent="0.35"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</row>
    <row r="64" spans="2:25" x14ac:dyDescent="0.3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</row>
    <row r="65" spans="2:22" x14ac:dyDescent="0.35">
      <c r="B65" s="102" t="s">
        <v>35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</row>
    <row r="66" spans="2:22" x14ac:dyDescent="0.35">
      <c r="B66" s="103" t="s">
        <v>36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</row>
    <row r="67" spans="2:22" x14ac:dyDescent="0.35">
      <c r="B67" s="104" t="s">
        <v>37</v>
      </c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</row>
    <row r="68" spans="2:22" x14ac:dyDescent="0.35"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2:22" x14ac:dyDescent="0.35"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  <row r="70" spans="2:22" x14ac:dyDescent="0.35">
      <c r="B70" s="104" t="s">
        <v>38</v>
      </c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</row>
    <row r="71" spans="2:22" x14ac:dyDescent="0.35"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</row>
    <row r="72" spans="2:22" x14ac:dyDescent="0.35">
      <c r="B72" s="100" t="s">
        <v>39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</row>
    <row r="73" spans="2:22" x14ac:dyDescent="0.35">
      <c r="B73" s="105" t="s">
        <v>40</v>
      </c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</row>
    <row r="74" spans="2:22" x14ac:dyDescent="0.35"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</row>
    <row r="75" spans="2:22" x14ac:dyDescent="0.35">
      <c r="B75" s="100" t="s">
        <v>41</v>
      </c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</row>
    <row r="76" spans="2:22" x14ac:dyDescent="0.35">
      <c r="B76" s="100" t="s">
        <v>42</v>
      </c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</row>
    <row r="77" spans="2:22" x14ac:dyDescent="0.35">
      <c r="B77" s="100" t="s">
        <v>43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</row>
    <row r="78" spans="2:22" x14ac:dyDescent="0.35">
      <c r="B78" s="100" t="s">
        <v>44</v>
      </c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</row>
    <row r="80" spans="2:22" x14ac:dyDescent="0.3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75"/>
      <c r="O80" s="75"/>
      <c r="P80" s="17"/>
      <c r="Q80" s="17"/>
      <c r="R80" s="17"/>
      <c r="S80" s="17"/>
      <c r="T80" s="17"/>
      <c r="U80" s="17"/>
      <c r="V80" s="17"/>
    </row>
    <row r="81" spans="2:2" x14ac:dyDescent="0.35">
      <c r="B81" s="33" t="s">
        <v>45</v>
      </c>
    </row>
    <row r="82" spans="2:2" ht="15" x14ac:dyDescent="0.25">
      <c r="B82" s="23" t="str">
        <f>Indice!B15</f>
        <v>Información al: 18/12/2020</v>
      </c>
    </row>
    <row r="83" spans="2:2" ht="15" x14ac:dyDescent="0.25">
      <c r="B83" s="6" t="s">
        <v>29</v>
      </c>
    </row>
    <row r="85" spans="2:2" ht="15" x14ac:dyDescent="0.25">
      <c r="B85" s="6" t="str">
        <f>+Indice!B16</f>
        <v>Actualización: 22/12/2020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CFlores</cp:lastModifiedBy>
  <dcterms:created xsi:type="dcterms:W3CDTF">2020-05-27T13:45:00Z</dcterms:created>
  <dcterms:modified xsi:type="dcterms:W3CDTF">2020-12-22T14:25:37Z</dcterms:modified>
</cp:coreProperties>
</file>