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13B2E995-3BCF-4ECF-B60D-BF5BB44E879A}" xr6:coauthVersionLast="45" xr6:coauthVersionMax="45" xr10:uidLastSave="{00000000-0000-0000-0000-000000000000}"/>
  <bookViews>
    <workbookView xWindow="-110" yWindow="-110" windowWidth="19420" windowHeight="10420" firstSheet="1" activeTab="1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<sst xmlns="http://schemas.openxmlformats.org/spreadsheetml/2006/main" count="292" uniqueCount="93">
  <si>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</si>
  <si>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</si>
  <si>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</si>
  <si>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</si>
  <si>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</si>
  <si>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</si>
  <si>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</si>
  <si>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</si>
  <si>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</si>
  <si>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</si>
  <si>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</si>
  <si>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</si>
  <si>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</si>
  <si>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</si>
  <si>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</si>
  <si>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</si>
  <si>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</si>
  <si>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</si>
  <si>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</si>
  <si>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</si>
  <si>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</si>
  <si>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</si>
  <si>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</si>
  <si>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</si>
  <si>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</si>
  <si>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</si>
  <si>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</si>
  <si>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</si>
  <si>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</si>
  <si>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</si>
  <si>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</si>
  <si>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</si>
  <si>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</si>
  <si>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</si>
  <si>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</si>
  <si>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</si>
  <si>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</si>
  <si>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</si>
  <si>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</si>
  <si>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</si>
  <si>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</si>
  <si>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</si>
  <si>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</si>
  <si>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</si>
  <si>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</si>
  <si>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</si>
  <si>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</si>
  <si>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</si>
  <si>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</si>
  <si>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</si>
  <si>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</si>
  <si>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</si>
  <si>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</si>
  <si>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</si>
  <si>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</si>
  <si>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</si>
  <si>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</si>
  <si>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</si>
  <si>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</si>
  <si>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</si>
  <si>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</si>
  <si>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</si>
  <si>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</si>
  <si>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</si>
  <si>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</si>
  <si>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</si>
  <si>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</si>
  <si>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</si>
  <si>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</si>
  <si>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</si>
  <si>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</si>
  <si>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</si>
  <si>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</si>
  <si>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</si>
  <si>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</si>
  <si>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</si>
  <si>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</si>
  <si>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</si>
  <si>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</si>
  <si>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</si>
  <si>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</si>
  <si>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</si>
  <si>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</si>
  <si>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</si>
  <si>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</si>
  <si>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</si>
  <si>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</si>
  <si>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</si>
  <si>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</si>
  <si>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</si>
  <si>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</si>
  <si>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Información al: 13/11/2020</t>
  </si>
  <si>
    <t>Actualización: 17/11/2020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</si>
</sst>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5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166" fontId="8" fillId="0" borderId="20" xfId="4" applyNumberFormat="1" applyFont="1" applyBorder="1"/>
    <xf numFmtId="166" fontId="18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19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9" fontId="8" fillId="2" borderId="20" xfId="2" applyNumberFormat="1" applyFont="1" applyFill="1" applyBorder="1"/>
    <xf numFmtId="9" fontId="20" fillId="2" borderId="20" xfId="2" applyNumberFormat="1" applyFont="1" applyFill="1" applyBorder="1"/>
    <xf numFmtId="9" fontId="0" fillId="0" borderId="0" xfId="0" applyNumberFormat="1"/>
    <xf numFmtId="9" fontId="0" fillId="4" borderId="0" xfId="0" applyNumberFormat="1" applyFill="1"/>
    <xf numFmtId="9" fontId="16" fillId="3" borderId="20" xfId="4" applyNumberFormat="1" applyFont="1" applyFill="1" applyBorder="1" applyAlignment="1">
      <alignment horizontal="center" vertical="center" wrapText="1"/>
    </xf>
    <xf numFmtId="9" fontId="8" fillId="0" borderId="20" xfId="2" applyNumberFormat="1" applyFont="1" applyBorder="1"/>
    <xf numFmtId="9" fontId="20" fillId="0" borderId="20" xfId="2" applyNumberFormat="1" applyFont="1" applyBorder="1"/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13/11/2020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83" customWidth="1"/>
    <col min="2" max="2" width="13.453125" style="84" customWidth="1"/>
    <col min="3" max="3" width="73" style="84" customWidth="1"/>
    <col min="4" max="16384" width="11.453125" style="84"/>
  </cols>
  <sheetData>
    <row r="2" spans="2:13" ht="15.5" x14ac:dyDescent="0.35">
      <c r="B2" s="45" t="s">
        <v>87</v>
      </c>
    </row>
    <row r="4" spans="2:13" x14ac:dyDescent="0.35">
      <c r="B4" s="13" t="s">
        <v>88</v>
      </c>
      <c r="C4" s="46"/>
      <c r="D4" s="46"/>
    </row>
    <row r="6" spans="2:13" x14ac:dyDescent="0.35">
      <c r="B6" s="85" t="s">
        <v>55</v>
      </c>
      <c r="C6" s="83" t="s">
        <v>56</v>
      </c>
    </row>
    <row r="7" spans="2:13" x14ac:dyDescent="0.35">
      <c r="B7" s="85" t="s">
        <v>57</v>
      </c>
      <c r="C7" s="83" t="s">
        <v>58</v>
      </c>
    </row>
    <row r="9" spans="2:13" x14ac:dyDescent="0.35">
      <c r="B9" s="82" t="s">
        <v>89</v>
      </c>
      <c r="C9" s="47"/>
      <c r="D9" s="47"/>
    </row>
    <row r="10" spans="2:13" x14ac:dyDescent="0.35">
      <c r="B10" s="81"/>
      <c r="C10" s="47"/>
      <c r="D10" s="47"/>
    </row>
    <row r="11" spans="2:13" x14ac:dyDescent="0.35">
      <c r="B11" s="85" t="s">
        <v>50</v>
      </c>
      <c r="C11" s="95" t="s">
        <v>59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</row>
    <row r="12" spans="2:13" x14ac:dyDescent="0.35">
      <c r="B12" s="85" t="s">
        <v>3</v>
      </c>
      <c r="C12" s="95" t="s">
        <v>60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2:13" x14ac:dyDescent="0.35">
      <c r="B13" s="85" t="s">
        <v>5</v>
      </c>
      <c r="C13" s="95" t="s">
        <v>61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2:13" x14ac:dyDescent="0.35"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2:13" x14ac:dyDescent="0.35">
      <c r="B15" s="84" t="s">
        <v>91</v>
      </c>
    </row>
    <row r="16" spans="2:13" x14ac:dyDescent="0.35">
      <c r="B16" s="83" t="s">
        <v>92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E54"/>
  <sheetViews>
    <sheetView showGridLines="0" tabSelected="1" topLeftCell="A26" zoomScale="85" zoomScaleNormal="85" workbookViewId="0">
      <selection activeCell="H36" sqref="H36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4" width="18.26953125" customWidth="1"/>
  </cols>
  <sheetData>
    <row r="2" spans="2:5" x14ac:dyDescent="0.35">
      <c r="B2" s="48" t="s">
        <v>88</v>
      </c>
    </row>
    <row r="4" spans="2:5" x14ac:dyDescent="0.35">
      <c r="B4" s="48" t="s">
        <v>62</v>
      </c>
    </row>
    <row r="5" spans="2:5" x14ac:dyDescent="0.35">
      <c r="B5" s="49" t="s">
        <v>56</v>
      </c>
      <c r="C5" s="50"/>
      <c r="D5" s="50"/>
      <c r="E5" s="50"/>
    </row>
    <row r="6" spans="2:5" x14ac:dyDescent="0.35">
      <c r="B6" s="50" t="s">
        <v>63</v>
      </c>
      <c r="C6" s="50"/>
      <c r="D6" s="50"/>
      <c r="E6" s="50"/>
    </row>
    <row r="8" spans="2:5" ht="31" x14ac:dyDescent="0.35">
      <c r="B8" s="51" t="s">
        <v>2</v>
      </c>
      <c r="C8" s="80" t="s">
        <v>64</v>
      </c>
      <c r="D8" s="80" t="s">
        <v>65</v>
      </c>
      <c r="E8" s="80" t="s">
        <v>66</v>
      </c>
    </row>
    <row r="9" spans="2:5" x14ac:dyDescent="0.35">
      <c r="B9" s="52" t="s">
        <v>67</v>
      </c>
      <c r="C9" s="57">
        <v>51500000</v>
      </c>
      <c r="D9" s="57">
        <v>50448629.42679999</v>
      </c>
      <c r="E9" s="128">
        <f>D9/C9</f>
        <v>0.97958503741359204</v>
      </c>
    </row>
    <row r="10" spans="2:5" x14ac:dyDescent="0.35">
      <c r="B10" s="52" t="s">
        <v>68</v>
      </c>
      <c r="C10" s="57">
        <v>1670721.50134</v>
      </c>
      <c r="D10" s="57">
        <v>1153887.4818</v>
      </c>
      <c r="E10" s="128">
        <f t="shared" ref="E10:E20" si="0">D10/C10</f>
        <v>0.69065220078542477</v>
      </c>
    </row>
    <row r="11" spans="2:5" x14ac:dyDescent="0.35">
      <c r="B11" s="52" t="s">
        <v>69</v>
      </c>
      <c r="C11" s="57">
        <v>43600000</v>
      </c>
      <c r="D11" s="57">
        <v>41648012.059100002</v>
      </c>
      <c r="E11" s="128">
        <f t="shared" si="0"/>
        <v>0.95522963438302755</v>
      </c>
    </row>
    <row r="12" spans="2:5" x14ac:dyDescent="0.35">
      <c r="B12" s="52" t="s">
        <v>70</v>
      </c>
      <c r="C12" s="57">
        <v>16573000</v>
      </c>
      <c r="D12" s="57">
        <v>15962198.283300001</v>
      </c>
      <c r="E12" s="128">
        <f t="shared" si="0"/>
        <v>0.96314477060882164</v>
      </c>
    </row>
    <row r="13" spans="2:5" x14ac:dyDescent="0.35">
      <c r="B13" s="52" t="s">
        <v>71</v>
      </c>
      <c r="C13" s="57">
        <v>49800000</v>
      </c>
      <c r="D13" s="57">
        <v>48559445.538600013</v>
      </c>
      <c r="E13" s="128">
        <f t="shared" si="0"/>
        <v>0.9750892678433738</v>
      </c>
    </row>
    <row r="14" spans="2:5" x14ac:dyDescent="0.35">
      <c r="B14" s="52" t="s">
        <v>72</v>
      </c>
      <c r="C14" s="57">
        <v>21576100.035999998</v>
      </c>
      <c r="D14" s="57">
        <v>20567446.455499999</v>
      </c>
      <c r="E14" s="128">
        <f t="shared" si="0"/>
        <v>0.95325134853763893</v>
      </c>
    </row>
    <row r="15" spans="2:5" x14ac:dyDescent="0.35">
      <c r="B15" s="52" t="s">
        <v>73</v>
      </c>
      <c r="C15" s="57">
        <v>2118000</v>
      </c>
      <c r="D15" s="57">
        <v>1667104.3852000001</v>
      </c>
      <c r="E15" s="128">
        <f t="shared" si="0"/>
        <v>0.78711255203021724</v>
      </c>
    </row>
    <row r="16" spans="2:5" x14ac:dyDescent="0.35">
      <c r="B16" s="52" t="s">
        <v>74</v>
      </c>
      <c r="C16" s="57">
        <v>56822500.100000001</v>
      </c>
      <c r="D16" s="57">
        <v>54712705.431600004</v>
      </c>
      <c r="E16" s="128">
        <f t="shared" si="0"/>
        <v>0.96287043574839126</v>
      </c>
    </row>
    <row r="17" spans="1:5" x14ac:dyDescent="0.35">
      <c r="B17" s="52" t="s">
        <v>75</v>
      </c>
      <c r="C17" s="57">
        <v>1659000</v>
      </c>
      <c r="D17" s="57">
        <v>1391609.5107</v>
      </c>
      <c r="E17" s="128">
        <f t="shared" si="0"/>
        <v>0.83882429819168169</v>
      </c>
    </row>
    <row r="18" spans="1:5" x14ac:dyDescent="0.35">
      <c r="B18" s="52" t="s">
        <v>76</v>
      </c>
      <c r="C18" s="57">
        <v>856933.33600000001</v>
      </c>
      <c r="D18" s="57">
        <v>754102.78709999996</v>
      </c>
      <c r="E18" s="128">
        <f t="shared" si="0"/>
        <v>0.88000169373735271</v>
      </c>
    </row>
    <row r="19" spans="1:5" x14ac:dyDescent="0.35">
      <c r="B19" s="52" t="s">
        <v>0</v>
      </c>
      <c r="C19" s="57">
        <v>83537.360000000015</v>
      </c>
      <c r="D19" s="57">
        <v>64721.156499999997</v>
      </c>
      <c r="E19" s="128">
        <f t="shared" si="0"/>
        <v>0.77475702488084353</v>
      </c>
    </row>
    <row r="20" spans="1:5" ht="15.5" x14ac:dyDescent="0.35">
      <c r="B20" s="53" t="s">
        <v>4</v>
      </c>
      <c r="C20" s="56">
        <f>SUM(C9:C19)</f>
        <v>246259792.33333999</v>
      </c>
      <c r="D20" s="56">
        <f>SUM(D9:D19)</f>
        <v>236929862.51620001</v>
      </c>
      <c r="E20" s="129">
        <f t="shared" si="0"/>
        <v>0.96211346672252984</v>
      </c>
    </row>
    <row r="21" spans="1:5" s="89" customFormat="1" x14ac:dyDescent="0.35">
      <c r="A21" s="87"/>
      <c r="B21" s="88" t="s">
        <v>84</v>
      </c>
      <c r="C21" s="94">
        <f>SUM(C9:C19)-C20</f>
        <v>0</v>
      </c>
      <c r="D21" s="94">
        <f>SUM(D9:D19)-D20</f>
        <v>0</v>
      </c>
    </row>
    <row r="22" spans="1:5" s="89" customFormat="1" x14ac:dyDescent="0.35">
      <c r="A22" s="87"/>
      <c r="B22" s="88" t="str">
        <f>Indice!B15</f>
        <v>Información al: 13/11/2020</v>
      </c>
    </row>
    <row r="23" spans="1:5" x14ac:dyDescent="0.35">
      <c r="B23" s="54"/>
    </row>
    <row r="24" spans="1:5" x14ac:dyDescent="0.35">
      <c r="B24" s="48" t="s">
        <v>77</v>
      </c>
    </row>
    <row r="25" spans="1:5" x14ac:dyDescent="0.35">
      <c r="B25" s="49" t="s">
        <v>58</v>
      </c>
      <c r="C25" s="50"/>
      <c r="D25" s="50"/>
      <c r="E25" s="50"/>
    </row>
    <row r="26" spans="1:5" x14ac:dyDescent="0.35">
      <c r="B26" s="50" t="s">
        <v>63</v>
      </c>
      <c r="C26" s="50"/>
      <c r="D26" s="50"/>
      <c r="E26" s="50"/>
    </row>
    <row r="28" spans="1:5" ht="31" x14ac:dyDescent="0.35">
      <c r="B28" s="51" t="s">
        <v>78</v>
      </c>
      <c r="C28" s="80" t="s">
        <v>64</v>
      </c>
      <c r="D28" s="80" t="s">
        <v>65</v>
      </c>
      <c r="E28" s="80" t="s">
        <v>66</v>
      </c>
    </row>
    <row r="29" spans="1:5" x14ac:dyDescent="0.35">
      <c r="B29" s="52" t="s">
        <v>79</v>
      </c>
      <c r="C29" s="55">
        <v>84603798.060499996</v>
      </c>
      <c r="D29" s="55">
        <v>82789935.27229999</v>
      </c>
      <c r="E29" s="128">
        <f t="shared" ref="E29:E33" si="1">D29/C29</f>
        <v>0.97856050402249184</v>
      </c>
    </row>
    <row r="30" spans="1:5" x14ac:dyDescent="0.35">
      <c r="B30" s="52" t="s">
        <v>1</v>
      </c>
      <c r="C30" s="55">
        <v>66124239.299500003</v>
      </c>
      <c r="D30" s="55">
        <v>64442177.54370001</v>
      </c>
      <c r="E30" s="128">
        <f t="shared" si="1"/>
        <v>0.97456210046997527</v>
      </c>
    </row>
    <row r="31" spans="1:5" x14ac:dyDescent="0.35">
      <c r="B31" s="52" t="s">
        <v>80</v>
      </c>
      <c r="C31" s="55">
        <v>75175000</v>
      </c>
      <c r="D31" s="55">
        <v>72851529.612900019</v>
      </c>
      <c r="E31" s="128">
        <f t="shared" si="1"/>
        <v>0.96909251230994375</v>
      </c>
    </row>
    <row r="32" spans="1:5" x14ac:dyDescent="0.35">
      <c r="B32" s="52" t="s">
        <v>81</v>
      </c>
      <c r="C32" s="55">
        <v>20356754.973340001</v>
      </c>
      <c r="D32" s="55">
        <v>16846220.087299999</v>
      </c>
      <c r="E32" s="128">
        <f t="shared" si="1"/>
        <v>0.82754938640085141</v>
      </c>
    </row>
    <row r="33" spans="1:5" ht="15.5" x14ac:dyDescent="0.35">
      <c r="B33" s="53" t="s">
        <v>4</v>
      </c>
      <c r="C33" s="56">
        <f>SUM(C29:C32)</f>
        <v>246259792.33334002</v>
      </c>
      <c r="D33" s="56">
        <f>SUM(D29:D32)</f>
        <v>236929862.51620001</v>
      </c>
      <c r="E33" s="129">
        <f t="shared" si="1"/>
        <v>0.96211346672252973</v>
      </c>
    </row>
    <row r="34" spans="1:5" x14ac:dyDescent="0.35">
      <c r="C34" s="94">
        <f>SUM(C29:C32)-C33</f>
        <v>0</v>
      </c>
      <c r="D34" s="94">
        <f>SUM(D29:D32)-D33</f>
        <v>0</v>
      </c>
      <c r="E34" s="130"/>
    </row>
    <row r="35" spans="1:5" x14ac:dyDescent="0.35">
      <c r="B35" s="50" t="s">
        <v>82</v>
      </c>
      <c r="C35" s="50"/>
      <c r="D35" s="50"/>
      <c r="E35" s="131"/>
    </row>
    <row r="36" spans="1:5" x14ac:dyDescent="0.35">
      <c r="E36" s="130"/>
    </row>
    <row r="37" spans="1:5" ht="31" x14ac:dyDescent="0.35">
      <c r="B37" s="51" t="s">
        <v>78</v>
      </c>
      <c r="C37" s="80" t="s">
        <v>64</v>
      </c>
      <c r="D37" s="80" t="s">
        <v>65</v>
      </c>
      <c r="E37" s="132" t="s">
        <v>66</v>
      </c>
    </row>
    <row r="38" spans="1:5" x14ac:dyDescent="0.35">
      <c r="A38" s="24"/>
      <c r="B38" s="52" t="s">
        <v>79</v>
      </c>
      <c r="C38" s="128">
        <f>C29/C$33</f>
        <v>0.34355506133936531</v>
      </c>
      <c r="D38" s="128">
        <f>D29/D$33</f>
        <v>0.34942803069680273</v>
      </c>
      <c r="E38" s="133">
        <f>E29</f>
        <v>0.97856050402249184</v>
      </c>
    </row>
    <row r="39" spans="1:5" x14ac:dyDescent="0.35">
      <c r="B39" s="52" t="s">
        <v>1</v>
      </c>
      <c r="C39" s="128">
        <f t="shared" ref="C39:D39" si="2">C30/C$33</f>
        <v>0.26851415195702549</v>
      </c>
      <c r="D39" s="128">
        <f t="shared" si="2"/>
        <v>0.27198841403663837</v>
      </c>
      <c r="E39" s="133">
        <f t="shared" ref="E39:E42" si="3">E30</f>
        <v>0.97456210046997527</v>
      </c>
    </row>
    <row r="40" spans="1:5" x14ac:dyDescent="0.35">
      <c r="B40" s="52" t="s">
        <v>80</v>
      </c>
      <c r="C40" s="128">
        <f t="shared" ref="C40:D40" si="4">C31/C$33</f>
        <v>0.30526704862254683</v>
      </c>
      <c r="D40" s="128">
        <f t="shared" si="4"/>
        <v>0.30748141597355133</v>
      </c>
      <c r="E40" s="133">
        <f t="shared" si="3"/>
        <v>0.96909251230994375</v>
      </c>
    </row>
    <row r="41" spans="1:5" x14ac:dyDescent="0.35">
      <c r="B41" s="52" t="s">
        <v>81</v>
      </c>
      <c r="C41" s="128">
        <f t="shared" ref="C41:D41" si="5">C32/C$33</f>
        <v>8.2663738081062255E-2</v>
      </c>
      <c r="D41" s="128">
        <f t="shared" si="5"/>
        <v>7.1102139293007627E-2</v>
      </c>
      <c r="E41" s="133">
        <f t="shared" si="3"/>
        <v>0.82754938640085141</v>
      </c>
    </row>
    <row r="42" spans="1:5" ht="15.5" x14ac:dyDescent="0.35">
      <c r="B42" s="53" t="s">
        <v>83</v>
      </c>
      <c r="C42" s="129">
        <f t="shared" ref="C42:D42" si="6">C33/C$33</f>
        <v>1</v>
      </c>
      <c r="D42" s="129">
        <f t="shared" si="6"/>
        <v>1</v>
      </c>
      <c r="E42" s="134">
        <f t="shared" si="3"/>
        <v>0.96211346672252973</v>
      </c>
    </row>
    <row r="50" spans="2:2" x14ac:dyDescent="0.35">
      <c r="B50" s="90" t="str">
        <f>+B21</f>
        <v>Fuente: Fogape</v>
      </c>
    </row>
    <row r="51" spans="2:2" x14ac:dyDescent="0.35">
      <c r="B51" s="90" t="str">
        <f>Indice!B15</f>
        <v>Información al: 13/11/2020</v>
      </c>
    </row>
    <row r="52" spans="2:2" x14ac:dyDescent="0.35">
      <c r="B52" s="91" t="str">
        <f>+Indice!B16</f>
        <v>Actualización: 17/11/2020</v>
      </c>
    </row>
    <row r="53" spans="2:2" x14ac:dyDescent="0.35">
      <c r="B53" s="92"/>
    </row>
    <row r="54" spans="2:2" x14ac:dyDescent="0.35">
      <c r="B54" s="89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topLeftCell="A4"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90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06" t="s">
        <v>46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24" x14ac:dyDescent="0.35">
      <c r="B6" s="107" t="s">
        <v>2</v>
      </c>
      <c r="C6" s="109" t="s">
        <v>6</v>
      </c>
      <c r="D6" s="109"/>
      <c r="E6" s="111" t="s">
        <v>7</v>
      </c>
      <c r="F6" s="117"/>
      <c r="G6" s="109" t="s">
        <v>8</v>
      </c>
      <c r="H6" s="109"/>
      <c r="I6" s="101" t="s">
        <v>9</v>
      </c>
      <c r="J6" s="99"/>
      <c r="K6" s="99"/>
      <c r="L6" s="99"/>
      <c r="M6" s="99"/>
      <c r="N6" s="100"/>
      <c r="O6" s="99" t="s">
        <v>10</v>
      </c>
      <c r="P6" s="100"/>
      <c r="Q6" s="101" t="s">
        <v>11</v>
      </c>
      <c r="R6" s="99"/>
      <c r="S6" s="99"/>
      <c r="T6" s="99"/>
      <c r="U6" s="99"/>
      <c r="V6" s="99"/>
      <c r="W6" s="99"/>
      <c r="X6" s="100"/>
    </row>
    <row r="7" spans="2:24" x14ac:dyDescent="0.35">
      <c r="B7" s="107"/>
      <c r="C7" s="110"/>
      <c r="D7" s="110"/>
      <c r="E7" s="111"/>
      <c r="F7" s="117"/>
      <c r="G7" s="110"/>
      <c r="H7" s="110"/>
      <c r="I7" s="96" t="s">
        <v>12</v>
      </c>
      <c r="J7" s="98"/>
      <c r="K7" s="98" t="s">
        <v>13</v>
      </c>
      <c r="L7" s="98"/>
      <c r="M7" s="102" t="s">
        <v>4</v>
      </c>
      <c r="N7" s="103"/>
      <c r="O7" s="98" t="s">
        <v>14</v>
      </c>
      <c r="P7" s="97"/>
      <c r="Q7" s="96" t="s">
        <v>15</v>
      </c>
      <c r="R7" s="98"/>
      <c r="S7" s="98" t="s">
        <v>16</v>
      </c>
      <c r="T7" s="98"/>
      <c r="U7" s="98" t="s">
        <v>17</v>
      </c>
      <c r="V7" s="98"/>
      <c r="W7" s="102" t="s">
        <v>4</v>
      </c>
      <c r="X7" s="103"/>
    </row>
    <row r="8" spans="2:24" ht="45" customHeight="1" x14ac:dyDescent="0.35">
      <c r="B8" s="107"/>
      <c r="C8" s="110"/>
      <c r="D8" s="110"/>
      <c r="E8" s="113"/>
      <c r="F8" s="114"/>
      <c r="G8" s="110"/>
      <c r="H8" s="110"/>
      <c r="I8" s="96"/>
      <c r="J8" s="98"/>
      <c r="K8" s="98"/>
      <c r="L8" s="98"/>
      <c r="M8" s="104"/>
      <c r="N8" s="105"/>
      <c r="O8" s="98"/>
      <c r="P8" s="97"/>
      <c r="Q8" s="96"/>
      <c r="R8" s="98"/>
      <c r="S8" s="98"/>
      <c r="T8" s="98"/>
      <c r="U8" s="98"/>
      <c r="V8" s="98"/>
      <c r="W8" s="104"/>
      <c r="X8" s="105"/>
    </row>
    <row r="9" spans="2:24" x14ac:dyDescent="0.35">
      <c r="B9" s="108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41672</v>
      </c>
      <c r="D10" s="2">
        <v>79388687.799441949</v>
      </c>
      <c r="E10" s="3">
        <v>86</v>
      </c>
      <c r="F10" s="4">
        <v>116957.44394923255</v>
      </c>
      <c r="G10" s="2">
        <v>324</v>
      </c>
      <c r="H10" s="2">
        <v>3080241.7280178331</v>
      </c>
      <c r="I10" s="3">
        <v>1404</v>
      </c>
      <c r="J10" s="28">
        <v>5247508.4891819209</v>
      </c>
      <c r="K10" s="28">
        <v>0</v>
      </c>
      <c r="L10" s="28">
        <v>0</v>
      </c>
      <c r="M10" s="29">
        <v>1404</v>
      </c>
      <c r="N10" s="5">
        <v>5247508.4891819209</v>
      </c>
      <c r="O10" s="28">
        <v>38406</v>
      </c>
      <c r="P10" s="4">
        <v>64058241.132666759</v>
      </c>
      <c r="Q10" s="3">
        <v>3</v>
      </c>
      <c r="R10" s="28">
        <v>19222.749760668106</v>
      </c>
      <c r="S10" s="28">
        <v>256</v>
      </c>
      <c r="T10" s="28">
        <v>1275392.906077991</v>
      </c>
      <c r="U10" s="28">
        <v>1193</v>
      </c>
      <c r="V10" s="28">
        <v>5591123.3497875454</v>
      </c>
      <c r="W10" s="29">
        <v>1452</v>
      </c>
      <c r="X10" s="5">
        <v>6885739.0056262044</v>
      </c>
    </row>
    <row r="11" spans="2:24" x14ac:dyDescent="0.35">
      <c r="B11" s="1" t="s">
        <v>21</v>
      </c>
      <c r="C11" s="2">
        <v>423</v>
      </c>
      <c r="D11" s="2">
        <v>2501115.9066002956</v>
      </c>
      <c r="E11" s="3">
        <v>0</v>
      </c>
      <c r="F11" s="4">
        <v>0</v>
      </c>
      <c r="G11" s="2">
        <v>58</v>
      </c>
      <c r="H11" s="2">
        <v>435473.21214572992</v>
      </c>
      <c r="I11" s="3">
        <v>6</v>
      </c>
      <c r="J11" s="28">
        <v>19915.461463755244</v>
      </c>
      <c r="K11" s="28">
        <v>0</v>
      </c>
      <c r="L11" s="28">
        <v>0</v>
      </c>
      <c r="M11" s="29">
        <v>6</v>
      </c>
      <c r="N11" s="5">
        <v>19915.461463755244</v>
      </c>
      <c r="O11" s="28">
        <v>273</v>
      </c>
      <c r="P11" s="4">
        <v>1553832.652628633</v>
      </c>
      <c r="Q11" s="3">
        <v>24</v>
      </c>
      <c r="R11" s="28">
        <v>166112.26640029592</v>
      </c>
      <c r="S11" s="28">
        <v>19</v>
      </c>
      <c r="T11" s="28">
        <v>92303.83443636127</v>
      </c>
      <c r="U11" s="28">
        <v>43</v>
      </c>
      <c r="V11" s="28">
        <v>233478.47952552018</v>
      </c>
      <c r="W11" s="29">
        <v>86</v>
      </c>
      <c r="X11" s="5">
        <v>491894.5803621774</v>
      </c>
    </row>
    <row r="12" spans="2:24" x14ac:dyDescent="0.35">
      <c r="B12" s="6" t="s">
        <v>85</v>
      </c>
      <c r="C12" s="2">
        <v>242555</v>
      </c>
      <c r="D12" s="2">
        <v>125351044.25620773</v>
      </c>
      <c r="E12" s="3">
        <v>0</v>
      </c>
      <c r="F12" s="4">
        <v>0</v>
      </c>
      <c r="G12" s="2">
        <v>30289</v>
      </c>
      <c r="H12" s="2">
        <v>22369349.602487389</v>
      </c>
      <c r="I12" s="3">
        <v>11174</v>
      </c>
      <c r="J12" s="28">
        <v>12794371.876355117</v>
      </c>
      <c r="K12" s="28">
        <v>11112</v>
      </c>
      <c r="L12" s="28">
        <v>7160788.7438504519</v>
      </c>
      <c r="M12" s="29">
        <v>22286</v>
      </c>
      <c r="N12" s="5">
        <v>19955160.62020557</v>
      </c>
      <c r="O12" s="28">
        <v>145446</v>
      </c>
      <c r="P12" s="4">
        <v>53047795.206954546</v>
      </c>
      <c r="Q12" s="3">
        <v>0</v>
      </c>
      <c r="R12" s="28">
        <v>0</v>
      </c>
      <c r="S12" s="28">
        <v>29205</v>
      </c>
      <c r="T12" s="28">
        <v>16689612.176624859</v>
      </c>
      <c r="U12" s="28">
        <v>15329</v>
      </c>
      <c r="V12" s="28">
        <v>13289126.64993537</v>
      </c>
      <c r="W12" s="29">
        <v>44534</v>
      </c>
      <c r="X12" s="5">
        <v>29978738.826560229</v>
      </c>
    </row>
    <row r="13" spans="2:24" x14ac:dyDescent="0.35">
      <c r="B13" s="1" t="s">
        <v>22</v>
      </c>
      <c r="C13" s="2">
        <v>10971</v>
      </c>
      <c r="D13" s="2">
        <v>36706206.525898412</v>
      </c>
      <c r="E13" s="3">
        <v>1371</v>
      </c>
      <c r="F13" s="4">
        <v>6006262.6516519096</v>
      </c>
      <c r="G13" s="2">
        <v>8</v>
      </c>
      <c r="H13" s="2">
        <v>5204.8481853031517</v>
      </c>
      <c r="I13" s="3">
        <v>93</v>
      </c>
      <c r="J13" s="28">
        <v>170979.61318285787</v>
      </c>
      <c r="K13" s="28">
        <v>7</v>
      </c>
      <c r="L13" s="28">
        <v>20970.560098974649</v>
      </c>
      <c r="M13" s="29">
        <v>100</v>
      </c>
      <c r="N13" s="5">
        <v>191950.17328183251</v>
      </c>
      <c r="O13" s="28">
        <v>4767</v>
      </c>
      <c r="P13" s="4">
        <v>21499679.528256401</v>
      </c>
      <c r="Q13" s="3">
        <v>554</v>
      </c>
      <c r="R13" s="28">
        <v>518796.32433316106</v>
      </c>
      <c r="S13" s="28">
        <v>184</v>
      </c>
      <c r="T13" s="28">
        <v>2490887.553910288</v>
      </c>
      <c r="U13" s="28">
        <v>3987</v>
      </c>
      <c r="V13" s="28">
        <v>5993425.4462795146</v>
      </c>
      <c r="W13" s="29">
        <v>4725</v>
      </c>
      <c r="X13" s="5">
        <v>9003109.3245229647</v>
      </c>
    </row>
    <row r="14" spans="2:24" x14ac:dyDescent="0.35">
      <c r="B14" s="6" t="s">
        <v>23</v>
      </c>
      <c r="C14" s="2">
        <v>32013</v>
      </c>
      <c r="D14" s="2">
        <v>84092971.631169811</v>
      </c>
      <c r="E14" s="3">
        <v>0</v>
      </c>
      <c r="F14" s="4">
        <v>0</v>
      </c>
      <c r="G14" s="2">
        <v>2031</v>
      </c>
      <c r="H14" s="2">
        <v>3670479.3914804771</v>
      </c>
      <c r="I14" s="3">
        <v>6484</v>
      </c>
      <c r="J14" s="28">
        <v>11090116.143507699</v>
      </c>
      <c r="K14" s="28">
        <v>0</v>
      </c>
      <c r="L14" s="28">
        <v>0</v>
      </c>
      <c r="M14" s="29">
        <v>6484</v>
      </c>
      <c r="N14" s="5">
        <v>11090116.143507699</v>
      </c>
      <c r="O14" s="28">
        <v>21702</v>
      </c>
      <c r="P14" s="4">
        <v>64644453.319128126</v>
      </c>
      <c r="Q14" s="3">
        <v>0</v>
      </c>
      <c r="R14" s="28">
        <v>0</v>
      </c>
      <c r="S14" s="28">
        <v>492</v>
      </c>
      <c r="T14" s="28">
        <v>1175878.132303779</v>
      </c>
      <c r="U14" s="28">
        <v>1304</v>
      </c>
      <c r="V14" s="28">
        <v>3512044.6447497299</v>
      </c>
      <c r="W14" s="29">
        <v>1796</v>
      </c>
      <c r="X14" s="5">
        <v>4687922.7770535089</v>
      </c>
    </row>
    <row r="15" spans="2:24" x14ac:dyDescent="0.35">
      <c r="B15" s="6" t="s">
        <v>24</v>
      </c>
      <c r="C15" s="2">
        <v>695</v>
      </c>
      <c r="D15" s="2">
        <v>3381625.5408000266</v>
      </c>
      <c r="E15" s="3">
        <v>4</v>
      </c>
      <c r="F15" s="4">
        <v>17317.792577178472</v>
      </c>
      <c r="G15" s="2">
        <v>50</v>
      </c>
      <c r="H15" s="2">
        <v>276226.16898563452</v>
      </c>
      <c r="I15" s="3">
        <v>108</v>
      </c>
      <c r="J15" s="28">
        <v>668213.96811586572</v>
      </c>
      <c r="K15" s="28">
        <v>0</v>
      </c>
      <c r="L15" s="28">
        <v>0</v>
      </c>
      <c r="M15" s="29">
        <v>108</v>
      </c>
      <c r="N15" s="5">
        <v>668213.96811586572</v>
      </c>
      <c r="O15" s="28">
        <v>476</v>
      </c>
      <c r="P15" s="4">
        <v>2281937.1773868422</v>
      </c>
      <c r="Q15" s="3">
        <v>0</v>
      </c>
      <c r="R15" s="28">
        <v>0</v>
      </c>
      <c r="S15" s="28">
        <v>0</v>
      </c>
      <c r="T15" s="28">
        <v>0</v>
      </c>
      <c r="U15" s="28">
        <v>57</v>
      </c>
      <c r="V15" s="28">
        <v>137930.43373450576</v>
      </c>
      <c r="W15" s="29">
        <v>57</v>
      </c>
      <c r="X15" s="5">
        <v>137930.43373450576</v>
      </c>
    </row>
    <row r="16" spans="2:24" x14ac:dyDescent="0.35">
      <c r="B16" s="6" t="s">
        <v>25</v>
      </c>
      <c r="C16" s="2">
        <v>59493</v>
      </c>
      <c r="D16" s="2">
        <v>96655051.382652551</v>
      </c>
      <c r="E16" s="3">
        <v>0</v>
      </c>
      <c r="F16" s="4">
        <v>0</v>
      </c>
      <c r="G16" s="2">
        <v>0</v>
      </c>
      <c r="H16" s="2">
        <v>0</v>
      </c>
      <c r="I16" s="3">
        <v>11268</v>
      </c>
      <c r="J16" s="28">
        <v>13099539.687046707</v>
      </c>
      <c r="K16" s="28">
        <v>892</v>
      </c>
      <c r="L16" s="28">
        <v>1935870.1101480878</v>
      </c>
      <c r="M16" s="29">
        <v>12160</v>
      </c>
      <c r="N16" s="5">
        <v>15035409.797194794</v>
      </c>
      <c r="O16" s="28">
        <v>36831</v>
      </c>
      <c r="P16" s="4">
        <v>70393778.734685868</v>
      </c>
      <c r="Q16" s="3">
        <v>0</v>
      </c>
      <c r="R16" s="28">
        <v>0</v>
      </c>
      <c r="S16" s="28">
        <v>2992</v>
      </c>
      <c r="T16" s="28">
        <v>0</v>
      </c>
      <c r="U16" s="28">
        <v>7510</v>
      </c>
      <c r="V16" s="28">
        <v>11225862.850771889</v>
      </c>
      <c r="W16" s="29">
        <v>10502</v>
      </c>
      <c r="X16" s="5">
        <v>11225862.850771889</v>
      </c>
    </row>
    <row r="17" spans="2:24" x14ac:dyDescent="0.35">
      <c r="B17" s="6" t="s">
        <v>26</v>
      </c>
      <c r="C17" s="2">
        <v>15711</v>
      </c>
      <c r="D17" s="2">
        <v>41393910.815307818</v>
      </c>
      <c r="E17" s="3">
        <v>0</v>
      </c>
      <c r="F17" s="4">
        <v>0</v>
      </c>
      <c r="G17" s="2">
        <v>161</v>
      </c>
      <c r="H17" s="2">
        <v>326032.13856727822</v>
      </c>
      <c r="I17" s="3">
        <v>2060</v>
      </c>
      <c r="J17" s="28">
        <v>4530020.7821477111</v>
      </c>
      <c r="K17" s="28">
        <v>0</v>
      </c>
      <c r="L17" s="28">
        <v>0</v>
      </c>
      <c r="M17" s="29">
        <v>2060</v>
      </c>
      <c r="N17" s="5">
        <v>4530020.7821477111</v>
      </c>
      <c r="O17" s="28">
        <v>9985</v>
      </c>
      <c r="P17" s="4">
        <v>27275849.836346861</v>
      </c>
      <c r="Q17" s="3">
        <v>0</v>
      </c>
      <c r="R17" s="28">
        <v>0</v>
      </c>
      <c r="S17" s="28">
        <v>604</v>
      </c>
      <c r="T17" s="28">
        <v>1071917.7776492413</v>
      </c>
      <c r="U17" s="28">
        <v>2901</v>
      </c>
      <c r="V17" s="28">
        <v>8190090.2805967294</v>
      </c>
      <c r="W17" s="29">
        <v>3505</v>
      </c>
      <c r="X17" s="5">
        <v>9262008.0582459699</v>
      </c>
    </row>
    <row r="18" spans="2:24" x14ac:dyDescent="0.35">
      <c r="B18" s="6" t="s">
        <v>27</v>
      </c>
      <c r="C18" s="2">
        <v>1447</v>
      </c>
      <c r="D18" s="2">
        <v>6963138.9509366155</v>
      </c>
      <c r="E18" s="3">
        <v>3</v>
      </c>
      <c r="F18" s="4">
        <v>1453.9328360586921</v>
      </c>
      <c r="G18" s="2">
        <v>23</v>
      </c>
      <c r="H18" s="2">
        <v>75491.160479134822</v>
      </c>
      <c r="I18" s="3">
        <v>61</v>
      </c>
      <c r="J18" s="28">
        <v>351198.85525927506</v>
      </c>
      <c r="K18" s="28">
        <v>150</v>
      </c>
      <c r="L18" s="28">
        <v>753793.06190348859</v>
      </c>
      <c r="M18" s="29">
        <v>211</v>
      </c>
      <c r="N18" s="5">
        <v>1104991.9171627637</v>
      </c>
      <c r="O18" s="28">
        <v>446</v>
      </c>
      <c r="P18" s="4">
        <v>1893913.7375814109</v>
      </c>
      <c r="Q18" s="3">
        <v>108</v>
      </c>
      <c r="R18" s="28">
        <v>959815.29452023481</v>
      </c>
      <c r="S18" s="28">
        <v>47</v>
      </c>
      <c r="T18" s="28">
        <v>273885.06118722475</v>
      </c>
      <c r="U18" s="28">
        <v>609</v>
      </c>
      <c r="V18" s="28">
        <v>2653587.8471697876</v>
      </c>
      <c r="W18" s="29">
        <v>764</v>
      </c>
      <c r="X18" s="5">
        <v>3887288.2028772472</v>
      </c>
    </row>
    <row r="19" spans="2:24" x14ac:dyDescent="0.35">
      <c r="B19" s="6" t="s">
        <v>28</v>
      </c>
      <c r="C19" s="2">
        <v>178</v>
      </c>
      <c r="D19" s="2">
        <v>1859243.3025168986</v>
      </c>
      <c r="E19" s="3">
        <v>2</v>
      </c>
      <c r="F19" s="4">
        <v>41562.702185228336</v>
      </c>
      <c r="G19" s="2">
        <v>5</v>
      </c>
      <c r="H19" s="2">
        <v>91784.300659045912</v>
      </c>
      <c r="I19" s="3">
        <v>17</v>
      </c>
      <c r="J19" s="2">
        <v>192192.8620215267</v>
      </c>
      <c r="K19" s="2">
        <v>5</v>
      </c>
      <c r="L19" s="2">
        <v>30998.848713149469</v>
      </c>
      <c r="M19" s="58">
        <v>22</v>
      </c>
      <c r="N19" s="5">
        <v>223191.71073467616</v>
      </c>
      <c r="O19" s="2">
        <v>120</v>
      </c>
      <c r="P19" s="4">
        <v>1072224.9276462626</v>
      </c>
      <c r="Q19" s="3">
        <v>4</v>
      </c>
      <c r="R19" s="2">
        <v>47104.395809925452</v>
      </c>
      <c r="S19" s="2">
        <v>0</v>
      </c>
      <c r="T19" s="2">
        <v>0</v>
      </c>
      <c r="U19" s="2">
        <v>25</v>
      </c>
      <c r="V19" s="2">
        <v>383375.2654817602</v>
      </c>
      <c r="W19" s="58">
        <v>29</v>
      </c>
      <c r="X19" s="5">
        <v>430479.66129168565</v>
      </c>
    </row>
    <row r="20" spans="2:24" x14ac:dyDescent="0.35">
      <c r="B20" s="6" t="s">
        <v>0</v>
      </c>
      <c r="C20" s="2">
        <v>327</v>
      </c>
      <c r="D20" s="2">
        <v>142990.35021425571</v>
      </c>
      <c r="E20" s="3">
        <v>11</v>
      </c>
      <c r="F20" s="4">
        <v>4308.6667932020046</v>
      </c>
      <c r="G20" s="2">
        <v>0</v>
      </c>
      <c r="H20" s="2">
        <v>0</v>
      </c>
      <c r="I20" s="3">
        <v>1</v>
      </c>
      <c r="J20" s="28">
        <v>10.702395812696297</v>
      </c>
      <c r="K20" s="28">
        <v>26</v>
      </c>
      <c r="L20" s="28">
        <v>30579.75813278175</v>
      </c>
      <c r="M20" s="29">
        <v>27</v>
      </c>
      <c r="N20" s="5">
        <v>30590.460528594445</v>
      </c>
      <c r="O20" s="28">
        <v>266</v>
      </c>
      <c r="P20" s="4">
        <v>76496.642114654867</v>
      </c>
      <c r="Q20" s="3">
        <v>2</v>
      </c>
      <c r="R20" s="28">
        <v>779.3006659730313</v>
      </c>
      <c r="S20" s="28">
        <v>12</v>
      </c>
      <c r="T20" s="28">
        <v>26537.785345268294</v>
      </c>
      <c r="U20" s="28">
        <v>9</v>
      </c>
      <c r="V20" s="28">
        <v>4277.4947665630834</v>
      </c>
      <c r="W20" s="29">
        <v>23</v>
      </c>
      <c r="X20" s="5">
        <v>31594.580777804407</v>
      </c>
    </row>
    <row r="21" spans="2:24" x14ac:dyDescent="0.35">
      <c r="B21" s="7" t="s">
        <v>4</v>
      </c>
      <c r="C21" s="8">
        <v>405485</v>
      </c>
      <c r="D21" s="8">
        <v>478435986.46174628</v>
      </c>
      <c r="E21" s="9">
        <v>1477</v>
      </c>
      <c r="F21" s="10">
        <v>6187863.1899928097</v>
      </c>
      <c r="G21" s="8">
        <v>32949</v>
      </c>
      <c r="H21" s="8">
        <v>30330282.55100783</v>
      </c>
      <c r="I21" s="9">
        <v>32676</v>
      </c>
      <c r="J21" s="30">
        <v>48164068.440678254</v>
      </c>
      <c r="K21" s="30">
        <v>12192</v>
      </c>
      <c r="L21" s="30">
        <v>9933001.082846934</v>
      </c>
      <c r="M21" s="31">
        <v>44868</v>
      </c>
      <c r="N21" s="11">
        <v>58097069.523525178</v>
      </c>
      <c r="O21" s="30">
        <v>258718</v>
      </c>
      <c r="P21" s="10">
        <v>307798202.89539641</v>
      </c>
      <c r="Q21" s="9">
        <v>695</v>
      </c>
      <c r="R21" s="30">
        <v>1711830.3314902582</v>
      </c>
      <c r="S21" s="30">
        <v>33811</v>
      </c>
      <c r="T21" s="30">
        <v>23096415.227535013</v>
      </c>
      <c r="U21" s="30">
        <v>32967</v>
      </c>
      <c r="V21" s="30">
        <v>51214322.742798917</v>
      </c>
      <c r="W21" s="31">
        <v>67473</v>
      </c>
      <c r="X21" s="11">
        <v>76022568.301824197</v>
      </c>
    </row>
    <row r="22" spans="2:24" s="24" customFormat="1" x14ac:dyDescent="0.35">
      <c r="B22" s="24" t="s">
        <v>49</v>
      </c>
      <c r="D22" s="25">
        <v>18368.669217913324</v>
      </c>
      <c r="E22" s="27"/>
      <c r="F22" s="34">
        <v>237.57161944123084</v>
      </c>
      <c r="H22" s="25">
        <v>1164.4753806784486</v>
      </c>
      <c r="I22" s="27"/>
      <c r="J22" s="25">
        <v>1849.1707697796576</v>
      </c>
      <c r="K22" s="32"/>
      <c r="L22" s="25">
        <v>381.35929653063124</v>
      </c>
      <c r="M22" s="32"/>
      <c r="N22" s="34">
        <v>2230.5300663102885</v>
      </c>
      <c r="P22" s="25">
        <v>11817.345548495368</v>
      </c>
      <c r="Q22" s="27"/>
      <c r="R22" s="25">
        <v>65.722575237031421</v>
      </c>
      <c r="S22" s="32"/>
      <c r="T22" s="25">
        <v>886.74435752982004</v>
      </c>
      <c r="U22" s="32"/>
      <c r="V22" s="25">
        <v>1966.2796702211406</v>
      </c>
      <c r="W22" s="32"/>
      <c r="X22" s="34">
        <v>2918.7466029879929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06" t="s">
        <v>47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2:24" ht="15" customHeight="1" x14ac:dyDescent="0.35">
      <c r="B29" s="107" t="s">
        <v>30</v>
      </c>
      <c r="C29" s="109" t="s">
        <v>6</v>
      </c>
      <c r="D29" s="109"/>
      <c r="E29" s="111" t="s">
        <v>7</v>
      </c>
      <c r="F29" s="112"/>
      <c r="G29" s="113" t="s">
        <v>8</v>
      </c>
      <c r="H29" s="114"/>
      <c r="I29" s="101" t="s">
        <v>9</v>
      </c>
      <c r="J29" s="99"/>
      <c r="K29" s="99"/>
      <c r="L29" s="99"/>
      <c r="M29" s="99"/>
      <c r="N29" s="100"/>
      <c r="O29" s="101" t="s">
        <v>10</v>
      </c>
      <c r="P29" s="100"/>
      <c r="Q29" s="101" t="s">
        <v>11</v>
      </c>
      <c r="R29" s="99"/>
      <c r="S29" s="99"/>
      <c r="T29" s="99"/>
      <c r="U29" s="99"/>
      <c r="V29" s="99"/>
      <c r="W29" s="99"/>
      <c r="X29" s="100"/>
    </row>
    <row r="30" spans="2:24" ht="15" customHeight="1" x14ac:dyDescent="0.35">
      <c r="B30" s="107"/>
      <c r="C30" s="110"/>
      <c r="D30" s="110"/>
      <c r="E30" s="111"/>
      <c r="F30" s="112"/>
      <c r="G30" s="115"/>
      <c r="H30" s="116"/>
      <c r="I30" s="96" t="s">
        <v>12</v>
      </c>
      <c r="J30" s="98"/>
      <c r="K30" s="98" t="s">
        <v>13</v>
      </c>
      <c r="L30" s="98"/>
      <c r="M30" s="102" t="s">
        <v>4</v>
      </c>
      <c r="N30" s="103"/>
      <c r="O30" s="96" t="s">
        <v>14</v>
      </c>
      <c r="P30" s="97"/>
      <c r="Q30" s="96" t="s">
        <v>15</v>
      </c>
      <c r="R30" s="98"/>
      <c r="S30" s="98" t="s">
        <v>16</v>
      </c>
      <c r="T30" s="98"/>
      <c r="U30" s="98" t="s">
        <v>17</v>
      </c>
      <c r="V30" s="98"/>
      <c r="W30" s="102" t="s">
        <v>4</v>
      </c>
      <c r="X30" s="103"/>
    </row>
    <row r="31" spans="2:24" ht="45" customHeight="1" x14ac:dyDescent="0.35">
      <c r="B31" s="107"/>
      <c r="C31" s="110"/>
      <c r="D31" s="110"/>
      <c r="E31" s="113"/>
      <c r="F31" s="109"/>
      <c r="G31" s="115"/>
      <c r="H31" s="116"/>
      <c r="I31" s="96"/>
      <c r="J31" s="98"/>
      <c r="K31" s="98"/>
      <c r="L31" s="98"/>
      <c r="M31" s="104"/>
      <c r="N31" s="105"/>
      <c r="O31" s="96"/>
      <c r="P31" s="97"/>
      <c r="Q31" s="96"/>
      <c r="R31" s="98"/>
      <c r="S31" s="98"/>
      <c r="T31" s="98"/>
      <c r="U31" s="98"/>
      <c r="V31" s="98"/>
      <c r="W31" s="104"/>
      <c r="X31" s="105"/>
    </row>
    <row r="32" spans="2:24" x14ac:dyDescent="0.35">
      <c r="B32" s="108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31</v>
      </c>
      <c r="C33" s="2">
        <v>365551</v>
      </c>
      <c r="D33" s="2">
        <v>166822826.79897228</v>
      </c>
      <c r="E33" s="3">
        <v>1115</v>
      </c>
      <c r="F33" s="28">
        <v>1463697.9619728983</v>
      </c>
      <c r="G33" s="3">
        <v>31563</v>
      </c>
      <c r="H33" s="4">
        <v>15055258.816903828</v>
      </c>
      <c r="I33" s="3">
        <v>28590</v>
      </c>
      <c r="J33" s="28">
        <v>12900052.918740761</v>
      </c>
      <c r="K33" s="28">
        <v>11414</v>
      </c>
      <c r="L33" s="28">
        <v>5430931.9072015695</v>
      </c>
      <c r="M33" s="29">
        <v>40004</v>
      </c>
      <c r="N33" s="5">
        <v>18330984.82594233</v>
      </c>
      <c r="O33" s="3">
        <v>231136</v>
      </c>
      <c r="P33" s="4">
        <v>100158294.50153159</v>
      </c>
      <c r="Q33" s="3">
        <v>584</v>
      </c>
      <c r="R33" s="28">
        <v>459168.35571715748</v>
      </c>
      <c r="S33" s="28">
        <v>31816</v>
      </c>
      <c r="T33" s="28">
        <v>12918046.640694596</v>
      </c>
      <c r="U33" s="28">
        <v>29333</v>
      </c>
      <c r="V33" s="28">
        <v>18437375.696209896</v>
      </c>
      <c r="W33" s="29">
        <v>61733</v>
      </c>
      <c r="X33" s="5">
        <v>31814590.692621648</v>
      </c>
    </row>
    <row r="34" spans="2:24" x14ac:dyDescent="0.35">
      <c r="B34" s="6" t="s">
        <v>1</v>
      </c>
      <c r="C34" s="2">
        <v>28340</v>
      </c>
      <c r="D34" s="2">
        <v>118196832.61404459</v>
      </c>
      <c r="E34" s="3">
        <v>263</v>
      </c>
      <c r="F34" s="28">
        <v>2502257.8047827585</v>
      </c>
      <c r="G34" s="3">
        <v>949</v>
      </c>
      <c r="H34" s="4">
        <v>5122891.4251989117</v>
      </c>
      <c r="I34" s="3">
        <v>3024</v>
      </c>
      <c r="J34" s="28">
        <v>13313405.266652443</v>
      </c>
      <c r="K34" s="28">
        <v>618</v>
      </c>
      <c r="L34" s="28">
        <v>2704459.0926723569</v>
      </c>
      <c r="M34" s="29">
        <v>3642</v>
      </c>
      <c r="N34" s="5">
        <v>16017864.3593248</v>
      </c>
      <c r="O34" s="3">
        <v>19468</v>
      </c>
      <c r="P34" s="4">
        <v>79071707.523264721</v>
      </c>
      <c r="Q34" s="3">
        <v>57</v>
      </c>
      <c r="R34" s="28">
        <v>362316.2083801491</v>
      </c>
      <c r="S34" s="28">
        <v>1330</v>
      </c>
      <c r="T34" s="28">
        <v>2877873.1792419241</v>
      </c>
      <c r="U34" s="28">
        <v>2631</v>
      </c>
      <c r="V34" s="28">
        <v>12241922.113851324</v>
      </c>
      <c r="W34" s="29">
        <v>4018</v>
      </c>
      <c r="X34" s="5">
        <v>15482111.501473397</v>
      </c>
    </row>
    <row r="35" spans="2:24" x14ac:dyDescent="0.35">
      <c r="B35" s="6" t="s">
        <v>32</v>
      </c>
      <c r="C35" s="2">
        <v>10319</v>
      </c>
      <c r="D35" s="2">
        <v>150725336.14905632</v>
      </c>
      <c r="E35" s="3">
        <v>86</v>
      </c>
      <c r="F35" s="28">
        <v>1764717.6991996409</v>
      </c>
      <c r="G35" s="3">
        <v>401</v>
      </c>
      <c r="H35" s="4">
        <v>8679271.3679739982</v>
      </c>
      <c r="I35" s="3">
        <v>942</v>
      </c>
      <c r="J35" s="28">
        <v>15037812.05706282</v>
      </c>
      <c r="K35" s="28">
        <v>148</v>
      </c>
      <c r="L35" s="28">
        <v>1643077.0991589094</v>
      </c>
      <c r="M35" s="29">
        <v>1090</v>
      </c>
      <c r="N35" s="5">
        <v>16680889.156221729</v>
      </c>
      <c r="O35" s="3">
        <v>7359</v>
      </c>
      <c r="P35" s="4">
        <v>102006637.7731189</v>
      </c>
      <c r="Q35" s="3">
        <v>44</v>
      </c>
      <c r="R35" s="28">
        <v>488714.12470334617</v>
      </c>
      <c r="S35" s="28">
        <v>445</v>
      </c>
      <c r="T35" s="28">
        <v>4976170.5590599068</v>
      </c>
      <c r="U35" s="28">
        <v>894</v>
      </c>
      <c r="V35" s="28">
        <v>16128935.468778791</v>
      </c>
      <c r="W35" s="29">
        <v>1383</v>
      </c>
      <c r="X35" s="5">
        <v>21593820.152542043</v>
      </c>
    </row>
    <row r="36" spans="2:24" ht="15" x14ac:dyDescent="0.25">
      <c r="B36" s="6" t="s">
        <v>33</v>
      </c>
      <c r="C36" s="2">
        <v>1275</v>
      </c>
      <c r="D36" s="2">
        <v>42690990.899673179</v>
      </c>
      <c r="E36" s="3">
        <v>13</v>
      </c>
      <c r="F36" s="28">
        <v>457189.72403751168</v>
      </c>
      <c r="G36" s="3">
        <v>36</v>
      </c>
      <c r="H36" s="4">
        <v>1472860.9409310876</v>
      </c>
      <c r="I36" s="3">
        <v>120</v>
      </c>
      <c r="J36" s="28">
        <v>6912798.1982222246</v>
      </c>
      <c r="K36" s="28">
        <v>12</v>
      </c>
      <c r="L36" s="28">
        <v>154532.98381409835</v>
      </c>
      <c r="M36" s="29">
        <v>132</v>
      </c>
      <c r="N36" s="5">
        <v>7067331.1820363225</v>
      </c>
      <c r="O36" s="3">
        <v>755</v>
      </c>
      <c r="P36" s="4">
        <v>26561563.097481161</v>
      </c>
      <c r="Q36" s="3">
        <v>10</v>
      </c>
      <c r="R36" s="28">
        <v>401631.64268960559</v>
      </c>
      <c r="S36" s="28">
        <v>220</v>
      </c>
      <c r="T36" s="28">
        <v>2324324.8485385859</v>
      </c>
      <c r="U36" s="28">
        <v>109</v>
      </c>
      <c r="V36" s="28">
        <v>4406089.4639589023</v>
      </c>
      <c r="W36" s="29">
        <v>339</v>
      </c>
      <c r="X36" s="5">
        <v>7132045.9551870944</v>
      </c>
    </row>
    <row r="37" spans="2:24" ht="15" x14ac:dyDescent="0.25">
      <c r="B37" s="7" t="s">
        <v>4</v>
      </c>
      <c r="C37" s="8">
        <v>405485</v>
      </c>
      <c r="D37" s="8">
        <v>478435986.46174634</v>
      </c>
      <c r="E37" s="9">
        <v>1477</v>
      </c>
      <c r="F37" s="30">
        <v>6187863.1899928087</v>
      </c>
      <c r="G37" s="9">
        <v>32949</v>
      </c>
      <c r="H37" s="10">
        <v>30330282.551007826</v>
      </c>
      <c r="I37" s="9">
        <v>32676</v>
      </c>
      <c r="J37" s="30">
        <v>48164068.440678246</v>
      </c>
      <c r="K37" s="30">
        <v>12192</v>
      </c>
      <c r="L37" s="30">
        <v>9933001.082846934</v>
      </c>
      <c r="M37" s="31">
        <v>44868</v>
      </c>
      <c r="N37" s="11">
        <v>58097069.523525178</v>
      </c>
      <c r="O37" s="9">
        <v>258718</v>
      </c>
      <c r="P37" s="10">
        <v>307798202.89539635</v>
      </c>
      <c r="Q37" s="9">
        <v>695</v>
      </c>
      <c r="R37" s="30">
        <v>1711830.3314902582</v>
      </c>
      <c r="S37" s="30">
        <v>33811</v>
      </c>
      <c r="T37" s="30">
        <v>23096415.227535009</v>
      </c>
      <c r="U37" s="30">
        <v>32967</v>
      </c>
      <c r="V37" s="30">
        <v>51214322.742798917</v>
      </c>
      <c r="W37" s="31">
        <v>67473</v>
      </c>
      <c r="X37" s="11">
        <v>76022568.301824182</v>
      </c>
    </row>
    <row r="38" spans="2:24" s="24" customFormat="1" ht="15" x14ac:dyDescent="0.25">
      <c r="B38" s="24" t="s">
        <v>49</v>
      </c>
      <c r="D38" s="25">
        <v>18368.669217913328</v>
      </c>
      <c r="E38" s="27"/>
      <c r="F38" s="34">
        <v>237.57161944123081</v>
      </c>
      <c r="H38" s="25">
        <v>1164.4753806784483</v>
      </c>
      <c r="I38" s="27"/>
      <c r="J38" s="25">
        <v>1849.1707697796571</v>
      </c>
      <c r="K38" s="32"/>
      <c r="L38" s="25">
        <v>381.35929653063124</v>
      </c>
      <c r="M38" s="32"/>
      <c r="N38" s="34">
        <v>2230.5300663102885</v>
      </c>
      <c r="P38" s="25">
        <v>11817.345548495365</v>
      </c>
      <c r="Q38" s="27"/>
      <c r="R38" s="25">
        <v>65.722575237031421</v>
      </c>
      <c r="S38" s="32"/>
      <c r="T38" s="25">
        <v>886.74435752981992</v>
      </c>
      <c r="U38" s="32"/>
      <c r="V38" s="25">
        <v>1966.2796702211406</v>
      </c>
      <c r="W38" s="32"/>
      <c r="X38" s="34">
        <v>2918.7466029879924</v>
      </c>
    </row>
    <row r="39" spans="2:24" ht="15" x14ac:dyDescent="0.25">
      <c r="P39" s="26"/>
    </row>
    <row r="40" spans="2:24" ht="15" x14ac:dyDescent="0.25">
      <c r="B40" s="6" t="s">
        <v>29</v>
      </c>
      <c r="P40" s="26"/>
    </row>
    <row r="41" spans="2:24" ht="15" x14ac:dyDescent="0.25">
      <c r="C41" s="26"/>
    </row>
    <row r="42" spans="2:24" ht="15" x14ac:dyDescent="0.25">
      <c r="B42" s="6" t="s">
        <v>34</v>
      </c>
    </row>
    <row r="43" spans="2:24" ht="15" x14ac:dyDescent="0.25">
      <c r="B43" s="6" t="s">
        <v>54</v>
      </c>
    </row>
    <row r="44" spans="2:24" ht="15" x14ac:dyDescent="0.25">
      <c r="B44" s="6" t="s">
        <v>51</v>
      </c>
    </row>
    <row r="45" spans="2:24" ht="15" x14ac:dyDescent="0.25">
      <c r="B45" s="6" t="s">
        <v>52</v>
      </c>
    </row>
    <row r="46" spans="2:24" ht="15" x14ac:dyDescent="0.25">
      <c r="B46" s="6" t="s">
        <v>53</v>
      </c>
    </row>
    <row r="47" spans="2:24" ht="15" x14ac:dyDescent="0.25">
      <c r="B47" s="119" t="s">
        <v>86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</row>
    <row r="48" spans="2:24" ht="15" x14ac:dyDescent="0.25"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</row>
    <row r="50" spans="2:22" ht="15" x14ac:dyDescent="0.25">
      <c r="B50" s="120" t="s">
        <v>35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2:22" ht="15" x14ac:dyDescent="0.25">
      <c r="B51" s="121" t="s">
        <v>36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</row>
    <row r="52" spans="2:22" ht="15" x14ac:dyDescent="0.25">
      <c r="B52" s="122" t="s">
        <v>37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</row>
    <row r="53" spans="2:22" ht="15" x14ac:dyDescent="0.25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</row>
    <row r="54" spans="2:22" ht="15" x14ac:dyDescent="0.25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</row>
    <row r="55" spans="2:22" ht="15" x14ac:dyDescent="0.25">
      <c r="B55" s="122" t="s">
        <v>38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</row>
    <row r="56" spans="2:22" ht="15" x14ac:dyDescent="0.25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</row>
    <row r="57" spans="2:22" ht="15" x14ac:dyDescent="0.25">
      <c r="B57" s="118" t="s">
        <v>39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</row>
    <row r="58" spans="2:22" ht="15" x14ac:dyDescent="0.25">
      <c r="B58" s="123" t="s">
        <v>40</v>
      </c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</row>
    <row r="59" spans="2:22" ht="15" x14ac:dyDescent="0.25"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</row>
    <row r="60" spans="2:22" ht="15" x14ac:dyDescent="0.25">
      <c r="B60" s="118" t="s">
        <v>41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</row>
    <row r="61" spans="2:22" ht="15" x14ac:dyDescent="0.25">
      <c r="B61" s="118" t="s">
        <v>42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2:22" ht="15" x14ac:dyDescent="0.25">
      <c r="B62" s="118" t="s">
        <v>43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2:22" ht="15" x14ac:dyDescent="0.25">
      <c r="B63" s="118" t="s">
        <v>44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</row>
    <row r="65" spans="2:22" ht="15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79"/>
      <c r="N65" s="79"/>
      <c r="O65" s="17"/>
      <c r="P65" s="17"/>
      <c r="Q65" s="17"/>
      <c r="R65" s="17"/>
      <c r="S65" s="17"/>
      <c r="T65" s="17"/>
      <c r="U65" s="17"/>
      <c r="V65" s="17"/>
    </row>
    <row r="66" spans="2:22" ht="15" x14ac:dyDescent="0.25">
      <c r="B66" s="33" t="s">
        <v>45</v>
      </c>
    </row>
    <row r="67" spans="2:22" ht="15" x14ac:dyDescent="0.25">
      <c r="B67" s="23" t="str">
        <f>Indice!B15</f>
        <v>Información al: 13/11/2020</v>
      </c>
    </row>
    <row r="68" spans="2:22" ht="15" x14ac:dyDescent="0.25">
      <c r="B68" s="6" t="s">
        <v>29</v>
      </c>
    </row>
    <row r="70" spans="2:22" ht="15" x14ac:dyDescent="0.25">
      <c r="B70" s="6" t="str">
        <f>+Indice!B16</f>
        <v>Actualización: 17/11/2020</v>
      </c>
    </row>
  </sheetData>
  <mergeCells count="43"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K7:L8"/>
    <mergeCell ref="M7:N8"/>
    <mergeCell ref="O7:P8"/>
    <mergeCell ref="Q7:R8"/>
    <mergeCell ref="O29:P29"/>
    <mergeCell ref="Q29:X29"/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topLeftCell="A28"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07" t="s">
        <v>2</v>
      </c>
      <c r="C4" s="107" t="s">
        <v>30</v>
      </c>
      <c r="D4" s="109" t="s">
        <v>6</v>
      </c>
      <c r="E4" s="109"/>
      <c r="F4" s="111" t="s">
        <v>7</v>
      </c>
      <c r="G4" s="117"/>
      <c r="H4" s="109" t="s">
        <v>8</v>
      </c>
      <c r="I4" s="109"/>
      <c r="J4" s="101" t="s">
        <v>9</v>
      </c>
      <c r="K4" s="99"/>
      <c r="L4" s="99"/>
      <c r="M4" s="99"/>
      <c r="N4" s="99"/>
      <c r="O4" s="100"/>
      <c r="P4" s="99" t="s">
        <v>10</v>
      </c>
      <c r="Q4" s="99"/>
      <c r="R4" s="101" t="s">
        <v>11</v>
      </c>
      <c r="S4" s="99"/>
      <c r="T4" s="99"/>
      <c r="U4" s="99"/>
      <c r="V4" s="99"/>
      <c r="W4" s="99"/>
      <c r="X4" s="99"/>
      <c r="Y4" s="100"/>
    </row>
    <row r="5" spans="2:25" x14ac:dyDescent="0.35">
      <c r="B5" s="107"/>
      <c r="C5" s="107"/>
      <c r="D5" s="110"/>
      <c r="E5" s="110"/>
      <c r="F5" s="111"/>
      <c r="G5" s="117"/>
      <c r="H5" s="110"/>
      <c r="I5" s="110"/>
      <c r="J5" s="96" t="s">
        <v>12</v>
      </c>
      <c r="K5" s="98"/>
      <c r="L5" s="98" t="s">
        <v>13</v>
      </c>
      <c r="M5" s="98"/>
      <c r="N5" s="102" t="s">
        <v>4</v>
      </c>
      <c r="O5" s="103"/>
      <c r="P5" s="98" t="s">
        <v>14</v>
      </c>
      <c r="Q5" s="98"/>
      <c r="R5" s="96" t="s">
        <v>15</v>
      </c>
      <c r="S5" s="98"/>
      <c r="T5" s="98" t="s">
        <v>16</v>
      </c>
      <c r="U5" s="98"/>
      <c r="V5" s="98" t="s">
        <v>17</v>
      </c>
      <c r="W5" s="98"/>
      <c r="X5" s="102" t="s">
        <v>4</v>
      </c>
      <c r="Y5" s="103"/>
    </row>
    <row r="6" spans="2:25" ht="30" customHeight="1" x14ac:dyDescent="0.35">
      <c r="B6" s="107"/>
      <c r="C6" s="107"/>
      <c r="D6" s="110"/>
      <c r="E6" s="110"/>
      <c r="F6" s="113"/>
      <c r="G6" s="114"/>
      <c r="H6" s="110"/>
      <c r="I6" s="110"/>
      <c r="J6" s="96"/>
      <c r="K6" s="98"/>
      <c r="L6" s="98"/>
      <c r="M6" s="98"/>
      <c r="N6" s="104"/>
      <c r="O6" s="105"/>
      <c r="P6" s="98"/>
      <c r="Q6" s="98"/>
      <c r="R6" s="96"/>
      <c r="S6" s="98"/>
      <c r="T6" s="98"/>
      <c r="U6" s="98"/>
      <c r="V6" s="98"/>
      <c r="W6" s="98"/>
      <c r="X6" s="104"/>
      <c r="Y6" s="105"/>
    </row>
    <row r="7" spans="2:25" x14ac:dyDescent="0.35">
      <c r="B7" s="108"/>
      <c r="C7" s="108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25" t="s">
        <v>20</v>
      </c>
      <c r="C8" s="6" t="s">
        <v>31</v>
      </c>
      <c r="D8" s="36">
        <v>33811</v>
      </c>
      <c r="E8" s="36">
        <v>26858980.889815889</v>
      </c>
      <c r="F8" s="61">
        <v>73</v>
      </c>
      <c r="G8" s="35">
        <v>53920.678968302898</v>
      </c>
      <c r="H8" s="36">
        <v>157</v>
      </c>
      <c r="I8" s="36">
        <v>249447.64488411625</v>
      </c>
      <c r="J8" s="61">
        <v>1007</v>
      </c>
      <c r="K8" s="37">
        <v>679300.63133744616</v>
      </c>
      <c r="L8" s="37">
        <v>0</v>
      </c>
      <c r="M8" s="37">
        <v>0</v>
      </c>
      <c r="N8" s="62">
        <v>1007</v>
      </c>
      <c r="O8" s="42">
        <v>679300.63133744616</v>
      </c>
      <c r="P8" s="36">
        <v>31469</v>
      </c>
      <c r="Q8" s="36">
        <v>25084274.655653011</v>
      </c>
      <c r="R8" s="61">
        <v>2</v>
      </c>
      <c r="S8" s="37">
        <v>1904.9571834896321</v>
      </c>
      <c r="T8" s="37">
        <v>204</v>
      </c>
      <c r="U8" s="37">
        <v>136332.41710665406</v>
      </c>
      <c r="V8" s="37">
        <v>899</v>
      </c>
      <c r="W8" s="37">
        <v>653799.90468286967</v>
      </c>
      <c r="X8" s="62">
        <v>1105</v>
      </c>
      <c r="Y8" s="42">
        <v>792037.27897301328</v>
      </c>
    </row>
    <row r="9" spans="2:25" x14ac:dyDescent="0.35">
      <c r="B9" s="124"/>
      <c r="C9" s="6" t="s">
        <v>1</v>
      </c>
      <c r="D9" s="36">
        <v>5788</v>
      </c>
      <c r="E9" s="36">
        <v>20922781.985374086</v>
      </c>
      <c r="F9" s="61">
        <v>12</v>
      </c>
      <c r="G9" s="35">
        <v>49182.530919186866</v>
      </c>
      <c r="H9" s="36">
        <v>72</v>
      </c>
      <c r="I9" s="36">
        <v>503289.68787796079</v>
      </c>
      <c r="J9" s="61">
        <v>194</v>
      </c>
      <c r="K9" s="37">
        <v>890974.10505111516</v>
      </c>
      <c r="L9" s="37">
        <v>0</v>
      </c>
      <c r="M9" s="37">
        <v>0</v>
      </c>
      <c r="N9" s="62">
        <v>194</v>
      </c>
      <c r="O9" s="42">
        <v>890974.10505111516</v>
      </c>
      <c r="P9" s="36">
        <v>5324</v>
      </c>
      <c r="Q9" s="36">
        <v>18423137.346477769</v>
      </c>
      <c r="R9" s="61">
        <v>1</v>
      </c>
      <c r="S9" s="37">
        <v>17317.792577178472</v>
      </c>
      <c r="T9" s="37">
        <v>27</v>
      </c>
      <c r="U9" s="37">
        <v>139096.5099798975</v>
      </c>
      <c r="V9" s="37">
        <v>158</v>
      </c>
      <c r="W9" s="37">
        <v>899784.01249097742</v>
      </c>
      <c r="X9" s="62">
        <v>186</v>
      </c>
      <c r="Y9" s="42">
        <v>1056198.3150480534</v>
      </c>
    </row>
    <row r="10" spans="2:25" x14ac:dyDescent="0.35">
      <c r="B10" s="124"/>
      <c r="C10" s="6" t="s">
        <v>32</v>
      </c>
      <c r="D10" s="36">
        <v>1860</v>
      </c>
      <c r="E10" s="36">
        <v>24400587.045494534</v>
      </c>
      <c r="F10" s="61">
        <v>1</v>
      </c>
      <c r="G10" s="35">
        <v>13854.23406174278</v>
      </c>
      <c r="H10" s="36">
        <v>83</v>
      </c>
      <c r="I10" s="36">
        <v>1776105.8795983933</v>
      </c>
      <c r="J10" s="61">
        <v>174</v>
      </c>
      <c r="K10" s="37">
        <v>2632139.6063457932</v>
      </c>
      <c r="L10" s="37">
        <v>0</v>
      </c>
      <c r="M10" s="37">
        <v>0</v>
      </c>
      <c r="N10" s="62">
        <v>174</v>
      </c>
      <c r="O10" s="42">
        <v>2632139.6063457932</v>
      </c>
      <c r="P10" s="36">
        <v>1462</v>
      </c>
      <c r="Q10" s="36">
        <v>16244113.169730991</v>
      </c>
      <c r="R10" s="61">
        <v>0</v>
      </c>
      <c r="S10" s="37">
        <v>0</v>
      </c>
      <c r="T10" s="37">
        <v>16</v>
      </c>
      <c r="U10" s="37">
        <v>413791.33583910245</v>
      </c>
      <c r="V10" s="37">
        <v>124</v>
      </c>
      <c r="W10" s="37">
        <v>3320582.8199185091</v>
      </c>
      <c r="X10" s="62">
        <v>140</v>
      </c>
      <c r="Y10" s="42">
        <v>3734374.1557576116</v>
      </c>
    </row>
    <row r="11" spans="2:25" x14ac:dyDescent="0.35">
      <c r="B11" s="124"/>
      <c r="C11" s="6" t="s">
        <v>33</v>
      </c>
      <c r="D11" s="36">
        <v>213</v>
      </c>
      <c r="E11" s="36">
        <v>7206337.8787574414</v>
      </c>
      <c r="F11" s="61">
        <v>0</v>
      </c>
      <c r="G11" s="35">
        <v>0</v>
      </c>
      <c r="H11" s="36">
        <v>12</v>
      </c>
      <c r="I11" s="36">
        <v>551398.51565736264</v>
      </c>
      <c r="J11" s="61">
        <v>29</v>
      </c>
      <c r="K11" s="37">
        <v>1045094.1464475666</v>
      </c>
      <c r="L11" s="37">
        <v>0</v>
      </c>
      <c r="M11" s="37">
        <v>0</v>
      </c>
      <c r="N11" s="62">
        <v>29</v>
      </c>
      <c r="O11" s="42">
        <v>1045094.1464475666</v>
      </c>
      <c r="P11" s="36">
        <v>151</v>
      </c>
      <c r="Q11" s="36">
        <v>4306715.9608049858</v>
      </c>
      <c r="R11" s="61">
        <v>0</v>
      </c>
      <c r="S11" s="37">
        <v>0</v>
      </c>
      <c r="T11" s="37">
        <v>9</v>
      </c>
      <c r="U11" s="37">
        <v>586172.64315233694</v>
      </c>
      <c r="V11" s="37">
        <v>12</v>
      </c>
      <c r="W11" s="37">
        <v>716956.61269518884</v>
      </c>
      <c r="X11" s="62">
        <v>21</v>
      </c>
      <c r="Y11" s="42">
        <v>1303129.2558475258</v>
      </c>
    </row>
    <row r="12" spans="2:25" x14ac:dyDescent="0.35">
      <c r="B12" s="125" t="s">
        <v>21</v>
      </c>
      <c r="C12" s="16" t="s">
        <v>31</v>
      </c>
      <c r="D12" s="39">
        <v>158</v>
      </c>
      <c r="E12" s="39">
        <v>276264.94352321484</v>
      </c>
      <c r="F12" s="63">
        <v>0</v>
      </c>
      <c r="G12" s="38">
        <v>0</v>
      </c>
      <c r="H12" s="39">
        <v>9</v>
      </c>
      <c r="I12" s="39">
        <v>18841.758323970178</v>
      </c>
      <c r="J12" s="63">
        <v>1</v>
      </c>
      <c r="K12" s="39">
        <v>4156.2702185228336</v>
      </c>
      <c r="L12" s="39">
        <v>0</v>
      </c>
      <c r="M12" s="39">
        <v>0</v>
      </c>
      <c r="N12" s="64">
        <v>1</v>
      </c>
      <c r="O12" s="43">
        <v>4156.2702185228336</v>
      </c>
      <c r="P12" s="39">
        <v>117</v>
      </c>
      <c r="Q12" s="39">
        <v>182991.31270253158</v>
      </c>
      <c r="R12" s="63">
        <v>9</v>
      </c>
      <c r="S12" s="39">
        <v>24106.367267432437</v>
      </c>
      <c r="T12" s="39">
        <v>6</v>
      </c>
      <c r="U12" s="39">
        <v>14373.767839058133</v>
      </c>
      <c r="V12" s="39">
        <v>16</v>
      </c>
      <c r="W12" s="39">
        <v>31795.467171699678</v>
      </c>
      <c r="X12" s="64">
        <v>31</v>
      </c>
      <c r="Y12" s="43">
        <v>70275.602278190243</v>
      </c>
    </row>
    <row r="13" spans="2:25" x14ac:dyDescent="0.35">
      <c r="B13" s="126"/>
      <c r="C13" s="33" t="s">
        <v>1</v>
      </c>
      <c r="D13" s="37">
        <v>149</v>
      </c>
      <c r="E13" s="37">
        <v>558671.50364158535</v>
      </c>
      <c r="F13" s="61">
        <v>0</v>
      </c>
      <c r="G13" s="35">
        <v>0</v>
      </c>
      <c r="H13" s="37">
        <v>25</v>
      </c>
      <c r="I13" s="37">
        <v>99681.214074239295</v>
      </c>
      <c r="J13" s="61">
        <v>2</v>
      </c>
      <c r="K13" s="37">
        <v>2770.8468123485559</v>
      </c>
      <c r="L13" s="37">
        <v>0</v>
      </c>
      <c r="M13" s="37">
        <v>0</v>
      </c>
      <c r="N13" s="62">
        <v>2</v>
      </c>
      <c r="O13" s="42">
        <v>2770.8468123485559</v>
      </c>
      <c r="P13" s="37">
        <v>90</v>
      </c>
      <c r="Q13" s="37">
        <v>329799.5569415947</v>
      </c>
      <c r="R13" s="61">
        <v>7</v>
      </c>
      <c r="S13" s="37">
        <v>31864.738342008393</v>
      </c>
      <c r="T13" s="37">
        <v>11</v>
      </c>
      <c r="U13" s="37">
        <v>50221.598473817576</v>
      </c>
      <c r="V13" s="37">
        <v>14</v>
      </c>
      <c r="W13" s="37">
        <v>44333.548997576894</v>
      </c>
      <c r="X13" s="62">
        <v>32</v>
      </c>
      <c r="Y13" s="42">
        <v>126419.88581340286</v>
      </c>
    </row>
    <row r="14" spans="2:25" x14ac:dyDescent="0.35">
      <c r="B14" s="126"/>
      <c r="C14" s="33" t="s">
        <v>32</v>
      </c>
      <c r="D14" s="37">
        <v>110</v>
      </c>
      <c r="E14" s="37">
        <v>1499235.9389914949</v>
      </c>
      <c r="F14" s="61">
        <v>0</v>
      </c>
      <c r="G14" s="35">
        <v>0</v>
      </c>
      <c r="H14" s="37">
        <v>21</v>
      </c>
      <c r="I14" s="37">
        <v>168017.22358378556</v>
      </c>
      <c r="J14" s="61">
        <v>2</v>
      </c>
      <c r="K14" s="37">
        <v>6061.227402012466</v>
      </c>
      <c r="L14" s="37">
        <v>0</v>
      </c>
      <c r="M14" s="37">
        <v>0</v>
      </c>
      <c r="N14" s="62">
        <v>2</v>
      </c>
      <c r="O14" s="42">
        <v>6061.227402012466</v>
      </c>
      <c r="P14" s="37">
        <v>64</v>
      </c>
      <c r="Q14" s="37">
        <v>1029958.3957351126</v>
      </c>
      <c r="R14" s="61">
        <v>8</v>
      </c>
      <c r="S14" s="37">
        <v>110141.16079085509</v>
      </c>
      <c r="T14" s="37">
        <v>2</v>
      </c>
      <c r="U14" s="37">
        <v>27708.46812348556</v>
      </c>
      <c r="V14" s="37">
        <v>13</v>
      </c>
      <c r="W14" s="37">
        <v>157349.46335624362</v>
      </c>
      <c r="X14" s="62">
        <v>23</v>
      </c>
      <c r="Y14" s="42">
        <v>295199.09227058425</v>
      </c>
    </row>
    <row r="15" spans="2:25" x14ac:dyDescent="0.35">
      <c r="B15" s="127"/>
      <c r="C15" s="17" t="s">
        <v>33</v>
      </c>
      <c r="D15" s="41">
        <v>6</v>
      </c>
      <c r="E15" s="41">
        <v>166943.52044400049</v>
      </c>
      <c r="F15" s="65">
        <v>0</v>
      </c>
      <c r="G15" s="40">
        <v>0</v>
      </c>
      <c r="H15" s="41">
        <v>3</v>
      </c>
      <c r="I15" s="41">
        <v>148933.01616373486</v>
      </c>
      <c r="J15" s="65">
        <v>1</v>
      </c>
      <c r="K15" s="41">
        <v>6927.1170308713899</v>
      </c>
      <c r="L15" s="41">
        <v>0</v>
      </c>
      <c r="M15" s="41">
        <v>0</v>
      </c>
      <c r="N15" s="66">
        <v>1</v>
      </c>
      <c r="O15" s="44">
        <v>6927.1170308713899</v>
      </c>
      <c r="P15" s="41">
        <v>2</v>
      </c>
      <c r="Q15" s="41">
        <v>11083.387249394224</v>
      </c>
      <c r="R15" s="65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6">
        <v>0</v>
      </c>
      <c r="Y15" s="44">
        <v>0</v>
      </c>
    </row>
    <row r="16" spans="2:25" x14ac:dyDescent="0.35">
      <c r="B16" s="124" t="s">
        <v>85</v>
      </c>
      <c r="C16" s="6" t="s">
        <v>31</v>
      </c>
      <c r="D16" s="36">
        <v>236461</v>
      </c>
      <c r="E16" s="36">
        <v>71943494.945005611</v>
      </c>
      <c r="F16" s="61">
        <v>0</v>
      </c>
      <c r="G16" s="35">
        <v>0</v>
      </c>
      <c r="H16" s="36">
        <v>29408</v>
      </c>
      <c r="I16" s="36">
        <v>14347606.894628851</v>
      </c>
      <c r="J16" s="61">
        <v>10716</v>
      </c>
      <c r="K16" s="37">
        <v>2449349.7463289741</v>
      </c>
      <c r="L16" s="37">
        <v>10668</v>
      </c>
      <c r="M16" s="37">
        <v>4864681.075531899</v>
      </c>
      <c r="N16" s="62">
        <v>21384</v>
      </c>
      <c r="O16" s="42">
        <v>7314030.8218608731</v>
      </c>
      <c r="P16" s="36">
        <v>142446</v>
      </c>
      <c r="Q16" s="36">
        <v>29470672.238816515</v>
      </c>
      <c r="R16" s="61">
        <v>0</v>
      </c>
      <c r="S16" s="37">
        <v>0</v>
      </c>
      <c r="T16" s="37">
        <v>28644</v>
      </c>
      <c r="U16" s="37">
        <v>12049158.572688317</v>
      </c>
      <c r="V16" s="37">
        <v>14579</v>
      </c>
      <c r="W16" s="37">
        <v>8762026.4170110598</v>
      </c>
      <c r="X16" s="62">
        <v>43223</v>
      </c>
      <c r="Y16" s="42">
        <v>20811184.989699375</v>
      </c>
    </row>
    <row r="17" spans="2:25" x14ac:dyDescent="0.35">
      <c r="B17" s="124"/>
      <c r="C17" s="6" t="s">
        <v>1</v>
      </c>
      <c r="D17" s="36">
        <v>4437</v>
      </c>
      <c r="E17" s="36">
        <v>18013033.688128721</v>
      </c>
      <c r="F17" s="61">
        <v>0</v>
      </c>
      <c r="G17" s="35">
        <v>0</v>
      </c>
      <c r="H17" s="36">
        <v>681</v>
      </c>
      <c r="I17" s="36">
        <v>3884325.6044255965</v>
      </c>
      <c r="J17" s="61">
        <v>247</v>
      </c>
      <c r="K17" s="37">
        <v>1396538.0693917021</v>
      </c>
      <c r="L17" s="37">
        <v>368</v>
      </c>
      <c r="M17" s="37">
        <v>1665732.4937898396</v>
      </c>
      <c r="N17" s="62">
        <v>615</v>
      </c>
      <c r="O17" s="42">
        <v>3062270.5631815419</v>
      </c>
      <c r="P17" s="36">
        <v>2103</v>
      </c>
      <c r="Q17" s="36">
        <v>6410244.7449851139</v>
      </c>
      <c r="R17" s="61">
        <v>0</v>
      </c>
      <c r="S17" s="37">
        <v>0</v>
      </c>
      <c r="T17" s="37">
        <v>453</v>
      </c>
      <c r="U17" s="37">
        <v>1974916.1837542481</v>
      </c>
      <c r="V17" s="37">
        <v>585</v>
      </c>
      <c r="W17" s="37">
        <v>2681276.5917822225</v>
      </c>
      <c r="X17" s="62">
        <v>1038</v>
      </c>
      <c r="Y17" s="42">
        <v>4656192.7755364701</v>
      </c>
    </row>
    <row r="18" spans="2:25" x14ac:dyDescent="0.35">
      <c r="B18" s="124"/>
      <c r="C18" s="6" t="s">
        <v>32</v>
      </c>
      <c r="D18" s="36">
        <v>1455</v>
      </c>
      <c r="E18" s="36">
        <v>25943242.824060924</v>
      </c>
      <c r="F18" s="61">
        <v>0</v>
      </c>
      <c r="G18" s="35">
        <v>0</v>
      </c>
      <c r="H18" s="36">
        <v>193</v>
      </c>
      <c r="I18" s="36">
        <v>3998614.9959268551</v>
      </c>
      <c r="J18" s="61">
        <v>155</v>
      </c>
      <c r="K18" s="37">
        <v>4304271.2243402265</v>
      </c>
      <c r="L18" s="37">
        <v>68</v>
      </c>
      <c r="M18" s="37">
        <v>578421.7967971781</v>
      </c>
      <c r="N18" s="62">
        <v>223</v>
      </c>
      <c r="O18" s="42">
        <v>4882693.0211374052</v>
      </c>
      <c r="P18" s="36">
        <v>793</v>
      </c>
      <c r="Q18" s="36">
        <v>13014725.22232582</v>
      </c>
      <c r="R18" s="61">
        <v>0</v>
      </c>
      <c r="S18" s="37">
        <v>0</v>
      </c>
      <c r="T18" s="37">
        <v>106</v>
      </c>
      <c r="U18" s="37">
        <v>2419624.7655863594</v>
      </c>
      <c r="V18" s="37">
        <v>140</v>
      </c>
      <c r="W18" s="37">
        <v>1627584.8190844844</v>
      </c>
      <c r="X18" s="62">
        <v>246</v>
      </c>
      <c r="Y18" s="42">
        <v>4047209.584670844</v>
      </c>
    </row>
    <row r="19" spans="2:25" x14ac:dyDescent="0.35">
      <c r="B19" s="124"/>
      <c r="C19" s="6" t="s">
        <v>33</v>
      </c>
      <c r="D19" s="36">
        <v>202</v>
      </c>
      <c r="E19" s="36">
        <v>9451272.7990124691</v>
      </c>
      <c r="F19" s="61">
        <v>0</v>
      </c>
      <c r="G19" s="35">
        <v>0</v>
      </c>
      <c r="H19" s="36">
        <v>7</v>
      </c>
      <c r="I19" s="36">
        <v>138802.10750608548</v>
      </c>
      <c r="J19" s="61">
        <v>56</v>
      </c>
      <c r="K19" s="37">
        <v>4644212.8362942142</v>
      </c>
      <c r="L19" s="37">
        <v>8</v>
      </c>
      <c r="M19" s="37">
        <v>51953.377731535424</v>
      </c>
      <c r="N19" s="62">
        <v>64</v>
      </c>
      <c r="O19" s="42">
        <v>4696166.2140257489</v>
      </c>
      <c r="P19" s="36">
        <v>104</v>
      </c>
      <c r="Q19" s="36">
        <v>4152153.0008270978</v>
      </c>
      <c r="R19" s="61">
        <v>0</v>
      </c>
      <c r="S19" s="37">
        <v>0</v>
      </c>
      <c r="T19" s="37">
        <v>2</v>
      </c>
      <c r="U19" s="37">
        <v>245912.65459593432</v>
      </c>
      <c r="V19" s="37">
        <v>25</v>
      </c>
      <c r="W19" s="37">
        <v>218238.82205760313</v>
      </c>
      <c r="X19" s="62">
        <v>27</v>
      </c>
      <c r="Y19" s="42">
        <v>464151.47665353748</v>
      </c>
    </row>
    <row r="20" spans="2:25" x14ac:dyDescent="0.35">
      <c r="B20" s="125" t="s">
        <v>22</v>
      </c>
      <c r="C20" s="16" t="s">
        <v>31</v>
      </c>
      <c r="D20" s="39">
        <v>8281</v>
      </c>
      <c r="E20" s="39">
        <v>7407682.036115217</v>
      </c>
      <c r="F20" s="63">
        <v>1025</v>
      </c>
      <c r="G20" s="38">
        <v>1354554.3060344886</v>
      </c>
      <c r="H20" s="39">
        <v>8</v>
      </c>
      <c r="I20" s="39">
        <v>5204.8481853031517</v>
      </c>
      <c r="J20" s="63">
        <v>74</v>
      </c>
      <c r="K20" s="39">
        <v>48843.894958582765</v>
      </c>
      <c r="L20" s="39">
        <v>6</v>
      </c>
      <c r="M20" s="39">
        <v>5384.5467795140212</v>
      </c>
      <c r="N20" s="64">
        <v>80</v>
      </c>
      <c r="O20" s="43">
        <v>54228.441738096786</v>
      </c>
      <c r="P20" s="39">
        <v>2882</v>
      </c>
      <c r="Q20" s="39">
        <v>2795949.9218274844</v>
      </c>
      <c r="R20" s="63">
        <v>529</v>
      </c>
      <c r="S20" s="39">
        <v>307434.41242807917</v>
      </c>
      <c r="T20" s="39">
        <v>96</v>
      </c>
      <c r="U20" s="39">
        <v>133514.47497301886</v>
      </c>
      <c r="V20" s="39">
        <v>3661</v>
      </c>
      <c r="W20" s="39">
        <v>2756795.6309287464</v>
      </c>
      <c r="X20" s="64">
        <v>4286</v>
      </c>
      <c r="Y20" s="43">
        <v>3197744.5183298443</v>
      </c>
    </row>
    <row r="21" spans="2:25" x14ac:dyDescent="0.35">
      <c r="B21" s="126"/>
      <c r="C21" s="33" t="s">
        <v>1</v>
      </c>
      <c r="D21" s="37">
        <v>1722</v>
      </c>
      <c r="E21" s="37">
        <v>11789834.322964363</v>
      </c>
      <c r="F21" s="61">
        <v>250</v>
      </c>
      <c r="G21" s="35">
        <v>2452314.0527306003</v>
      </c>
      <c r="H21" s="37">
        <v>0</v>
      </c>
      <c r="I21" s="37">
        <v>0</v>
      </c>
      <c r="J21" s="61">
        <v>13</v>
      </c>
      <c r="K21" s="37">
        <v>52800.159358327292</v>
      </c>
      <c r="L21" s="37">
        <v>0</v>
      </c>
      <c r="M21" s="37">
        <v>0</v>
      </c>
      <c r="N21" s="62">
        <v>13</v>
      </c>
      <c r="O21" s="42">
        <v>52800.159358327292</v>
      </c>
      <c r="P21" s="37">
        <v>1130</v>
      </c>
      <c r="Q21" s="37">
        <v>6481397.335068807</v>
      </c>
      <c r="R21" s="61">
        <v>25</v>
      </c>
      <c r="S21" s="37">
        <v>211361.91190508186</v>
      </c>
      <c r="T21" s="37">
        <v>22</v>
      </c>
      <c r="U21" s="37">
        <v>217481.38787560561</v>
      </c>
      <c r="V21" s="37">
        <v>282</v>
      </c>
      <c r="W21" s="37">
        <v>2374479.4760259404</v>
      </c>
      <c r="X21" s="62">
        <v>329</v>
      </c>
      <c r="Y21" s="42">
        <v>2803322.7758066282</v>
      </c>
    </row>
    <row r="22" spans="2:25" x14ac:dyDescent="0.35">
      <c r="B22" s="126"/>
      <c r="C22" s="33" t="s">
        <v>32</v>
      </c>
      <c r="D22" s="37">
        <v>864</v>
      </c>
      <c r="E22" s="37">
        <v>13870382.424726482</v>
      </c>
      <c r="F22" s="61">
        <v>84</v>
      </c>
      <c r="G22" s="35">
        <v>1745668.1273647444</v>
      </c>
      <c r="H22" s="37">
        <v>0</v>
      </c>
      <c r="I22" s="37">
        <v>0</v>
      </c>
      <c r="J22" s="61">
        <v>5</v>
      </c>
      <c r="K22" s="37">
        <v>43358.870000180104</v>
      </c>
      <c r="L22" s="37">
        <v>1</v>
      </c>
      <c r="M22" s="37">
        <v>15586.013319460626</v>
      </c>
      <c r="N22" s="62">
        <v>6</v>
      </c>
      <c r="O22" s="42">
        <v>58944.883319640729</v>
      </c>
      <c r="P22" s="37">
        <v>676</v>
      </c>
      <c r="Q22" s="37">
        <v>9673313.6823722888</v>
      </c>
      <c r="R22" s="61">
        <v>0</v>
      </c>
      <c r="S22" s="37">
        <v>0</v>
      </c>
      <c r="T22" s="37">
        <v>57</v>
      </c>
      <c r="U22" s="37">
        <v>1575331.6530456454</v>
      </c>
      <c r="V22" s="37">
        <v>41</v>
      </c>
      <c r="W22" s="37">
        <v>817124.07862416375</v>
      </c>
      <c r="X22" s="62">
        <v>98</v>
      </c>
      <c r="Y22" s="42">
        <v>2392455.7316698092</v>
      </c>
    </row>
    <row r="23" spans="2:25" x14ac:dyDescent="0.35">
      <c r="B23" s="127"/>
      <c r="C23" s="17" t="s">
        <v>33</v>
      </c>
      <c r="D23" s="41">
        <v>104</v>
      </c>
      <c r="E23" s="41">
        <v>3638307.7420923496</v>
      </c>
      <c r="F23" s="65">
        <v>12</v>
      </c>
      <c r="G23" s="40">
        <v>453726.16552207601</v>
      </c>
      <c r="H23" s="41">
        <v>0</v>
      </c>
      <c r="I23" s="41">
        <v>0</v>
      </c>
      <c r="J23" s="65">
        <v>1</v>
      </c>
      <c r="K23" s="41">
        <v>25976.688865767712</v>
      </c>
      <c r="L23" s="41">
        <v>0</v>
      </c>
      <c r="M23" s="41">
        <v>0</v>
      </c>
      <c r="N23" s="66">
        <v>1</v>
      </c>
      <c r="O23" s="44">
        <v>25976.688865767712</v>
      </c>
      <c r="P23" s="41">
        <v>79</v>
      </c>
      <c r="Q23" s="41">
        <v>2549018.5889878236</v>
      </c>
      <c r="R23" s="65">
        <v>0</v>
      </c>
      <c r="S23" s="41">
        <v>0</v>
      </c>
      <c r="T23" s="41">
        <v>9</v>
      </c>
      <c r="U23" s="41">
        <v>564560.03801601822</v>
      </c>
      <c r="V23" s="41">
        <v>3</v>
      </c>
      <c r="W23" s="41">
        <v>45026.260700664032</v>
      </c>
      <c r="X23" s="66">
        <v>12</v>
      </c>
      <c r="Y23" s="44">
        <v>609586.29871668224</v>
      </c>
    </row>
    <row r="24" spans="2:25" x14ac:dyDescent="0.35">
      <c r="B24" s="124" t="s">
        <v>23</v>
      </c>
      <c r="C24" s="6" t="s">
        <v>31</v>
      </c>
      <c r="D24" s="36">
        <v>25462</v>
      </c>
      <c r="E24" s="36">
        <v>18397164.101809222</v>
      </c>
      <c r="F24" s="61">
        <v>0</v>
      </c>
      <c r="G24" s="35">
        <v>0</v>
      </c>
      <c r="H24" s="36">
        <v>1822</v>
      </c>
      <c r="I24" s="36">
        <v>267654.44128644874</v>
      </c>
      <c r="J24" s="61">
        <v>5315</v>
      </c>
      <c r="K24" s="37">
        <v>3054490.0826197248</v>
      </c>
      <c r="L24" s="37">
        <v>0</v>
      </c>
      <c r="M24" s="37">
        <v>0</v>
      </c>
      <c r="N24" s="62">
        <v>5315</v>
      </c>
      <c r="O24" s="42">
        <v>3054490.0826197248</v>
      </c>
      <c r="P24" s="36">
        <v>16917</v>
      </c>
      <c r="Q24" s="36">
        <v>14935973.89671807</v>
      </c>
      <c r="R24" s="61">
        <v>0</v>
      </c>
      <c r="S24" s="37">
        <v>0</v>
      </c>
      <c r="T24" s="37">
        <v>345</v>
      </c>
      <c r="U24" s="37">
        <v>3463.570430076988</v>
      </c>
      <c r="V24" s="37">
        <v>1063</v>
      </c>
      <c r="W24" s="37">
        <v>135582.11075490335</v>
      </c>
      <c r="X24" s="62">
        <v>1408</v>
      </c>
      <c r="Y24" s="42">
        <v>139045.68118498035</v>
      </c>
    </row>
    <row r="25" spans="2:25" x14ac:dyDescent="0.35">
      <c r="B25" s="124"/>
      <c r="C25" s="6" t="s">
        <v>1</v>
      </c>
      <c r="D25" s="36">
        <v>4533</v>
      </c>
      <c r="E25" s="36">
        <v>21785171.479950845</v>
      </c>
      <c r="F25" s="61">
        <v>0</v>
      </c>
      <c r="G25" s="35">
        <v>0</v>
      </c>
      <c r="H25" s="36">
        <v>119</v>
      </c>
      <c r="I25" s="36">
        <v>448814.84211022151</v>
      </c>
      <c r="J25" s="61">
        <v>929</v>
      </c>
      <c r="K25" s="37">
        <v>4045188.1405331939</v>
      </c>
      <c r="L25" s="37">
        <v>0</v>
      </c>
      <c r="M25" s="37">
        <v>0</v>
      </c>
      <c r="N25" s="62">
        <v>929</v>
      </c>
      <c r="O25" s="42">
        <v>4045188.1405331939</v>
      </c>
      <c r="P25" s="36">
        <v>3225</v>
      </c>
      <c r="Q25" s="36">
        <v>16672172.707332077</v>
      </c>
      <c r="R25" s="61">
        <v>0</v>
      </c>
      <c r="S25" s="37">
        <v>0</v>
      </c>
      <c r="T25" s="37">
        <v>120</v>
      </c>
      <c r="U25" s="37">
        <v>32765.267608385137</v>
      </c>
      <c r="V25" s="37">
        <v>140</v>
      </c>
      <c r="W25" s="37">
        <v>586230.52236696822</v>
      </c>
      <c r="X25" s="62">
        <v>260</v>
      </c>
      <c r="Y25" s="42">
        <v>618995.78997535328</v>
      </c>
    </row>
    <row r="26" spans="2:25" x14ac:dyDescent="0.35">
      <c r="B26" s="124"/>
      <c r="C26" s="6" t="s">
        <v>32</v>
      </c>
      <c r="D26" s="36">
        <v>1808</v>
      </c>
      <c r="E26" s="36">
        <v>33247715.433374293</v>
      </c>
      <c r="F26" s="61">
        <v>0</v>
      </c>
      <c r="G26" s="35">
        <v>0</v>
      </c>
      <c r="H26" s="36">
        <v>80</v>
      </c>
      <c r="I26" s="36">
        <v>2398212.8730772054</v>
      </c>
      <c r="J26" s="61">
        <v>227</v>
      </c>
      <c r="K26" s="37">
        <v>3313945.7911875988</v>
      </c>
      <c r="L26" s="37">
        <v>0</v>
      </c>
      <c r="M26" s="37">
        <v>0</v>
      </c>
      <c r="N26" s="62">
        <v>227</v>
      </c>
      <c r="O26" s="42">
        <v>3313945.7911875988</v>
      </c>
      <c r="P26" s="36">
        <v>1395</v>
      </c>
      <c r="Q26" s="36">
        <v>25189886.34682551</v>
      </c>
      <c r="R26" s="61">
        <v>0</v>
      </c>
      <c r="S26" s="37">
        <v>0</v>
      </c>
      <c r="T26" s="37">
        <v>18</v>
      </c>
      <c r="U26" s="37">
        <v>211969.78149102037</v>
      </c>
      <c r="V26" s="37">
        <v>88</v>
      </c>
      <c r="W26" s="37">
        <v>2133700.6407929608</v>
      </c>
      <c r="X26" s="62">
        <v>106</v>
      </c>
      <c r="Y26" s="42">
        <v>2345670.4222839815</v>
      </c>
    </row>
    <row r="27" spans="2:25" x14ac:dyDescent="0.35">
      <c r="B27" s="124"/>
      <c r="C27" s="6" t="s">
        <v>33</v>
      </c>
      <c r="D27" s="36">
        <v>210</v>
      </c>
      <c r="E27" s="36">
        <v>10662920.616035445</v>
      </c>
      <c r="F27" s="61">
        <v>0</v>
      </c>
      <c r="G27" s="35">
        <v>0</v>
      </c>
      <c r="H27" s="36">
        <v>10</v>
      </c>
      <c r="I27" s="36">
        <v>555797.23500660155</v>
      </c>
      <c r="J27" s="61">
        <v>13</v>
      </c>
      <c r="K27" s="37">
        <v>676492.12916718039</v>
      </c>
      <c r="L27" s="37">
        <v>0</v>
      </c>
      <c r="M27" s="37">
        <v>0</v>
      </c>
      <c r="N27" s="62">
        <v>13</v>
      </c>
      <c r="O27" s="42">
        <v>676492.12916718039</v>
      </c>
      <c r="P27" s="36">
        <v>165</v>
      </c>
      <c r="Q27" s="36">
        <v>7846420.3682524683</v>
      </c>
      <c r="R27" s="61">
        <v>0</v>
      </c>
      <c r="S27" s="37">
        <v>0</v>
      </c>
      <c r="T27" s="37">
        <v>9</v>
      </c>
      <c r="U27" s="37">
        <v>927679.51277429645</v>
      </c>
      <c r="V27" s="37">
        <v>13</v>
      </c>
      <c r="W27" s="37">
        <v>656531.37083489774</v>
      </c>
      <c r="X27" s="62">
        <v>22</v>
      </c>
      <c r="Y27" s="42">
        <v>1584210.8836091941</v>
      </c>
    </row>
    <row r="28" spans="2:25" x14ac:dyDescent="0.35">
      <c r="B28" s="125" t="s">
        <v>24</v>
      </c>
      <c r="C28" s="16" t="s">
        <v>31</v>
      </c>
      <c r="D28" s="39">
        <v>337</v>
      </c>
      <c r="E28" s="39">
        <v>296955.91579257994</v>
      </c>
      <c r="F28" s="63">
        <v>2</v>
      </c>
      <c r="G28" s="38">
        <v>8658.8962885892361</v>
      </c>
      <c r="H28" s="39">
        <v>26</v>
      </c>
      <c r="I28" s="39">
        <v>21749.865960285453</v>
      </c>
      <c r="J28" s="63">
        <v>51</v>
      </c>
      <c r="K28" s="39">
        <v>36208.782476056418</v>
      </c>
      <c r="L28" s="39">
        <v>0</v>
      </c>
      <c r="M28" s="39">
        <v>0</v>
      </c>
      <c r="N28" s="64">
        <v>51</v>
      </c>
      <c r="O28" s="43">
        <v>36208.782476056418</v>
      </c>
      <c r="P28" s="39">
        <v>221</v>
      </c>
      <c r="Q28" s="39">
        <v>195033.17614550272</v>
      </c>
      <c r="R28" s="63">
        <v>0</v>
      </c>
      <c r="S28" s="39">
        <v>0</v>
      </c>
      <c r="T28" s="39">
        <v>0</v>
      </c>
      <c r="U28" s="39">
        <v>0</v>
      </c>
      <c r="V28" s="39">
        <v>37</v>
      </c>
      <c r="W28" s="39">
        <v>35305.194922146133</v>
      </c>
      <c r="X28" s="64">
        <v>37</v>
      </c>
      <c r="Y28" s="43">
        <v>35305.194922146133</v>
      </c>
    </row>
    <row r="29" spans="2:25" x14ac:dyDescent="0.35">
      <c r="B29" s="126"/>
      <c r="C29" s="33" t="s">
        <v>1</v>
      </c>
      <c r="D29" s="37">
        <v>178</v>
      </c>
      <c r="E29" s="37">
        <v>724869.97801333049</v>
      </c>
      <c r="F29" s="61">
        <v>0</v>
      </c>
      <c r="G29" s="35">
        <v>0</v>
      </c>
      <c r="H29" s="37">
        <v>13</v>
      </c>
      <c r="I29" s="37">
        <v>73505.370593834028</v>
      </c>
      <c r="J29" s="61">
        <v>18</v>
      </c>
      <c r="K29" s="37">
        <v>79775.41593874211</v>
      </c>
      <c r="L29" s="37">
        <v>0</v>
      </c>
      <c r="M29" s="37">
        <v>0</v>
      </c>
      <c r="N29" s="62">
        <v>18</v>
      </c>
      <c r="O29" s="42">
        <v>79775.41593874211</v>
      </c>
      <c r="P29" s="37">
        <v>136</v>
      </c>
      <c r="Q29" s="37">
        <v>523688.17721227871</v>
      </c>
      <c r="R29" s="61">
        <v>0</v>
      </c>
      <c r="S29" s="37">
        <v>0</v>
      </c>
      <c r="T29" s="37">
        <v>0</v>
      </c>
      <c r="U29" s="37">
        <v>0</v>
      </c>
      <c r="V29" s="37">
        <v>11</v>
      </c>
      <c r="W29" s="37">
        <v>47901.014268475657</v>
      </c>
      <c r="X29" s="62">
        <v>11</v>
      </c>
      <c r="Y29" s="42">
        <v>47901.014268475657</v>
      </c>
    </row>
    <row r="30" spans="2:25" x14ac:dyDescent="0.35">
      <c r="B30" s="126"/>
      <c r="C30" s="33" t="s">
        <v>32</v>
      </c>
      <c r="D30" s="37">
        <v>151</v>
      </c>
      <c r="E30" s="37">
        <v>1707825.4186403176</v>
      </c>
      <c r="F30" s="61">
        <v>1</v>
      </c>
      <c r="G30" s="35">
        <v>5195.337773153542</v>
      </c>
      <c r="H30" s="37">
        <v>9</v>
      </c>
      <c r="I30" s="37">
        <v>137676.45098856886</v>
      </c>
      <c r="J30" s="61">
        <v>32</v>
      </c>
      <c r="K30" s="37">
        <v>400872.26257652731</v>
      </c>
      <c r="L30" s="37">
        <v>0</v>
      </c>
      <c r="M30" s="37">
        <v>0</v>
      </c>
      <c r="N30" s="62">
        <v>32</v>
      </c>
      <c r="O30" s="42">
        <v>400872.26257652731</v>
      </c>
      <c r="P30" s="37">
        <v>102</v>
      </c>
      <c r="Q30" s="37">
        <v>1135333.8316239517</v>
      </c>
      <c r="R30" s="61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28747.535678116266</v>
      </c>
      <c r="X30" s="62">
        <v>7</v>
      </c>
      <c r="Y30" s="42">
        <v>28747.535678116266</v>
      </c>
    </row>
    <row r="31" spans="2:25" x14ac:dyDescent="0.35">
      <c r="B31" s="127"/>
      <c r="C31" s="17" t="s">
        <v>33</v>
      </c>
      <c r="D31" s="41">
        <v>29</v>
      </c>
      <c r="E31" s="41">
        <v>651974.22835379827</v>
      </c>
      <c r="F31" s="65">
        <v>1</v>
      </c>
      <c r="G31" s="40">
        <v>3463.558515435695</v>
      </c>
      <c r="H31" s="41">
        <v>2</v>
      </c>
      <c r="I31" s="41">
        <v>43294.481442946184</v>
      </c>
      <c r="J31" s="65">
        <v>7</v>
      </c>
      <c r="K31" s="41">
        <v>151357.50712453987</v>
      </c>
      <c r="L31" s="41">
        <v>0</v>
      </c>
      <c r="M31" s="41">
        <v>0</v>
      </c>
      <c r="N31" s="66">
        <v>7</v>
      </c>
      <c r="O31" s="44">
        <v>151357.50712453987</v>
      </c>
      <c r="P31" s="41">
        <v>17</v>
      </c>
      <c r="Q31" s="41">
        <v>427881.99240510887</v>
      </c>
      <c r="R31" s="65">
        <v>0</v>
      </c>
      <c r="S31" s="41">
        <v>0</v>
      </c>
      <c r="T31" s="41">
        <v>0</v>
      </c>
      <c r="U31" s="41">
        <v>0</v>
      </c>
      <c r="V31" s="41">
        <v>2</v>
      </c>
      <c r="W31" s="41">
        <v>25976.688865767712</v>
      </c>
      <c r="X31" s="66">
        <v>2</v>
      </c>
      <c r="Y31" s="44">
        <v>25976.688865767712</v>
      </c>
    </row>
    <row r="32" spans="2:25" x14ac:dyDescent="0.35">
      <c r="B32" s="124" t="s">
        <v>25</v>
      </c>
      <c r="C32" s="6" t="s">
        <v>31</v>
      </c>
      <c r="D32" s="36">
        <v>48699</v>
      </c>
      <c r="E32" s="36">
        <v>30410002.88078016</v>
      </c>
      <c r="F32" s="61">
        <v>0</v>
      </c>
      <c r="G32" s="35">
        <v>0</v>
      </c>
      <c r="H32" s="36">
        <v>0</v>
      </c>
      <c r="I32" s="36">
        <v>0</v>
      </c>
      <c r="J32" s="61">
        <v>9839</v>
      </c>
      <c r="K32" s="37">
        <v>5547985.2766205641</v>
      </c>
      <c r="L32" s="37">
        <v>667</v>
      </c>
      <c r="M32" s="37">
        <v>469841.03842333273</v>
      </c>
      <c r="N32" s="62">
        <v>10506</v>
      </c>
      <c r="O32" s="42">
        <v>6017826.3150438974</v>
      </c>
      <c r="P32" s="36">
        <v>29822</v>
      </c>
      <c r="Q32" s="36">
        <v>21438292.011510096</v>
      </c>
      <c r="R32" s="61">
        <v>0</v>
      </c>
      <c r="S32" s="37">
        <v>0</v>
      </c>
      <c r="T32" s="37">
        <v>1979</v>
      </c>
      <c r="U32" s="37">
        <v>0</v>
      </c>
      <c r="V32" s="37">
        <v>6392</v>
      </c>
      <c r="W32" s="37">
        <v>2953884.5542261647</v>
      </c>
      <c r="X32" s="62">
        <v>8371</v>
      </c>
      <c r="Y32" s="42">
        <v>2953884.5542261647</v>
      </c>
    </row>
    <row r="33" spans="2:25" x14ac:dyDescent="0.35">
      <c r="B33" s="124"/>
      <c r="C33" s="6" t="s">
        <v>1</v>
      </c>
      <c r="D33" s="36">
        <v>8098</v>
      </c>
      <c r="E33" s="36">
        <v>31693746.957852647</v>
      </c>
      <c r="F33" s="61">
        <v>0</v>
      </c>
      <c r="G33" s="35">
        <v>0</v>
      </c>
      <c r="H33" s="36">
        <v>0</v>
      </c>
      <c r="I33" s="36">
        <v>0</v>
      </c>
      <c r="J33" s="61">
        <v>1254</v>
      </c>
      <c r="K33" s="37">
        <v>5550137.8842644989</v>
      </c>
      <c r="L33" s="37">
        <v>186</v>
      </c>
      <c r="M33" s="37">
        <v>795190.88363690267</v>
      </c>
      <c r="N33" s="62">
        <v>1440</v>
      </c>
      <c r="O33" s="42">
        <v>6345328.767901402</v>
      </c>
      <c r="P33" s="36">
        <v>5177</v>
      </c>
      <c r="Q33" s="36">
        <v>22094771.96623446</v>
      </c>
      <c r="R33" s="61">
        <v>0</v>
      </c>
      <c r="S33" s="37">
        <v>0</v>
      </c>
      <c r="T33" s="37">
        <v>599</v>
      </c>
      <c r="U33" s="37">
        <v>0</v>
      </c>
      <c r="V33" s="37">
        <v>882</v>
      </c>
      <c r="W33" s="37">
        <v>3253646.2237167861</v>
      </c>
      <c r="X33" s="62">
        <v>1481</v>
      </c>
      <c r="Y33" s="42">
        <v>3253646.2237167861</v>
      </c>
    </row>
    <row r="34" spans="2:25" x14ac:dyDescent="0.35">
      <c r="B34" s="124"/>
      <c r="C34" s="6" t="s">
        <v>32</v>
      </c>
      <c r="D34" s="36">
        <v>2330</v>
      </c>
      <c r="E34" s="36">
        <v>28780488.879621945</v>
      </c>
      <c r="F34" s="61">
        <v>0</v>
      </c>
      <c r="G34" s="35">
        <v>0</v>
      </c>
      <c r="H34" s="36">
        <v>0</v>
      </c>
      <c r="I34" s="36">
        <v>0</v>
      </c>
      <c r="J34" s="61">
        <v>173</v>
      </c>
      <c r="K34" s="37">
        <v>1881395.6686122629</v>
      </c>
      <c r="L34" s="37">
        <v>38</v>
      </c>
      <c r="M34" s="37">
        <v>601567.01777913852</v>
      </c>
      <c r="N34" s="62">
        <v>211</v>
      </c>
      <c r="O34" s="42">
        <v>2482962.6863914016</v>
      </c>
      <c r="P34" s="36">
        <v>1680</v>
      </c>
      <c r="Q34" s="36">
        <v>22487678.012949552</v>
      </c>
      <c r="R34" s="61">
        <v>0</v>
      </c>
      <c r="S34" s="37">
        <v>0</v>
      </c>
      <c r="T34" s="37">
        <v>223</v>
      </c>
      <c r="U34" s="37">
        <v>0</v>
      </c>
      <c r="V34" s="37">
        <v>216</v>
      </c>
      <c r="W34" s="37">
        <v>3809848.1802809914</v>
      </c>
      <c r="X34" s="62">
        <v>439</v>
      </c>
      <c r="Y34" s="42">
        <v>3809848.1802809914</v>
      </c>
    </row>
    <row r="35" spans="2:25" x14ac:dyDescent="0.35">
      <c r="B35" s="124"/>
      <c r="C35" s="6" t="s">
        <v>33</v>
      </c>
      <c r="D35" s="36">
        <v>366</v>
      </c>
      <c r="E35" s="36">
        <v>5770812.664397805</v>
      </c>
      <c r="F35" s="61">
        <v>0</v>
      </c>
      <c r="G35" s="35">
        <v>0</v>
      </c>
      <c r="H35" s="36">
        <v>0</v>
      </c>
      <c r="I35" s="36">
        <v>0</v>
      </c>
      <c r="J35" s="61">
        <v>2</v>
      </c>
      <c r="K35" s="37">
        <v>120020.85754937994</v>
      </c>
      <c r="L35" s="37">
        <v>1</v>
      </c>
      <c r="M35" s="37">
        <v>69271.170308713889</v>
      </c>
      <c r="N35" s="62">
        <v>3</v>
      </c>
      <c r="O35" s="42">
        <v>189292.02785809385</v>
      </c>
      <c r="P35" s="36">
        <v>152</v>
      </c>
      <c r="Q35" s="36">
        <v>4373036.7439917652</v>
      </c>
      <c r="R35" s="61">
        <v>0</v>
      </c>
      <c r="S35" s="37">
        <v>0</v>
      </c>
      <c r="T35" s="37">
        <v>191</v>
      </c>
      <c r="U35" s="37">
        <v>0</v>
      </c>
      <c r="V35" s="37">
        <v>20</v>
      </c>
      <c r="W35" s="37">
        <v>1208483.892547946</v>
      </c>
      <c r="X35" s="62">
        <v>211</v>
      </c>
      <c r="Y35" s="42">
        <v>1208483.892547946</v>
      </c>
    </row>
    <row r="36" spans="2:25" x14ac:dyDescent="0.35">
      <c r="B36" s="125" t="s">
        <v>26</v>
      </c>
      <c r="C36" s="16" t="s">
        <v>31</v>
      </c>
      <c r="D36" s="39">
        <v>11358</v>
      </c>
      <c r="E36" s="39">
        <v>9546006.7331231181</v>
      </c>
      <c r="F36" s="63">
        <v>0</v>
      </c>
      <c r="G36" s="38">
        <v>0</v>
      </c>
      <c r="H36" s="39">
        <v>114</v>
      </c>
      <c r="I36" s="39">
        <v>88833.554850990782</v>
      </c>
      <c r="J36" s="63">
        <v>1537</v>
      </c>
      <c r="K36" s="39">
        <v>997129.62471650774</v>
      </c>
      <c r="L36" s="39">
        <v>0</v>
      </c>
      <c r="M36" s="39">
        <v>0</v>
      </c>
      <c r="N36" s="64">
        <v>1537</v>
      </c>
      <c r="O36" s="43">
        <v>997129.62471650774</v>
      </c>
      <c r="P36" s="39">
        <v>6839</v>
      </c>
      <c r="Q36" s="39">
        <v>5487631.8349171029</v>
      </c>
      <c r="R36" s="63">
        <v>0</v>
      </c>
      <c r="S36" s="39">
        <v>0</v>
      </c>
      <c r="T36" s="39">
        <v>511</v>
      </c>
      <c r="U36" s="39">
        <v>519673.77608232736</v>
      </c>
      <c r="V36" s="39">
        <v>2357</v>
      </c>
      <c r="W36" s="39">
        <v>2452737.9425561894</v>
      </c>
      <c r="X36" s="64">
        <v>2868</v>
      </c>
      <c r="Y36" s="43">
        <v>2972411.7186385165</v>
      </c>
    </row>
    <row r="37" spans="2:25" x14ac:dyDescent="0.35">
      <c r="B37" s="126"/>
      <c r="C37" s="33" t="s">
        <v>1</v>
      </c>
      <c r="D37" s="37">
        <v>2938</v>
      </c>
      <c r="E37" s="37">
        <v>10905931.715909231</v>
      </c>
      <c r="F37" s="61">
        <v>0</v>
      </c>
      <c r="G37" s="35">
        <v>0</v>
      </c>
      <c r="H37" s="37">
        <v>34</v>
      </c>
      <c r="I37" s="37">
        <v>105825.80922581155</v>
      </c>
      <c r="J37" s="61">
        <v>352</v>
      </c>
      <c r="K37" s="37">
        <v>1236668.9600042116</v>
      </c>
      <c r="L37" s="37">
        <v>0</v>
      </c>
      <c r="M37" s="37">
        <v>0</v>
      </c>
      <c r="N37" s="62">
        <v>352</v>
      </c>
      <c r="O37" s="42">
        <v>1236668.9600042116</v>
      </c>
      <c r="P37" s="37">
        <v>2103</v>
      </c>
      <c r="Q37" s="37">
        <v>7550203.9880451811</v>
      </c>
      <c r="R37" s="61">
        <v>0</v>
      </c>
      <c r="S37" s="37">
        <v>0</v>
      </c>
      <c r="T37" s="37">
        <v>81</v>
      </c>
      <c r="U37" s="37">
        <v>374782.39220366831</v>
      </c>
      <c r="V37" s="37">
        <v>368</v>
      </c>
      <c r="W37" s="37">
        <v>1638450.5664303596</v>
      </c>
      <c r="X37" s="62">
        <v>449</v>
      </c>
      <c r="Y37" s="42">
        <v>2013232.958634028</v>
      </c>
    </row>
    <row r="38" spans="2:25" x14ac:dyDescent="0.35">
      <c r="B38" s="126"/>
      <c r="C38" s="33" t="s">
        <v>32</v>
      </c>
      <c r="D38" s="37">
        <v>1323</v>
      </c>
      <c r="E38" s="37">
        <v>17048940.079675701</v>
      </c>
      <c r="F38" s="61">
        <v>0</v>
      </c>
      <c r="G38" s="35">
        <v>0</v>
      </c>
      <c r="H38" s="37">
        <v>12</v>
      </c>
      <c r="I38" s="37">
        <v>110591.42339786174</v>
      </c>
      <c r="J38" s="61">
        <v>162</v>
      </c>
      <c r="K38" s="37">
        <v>2122153.0114602223</v>
      </c>
      <c r="L38" s="37">
        <v>0</v>
      </c>
      <c r="M38" s="37">
        <v>0</v>
      </c>
      <c r="N38" s="62">
        <v>162</v>
      </c>
      <c r="O38" s="42">
        <v>2122153.0114602223</v>
      </c>
      <c r="P38" s="37">
        <v>983</v>
      </c>
      <c r="Q38" s="37">
        <v>11709904.672998512</v>
      </c>
      <c r="R38" s="61">
        <v>0</v>
      </c>
      <c r="S38" s="37">
        <v>0</v>
      </c>
      <c r="T38" s="37">
        <v>12</v>
      </c>
      <c r="U38" s="37">
        <v>177461.60936324554</v>
      </c>
      <c r="V38" s="37">
        <v>154</v>
      </c>
      <c r="W38" s="37">
        <v>2928829.362455857</v>
      </c>
      <c r="X38" s="62">
        <v>166</v>
      </c>
      <c r="Y38" s="42">
        <v>3106290.9718191023</v>
      </c>
    </row>
    <row r="39" spans="2:25" x14ac:dyDescent="0.35">
      <c r="B39" s="127"/>
      <c r="C39" s="17" t="s">
        <v>33</v>
      </c>
      <c r="D39" s="41">
        <v>92</v>
      </c>
      <c r="E39" s="41">
        <v>3893032.2865997693</v>
      </c>
      <c r="F39" s="65">
        <v>0</v>
      </c>
      <c r="G39" s="40">
        <v>0</v>
      </c>
      <c r="H39" s="41">
        <v>1</v>
      </c>
      <c r="I39" s="41">
        <v>20781.351092614168</v>
      </c>
      <c r="J39" s="65">
        <v>9</v>
      </c>
      <c r="K39" s="41">
        <v>174069.18596676923</v>
      </c>
      <c r="L39" s="41">
        <v>0</v>
      </c>
      <c r="M39" s="41">
        <v>0</v>
      </c>
      <c r="N39" s="66">
        <v>9</v>
      </c>
      <c r="O39" s="44">
        <v>174069.18596676923</v>
      </c>
      <c r="P39" s="41">
        <v>60</v>
      </c>
      <c r="Q39" s="41">
        <v>2528109.3403860619</v>
      </c>
      <c r="R39" s="65">
        <v>0</v>
      </c>
      <c r="S39" s="41">
        <v>0</v>
      </c>
      <c r="T39" s="41">
        <v>0</v>
      </c>
      <c r="U39" s="41">
        <v>0</v>
      </c>
      <c r="V39" s="41">
        <v>22</v>
      </c>
      <c r="W39" s="41">
        <v>1170072.4091543236</v>
      </c>
      <c r="X39" s="66">
        <v>22</v>
      </c>
      <c r="Y39" s="44">
        <v>1170072.4091543236</v>
      </c>
    </row>
    <row r="40" spans="2:25" x14ac:dyDescent="0.35">
      <c r="B40" s="124" t="s">
        <v>27</v>
      </c>
      <c r="C40" s="6" t="s">
        <v>31</v>
      </c>
      <c r="D40" s="36">
        <v>600</v>
      </c>
      <c r="E40" s="36">
        <v>846300.20047076687</v>
      </c>
      <c r="F40" s="61">
        <v>2</v>
      </c>
      <c r="G40" s="35">
        <v>692.71170308713897</v>
      </c>
      <c r="H40" s="36">
        <v>16</v>
      </c>
      <c r="I40" s="36">
        <v>29943.119918093766</v>
      </c>
      <c r="J40" s="61">
        <v>40</v>
      </c>
      <c r="K40" s="37">
        <v>21065.107834430819</v>
      </c>
      <c r="L40" s="37">
        <v>49</v>
      </c>
      <c r="M40" s="37">
        <v>61138.200037129347</v>
      </c>
      <c r="N40" s="62">
        <v>89</v>
      </c>
      <c r="O40" s="42">
        <v>82203.307871560159</v>
      </c>
      <c r="P40" s="36">
        <v>120</v>
      </c>
      <c r="Q40" s="36">
        <v>89228.736660104376</v>
      </c>
      <c r="R40" s="61">
        <v>41</v>
      </c>
      <c r="S40" s="37">
        <v>107625.52559500471</v>
      </c>
      <c r="T40" s="37">
        <v>22</v>
      </c>
      <c r="U40" s="37">
        <v>49539.221994704909</v>
      </c>
      <c r="V40" s="37">
        <v>310</v>
      </c>
      <c r="W40" s="37">
        <v>487067.57672821177</v>
      </c>
      <c r="X40" s="62">
        <v>373</v>
      </c>
      <c r="Y40" s="42">
        <v>644232.32431792142</v>
      </c>
    </row>
    <row r="41" spans="2:25" x14ac:dyDescent="0.35">
      <c r="B41" s="124"/>
      <c r="C41" s="6" t="s">
        <v>1</v>
      </c>
      <c r="D41" s="36">
        <v>466</v>
      </c>
      <c r="E41" s="36">
        <v>1648155.0167566962</v>
      </c>
      <c r="F41" s="61">
        <v>1</v>
      </c>
      <c r="G41" s="35">
        <v>761.22113297155306</v>
      </c>
      <c r="H41" s="36">
        <v>5</v>
      </c>
      <c r="I41" s="36">
        <v>7448.8968912484188</v>
      </c>
      <c r="J41" s="61">
        <v>14</v>
      </c>
      <c r="K41" s="37">
        <v>44697.45123655966</v>
      </c>
      <c r="L41" s="37">
        <v>59</v>
      </c>
      <c r="M41" s="37">
        <v>224832.49926226202</v>
      </c>
      <c r="N41" s="62">
        <v>73</v>
      </c>
      <c r="O41" s="42">
        <v>269529.95049882168</v>
      </c>
      <c r="P41" s="36">
        <v>160</v>
      </c>
      <c r="Q41" s="36">
        <v>487072.67176133033</v>
      </c>
      <c r="R41" s="61">
        <v>24</v>
      </c>
      <c r="S41" s="37">
        <v>101771.76555588035</v>
      </c>
      <c r="T41" s="37">
        <v>14</v>
      </c>
      <c r="U41" s="37">
        <v>74062.893581471901</v>
      </c>
      <c r="V41" s="37">
        <v>189</v>
      </c>
      <c r="W41" s="37">
        <v>707507.61733497179</v>
      </c>
      <c r="X41" s="62">
        <v>227</v>
      </c>
      <c r="Y41" s="42">
        <v>883342.27647232404</v>
      </c>
    </row>
    <row r="42" spans="2:25" x14ac:dyDescent="0.35">
      <c r="B42" s="124"/>
      <c r="C42" s="6" t="s">
        <v>32</v>
      </c>
      <c r="D42" s="36">
        <v>344</v>
      </c>
      <c r="E42" s="36">
        <v>3568495.6306862971</v>
      </c>
      <c r="F42" s="61">
        <v>0</v>
      </c>
      <c r="G42" s="35">
        <v>0</v>
      </c>
      <c r="H42" s="36">
        <v>2</v>
      </c>
      <c r="I42" s="36">
        <v>38099.14366979264</v>
      </c>
      <c r="J42" s="61">
        <v>7</v>
      </c>
      <c r="K42" s="37">
        <v>285436.29618828458</v>
      </c>
      <c r="L42" s="37">
        <v>39</v>
      </c>
      <c r="M42" s="37">
        <v>434513.92683024821</v>
      </c>
      <c r="N42" s="62">
        <v>46</v>
      </c>
      <c r="O42" s="42">
        <v>719950.22301853274</v>
      </c>
      <c r="P42" s="36">
        <v>150</v>
      </c>
      <c r="Q42" s="36">
        <v>1068379.2644717866</v>
      </c>
      <c r="R42" s="61">
        <v>34</v>
      </c>
      <c r="S42" s="37">
        <v>357791.61281987693</v>
      </c>
      <c r="T42" s="37">
        <v>11</v>
      </c>
      <c r="U42" s="37">
        <v>150282.94561104791</v>
      </c>
      <c r="V42" s="37">
        <v>101</v>
      </c>
      <c r="W42" s="37">
        <v>1233992.4410952602</v>
      </c>
      <c r="X42" s="62">
        <v>146</v>
      </c>
      <c r="Y42" s="42">
        <v>1742066.9995261852</v>
      </c>
    </row>
    <row r="43" spans="2:25" x14ac:dyDescent="0.35">
      <c r="B43" s="124"/>
      <c r="C43" s="6" t="s">
        <v>33</v>
      </c>
      <c r="D43" s="36">
        <v>37</v>
      </c>
      <c r="E43" s="36">
        <v>900188.10302285536</v>
      </c>
      <c r="F43" s="61">
        <v>0</v>
      </c>
      <c r="G43" s="35">
        <v>0</v>
      </c>
      <c r="H43" s="36">
        <v>0</v>
      </c>
      <c r="I43" s="36">
        <v>0</v>
      </c>
      <c r="J43" s="61">
        <v>0</v>
      </c>
      <c r="K43" s="37">
        <v>0</v>
      </c>
      <c r="L43" s="37">
        <v>3</v>
      </c>
      <c r="M43" s="37">
        <v>33308.435773849022</v>
      </c>
      <c r="N43" s="62">
        <v>3</v>
      </c>
      <c r="O43" s="42">
        <v>33308.435773849022</v>
      </c>
      <c r="P43" s="36">
        <v>16</v>
      </c>
      <c r="Q43" s="36">
        <v>249233.06468818968</v>
      </c>
      <c r="R43" s="61">
        <v>9</v>
      </c>
      <c r="S43" s="37">
        <v>392626.39054947277</v>
      </c>
      <c r="T43" s="37">
        <v>0</v>
      </c>
      <c r="U43" s="37">
        <v>0</v>
      </c>
      <c r="V43" s="37">
        <v>9</v>
      </c>
      <c r="W43" s="37">
        <v>225020.21201134383</v>
      </c>
      <c r="X43" s="62">
        <v>18</v>
      </c>
      <c r="Y43" s="42">
        <v>617646.60256081657</v>
      </c>
    </row>
    <row r="44" spans="2:25" x14ac:dyDescent="0.35">
      <c r="B44" s="125" t="s">
        <v>28</v>
      </c>
      <c r="C44" s="16" t="s">
        <v>31</v>
      </c>
      <c r="D44" s="39">
        <v>70</v>
      </c>
      <c r="E44" s="39">
        <v>737183.79442533327</v>
      </c>
      <c r="F44" s="63">
        <v>2</v>
      </c>
      <c r="G44" s="38">
        <v>41562.702185228336</v>
      </c>
      <c r="H44" s="39">
        <v>3</v>
      </c>
      <c r="I44" s="39">
        <v>25976.688865767712</v>
      </c>
      <c r="J44" s="63">
        <v>9</v>
      </c>
      <c r="K44" s="39">
        <v>61512.799234137936</v>
      </c>
      <c r="L44" s="39">
        <v>2</v>
      </c>
      <c r="M44" s="39">
        <v>12122.454804024932</v>
      </c>
      <c r="N44" s="64">
        <v>11</v>
      </c>
      <c r="O44" s="43">
        <v>73635.254038162864</v>
      </c>
      <c r="P44" s="39">
        <v>43</v>
      </c>
      <c r="Q44" s="39">
        <v>414587.95429765264</v>
      </c>
      <c r="R44" s="63">
        <v>1</v>
      </c>
      <c r="S44" s="39">
        <v>17317.792577178472</v>
      </c>
      <c r="T44" s="39">
        <v>0</v>
      </c>
      <c r="U44" s="39">
        <v>0</v>
      </c>
      <c r="V44" s="39">
        <v>10</v>
      </c>
      <c r="W44" s="39">
        <v>164103.40246134321</v>
      </c>
      <c r="X44" s="64">
        <v>11</v>
      </c>
      <c r="Y44" s="43">
        <v>181421.19503852169</v>
      </c>
    </row>
    <row r="45" spans="2:25" x14ac:dyDescent="0.35">
      <c r="B45" s="126"/>
      <c r="C45" s="33" t="s">
        <v>1</v>
      </c>
      <c r="D45" s="36">
        <v>18</v>
      </c>
      <c r="E45" s="36">
        <v>114435.97334999536</v>
      </c>
      <c r="F45" s="61">
        <v>0</v>
      </c>
      <c r="G45" s="35">
        <v>0</v>
      </c>
      <c r="H45" s="36">
        <v>0</v>
      </c>
      <c r="I45" s="36">
        <v>0</v>
      </c>
      <c r="J45" s="61">
        <v>1</v>
      </c>
      <c r="K45" s="36">
        <v>13854.23406174278</v>
      </c>
      <c r="L45" s="36">
        <v>1</v>
      </c>
      <c r="M45" s="36">
        <v>5888.0494762406815</v>
      </c>
      <c r="N45" s="67">
        <v>2</v>
      </c>
      <c r="O45" s="42">
        <v>19742.283537983461</v>
      </c>
      <c r="P45" s="36">
        <v>14</v>
      </c>
      <c r="Q45" s="36">
        <v>86381.149374966233</v>
      </c>
      <c r="R45" s="61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8312.5404370456672</v>
      </c>
      <c r="X45" s="67">
        <v>2</v>
      </c>
      <c r="Y45" s="42">
        <v>8312.5404370456672</v>
      </c>
    </row>
    <row r="46" spans="2:25" x14ac:dyDescent="0.35">
      <c r="B46" s="126"/>
      <c r="C46" s="33" t="s">
        <v>32</v>
      </c>
      <c r="D46" s="36">
        <v>74</v>
      </c>
      <c r="E46" s="36">
        <v>658422.47378432553</v>
      </c>
      <c r="F46" s="61">
        <v>0</v>
      </c>
      <c r="G46" s="35">
        <v>0</v>
      </c>
      <c r="H46" s="36">
        <v>1</v>
      </c>
      <c r="I46" s="36">
        <v>51953.377731535424</v>
      </c>
      <c r="J46" s="61">
        <v>5</v>
      </c>
      <c r="K46" s="36">
        <v>48178.098949710511</v>
      </c>
      <c r="L46" s="36">
        <v>2</v>
      </c>
      <c r="M46" s="36">
        <v>12988.344432883856</v>
      </c>
      <c r="N46" s="67">
        <v>7</v>
      </c>
      <c r="O46" s="42">
        <v>61166.443382594371</v>
      </c>
      <c r="P46" s="36">
        <v>54</v>
      </c>
      <c r="Q46" s="36">
        <v>453345.17408537806</v>
      </c>
      <c r="R46" s="61">
        <v>2</v>
      </c>
      <c r="S46" s="36">
        <v>20781.351092614168</v>
      </c>
      <c r="T46" s="36">
        <v>0</v>
      </c>
      <c r="U46" s="36">
        <v>0</v>
      </c>
      <c r="V46" s="36">
        <v>10</v>
      </c>
      <c r="W46" s="36">
        <v>71176.127492203523</v>
      </c>
      <c r="X46" s="67">
        <v>12</v>
      </c>
      <c r="Y46" s="42">
        <v>91957.478584817698</v>
      </c>
    </row>
    <row r="47" spans="2:25" x14ac:dyDescent="0.35">
      <c r="B47" s="127"/>
      <c r="C47" s="17" t="s">
        <v>33</v>
      </c>
      <c r="D47" s="41">
        <v>16</v>
      </c>
      <c r="E47" s="41">
        <v>349201.06095724442</v>
      </c>
      <c r="F47" s="65">
        <v>0</v>
      </c>
      <c r="G47" s="40">
        <v>0</v>
      </c>
      <c r="H47" s="41">
        <v>1</v>
      </c>
      <c r="I47" s="41">
        <v>13854.23406174278</v>
      </c>
      <c r="J47" s="65">
        <v>2</v>
      </c>
      <c r="K47" s="41">
        <v>68647.72977593547</v>
      </c>
      <c r="L47" s="41">
        <v>0</v>
      </c>
      <c r="M47" s="41">
        <v>0</v>
      </c>
      <c r="N47" s="66">
        <v>2</v>
      </c>
      <c r="O47" s="44">
        <v>68647.72977593547</v>
      </c>
      <c r="P47" s="41">
        <v>9</v>
      </c>
      <c r="Q47" s="41">
        <v>117910.6498882656</v>
      </c>
      <c r="R47" s="65">
        <v>1</v>
      </c>
      <c r="S47" s="41">
        <v>9005.2521401328067</v>
      </c>
      <c r="T47" s="41">
        <v>0</v>
      </c>
      <c r="U47" s="41">
        <v>0</v>
      </c>
      <c r="V47" s="41">
        <v>3</v>
      </c>
      <c r="W47" s="41">
        <v>139783.19509116778</v>
      </c>
      <c r="X47" s="66">
        <v>4</v>
      </c>
      <c r="Y47" s="44">
        <v>148788.44723130058</v>
      </c>
    </row>
    <row r="48" spans="2:25" x14ac:dyDescent="0.35">
      <c r="B48" s="124" t="s">
        <v>0</v>
      </c>
      <c r="C48" s="6" t="s">
        <v>31</v>
      </c>
      <c r="D48" s="36">
        <v>314</v>
      </c>
      <c r="E48" s="36">
        <v>102790.35811116915</v>
      </c>
      <c r="F48" s="61">
        <v>11</v>
      </c>
      <c r="G48" s="35">
        <v>4308.6667932020046</v>
      </c>
      <c r="H48" s="36">
        <v>0</v>
      </c>
      <c r="I48" s="36">
        <v>0</v>
      </c>
      <c r="J48" s="61">
        <v>1</v>
      </c>
      <c r="K48" s="37">
        <v>10.702395812696297</v>
      </c>
      <c r="L48" s="37">
        <v>22</v>
      </c>
      <c r="M48" s="37">
        <v>17764.59162566968</v>
      </c>
      <c r="N48" s="62">
        <v>23</v>
      </c>
      <c r="O48" s="42">
        <v>17775.294021482376</v>
      </c>
      <c r="P48" s="36">
        <v>260</v>
      </c>
      <c r="Q48" s="36">
        <v>63658.762283510274</v>
      </c>
      <c r="R48" s="61">
        <v>2</v>
      </c>
      <c r="S48" s="37">
        <v>779.3006659730313</v>
      </c>
      <c r="T48" s="37">
        <v>9</v>
      </c>
      <c r="U48" s="37">
        <v>11990.839580438374</v>
      </c>
      <c r="V48" s="37">
        <v>9</v>
      </c>
      <c r="W48" s="37">
        <v>4277.4947665630834</v>
      </c>
      <c r="X48" s="62">
        <v>20</v>
      </c>
      <c r="Y48" s="42">
        <v>17047.63501297449</v>
      </c>
    </row>
    <row r="49" spans="2:25" x14ac:dyDescent="0.35">
      <c r="B49" s="124"/>
      <c r="C49" s="6" t="s">
        <v>1</v>
      </c>
      <c r="D49" s="36">
        <v>13</v>
      </c>
      <c r="E49" s="36">
        <v>40199.992103086581</v>
      </c>
      <c r="F49" s="61">
        <v>0</v>
      </c>
      <c r="G49" s="35">
        <v>0</v>
      </c>
      <c r="H49" s="36">
        <v>0</v>
      </c>
      <c r="I49" s="36">
        <v>0</v>
      </c>
      <c r="J49" s="61">
        <v>0</v>
      </c>
      <c r="K49" s="37">
        <v>0</v>
      </c>
      <c r="L49" s="37">
        <v>4</v>
      </c>
      <c r="M49" s="37">
        <v>12815.166507112071</v>
      </c>
      <c r="N49" s="62">
        <v>4</v>
      </c>
      <c r="O49" s="42">
        <v>12815.166507112071</v>
      </c>
      <c r="P49" s="36">
        <v>6</v>
      </c>
      <c r="Q49" s="36">
        <v>12837.879831144595</v>
      </c>
      <c r="R49" s="61">
        <v>0</v>
      </c>
      <c r="S49" s="37">
        <v>0</v>
      </c>
      <c r="T49" s="37">
        <v>3</v>
      </c>
      <c r="U49" s="37">
        <v>14546.945764829918</v>
      </c>
      <c r="V49" s="37">
        <v>0</v>
      </c>
      <c r="W49" s="37">
        <v>0</v>
      </c>
      <c r="X49" s="62">
        <v>3</v>
      </c>
      <c r="Y49" s="42">
        <v>14546.945764829918</v>
      </c>
    </row>
    <row r="50" spans="2:25" x14ac:dyDescent="0.35">
      <c r="B50" s="59"/>
      <c r="C50" s="33" t="s">
        <v>32</v>
      </c>
      <c r="D50" s="36">
        <v>0</v>
      </c>
      <c r="E50" s="36">
        <v>0</v>
      </c>
      <c r="F50" s="61">
        <v>0</v>
      </c>
      <c r="G50" s="35">
        <v>0</v>
      </c>
      <c r="H50" s="36">
        <v>0</v>
      </c>
      <c r="I50" s="36">
        <v>0</v>
      </c>
      <c r="J50" s="61">
        <v>0</v>
      </c>
      <c r="K50" s="37">
        <v>0</v>
      </c>
      <c r="L50" s="37">
        <v>0</v>
      </c>
      <c r="M50" s="37">
        <v>0</v>
      </c>
      <c r="N50" s="62">
        <v>0</v>
      </c>
      <c r="O50" s="42">
        <v>0</v>
      </c>
      <c r="P50" s="36">
        <v>0</v>
      </c>
      <c r="Q50" s="36">
        <v>0</v>
      </c>
      <c r="R50" s="61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2">
        <v>0</v>
      </c>
      <c r="Y50" s="42">
        <v>0</v>
      </c>
    </row>
    <row r="51" spans="2:25" x14ac:dyDescent="0.35">
      <c r="B51" s="60"/>
      <c r="C51" s="17" t="s">
        <v>33</v>
      </c>
      <c r="D51" s="41">
        <v>0</v>
      </c>
      <c r="E51" s="41">
        <v>0</v>
      </c>
      <c r="F51" s="65">
        <v>0</v>
      </c>
      <c r="G51" s="40">
        <v>0</v>
      </c>
      <c r="H51" s="41">
        <v>0</v>
      </c>
      <c r="I51" s="41">
        <v>0</v>
      </c>
      <c r="J51" s="65">
        <v>0</v>
      </c>
      <c r="K51" s="41">
        <v>0</v>
      </c>
      <c r="L51" s="41">
        <v>0</v>
      </c>
      <c r="M51" s="41">
        <v>0</v>
      </c>
      <c r="N51" s="66">
        <v>0</v>
      </c>
      <c r="O51" s="44">
        <v>0</v>
      </c>
      <c r="P51" s="41">
        <v>0</v>
      </c>
      <c r="Q51" s="41">
        <v>0</v>
      </c>
      <c r="R51" s="65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6">
        <v>0</v>
      </c>
      <c r="Y51" s="44">
        <v>0</v>
      </c>
    </row>
    <row r="52" spans="2:25" x14ac:dyDescent="0.35">
      <c r="C52" s="7" t="s">
        <v>4</v>
      </c>
      <c r="D52" s="68">
        <v>405485</v>
      </c>
      <c r="E52" s="68">
        <v>478435986.46174634</v>
      </c>
      <c r="F52" s="69">
        <v>1477</v>
      </c>
      <c r="G52" s="70">
        <v>6187863.1899928106</v>
      </c>
      <c r="H52" s="68">
        <v>32949</v>
      </c>
      <c r="I52" s="68">
        <v>30330282.551007822</v>
      </c>
      <c r="J52" s="69">
        <v>32676</v>
      </c>
      <c r="K52" s="71">
        <v>48164068.440678231</v>
      </c>
      <c r="L52" s="71">
        <v>12192</v>
      </c>
      <c r="M52" s="71">
        <v>9933001.082846934</v>
      </c>
      <c r="N52" s="72">
        <v>44868</v>
      </c>
      <c r="O52" s="73">
        <v>58097069.523525164</v>
      </c>
      <c r="P52" s="68">
        <v>258718</v>
      </c>
      <c r="Q52" s="68">
        <v>307798202.89539629</v>
      </c>
      <c r="R52" s="69">
        <v>695</v>
      </c>
      <c r="S52" s="71">
        <v>1711830.3314902582</v>
      </c>
      <c r="T52" s="71">
        <v>33811</v>
      </c>
      <c r="U52" s="71">
        <v>23096415.227535013</v>
      </c>
      <c r="V52" s="71">
        <v>32967</v>
      </c>
      <c r="W52" s="71">
        <v>51214322.74279891</v>
      </c>
      <c r="X52" s="72">
        <v>67473</v>
      </c>
      <c r="Y52" s="73">
        <v>76022568.301824182</v>
      </c>
    </row>
    <row r="53" spans="2:25" s="15" customFormat="1" x14ac:dyDescent="0.35">
      <c r="C53" s="24" t="s">
        <v>49</v>
      </c>
      <c r="D53" s="74"/>
      <c r="E53" s="75">
        <v>18368.669217913328</v>
      </c>
      <c r="F53" s="76"/>
      <c r="G53" s="77">
        <v>237.57161944123087</v>
      </c>
      <c r="H53" s="74"/>
      <c r="I53" s="75">
        <v>1164.4753806784481</v>
      </c>
      <c r="J53" s="76"/>
      <c r="K53" s="75">
        <v>1849.1707697796567</v>
      </c>
      <c r="L53" s="78"/>
      <c r="M53" s="75">
        <v>381.35929653063124</v>
      </c>
      <c r="N53" s="78"/>
      <c r="O53" s="77">
        <v>2230.530066310288</v>
      </c>
      <c r="P53" s="74"/>
      <c r="Q53" s="75">
        <v>11817.345548495363</v>
      </c>
      <c r="R53" s="76"/>
      <c r="S53" s="75">
        <v>65.722575237031421</v>
      </c>
      <c r="T53" s="78"/>
      <c r="U53" s="75">
        <v>886.74435752982004</v>
      </c>
      <c r="V53" s="78"/>
      <c r="W53" s="75">
        <v>1966.2796702211403</v>
      </c>
      <c r="X53" s="78"/>
      <c r="Y53" s="77">
        <v>2918.7466029879924</v>
      </c>
    </row>
    <row r="55" spans="2:25" x14ac:dyDescent="0.35">
      <c r="B55" s="6" t="s">
        <v>29</v>
      </c>
    </row>
    <row r="57" spans="2:25" x14ac:dyDescent="0.35">
      <c r="B57" s="6" t="s">
        <v>34</v>
      </c>
    </row>
    <row r="58" spans="2:25" x14ac:dyDescent="0.35">
      <c r="B58" s="6" t="s">
        <v>54</v>
      </c>
    </row>
    <row r="59" spans="2:25" x14ac:dyDescent="0.35">
      <c r="B59" s="6" t="s">
        <v>51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ht="15" customHeight="1" x14ac:dyDescent="0.35">
      <c r="B62" s="119" t="s">
        <v>86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</row>
    <row r="63" spans="2:25" ht="15" customHeight="1" x14ac:dyDescent="0.35"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</row>
    <row r="64" spans="2:25" x14ac:dyDescent="0.35"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</row>
    <row r="65" spans="2:22" x14ac:dyDescent="0.35">
      <c r="B65" s="120" t="s">
        <v>35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</row>
    <row r="66" spans="2:22" x14ac:dyDescent="0.35">
      <c r="B66" s="121" t="s">
        <v>36</v>
      </c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</row>
    <row r="67" spans="2:22" x14ac:dyDescent="0.35">
      <c r="B67" s="122" t="s">
        <v>37</v>
      </c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</row>
    <row r="68" spans="2:22" x14ac:dyDescent="0.35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</row>
    <row r="69" spans="2:22" x14ac:dyDescent="0.35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</row>
    <row r="70" spans="2:22" x14ac:dyDescent="0.35">
      <c r="B70" s="122" t="s">
        <v>38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</row>
    <row r="71" spans="2:22" x14ac:dyDescent="0.35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</row>
    <row r="72" spans="2:22" x14ac:dyDescent="0.35">
      <c r="B72" s="118" t="s">
        <v>39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</row>
    <row r="73" spans="2:22" x14ac:dyDescent="0.35">
      <c r="B73" s="123" t="s">
        <v>40</v>
      </c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</row>
    <row r="74" spans="2:22" x14ac:dyDescent="0.35"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</row>
    <row r="75" spans="2:22" x14ac:dyDescent="0.35">
      <c r="B75" s="118" t="s">
        <v>41</v>
      </c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</row>
    <row r="76" spans="2:22" x14ac:dyDescent="0.35">
      <c r="B76" s="118" t="s">
        <v>42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</row>
    <row r="77" spans="2:22" x14ac:dyDescent="0.35">
      <c r="B77" s="118" t="s">
        <v>43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</row>
    <row r="78" spans="2:22" x14ac:dyDescent="0.35">
      <c r="B78" s="118" t="s">
        <v>44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</row>
    <row r="80" spans="2:22" x14ac:dyDescent="0.3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79"/>
      <c r="O80" s="79"/>
      <c r="P80" s="17"/>
      <c r="Q80" s="17"/>
      <c r="R80" s="17"/>
      <c r="S80" s="17"/>
      <c r="T80" s="17"/>
      <c r="U80" s="17"/>
      <c r="V80" s="17"/>
    </row>
    <row r="81" spans="2:2" x14ac:dyDescent="0.35">
      <c r="B81" s="33" t="s">
        <v>45</v>
      </c>
    </row>
    <row r="82" spans="2:2" x14ac:dyDescent="0.35">
      <c r="B82" s="23" t="str">
        <f>Indice!B15</f>
        <v>Información al: 13/11/2020</v>
      </c>
    </row>
    <row r="83" spans="2:2" x14ac:dyDescent="0.35">
      <c r="B83" s="6" t="s">
        <v>29</v>
      </c>
    </row>
    <row r="85" spans="2:2" ht="15" x14ac:dyDescent="0.25">
      <c r="B85" s="6" t="str">
        <f>+Indice!B16</f>
        <v>Actualización: 17/11/2020</v>
      </c>
    </row>
  </sheetData>
  <mergeCells count="38"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  <mergeCell ref="B28:B31"/>
    <mergeCell ref="B32:B35"/>
    <mergeCell ref="B36:B39"/>
    <mergeCell ref="B40:B43"/>
    <mergeCell ref="B48:B49"/>
    <mergeCell ref="B44:B47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Representante del Personal y AFUSBIF en Bienestar</cp:lastModifiedBy>
  <dcterms:created xsi:type="dcterms:W3CDTF">2020-05-27T13:45:00Z</dcterms:created>
  <dcterms:modified xsi:type="dcterms:W3CDTF">2020-11-17T20:28:55Z</dcterms:modified>
</cp:coreProperties>
</file>