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6E14CB73-3FB8-43C5-919E-4FF6E63A1E4B}" xr6:coauthVersionLast="45" xr6:coauthVersionMax="45" xr10:uidLastSave="{00000000-0000-0000-0000-000000000000}"/>
  <bookViews>
    <workbookView xWindow="-110" yWindow="-110" windowWidth="19420" windowHeight="10420" activeTab="1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<sst xmlns="http://schemas.openxmlformats.org/spreadsheetml/2006/main" count="292" uniqueCount="93">
  <si>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</si>
  <si>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</si>
  <si>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</si>
  <si>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</si>
  <si>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</si>
  <si>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</si>
  <si>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</si>
  <si>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</si>
  <si>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</si>
  <si>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</si>
  <si>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</si>
  <si>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</si>
  <si>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</si>
  <si>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</si>
  <si>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</si>
  <si>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</si>
  <si>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</si>
  <si>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</si>
  <si>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</si>
  <si>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</si>
  <si>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</si>
  <si>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</si>
  <si>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</si>
  <si>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</si>
  <si>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</si>
  <si>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</si>
  <si>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</si>
  <si>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</si>
  <si>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</si>
  <si>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</si>
  <si>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</si>
  <si>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</si>
  <si>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</si>
  <si>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</si>
  <si>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</si>
  <si>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</si>
  <si>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</si>
  <si>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</si>
  <si>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</si>
  <si>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</si>
  <si>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</si>
  <si>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</si>
  <si>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</si>
  <si>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</si>
  <si>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</si>
  <si>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</si>
  <si>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</si>
  <si>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</si>
  <si>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</si>
  <si>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</si>
  <si>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</si>
  <si>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</si>
  <si>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</si>
  <si>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</si>
  <si>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</si>
  <si>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</si>
  <si>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</si>
  <si>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</si>
  <si>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</si>
  <si>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</si>
  <si>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</si>
  <si>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</si>
  <si>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</si>
  <si>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</si>
  <si>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</si>
  <si>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</si>
  <si>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</si>
  <si>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</si>
  <si>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</si>
  <si>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</si>
  <si>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</si>
  <si>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</si>
  <si>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</si>
  <si>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</si>
  <si>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</si>
  <si>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</si>
  <si>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</si>
  <si>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</si>
  <si>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</si>
  <si>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</si>
  <si>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</si>
  <si>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</si>
  <si>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</si>
  <si>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</si>
  <si>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</si>
  <si>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</si>
  <si>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</si>
  <si>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</si>
  <si>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</si>
  <si>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</si>
  <si>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</si>
  <si>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6/11/2020</t>
  </si>
  <si>
    <t>Actualización: 10/11/2020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</si>
</sst>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7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8" fillId="2" borderId="20" xfId="2" applyNumberFormat="1" applyFont="1" applyFill="1" applyBorder="1"/>
    <xf numFmtId="9" fontId="21" fillId="2" borderId="20" xfId="2" applyNumberFormat="1" applyFont="1" applyFill="1" applyBorder="1"/>
    <xf numFmtId="9" fontId="0" fillId="0" borderId="0" xfId="0" applyNumberFormat="1" applyAlignment="1">
      <alignment horizontal="left"/>
    </xf>
    <xf numFmtId="9" fontId="0" fillId="0" borderId="0" xfId="0" applyNumberFormat="1"/>
    <xf numFmtId="9" fontId="0" fillId="4" borderId="0" xfId="0" applyNumberFormat="1" applyFill="1"/>
    <xf numFmtId="9" fontId="16" fillId="3" borderId="20" xfId="4" applyNumberFormat="1" applyFont="1" applyFill="1" applyBorder="1" applyAlignment="1">
      <alignment horizontal="center" vertical="center" wrapText="1"/>
    </xf>
    <xf numFmtId="9" fontId="8" fillId="0" borderId="20" xfId="2" applyNumberFormat="1" applyFont="1" applyBorder="1"/>
    <xf numFmtId="9" fontId="21" fillId="0" borderId="20" xfId="2" applyNumberFormat="1" applyFont="1" applyBorder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6/11/2020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4" customWidth="1"/>
    <col min="2" max="2" width="13.453125" style="85" customWidth="1"/>
    <col min="3" max="3" width="73" style="85" customWidth="1"/>
    <col min="4" max="16384" width="11.453125" style="85"/>
  </cols>
  <sheetData>
    <row r="2" spans="2:13" ht="15.5" x14ac:dyDescent="0.35">
      <c r="B2" s="45" t="s">
        <v>87</v>
      </c>
    </row>
    <row r="4" spans="2:13" x14ac:dyDescent="0.35">
      <c r="B4" s="13" t="s">
        <v>88</v>
      </c>
      <c r="C4" s="46"/>
      <c r="D4" s="46"/>
    </row>
    <row r="6" spans="2:13" x14ac:dyDescent="0.35">
      <c r="B6" s="86" t="s">
        <v>55</v>
      </c>
      <c r="C6" s="84" t="s">
        <v>56</v>
      </c>
    </row>
    <row r="7" spans="2:13" x14ac:dyDescent="0.35">
      <c r="B7" s="86" t="s">
        <v>57</v>
      </c>
      <c r="C7" s="84" t="s">
        <v>58</v>
      </c>
    </row>
    <row r="9" spans="2:13" x14ac:dyDescent="0.35">
      <c r="B9" s="83" t="s">
        <v>89</v>
      </c>
      <c r="C9" s="47"/>
      <c r="D9" s="47"/>
    </row>
    <row r="10" spans="2:13" x14ac:dyDescent="0.35">
      <c r="B10" s="82"/>
      <c r="C10" s="47"/>
      <c r="D10" s="47"/>
    </row>
    <row r="11" spans="2:13" x14ac:dyDescent="0.35">
      <c r="B11" s="86" t="s">
        <v>50</v>
      </c>
      <c r="C11" s="96" t="s">
        <v>59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2:13" x14ac:dyDescent="0.35">
      <c r="B12" s="86" t="s">
        <v>3</v>
      </c>
      <c r="C12" s="96" t="s">
        <v>60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2:13" x14ac:dyDescent="0.35">
      <c r="B13" s="86" t="s">
        <v>5</v>
      </c>
      <c r="C13" s="96" t="s">
        <v>61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2:13" x14ac:dyDescent="0.35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2:13" x14ac:dyDescent="0.35">
      <c r="B15" s="85" t="s">
        <v>91</v>
      </c>
    </row>
    <row r="16" spans="2:13" x14ac:dyDescent="0.35">
      <c r="B16" s="84" t="s">
        <v>92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4"/>
  <sheetViews>
    <sheetView showGridLines="0" tabSelected="1" topLeftCell="C19" zoomScale="85" zoomScaleNormal="85" workbookViewId="0">
      <selection activeCell="H29" sqref="H29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  <col min="6" max="6" width="5.453125" customWidth="1"/>
  </cols>
  <sheetData>
    <row r="2" spans="2:5" x14ac:dyDescent="0.35">
      <c r="B2" s="48" t="s">
        <v>88</v>
      </c>
    </row>
    <row r="4" spans="2:5" x14ac:dyDescent="0.35">
      <c r="B4" s="48" t="s">
        <v>62</v>
      </c>
    </row>
    <row r="5" spans="2:5" x14ac:dyDescent="0.35">
      <c r="B5" s="49" t="s">
        <v>56</v>
      </c>
      <c r="C5" s="50"/>
      <c r="D5" s="50"/>
      <c r="E5" s="50"/>
    </row>
    <row r="6" spans="2:5" x14ac:dyDescent="0.35">
      <c r="B6" s="50" t="s">
        <v>63</v>
      </c>
      <c r="C6" s="50"/>
      <c r="D6" s="50"/>
      <c r="E6" s="50"/>
    </row>
    <row r="8" spans="2:5" ht="31" x14ac:dyDescent="0.35">
      <c r="B8" s="51" t="s">
        <v>2</v>
      </c>
      <c r="C8" s="81" t="s">
        <v>64</v>
      </c>
      <c r="D8" s="81" t="s">
        <v>65</v>
      </c>
      <c r="E8" s="81" t="s">
        <v>66</v>
      </c>
    </row>
    <row r="9" spans="2:5" x14ac:dyDescent="0.35">
      <c r="B9" s="52" t="s">
        <v>67</v>
      </c>
      <c r="C9" s="58">
        <v>51500000</v>
      </c>
      <c r="D9" s="58">
        <v>50369363.304500006</v>
      </c>
      <c r="E9" s="129">
        <f>D9/C9</f>
        <v>0.97804588940776715</v>
      </c>
    </row>
    <row r="10" spans="2:5" x14ac:dyDescent="0.35">
      <c r="B10" s="52" t="s">
        <v>68</v>
      </c>
      <c r="C10" s="58">
        <v>1670721.50134</v>
      </c>
      <c r="D10" s="58">
        <v>1152711.3742</v>
      </c>
      <c r="E10" s="129">
        <f t="shared" ref="E10:E20" si="0">D10/C10</f>
        <v>0.68994824887060435</v>
      </c>
    </row>
    <row r="11" spans="2:5" x14ac:dyDescent="0.35">
      <c r="B11" s="52" t="s">
        <v>69</v>
      </c>
      <c r="C11" s="58">
        <v>43100000</v>
      </c>
      <c r="D11" s="58">
        <v>41150448.200399995</v>
      </c>
      <c r="E11" s="129">
        <f t="shared" si="0"/>
        <v>0.95476677959164724</v>
      </c>
    </row>
    <row r="12" spans="2:5" x14ac:dyDescent="0.35">
      <c r="B12" s="52" t="s">
        <v>70</v>
      </c>
      <c r="C12" s="58">
        <v>16573000</v>
      </c>
      <c r="D12" s="58">
        <v>15937898.7863</v>
      </c>
      <c r="E12" s="129">
        <f t="shared" si="0"/>
        <v>0.96167856068907254</v>
      </c>
    </row>
    <row r="13" spans="2:5" x14ac:dyDescent="0.35">
      <c r="B13" s="52" t="s">
        <v>71</v>
      </c>
      <c r="C13" s="58">
        <v>49800000</v>
      </c>
      <c r="D13" s="58">
        <v>48514785.593800008</v>
      </c>
      <c r="E13" s="129">
        <f t="shared" si="0"/>
        <v>0.97419248180321305</v>
      </c>
    </row>
    <row r="14" spans="2:5" x14ac:dyDescent="0.35">
      <c r="B14" s="52" t="s">
        <v>72</v>
      </c>
      <c r="C14" s="58">
        <v>21576100.035999998</v>
      </c>
      <c r="D14" s="58">
        <v>20492413.327699997</v>
      </c>
      <c r="E14" s="129">
        <f t="shared" si="0"/>
        <v>0.94977374472254683</v>
      </c>
    </row>
    <row r="15" spans="2:5" x14ac:dyDescent="0.35">
      <c r="B15" s="52" t="s">
        <v>73</v>
      </c>
      <c r="C15" s="58">
        <v>2118000</v>
      </c>
      <c r="D15" s="58">
        <v>1642150.3651000001</v>
      </c>
      <c r="E15" s="129">
        <f t="shared" si="0"/>
        <v>0.77533067285174695</v>
      </c>
    </row>
    <row r="16" spans="2:5" x14ac:dyDescent="0.35">
      <c r="B16" s="52" t="s">
        <v>74</v>
      </c>
      <c r="C16" s="58">
        <v>56822500.100000001</v>
      </c>
      <c r="D16" s="58">
        <v>54440907.404500008</v>
      </c>
      <c r="E16" s="129">
        <f t="shared" si="0"/>
        <v>0.95808715400926203</v>
      </c>
    </row>
    <row r="17" spans="1:7" x14ac:dyDescent="0.35">
      <c r="B17" s="52" t="s">
        <v>75</v>
      </c>
      <c r="C17" s="58">
        <v>1659000</v>
      </c>
      <c r="D17" s="58">
        <v>1391609.5107</v>
      </c>
      <c r="E17" s="129">
        <f t="shared" si="0"/>
        <v>0.83882429819168169</v>
      </c>
    </row>
    <row r="18" spans="1:7" x14ac:dyDescent="0.35">
      <c r="B18" s="52" t="s">
        <v>76</v>
      </c>
      <c r="C18" s="58">
        <v>856933.33600000001</v>
      </c>
      <c r="D18" s="58">
        <v>753272.40149999992</v>
      </c>
      <c r="E18" s="129">
        <f t="shared" si="0"/>
        <v>0.87903267366879501</v>
      </c>
    </row>
    <row r="19" spans="1:7" x14ac:dyDescent="0.35">
      <c r="B19" s="52" t="s">
        <v>0</v>
      </c>
      <c r="C19" s="58">
        <v>83537.360000000015</v>
      </c>
      <c r="D19" s="58">
        <v>63581.414400000001</v>
      </c>
      <c r="E19" s="129">
        <f t="shared" si="0"/>
        <v>0.76111352333853965</v>
      </c>
    </row>
    <row r="20" spans="1:7" ht="15.5" x14ac:dyDescent="0.35">
      <c r="B20" s="53" t="s">
        <v>4</v>
      </c>
      <c r="C20" s="57">
        <f>SUM(C9:C19)</f>
        <v>245759792.33333999</v>
      </c>
      <c r="D20" s="57">
        <f>SUM(D9:D19)</f>
        <v>235909141.68309999</v>
      </c>
      <c r="E20" s="130">
        <f t="shared" si="0"/>
        <v>0.95991756602366052</v>
      </c>
    </row>
    <row r="21" spans="1:7" s="90" customFormat="1" x14ac:dyDescent="0.35">
      <c r="A21" s="88"/>
      <c r="B21" s="89" t="s">
        <v>84</v>
      </c>
      <c r="C21" s="95">
        <f>SUM(C9:C19)-C20</f>
        <v>0</v>
      </c>
      <c r="D21" s="95">
        <f>SUM(D9:D19)-D20</f>
        <v>0</v>
      </c>
      <c r="E21" s="131"/>
    </row>
    <row r="22" spans="1:7" s="90" customFormat="1" x14ac:dyDescent="0.35">
      <c r="A22" s="88"/>
      <c r="B22" s="89" t="str">
        <f>Indice!B15</f>
        <v>Información al: 6/11/2020</v>
      </c>
    </row>
    <row r="23" spans="1:7" x14ac:dyDescent="0.35">
      <c r="B23" s="54"/>
    </row>
    <row r="24" spans="1:7" x14ac:dyDescent="0.35">
      <c r="B24" s="48" t="s">
        <v>77</v>
      </c>
    </row>
    <row r="25" spans="1:7" x14ac:dyDescent="0.35">
      <c r="B25" s="49" t="s">
        <v>58</v>
      </c>
      <c r="C25" s="50"/>
      <c r="D25" s="50"/>
      <c r="E25" s="50"/>
    </row>
    <row r="26" spans="1:7" x14ac:dyDescent="0.35">
      <c r="B26" s="50" t="s">
        <v>63</v>
      </c>
      <c r="C26" s="50"/>
      <c r="D26" s="50"/>
      <c r="E26" s="50"/>
    </row>
    <row r="28" spans="1:7" ht="31" x14ac:dyDescent="0.35">
      <c r="B28" s="51" t="s">
        <v>78</v>
      </c>
      <c r="C28" s="81" t="s">
        <v>64</v>
      </c>
      <c r="D28" s="81" t="s">
        <v>65</v>
      </c>
      <c r="E28" s="81" t="s">
        <v>66</v>
      </c>
    </row>
    <row r="29" spans="1:7" x14ac:dyDescent="0.35">
      <c r="B29" s="52" t="s">
        <v>79</v>
      </c>
      <c r="C29" s="56">
        <v>84103798.060499996</v>
      </c>
      <c r="D29" s="56">
        <v>82136375.418500006</v>
      </c>
      <c r="E29" s="129">
        <f t="shared" ref="E29:E33" si="1">D29/C29</f>
        <v>0.97660720814790403</v>
      </c>
    </row>
    <row r="30" spans="1:7" x14ac:dyDescent="0.35">
      <c r="B30" s="52" t="s">
        <v>1</v>
      </c>
      <c r="C30" s="56">
        <v>66124239.299500003</v>
      </c>
      <c r="D30" s="56">
        <v>64260583.961899996</v>
      </c>
      <c r="E30" s="129">
        <f t="shared" si="1"/>
        <v>0.9718158521392003</v>
      </c>
      <c r="G30" s="55"/>
    </row>
    <row r="31" spans="1:7" x14ac:dyDescent="0.35">
      <c r="B31" s="52" t="s">
        <v>80</v>
      </c>
      <c r="C31" s="56">
        <v>75175000</v>
      </c>
      <c r="D31" s="56">
        <v>72678433.44340001</v>
      </c>
      <c r="E31" s="129">
        <f t="shared" si="1"/>
        <v>0.96678993606119068</v>
      </c>
      <c r="G31" s="55"/>
    </row>
    <row r="32" spans="1:7" x14ac:dyDescent="0.35">
      <c r="B32" s="52" t="s">
        <v>81</v>
      </c>
      <c r="C32" s="56">
        <v>20356754.973340001</v>
      </c>
      <c r="D32" s="56">
        <v>16833748.859300002</v>
      </c>
      <c r="E32" s="129">
        <f t="shared" si="1"/>
        <v>0.82693675300145508</v>
      </c>
      <c r="G32" s="55"/>
    </row>
    <row r="33" spans="1:5" ht="15.5" x14ac:dyDescent="0.35">
      <c r="B33" s="53" t="s">
        <v>4</v>
      </c>
      <c r="C33" s="57">
        <f>SUM(C29:C32)</f>
        <v>245759792.33334002</v>
      </c>
      <c r="D33" s="57">
        <f>SUM(D29:D32)</f>
        <v>235909141.68310004</v>
      </c>
      <c r="E33" s="130">
        <f t="shared" si="1"/>
        <v>0.95991756602366063</v>
      </c>
    </row>
    <row r="34" spans="1:5" x14ac:dyDescent="0.35">
      <c r="C34" s="95">
        <f>SUM(C29:C32)-C33</f>
        <v>0</v>
      </c>
      <c r="D34" s="95">
        <f>SUM(D29:D32)-D33</f>
        <v>0</v>
      </c>
      <c r="E34" s="132"/>
    </row>
    <row r="35" spans="1:5" x14ac:dyDescent="0.35">
      <c r="B35" s="50" t="s">
        <v>82</v>
      </c>
      <c r="C35" s="50"/>
      <c r="D35" s="50"/>
      <c r="E35" s="133"/>
    </row>
    <row r="36" spans="1:5" x14ac:dyDescent="0.35">
      <c r="E36" s="132"/>
    </row>
    <row r="37" spans="1:5" ht="31" x14ac:dyDescent="0.35">
      <c r="B37" s="51" t="s">
        <v>78</v>
      </c>
      <c r="C37" s="81" t="s">
        <v>64</v>
      </c>
      <c r="D37" s="81" t="s">
        <v>65</v>
      </c>
      <c r="E37" s="134" t="s">
        <v>66</v>
      </c>
    </row>
    <row r="38" spans="1:5" x14ac:dyDescent="0.35">
      <c r="A38" s="24"/>
      <c r="B38" s="52" t="s">
        <v>79</v>
      </c>
      <c r="C38" s="129">
        <f>C29/C$33</f>
        <v>0.34221951956414631</v>
      </c>
      <c r="D38" s="129">
        <f>D29/D$33</f>
        <v>0.34816953184813376</v>
      </c>
      <c r="E38" s="135">
        <f>E29</f>
        <v>0.97660720814790403</v>
      </c>
    </row>
    <row r="39" spans="1:5" x14ac:dyDescent="0.35">
      <c r="B39" s="52" t="s">
        <v>1</v>
      </c>
      <c r="C39" s="129">
        <f t="shared" ref="C39:D39" si="2">C30/C$33</f>
        <v>0.26906044585931044</v>
      </c>
      <c r="D39" s="129">
        <f t="shared" si="2"/>
        <v>0.27239548032531147</v>
      </c>
      <c r="E39" s="135">
        <f t="shared" ref="E39:E42" si="3">E30</f>
        <v>0.9718158521392003</v>
      </c>
    </row>
    <row r="40" spans="1:5" x14ac:dyDescent="0.35">
      <c r="B40" s="52" t="s">
        <v>80</v>
      </c>
      <c r="C40" s="129">
        <f t="shared" ref="C40:D40" si="4">C31/C$33</f>
        <v>0.30588811654770298</v>
      </c>
      <c r="D40" s="129">
        <f t="shared" si="4"/>
        <v>0.30807807160364281</v>
      </c>
      <c r="E40" s="135">
        <f t="shared" si="3"/>
        <v>0.96678993606119068</v>
      </c>
    </row>
    <row r="41" spans="1:5" x14ac:dyDescent="0.35">
      <c r="B41" s="52" t="s">
        <v>81</v>
      </c>
      <c r="C41" s="129">
        <f t="shared" ref="C41:D41" si="5">C32/C$33</f>
        <v>8.2831918028840157E-2</v>
      </c>
      <c r="D41" s="129">
        <f t="shared" si="5"/>
        <v>7.1356916222911806E-2</v>
      </c>
      <c r="E41" s="135">
        <f t="shared" si="3"/>
        <v>0.82693675300145508</v>
      </c>
    </row>
    <row r="42" spans="1:5" ht="15.5" x14ac:dyDescent="0.35">
      <c r="B42" s="53" t="s">
        <v>83</v>
      </c>
      <c r="C42" s="130">
        <f t="shared" ref="C42:D42" si="6">C33/C$33</f>
        <v>1</v>
      </c>
      <c r="D42" s="130">
        <f t="shared" si="6"/>
        <v>1</v>
      </c>
      <c r="E42" s="136">
        <f t="shared" si="3"/>
        <v>0.95991756602366063</v>
      </c>
    </row>
    <row r="50" spans="2:2" x14ac:dyDescent="0.35">
      <c r="B50" s="91" t="str">
        <f>+B21</f>
        <v>Fuente: Fogape</v>
      </c>
    </row>
    <row r="51" spans="2:2" x14ac:dyDescent="0.35">
      <c r="B51" s="91" t="str">
        <f>Indice!B15</f>
        <v>Información al: 6/11/2020</v>
      </c>
    </row>
    <row r="52" spans="2:2" x14ac:dyDescent="0.35">
      <c r="B52" s="92" t="str">
        <f>+Indice!B16</f>
        <v>Actualización: 10/11/2020</v>
      </c>
    </row>
    <row r="53" spans="2:2" x14ac:dyDescent="0.35">
      <c r="B53" s="93"/>
    </row>
    <row r="54" spans="2:2" x14ac:dyDescent="0.35">
      <c r="B54" s="90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90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06" t="s">
        <v>46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24" x14ac:dyDescent="0.35">
      <c r="B6" s="107" t="s">
        <v>2</v>
      </c>
      <c r="C6" s="109" t="s">
        <v>6</v>
      </c>
      <c r="D6" s="109"/>
      <c r="E6" s="111" t="s">
        <v>7</v>
      </c>
      <c r="F6" s="117"/>
      <c r="G6" s="109" t="s">
        <v>8</v>
      </c>
      <c r="H6" s="109"/>
      <c r="I6" s="103" t="s">
        <v>9</v>
      </c>
      <c r="J6" s="104"/>
      <c r="K6" s="104"/>
      <c r="L6" s="104"/>
      <c r="M6" s="104"/>
      <c r="N6" s="105"/>
      <c r="O6" s="104" t="s">
        <v>10</v>
      </c>
      <c r="P6" s="105"/>
      <c r="Q6" s="103" t="s">
        <v>11</v>
      </c>
      <c r="R6" s="104"/>
      <c r="S6" s="104"/>
      <c r="T6" s="104"/>
      <c r="U6" s="104"/>
      <c r="V6" s="104"/>
      <c r="W6" s="104"/>
      <c r="X6" s="105"/>
    </row>
    <row r="7" spans="2:24" x14ac:dyDescent="0.35">
      <c r="B7" s="107"/>
      <c r="C7" s="110"/>
      <c r="D7" s="110"/>
      <c r="E7" s="111"/>
      <c r="F7" s="117"/>
      <c r="G7" s="110"/>
      <c r="H7" s="110"/>
      <c r="I7" s="118" t="s">
        <v>12</v>
      </c>
      <c r="J7" s="119"/>
      <c r="K7" s="119" t="s">
        <v>13</v>
      </c>
      <c r="L7" s="119"/>
      <c r="M7" s="120" t="s">
        <v>4</v>
      </c>
      <c r="N7" s="121"/>
      <c r="O7" s="119" t="s">
        <v>14</v>
      </c>
      <c r="P7" s="124"/>
      <c r="Q7" s="118" t="s">
        <v>15</v>
      </c>
      <c r="R7" s="119"/>
      <c r="S7" s="119" t="s">
        <v>16</v>
      </c>
      <c r="T7" s="119"/>
      <c r="U7" s="119" t="s">
        <v>17</v>
      </c>
      <c r="V7" s="119"/>
      <c r="W7" s="120" t="s">
        <v>4</v>
      </c>
      <c r="X7" s="121"/>
    </row>
    <row r="8" spans="2:24" ht="45" customHeight="1" x14ac:dyDescent="0.35">
      <c r="B8" s="107"/>
      <c r="C8" s="110"/>
      <c r="D8" s="110"/>
      <c r="E8" s="113"/>
      <c r="F8" s="114"/>
      <c r="G8" s="110"/>
      <c r="H8" s="110"/>
      <c r="I8" s="118"/>
      <c r="J8" s="119"/>
      <c r="K8" s="119"/>
      <c r="L8" s="119"/>
      <c r="M8" s="122"/>
      <c r="N8" s="123"/>
      <c r="O8" s="119"/>
      <c r="P8" s="124"/>
      <c r="Q8" s="118"/>
      <c r="R8" s="119"/>
      <c r="S8" s="119"/>
      <c r="T8" s="119"/>
      <c r="U8" s="119"/>
      <c r="V8" s="119"/>
      <c r="W8" s="122"/>
      <c r="X8" s="123"/>
    </row>
    <row r="9" spans="2:24" x14ac:dyDescent="0.35">
      <c r="B9" s="108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41506</v>
      </c>
      <c r="D10" s="2">
        <v>79190264.92800647</v>
      </c>
      <c r="E10" s="3">
        <v>83</v>
      </c>
      <c r="F10" s="4">
        <v>96903.440144859866</v>
      </c>
      <c r="G10" s="2">
        <v>330</v>
      </c>
      <c r="H10" s="2">
        <v>3087411.294144785</v>
      </c>
      <c r="I10" s="3">
        <v>1367</v>
      </c>
      <c r="J10" s="28">
        <v>5146057.0503504425</v>
      </c>
      <c r="K10" s="28">
        <v>0</v>
      </c>
      <c r="L10" s="28">
        <v>0</v>
      </c>
      <c r="M10" s="29">
        <v>1367</v>
      </c>
      <c r="N10" s="5">
        <v>5146057.0503504425</v>
      </c>
      <c r="O10" s="28">
        <v>38288</v>
      </c>
      <c r="P10" s="4">
        <v>63981046.619185895</v>
      </c>
      <c r="Q10" s="3">
        <v>3</v>
      </c>
      <c r="R10" s="28">
        <v>19222.749760668106</v>
      </c>
      <c r="S10" s="28">
        <v>254</v>
      </c>
      <c r="T10" s="28">
        <v>1274887.2265347373</v>
      </c>
      <c r="U10" s="28">
        <v>1181</v>
      </c>
      <c r="V10" s="28">
        <v>5584736.5478850817</v>
      </c>
      <c r="W10" s="29">
        <v>1438</v>
      </c>
      <c r="X10" s="5">
        <v>6878846.5241804868</v>
      </c>
    </row>
    <row r="11" spans="2:24" x14ac:dyDescent="0.35">
      <c r="B11" s="1" t="s">
        <v>21</v>
      </c>
      <c r="C11" s="2">
        <v>423</v>
      </c>
      <c r="D11" s="2">
        <v>2501808.6183033828</v>
      </c>
      <c r="E11" s="3">
        <v>0</v>
      </c>
      <c r="F11" s="4">
        <v>0</v>
      </c>
      <c r="G11" s="2">
        <v>59</v>
      </c>
      <c r="H11" s="2">
        <v>437551.3472549913</v>
      </c>
      <c r="I11" s="3">
        <v>6</v>
      </c>
      <c r="J11" s="28">
        <v>19915.461463755244</v>
      </c>
      <c r="K11" s="28">
        <v>0</v>
      </c>
      <c r="L11" s="28">
        <v>0</v>
      </c>
      <c r="M11" s="29">
        <v>6</v>
      </c>
      <c r="N11" s="5">
        <v>19915.461463755244</v>
      </c>
      <c r="O11" s="28">
        <v>272</v>
      </c>
      <c r="P11" s="4">
        <v>1552447.2292224588</v>
      </c>
      <c r="Q11" s="3">
        <v>24</v>
      </c>
      <c r="R11" s="28">
        <v>166112.26640029592</v>
      </c>
      <c r="S11" s="28">
        <v>19</v>
      </c>
      <c r="T11" s="28">
        <v>92303.83443636127</v>
      </c>
      <c r="U11" s="28">
        <v>43</v>
      </c>
      <c r="V11" s="28">
        <v>233478.47952552018</v>
      </c>
      <c r="W11" s="29">
        <v>86</v>
      </c>
      <c r="X11" s="5">
        <v>491894.5803621774</v>
      </c>
    </row>
    <row r="12" spans="2:24" x14ac:dyDescent="0.35">
      <c r="B12" s="6" t="s">
        <v>85</v>
      </c>
      <c r="C12" s="2">
        <v>236961</v>
      </c>
      <c r="D12" s="2">
        <v>126080723.19545138</v>
      </c>
      <c r="E12" s="3">
        <v>0</v>
      </c>
      <c r="F12" s="4">
        <v>0</v>
      </c>
      <c r="G12" s="2">
        <v>30043</v>
      </c>
      <c r="H12" s="2">
        <v>25074790.70644125</v>
      </c>
      <c r="I12" s="3">
        <v>10664</v>
      </c>
      <c r="J12" s="28">
        <v>12817811.078780716</v>
      </c>
      <c r="K12" s="28">
        <v>10758</v>
      </c>
      <c r="L12" s="28">
        <v>5704049.3508598628</v>
      </c>
      <c r="M12" s="29">
        <v>21422</v>
      </c>
      <c r="N12" s="5">
        <v>18521860.42964058</v>
      </c>
      <c r="O12" s="28">
        <v>143143</v>
      </c>
      <c r="P12" s="4">
        <v>52486363.925791182</v>
      </c>
      <c r="Q12" s="3">
        <v>0</v>
      </c>
      <c r="R12" s="28">
        <v>0</v>
      </c>
      <c r="S12" s="28">
        <v>28135</v>
      </c>
      <c r="T12" s="28">
        <v>16134746.885533547</v>
      </c>
      <c r="U12" s="28">
        <v>14218</v>
      </c>
      <c r="V12" s="28">
        <v>13862961.248044821</v>
      </c>
      <c r="W12" s="29">
        <v>42353</v>
      </c>
      <c r="X12" s="5">
        <v>29997708.133578368</v>
      </c>
    </row>
    <row r="13" spans="2:24" x14ac:dyDescent="0.35">
      <c r="B13" s="1" t="s">
        <v>22</v>
      </c>
      <c r="C13" s="2">
        <v>10961</v>
      </c>
      <c r="D13" s="2">
        <v>36704268.157151349</v>
      </c>
      <c r="E13" s="3">
        <v>1367</v>
      </c>
      <c r="F13" s="4">
        <v>5993950.3804719029</v>
      </c>
      <c r="G13" s="2">
        <v>10</v>
      </c>
      <c r="H13" s="2">
        <v>11465.20103879047</v>
      </c>
      <c r="I13" s="3">
        <v>94</v>
      </c>
      <c r="J13" s="28">
        <v>173216.86171119186</v>
      </c>
      <c r="K13" s="28">
        <v>7</v>
      </c>
      <c r="L13" s="28">
        <v>20970.560098974649</v>
      </c>
      <c r="M13" s="29">
        <v>101</v>
      </c>
      <c r="N13" s="5">
        <v>194187.4218101665</v>
      </c>
      <c r="O13" s="28">
        <v>4759</v>
      </c>
      <c r="P13" s="4">
        <v>21493498.344349757</v>
      </c>
      <c r="Q13" s="3">
        <v>554</v>
      </c>
      <c r="R13" s="28">
        <v>518796.32433316106</v>
      </c>
      <c r="S13" s="28">
        <v>184</v>
      </c>
      <c r="T13" s="28">
        <v>2490887.553910288</v>
      </c>
      <c r="U13" s="28">
        <v>3986</v>
      </c>
      <c r="V13" s="28">
        <v>6001482.9312372794</v>
      </c>
      <c r="W13" s="29">
        <v>4724</v>
      </c>
      <c r="X13" s="5">
        <v>9011166.8094807286</v>
      </c>
    </row>
    <row r="14" spans="2:24" x14ac:dyDescent="0.35">
      <c r="B14" s="6" t="s">
        <v>23</v>
      </c>
      <c r="C14" s="2">
        <v>31977</v>
      </c>
      <c r="D14" s="2">
        <v>84106708.005911604</v>
      </c>
      <c r="E14" s="3">
        <v>0</v>
      </c>
      <c r="F14" s="4">
        <v>0</v>
      </c>
      <c r="G14" s="2">
        <v>2023</v>
      </c>
      <c r="H14" s="2">
        <v>3670479.3912033923</v>
      </c>
      <c r="I14" s="3">
        <v>6486</v>
      </c>
      <c r="J14" s="28">
        <v>11090860.48651221</v>
      </c>
      <c r="K14" s="28">
        <v>0</v>
      </c>
      <c r="L14" s="28">
        <v>0</v>
      </c>
      <c r="M14" s="29">
        <v>6486</v>
      </c>
      <c r="N14" s="5">
        <v>11090860.48651221</v>
      </c>
      <c r="O14" s="28">
        <v>21672</v>
      </c>
      <c r="P14" s="4">
        <v>64657445.351142488</v>
      </c>
      <c r="Q14" s="3">
        <v>0</v>
      </c>
      <c r="R14" s="28">
        <v>0</v>
      </c>
      <c r="S14" s="28">
        <v>492</v>
      </c>
      <c r="T14" s="28">
        <v>1175878.132303779</v>
      </c>
      <c r="U14" s="28">
        <v>1304</v>
      </c>
      <c r="V14" s="28">
        <v>3512044.6447497299</v>
      </c>
      <c r="W14" s="29">
        <v>1796</v>
      </c>
      <c r="X14" s="5">
        <v>4687922.7770535089</v>
      </c>
    </row>
    <row r="15" spans="2:24" x14ac:dyDescent="0.35">
      <c r="B15" s="6" t="s">
        <v>24</v>
      </c>
      <c r="C15" s="2">
        <v>695</v>
      </c>
      <c r="D15" s="2">
        <v>3383170.8074316881</v>
      </c>
      <c r="E15" s="3">
        <v>6</v>
      </c>
      <c r="F15" s="4">
        <v>31380.359683624709</v>
      </c>
      <c r="G15" s="2">
        <v>56</v>
      </c>
      <c r="H15" s="2">
        <v>287157.1596603496</v>
      </c>
      <c r="I15" s="3">
        <v>105</v>
      </c>
      <c r="J15" s="28">
        <v>653805.56469165324</v>
      </c>
      <c r="K15" s="28">
        <v>0</v>
      </c>
      <c r="L15" s="28">
        <v>0</v>
      </c>
      <c r="M15" s="29">
        <v>105</v>
      </c>
      <c r="N15" s="5">
        <v>653805.56469165324</v>
      </c>
      <c r="O15" s="28">
        <v>474</v>
      </c>
      <c r="P15" s="4">
        <v>2278612.1612120238</v>
      </c>
      <c r="Q15" s="3">
        <v>0</v>
      </c>
      <c r="R15" s="28">
        <v>0</v>
      </c>
      <c r="S15" s="28">
        <v>0</v>
      </c>
      <c r="T15" s="28">
        <v>0</v>
      </c>
      <c r="U15" s="28">
        <v>54</v>
      </c>
      <c r="V15" s="28">
        <v>132215.56218403688</v>
      </c>
      <c r="W15" s="29">
        <v>54</v>
      </c>
      <c r="X15" s="5">
        <v>132215.56218403688</v>
      </c>
    </row>
    <row r="16" spans="2:24" x14ac:dyDescent="0.35">
      <c r="B16" s="6" t="s">
        <v>25</v>
      </c>
      <c r="C16" s="2">
        <v>59485</v>
      </c>
      <c r="D16" s="2">
        <v>96223595.389622629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13099539.687046707</v>
      </c>
      <c r="K16" s="28">
        <v>896</v>
      </c>
      <c r="L16" s="28">
        <v>1948209.9725201267</v>
      </c>
      <c r="M16" s="29">
        <v>12164</v>
      </c>
      <c r="N16" s="5">
        <v>15047749.659566833</v>
      </c>
      <c r="O16" s="28">
        <v>36831</v>
      </c>
      <c r="P16" s="4">
        <v>70124205.413368776</v>
      </c>
      <c r="Q16" s="3">
        <v>0</v>
      </c>
      <c r="R16" s="28">
        <v>0</v>
      </c>
      <c r="S16" s="28">
        <v>2992</v>
      </c>
      <c r="T16" s="28">
        <v>0</v>
      </c>
      <c r="U16" s="28">
        <v>7498</v>
      </c>
      <c r="V16" s="28">
        <v>11051640.316687008</v>
      </c>
      <c r="W16" s="29">
        <v>10490</v>
      </c>
      <c r="X16" s="5">
        <v>11051640.316687008</v>
      </c>
    </row>
    <row r="17" spans="2:24" x14ac:dyDescent="0.35">
      <c r="B17" s="6" t="s">
        <v>26</v>
      </c>
      <c r="C17" s="2">
        <v>15614</v>
      </c>
      <c r="D17" s="2">
        <v>41245076.609377101</v>
      </c>
      <c r="E17" s="3">
        <v>0</v>
      </c>
      <c r="F17" s="4">
        <v>0</v>
      </c>
      <c r="G17" s="2">
        <v>145</v>
      </c>
      <c r="H17" s="2">
        <v>301175.95407182863</v>
      </c>
      <c r="I17" s="3">
        <v>2065</v>
      </c>
      <c r="J17" s="28">
        <v>4522310.2277843896</v>
      </c>
      <c r="K17" s="28">
        <v>0</v>
      </c>
      <c r="L17" s="28">
        <v>0</v>
      </c>
      <c r="M17" s="29">
        <v>2065</v>
      </c>
      <c r="N17" s="5">
        <v>4522310.2277843896</v>
      </c>
      <c r="O17" s="28">
        <v>9914</v>
      </c>
      <c r="P17" s="4">
        <v>27197846.169200376</v>
      </c>
      <c r="Q17" s="3">
        <v>0</v>
      </c>
      <c r="R17" s="28">
        <v>0</v>
      </c>
      <c r="S17" s="28">
        <v>604</v>
      </c>
      <c r="T17" s="28">
        <v>1070601.6254133757</v>
      </c>
      <c r="U17" s="28">
        <v>2886</v>
      </c>
      <c r="V17" s="28">
        <v>8153142.6329071308</v>
      </c>
      <c r="W17" s="29">
        <v>3490</v>
      </c>
      <c r="X17" s="5">
        <v>9223744.2583205067</v>
      </c>
    </row>
    <row r="18" spans="2:24" x14ac:dyDescent="0.35">
      <c r="B18" s="6" t="s">
        <v>27</v>
      </c>
      <c r="C18" s="2">
        <v>1443</v>
      </c>
      <c r="D18" s="2">
        <v>6936311.7933128383</v>
      </c>
      <c r="E18" s="3">
        <v>3</v>
      </c>
      <c r="F18" s="4">
        <v>1453.9328360586921</v>
      </c>
      <c r="G18" s="2">
        <v>23</v>
      </c>
      <c r="H18" s="2">
        <v>74763.813190893328</v>
      </c>
      <c r="I18" s="3">
        <v>63</v>
      </c>
      <c r="J18" s="28">
        <v>350646.88833902974</v>
      </c>
      <c r="K18" s="28">
        <v>147</v>
      </c>
      <c r="L18" s="28">
        <v>744402.21217482374</v>
      </c>
      <c r="M18" s="29">
        <v>210</v>
      </c>
      <c r="N18" s="5">
        <v>1095049.1005138536</v>
      </c>
      <c r="O18" s="28">
        <v>445</v>
      </c>
      <c r="P18" s="4">
        <v>1880146.599270436</v>
      </c>
      <c r="Q18" s="3">
        <v>108</v>
      </c>
      <c r="R18" s="28">
        <v>959815.29452023481</v>
      </c>
      <c r="S18" s="28">
        <v>46</v>
      </c>
      <c r="T18" s="28">
        <v>272153.28192950686</v>
      </c>
      <c r="U18" s="28">
        <v>608</v>
      </c>
      <c r="V18" s="28">
        <v>2652929.7710518548</v>
      </c>
      <c r="W18" s="29">
        <v>762</v>
      </c>
      <c r="X18" s="5">
        <v>3884898.3475015964</v>
      </c>
    </row>
    <row r="19" spans="2:24" x14ac:dyDescent="0.35">
      <c r="B19" s="6" t="s">
        <v>28</v>
      </c>
      <c r="C19" s="2">
        <v>178</v>
      </c>
      <c r="D19" s="2">
        <v>1859243.3025168986</v>
      </c>
      <c r="E19" s="3">
        <v>2</v>
      </c>
      <c r="F19" s="4">
        <v>41562.702185228336</v>
      </c>
      <c r="G19" s="2">
        <v>5</v>
      </c>
      <c r="H19" s="2">
        <v>91784.300659045912</v>
      </c>
      <c r="I19" s="3">
        <v>18</v>
      </c>
      <c r="J19" s="2">
        <v>193231.92957615742</v>
      </c>
      <c r="K19" s="2">
        <v>5</v>
      </c>
      <c r="L19" s="2">
        <v>30998.848713149469</v>
      </c>
      <c r="M19" s="59">
        <v>23</v>
      </c>
      <c r="N19" s="5">
        <v>224230.77828930688</v>
      </c>
      <c r="O19" s="2">
        <v>119</v>
      </c>
      <c r="P19" s="4">
        <v>1071185.8600916318</v>
      </c>
      <c r="Q19" s="3">
        <v>4</v>
      </c>
      <c r="R19" s="2">
        <v>47104.395809925452</v>
      </c>
      <c r="S19" s="2">
        <v>0</v>
      </c>
      <c r="T19" s="2">
        <v>0</v>
      </c>
      <c r="U19" s="2">
        <v>25</v>
      </c>
      <c r="V19" s="2">
        <v>383375.2654817602</v>
      </c>
      <c r="W19" s="59">
        <v>29</v>
      </c>
      <c r="X19" s="5">
        <v>430479.66129168565</v>
      </c>
    </row>
    <row r="20" spans="2:24" x14ac:dyDescent="0.35">
      <c r="B20" s="6" t="s">
        <v>0</v>
      </c>
      <c r="C20" s="2">
        <v>322</v>
      </c>
      <c r="D20" s="2">
        <v>141620.10796604605</v>
      </c>
      <c r="E20" s="3">
        <v>11</v>
      </c>
      <c r="F20" s="4">
        <v>3685.2262604235793</v>
      </c>
      <c r="G20" s="2">
        <v>0</v>
      </c>
      <c r="H20" s="2">
        <v>0</v>
      </c>
      <c r="I20" s="3">
        <v>4</v>
      </c>
      <c r="J20" s="28">
        <v>1056.385347207887</v>
      </c>
      <c r="K20" s="28">
        <v>27</v>
      </c>
      <c r="L20" s="28">
        <v>30597.075925358928</v>
      </c>
      <c r="M20" s="29">
        <v>31</v>
      </c>
      <c r="N20" s="5">
        <v>31653.461272566816</v>
      </c>
      <c r="O20" s="28">
        <v>258</v>
      </c>
      <c r="P20" s="4">
        <v>75137.102262257875</v>
      </c>
      <c r="Q20" s="3">
        <v>2</v>
      </c>
      <c r="R20" s="28">
        <v>779.3006659730313</v>
      </c>
      <c r="S20" s="28">
        <v>12</v>
      </c>
      <c r="T20" s="28">
        <v>26537.785345268294</v>
      </c>
      <c r="U20" s="28">
        <v>8</v>
      </c>
      <c r="V20" s="28">
        <v>3827.2321595564426</v>
      </c>
      <c r="W20" s="29">
        <v>22</v>
      </c>
      <c r="X20" s="5">
        <v>31144.318170797767</v>
      </c>
    </row>
    <row r="21" spans="2:24" x14ac:dyDescent="0.35">
      <c r="B21" s="7" t="s">
        <v>4</v>
      </c>
      <c r="C21" s="8">
        <v>399565</v>
      </c>
      <c r="D21" s="8">
        <v>478372790.9150514</v>
      </c>
      <c r="E21" s="9">
        <v>1472</v>
      </c>
      <c r="F21" s="10">
        <v>6168936.0415820982</v>
      </c>
      <c r="G21" s="8">
        <v>32694</v>
      </c>
      <c r="H21" s="8">
        <v>33036579.167665321</v>
      </c>
      <c r="I21" s="9">
        <v>32140</v>
      </c>
      <c r="J21" s="30">
        <v>48068451.621603459</v>
      </c>
      <c r="K21" s="30">
        <v>11840</v>
      </c>
      <c r="L21" s="30">
        <v>8479228.0202922989</v>
      </c>
      <c r="M21" s="31">
        <v>43980</v>
      </c>
      <c r="N21" s="11">
        <v>56547679.641895749</v>
      </c>
      <c r="O21" s="30">
        <v>256175</v>
      </c>
      <c r="P21" s="10">
        <v>306797934.77509731</v>
      </c>
      <c r="Q21" s="9">
        <v>695</v>
      </c>
      <c r="R21" s="30">
        <v>1711830.3314902582</v>
      </c>
      <c r="S21" s="30">
        <v>32738</v>
      </c>
      <c r="T21" s="30">
        <v>22537996.325406864</v>
      </c>
      <c r="U21" s="30">
        <v>31811</v>
      </c>
      <c r="V21" s="30">
        <v>51571834.631913781</v>
      </c>
      <c r="W21" s="31">
        <v>65244</v>
      </c>
      <c r="X21" s="11">
        <v>75821661.288810894</v>
      </c>
    </row>
    <row r="22" spans="2:24" s="24" customFormat="1" x14ac:dyDescent="0.35">
      <c r="B22" s="24" t="s">
        <v>49</v>
      </c>
      <c r="D22" s="25">
        <v>18366.242941198921</v>
      </c>
      <c r="E22" s="27"/>
      <c r="F22" s="34">
        <v>236.84494641028712</v>
      </c>
      <c r="H22" s="25">
        <v>1268.3786587837928</v>
      </c>
      <c r="I22" s="27"/>
      <c r="J22" s="25">
        <v>1845.4997379782183</v>
      </c>
      <c r="K22" s="32"/>
      <c r="L22" s="25">
        <v>325.54435522266999</v>
      </c>
      <c r="M22" s="32"/>
      <c r="N22" s="34">
        <v>2171.0440932008883</v>
      </c>
      <c r="P22" s="25">
        <v>11778.942094844484</v>
      </c>
      <c r="Q22" s="27"/>
      <c r="R22" s="25">
        <v>65.722575237031421</v>
      </c>
      <c r="S22" s="32"/>
      <c r="T22" s="25">
        <v>865.30489146022001</v>
      </c>
      <c r="U22" s="32"/>
      <c r="V22" s="25">
        <v>1980.0056812622172</v>
      </c>
      <c r="W22" s="32"/>
      <c r="X22" s="34">
        <v>2911.0331479594684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ht="15" x14ac:dyDescent="0.2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ht="15" x14ac:dyDescent="0.25">
      <c r="B27" s="7" t="s">
        <v>3</v>
      </c>
    </row>
    <row r="28" spans="2:24" ht="15" x14ac:dyDescent="0.25">
      <c r="B28" s="106" t="s">
        <v>47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2:24" ht="15" customHeight="1" x14ac:dyDescent="0.25">
      <c r="B29" s="107" t="s">
        <v>30</v>
      </c>
      <c r="C29" s="109" t="s">
        <v>6</v>
      </c>
      <c r="D29" s="109"/>
      <c r="E29" s="111" t="s">
        <v>7</v>
      </c>
      <c r="F29" s="112"/>
      <c r="G29" s="113" t="s">
        <v>8</v>
      </c>
      <c r="H29" s="114"/>
      <c r="I29" s="103" t="s">
        <v>9</v>
      </c>
      <c r="J29" s="104"/>
      <c r="K29" s="104"/>
      <c r="L29" s="104"/>
      <c r="M29" s="104"/>
      <c r="N29" s="105"/>
      <c r="O29" s="103" t="s">
        <v>10</v>
      </c>
      <c r="P29" s="105"/>
      <c r="Q29" s="103" t="s">
        <v>11</v>
      </c>
      <c r="R29" s="104"/>
      <c r="S29" s="104"/>
      <c r="T29" s="104"/>
      <c r="U29" s="104"/>
      <c r="V29" s="104"/>
      <c r="W29" s="104"/>
      <c r="X29" s="105"/>
    </row>
    <row r="30" spans="2:24" ht="15" customHeight="1" x14ac:dyDescent="0.25">
      <c r="B30" s="107"/>
      <c r="C30" s="110"/>
      <c r="D30" s="110"/>
      <c r="E30" s="111"/>
      <c r="F30" s="112"/>
      <c r="G30" s="115"/>
      <c r="H30" s="116"/>
      <c r="I30" s="118" t="s">
        <v>12</v>
      </c>
      <c r="J30" s="119"/>
      <c r="K30" s="119" t="s">
        <v>13</v>
      </c>
      <c r="L30" s="119"/>
      <c r="M30" s="120" t="s">
        <v>4</v>
      </c>
      <c r="N30" s="121"/>
      <c r="O30" s="118" t="s">
        <v>14</v>
      </c>
      <c r="P30" s="124"/>
      <c r="Q30" s="118" t="s">
        <v>15</v>
      </c>
      <c r="R30" s="119"/>
      <c r="S30" s="119" t="s">
        <v>16</v>
      </c>
      <c r="T30" s="119"/>
      <c r="U30" s="119" t="s">
        <v>17</v>
      </c>
      <c r="V30" s="119"/>
      <c r="W30" s="120" t="s">
        <v>4</v>
      </c>
      <c r="X30" s="121"/>
    </row>
    <row r="31" spans="2:24" ht="45" customHeight="1" x14ac:dyDescent="0.25">
      <c r="B31" s="107"/>
      <c r="C31" s="110"/>
      <c r="D31" s="110"/>
      <c r="E31" s="113"/>
      <c r="F31" s="109"/>
      <c r="G31" s="115"/>
      <c r="H31" s="116"/>
      <c r="I31" s="118"/>
      <c r="J31" s="119"/>
      <c r="K31" s="119"/>
      <c r="L31" s="119"/>
      <c r="M31" s="122"/>
      <c r="N31" s="123"/>
      <c r="O31" s="118"/>
      <c r="P31" s="124"/>
      <c r="Q31" s="118"/>
      <c r="R31" s="119"/>
      <c r="S31" s="119"/>
      <c r="T31" s="119"/>
      <c r="U31" s="119"/>
      <c r="V31" s="119"/>
      <c r="W31" s="122"/>
      <c r="X31" s="123"/>
    </row>
    <row r="32" spans="2:24" ht="15" x14ac:dyDescent="0.25">
      <c r="B32" s="108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ht="15" x14ac:dyDescent="0.25">
      <c r="B33" s="6" t="s">
        <v>31</v>
      </c>
      <c r="C33" s="2">
        <v>359314</v>
      </c>
      <c r="D33" s="2">
        <v>165425872.87884748</v>
      </c>
      <c r="E33" s="3">
        <v>1107</v>
      </c>
      <c r="F33" s="28">
        <v>1446095.5084226816</v>
      </c>
      <c r="G33" s="3">
        <v>31065</v>
      </c>
      <c r="H33" s="4">
        <v>15107438.781118341</v>
      </c>
      <c r="I33" s="3">
        <v>27932</v>
      </c>
      <c r="J33" s="28">
        <v>13278746.894088537</v>
      </c>
      <c r="K33" s="28">
        <v>11013</v>
      </c>
      <c r="L33" s="28">
        <v>4615824.048144849</v>
      </c>
      <c r="M33" s="29">
        <v>38945</v>
      </c>
      <c r="N33" s="5">
        <v>17894570.942233384</v>
      </c>
      <c r="O33" s="3">
        <v>228673</v>
      </c>
      <c r="P33" s="4">
        <v>99432563.127337039</v>
      </c>
      <c r="Q33" s="3">
        <v>584</v>
      </c>
      <c r="R33" s="28">
        <v>459168.35571715748</v>
      </c>
      <c r="S33" s="28">
        <v>30769</v>
      </c>
      <c r="T33" s="28">
        <v>12475102.779471073</v>
      </c>
      <c r="U33" s="28">
        <v>28171</v>
      </c>
      <c r="V33" s="28">
        <v>18610933.384547818</v>
      </c>
      <c r="W33" s="29">
        <v>59524</v>
      </c>
      <c r="X33" s="5">
        <v>31545204.519736048</v>
      </c>
    </row>
    <row r="34" spans="2:24" ht="15" x14ac:dyDescent="0.25">
      <c r="B34" s="6" t="s">
        <v>1</v>
      </c>
      <c r="C34" s="2">
        <v>28609</v>
      </c>
      <c r="D34" s="2">
        <v>118221050.29291314</v>
      </c>
      <c r="E34" s="3">
        <v>266</v>
      </c>
      <c r="F34" s="28">
        <v>2489849.7226728695</v>
      </c>
      <c r="G34" s="3">
        <v>1120</v>
      </c>
      <c r="H34" s="4">
        <v>6237678.4014569111</v>
      </c>
      <c r="I34" s="3">
        <v>3148</v>
      </c>
      <c r="J34" s="28">
        <v>12932177.519531006</v>
      </c>
      <c r="K34" s="28">
        <v>669</v>
      </c>
      <c r="L34" s="28">
        <v>2240018.8943351423</v>
      </c>
      <c r="M34" s="29">
        <v>3817</v>
      </c>
      <c r="N34" s="5">
        <v>15172196.413866147</v>
      </c>
      <c r="O34" s="3">
        <v>19400</v>
      </c>
      <c r="P34" s="4">
        <v>78849481.171056837</v>
      </c>
      <c r="Q34" s="3">
        <v>57</v>
      </c>
      <c r="R34" s="28">
        <v>362316.2083801491</v>
      </c>
      <c r="S34" s="28">
        <v>1308</v>
      </c>
      <c r="T34" s="28">
        <v>2798904.0450899899</v>
      </c>
      <c r="U34" s="28">
        <v>2641</v>
      </c>
      <c r="V34" s="28">
        <v>12310624.330390232</v>
      </c>
      <c r="W34" s="29">
        <v>4006</v>
      </c>
      <c r="X34" s="5">
        <v>15471844.583860371</v>
      </c>
    </row>
    <row r="35" spans="2:24" ht="15" x14ac:dyDescent="0.25">
      <c r="B35" s="6" t="s">
        <v>32</v>
      </c>
      <c r="C35" s="2">
        <v>10365</v>
      </c>
      <c r="D35" s="2">
        <v>151924497.26933047</v>
      </c>
      <c r="E35" s="3">
        <v>85</v>
      </c>
      <c r="F35" s="28">
        <v>1753287.956098703</v>
      </c>
      <c r="G35" s="3">
        <v>472</v>
      </c>
      <c r="H35" s="4">
        <v>10151061.65310799</v>
      </c>
      <c r="I35" s="3">
        <v>941</v>
      </c>
      <c r="J35" s="28">
        <v>15024390.855616713</v>
      </c>
      <c r="K35" s="28">
        <v>146</v>
      </c>
      <c r="L35" s="28">
        <v>1468852.0939982072</v>
      </c>
      <c r="M35" s="29">
        <v>1087</v>
      </c>
      <c r="N35" s="5">
        <v>16493242.949614922</v>
      </c>
      <c r="O35" s="3">
        <v>7346</v>
      </c>
      <c r="P35" s="4">
        <v>101837069.36243507</v>
      </c>
      <c r="Q35" s="3">
        <v>44</v>
      </c>
      <c r="R35" s="28">
        <v>488714.12470334617</v>
      </c>
      <c r="S35" s="28">
        <v>440</v>
      </c>
      <c r="T35" s="28">
        <v>4905029.0671528578</v>
      </c>
      <c r="U35" s="28">
        <v>891</v>
      </c>
      <c r="V35" s="28">
        <v>16296092.156217571</v>
      </c>
      <c r="W35" s="29">
        <v>1375</v>
      </c>
      <c r="X35" s="5">
        <v>21689835.348073777</v>
      </c>
    </row>
    <row r="36" spans="2:24" ht="15" x14ac:dyDescent="0.25">
      <c r="B36" s="6" t="s">
        <v>33</v>
      </c>
      <c r="C36" s="2">
        <v>1277</v>
      </c>
      <c r="D36" s="2">
        <v>42801370.473960273</v>
      </c>
      <c r="E36" s="3">
        <v>14</v>
      </c>
      <c r="F36" s="28">
        <v>479702.85438784375</v>
      </c>
      <c r="G36" s="3">
        <v>37</v>
      </c>
      <c r="H36" s="4">
        <v>1540400.3319820836</v>
      </c>
      <c r="I36" s="3">
        <v>119</v>
      </c>
      <c r="J36" s="28">
        <v>6833136.3523672037</v>
      </c>
      <c r="K36" s="28">
        <v>12</v>
      </c>
      <c r="L36" s="28">
        <v>154532.98381409835</v>
      </c>
      <c r="M36" s="29">
        <v>131</v>
      </c>
      <c r="N36" s="5">
        <v>6987669.3361813016</v>
      </c>
      <c r="O36" s="3">
        <v>756</v>
      </c>
      <c r="P36" s="4">
        <v>26678821.114268336</v>
      </c>
      <c r="Q36" s="3">
        <v>10</v>
      </c>
      <c r="R36" s="28">
        <v>401631.64268960559</v>
      </c>
      <c r="S36" s="28">
        <v>221</v>
      </c>
      <c r="T36" s="28">
        <v>2358960.4336929428</v>
      </c>
      <c r="U36" s="28">
        <v>108</v>
      </c>
      <c r="V36" s="28">
        <v>4354184.7607581588</v>
      </c>
      <c r="W36" s="29">
        <v>339</v>
      </c>
      <c r="X36" s="5">
        <v>7114776.8371407073</v>
      </c>
    </row>
    <row r="37" spans="2:24" ht="15" x14ac:dyDescent="0.25">
      <c r="B37" s="7" t="s">
        <v>4</v>
      </c>
      <c r="C37" s="8">
        <v>399565</v>
      </c>
      <c r="D37" s="8">
        <v>478372790.91505134</v>
      </c>
      <c r="E37" s="9">
        <v>1472</v>
      </c>
      <c r="F37" s="30">
        <v>6168936.0415820982</v>
      </c>
      <c r="G37" s="9">
        <v>32694</v>
      </c>
      <c r="H37" s="10">
        <v>33036579.167665325</v>
      </c>
      <c r="I37" s="9">
        <v>32140</v>
      </c>
      <c r="J37" s="30">
        <v>48068451.621603459</v>
      </c>
      <c r="K37" s="30">
        <v>11840</v>
      </c>
      <c r="L37" s="30">
        <v>8479228.020292297</v>
      </c>
      <c r="M37" s="31">
        <v>43980</v>
      </c>
      <c r="N37" s="11">
        <v>56547679.641895756</v>
      </c>
      <c r="O37" s="9">
        <v>256175</v>
      </c>
      <c r="P37" s="10">
        <v>306797934.77509731</v>
      </c>
      <c r="Q37" s="9">
        <v>695</v>
      </c>
      <c r="R37" s="30">
        <v>1711830.3314902582</v>
      </c>
      <c r="S37" s="30">
        <v>32738</v>
      </c>
      <c r="T37" s="30">
        <v>22537996.325406864</v>
      </c>
      <c r="U37" s="30">
        <v>31811</v>
      </c>
      <c r="V37" s="30">
        <v>51571834.631913781</v>
      </c>
      <c r="W37" s="31">
        <v>65244</v>
      </c>
      <c r="X37" s="11">
        <v>75821661.288810909</v>
      </c>
    </row>
    <row r="38" spans="2:24" s="24" customFormat="1" ht="15" x14ac:dyDescent="0.25">
      <c r="B38" s="24" t="s">
        <v>49</v>
      </c>
      <c r="D38" s="25">
        <v>18366.242941198921</v>
      </c>
      <c r="E38" s="27"/>
      <c r="F38" s="34">
        <v>236.84494641028712</v>
      </c>
      <c r="H38" s="25">
        <v>1268.3786587837928</v>
      </c>
      <c r="I38" s="27"/>
      <c r="J38" s="25">
        <v>1845.4997379782183</v>
      </c>
      <c r="K38" s="32"/>
      <c r="L38" s="25">
        <v>325.54435522266994</v>
      </c>
      <c r="M38" s="32"/>
      <c r="N38" s="34">
        <v>2171.0440932008883</v>
      </c>
      <c r="P38" s="25">
        <v>11778.942094844484</v>
      </c>
      <c r="Q38" s="27"/>
      <c r="R38" s="25">
        <v>65.722575237031421</v>
      </c>
      <c r="S38" s="32"/>
      <c r="T38" s="25">
        <v>865.30489146022001</v>
      </c>
      <c r="U38" s="32"/>
      <c r="V38" s="25">
        <v>1980.0056812622172</v>
      </c>
      <c r="W38" s="32"/>
      <c r="X38" s="34">
        <v>2911.0331479594688</v>
      </c>
    </row>
    <row r="39" spans="2:24" ht="15" x14ac:dyDescent="0.25">
      <c r="P39" s="26"/>
    </row>
    <row r="40" spans="2:24" ht="15" x14ac:dyDescent="0.25">
      <c r="B40" s="6" t="s">
        <v>29</v>
      </c>
      <c r="P40" s="26"/>
    </row>
    <row r="41" spans="2:24" ht="15" x14ac:dyDescent="0.25">
      <c r="C41" s="26"/>
    </row>
    <row r="42" spans="2:24" ht="15" x14ac:dyDescent="0.25">
      <c r="B42" s="6" t="s">
        <v>34</v>
      </c>
    </row>
    <row r="43" spans="2:24" ht="15" x14ac:dyDescent="0.25">
      <c r="B43" s="6" t="s">
        <v>54</v>
      </c>
    </row>
    <row r="44" spans="2:24" ht="15" x14ac:dyDescent="0.25">
      <c r="B44" s="6" t="s">
        <v>51</v>
      </c>
    </row>
    <row r="45" spans="2:24" ht="15" x14ac:dyDescent="0.25">
      <c r="B45" s="6" t="s">
        <v>52</v>
      </c>
    </row>
    <row r="46" spans="2:24" ht="15" x14ac:dyDescent="0.25">
      <c r="B46" s="6" t="s">
        <v>53</v>
      </c>
    </row>
    <row r="47" spans="2:24" ht="15" x14ac:dyDescent="0.25">
      <c r="B47" s="98" t="s">
        <v>86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</row>
    <row r="48" spans="2:24" ht="15" x14ac:dyDescent="0.25"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50" spans="2:22" ht="15" x14ac:dyDescent="0.25">
      <c r="B50" s="99" t="s">
        <v>35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</row>
    <row r="51" spans="2:22" ht="15" x14ac:dyDescent="0.25">
      <c r="B51" s="100" t="s">
        <v>36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</row>
    <row r="52" spans="2:22" ht="15" x14ac:dyDescent="0.25">
      <c r="B52" s="101" t="s">
        <v>37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</row>
    <row r="53" spans="2:22" ht="15" x14ac:dyDescent="0.25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</row>
    <row r="54" spans="2:22" ht="15" x14ac:dyDescent="0.2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</row>
    <row r="55" spans="2:22" ht="15" x14ac:dyDescent="0.25">
      <c r="B55" s="101" t="s">
        <v>38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</row>
    <row r="56" spans="2:22" ht="15" x14ac:dyDescent="0.2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</row>
    <row r="57" spans="2:22" ht="15" x14ac:dyDescent="0.25">
      <c r="B57" s="97" t="s">
        <v>39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2:22" ht="15" x14ac:dyDescent="0.25">
      <c r="B58" s="102" t="s">
        <v>40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</row>
    <row r="59" spans="2:22" ht="15" x14ac:dyDescent="0.25"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</row>
    <row r="60" spans="2:22" ht="15" x14ac:dyDescent="0.25">
      <c r="B60" s="97" t="s">
        <v>41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</row>
    <row r="61" spans="2:22" ht="15" x14ac:dyDescent="0.25">
      <c r="B61" s="97" t="s">
        <v>42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</row>
    <row r="62" spans="2:22" ht="15" x14ac:dyDescent="0.25">
      <c r="B62" s="97" t="s">
        <v>43</v>
      </c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</row>
    <row r="63" spans="2:22" ht="15" x14ac:dyDescent="0.25">
      <c r="B63" s="97" t="s">
        <v>44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</row>
    <row r="65" spans="2:22" ht="15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0"/>
      <c r="N65" s="80"/>
      <c r="O65" s="17"/>
      <c r="P65" s="17"/>
      <c r="Q65" s="17"/>
      <c r="R65" s="17"/>
      <c r="S65" s="17"/>
      <c r="T65" s="17"/>
      <c r="U65" s="17"/>
      <c r="V65" s="17"/>
    </row>
    <row r="66" spans="2:22" ht="15" x14ac:dyDescent="0.25">
      <c r="B66" s="33" t="s">
        <v>45</v>
      </c>
    </row>
    <row r="67" spans="2:22" ht="15" x14ac:dyDescent="0.25">
      <c r="B67" s="23" t="str">
        <f>Indice!B15</f>
        <v>Información al: 6/11/2020</v>
      </c>
    </row>
    <row r="68" spans="2:22" ht="15" x14ac:dyDescent="0.25">
      <c r="B68" s="6" t="s">
        <v>29</v>
      </c>
    </row>
    <row r="70" spans="2:22" ht="15" x14ac:dyDescent="0.25">
      <c r="B70" s="6" t="str">
        <f>+Indice!B16</f>
        <v>Actualización: 10/11/2020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07" t="s">
        <v>2</v>
      </c>
      <c r="C4" s="107" t="s">
        <v>30</v>
      </c>
      <c r="D4" s="109" t="s">
        <v>6</v>
      </c>
      <c r="E4" s="109"/>
      <c r="F4" s="111" t="s">
        <v>7</v>
      </c>
      <c r="G4" s="117"/>
      <c r="H4" s="109" t="s">
        <v>8</v>
      </c>
      <c r="I4" s="109"/>
      <c r="J4" s="103" t="s">
        <v>9</v>
      </c>
      <c r="K4" s="104"/>
      <c r="L4" s="104"/>
      <c r="M4" s="104"/>
      <c r="N4" s="104"/>
      <c r="O4" s="105"/>
      <c r="P4" s="104" t="s">
        <v>10</v>
      </c>
      <c r="Q4" s="104"/>
      <c r="R4" s="103" t="s">
        <v>11</v>
      </c>
      <c r="S4" s="104"/>
      <c r="T4" s="104"/>
      <c r="U4" s="104"/>
      <c r="V4" s="104"/>
      <c r="W4" s="104"/>
      <c r="X4" s="104"/>
      <c r="Y4" s="105"/>
    </row>
    <row r="5" spans="2:25" x14ac:dyDescent="0.35">
      <c r="B5" s="107"/>
      <c r="C5" s="107"/>
      <c r="D5" s="110"/>
      <c r="E5" s="110"/>
      <c r="F5" s="111"/>
      <c r="G5" s="117"/>
      <c r="H5" s="110"/>
      <c r="I5" s="110"/>
      <c r="J5" s="118" t="s">
        <v>12</v>
      </c>
      <c r="K5" s="119"/>
      <c r="L5" s="119" t="s">
        <v>13</v>
      </c>
      <c r="M5" s="119"/>
      <c r="N5" s="120" t="s">
        <v>4</v>
      </c>
      <c r="O5" s="121"/>
      <c r="P5" s="119" t="s">
        <v>14</v>
      </c>
      <c r="Q5" s="119"/>
      <c r="R5" s="118" t="s">
        <v>15</v>
      </c>
      <c r="S5" s="119"/>
      <c r="T5" s="119" t="s">
        <v>16</v>
      </c>
      <c r="U5" s="119"/>
      <c r="V5" s="119" t="s">
        <v>17</v>
      </c>
      <c r="W5" s="119"/>
      <c r="X5" s="120" t="s">
        <v>4</v>
      </c>
      <c r="Y5" s="121"/>
    </row>
    <row r="6" spans="2:25" ht="30" customHeight="1" x14ac:dyDescent="0.35">
      <c r="B6" s="107"/>
      <c r="C6" s="107"/>
      <c r="D6" s="110"/>
      <c r="E6" s="110"/>
      <c r="F6" s="113"/>
      <c r="G6" s="114"/>
      <c r="H6" s="110"/>
      <c r="I6" s="110"/>
      <c r="J6" s="118"/>
      <c r="K6" s="119"/>
      <c r="L6" s="119"/>
      <c r="M6" s="119"/>
      <c r="N6" s="122"/>
      <c r="O6" s="123"/>
      <c r="P6" s="119"/>
      <c r="Q6" s="119"/>
      <c r="R6" s="118"/>
      <c r="S6" s="119"/>
      <c r="T6" s="119"/>
      <c r="U6" s="119"/>
      <c r="V6" s="119"/>
      <c r="W6" s="119"/>
      <c r="X6" s="122"/>
      <c r="Y6" s="123"/>
    </row>
    <row r="7" spans="2:25" x14ac:dyDescent="0.35">
      <c r="B7" s="108"/>
      <c r="C7" s="108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25" t="s">
        <v>20</v>
      </c>
      <c r="C8" s="6" t="s">
        <v>31</v>
      </c>
      <c r="D8" s="36">
        <v>33669</v>
      </c>
      <c r="E8" s="36">
        <v>26783634.622319724</v>
      </c>
      <c r="F8" s="62">
        <v>69</v>
      </c>
      <c r="G8" s="35">
        <v>48759.97678030371</v>
      </c>
      <c r="H8" s="36">
        <v>161</v>
      </c>
      <c r="I8" s="36">
        <v>258314.35468363162</v>
      </c>
      <c r="J8" s="62">
        <v>975</v>
      </c>
      <c r="K8" s="37">
        <v>669460.31523924181</v>
      </c>
      <c r="L8" s="37">
        <v>0</v>
      </c>
      <c r="M8" s="37">
        <v>0</v>
      </c>
      <c r="N8" s="63">
        <v>975</v>
      </c>
      <c r="O8" s="42">
        <v>669460.31523924181</v>
      </c>
      <c r="P8" s="36">
        <v>31373</v>
      </c>
      <c r="Q8" s="36">
        <v>25021955.17808925</v>
      </c>
      <c r="R8" s="62">
        <v>2</v>
      </c>
      <c r="S8" s="37">
        <v>1904.9571834896321</v>
      </c>
      <c r="T8" s="37">
        <v>202</v>
      </c>
      <c r="U8" s="37">
        <v>135826.73756340044</v>
      </c>
      <c r="V8" s="37">
        <v>887</v>
      </c>
      <c r="W8" s="37">
        <v>647413.10278040625</v>
      </c>
      <c r="X8" s="63">
        <v>1091</v>
      </c>
      <c r="Y8" s="42">
        <v>785144.79752729624</v>
      </c>
    </row>
    <row r="9" spans="2:25" x14ac:dyDescent="0.35">
      <c r="B9" s="128"/>
      <c r="C9" s="6" t="s">
        <v>1</v>
      </c>
      <c r="D9" s="36">
        <v>5770</v>
      </c>
      <c r="E9" s="36">
        <v>20840162.245653581</v>
      </c>
      <c r="F9" s="62">
        <v>13</v>
      </c>
      <c r="G9" s="35">
        <v>34289.229302813379</v>
      </c>
      <c r="H9" s="36">
        <v>73</v>
      </c>
      <c r="I9" s="36">
        <v>498128.98568996164</v>
      </c>
      <c r="J9" s="62">
        <v>192</v>
      </c>
      <c r="K9" s="37">
        <v>877639.40476668777</v>
      </c>
      <c r="L9" s="37">
        <v>0</v>
      </c>
      <c r="M9" s="37">
        <v>0</v>
      </c>
      <c r="N9" s="63">
        <v>192</v>
      </c>
      <c r="O9" s="42">
        <v>877639.40476668777</v>
      </c>
      <c r="P9" s="36">
        <v>5306</v>
      </c>
      <c r="Q9" s="36">
        <v>18373906.310846064</v>
      </c>
      <c r="R9" s="62">
        <v>1</v>
      </c>
      <c r="S9" s="37">
        <v>17317.792577178472</v>
      </c>
      <c r="T9" s="37">
        <v>27</v>
      </c>
      <c r="U9" s="37">
        <v>139096.5099798975</v>
      </c>
      <c r="V9" s="37">
        <v>158</v>
      </c>
      <c r="W9" s="37">
        <v>899784.01249097742</v>
      </c>
      <c r="X9" s="63">
        <v>186</v>
      </c>
      <c r="Y9" s="42">
        <v>1056198.3150480534</v>
      </c>
    </row>
    <row r="10" spans="2:25" x14ac:dyDescent="0.35">
      <c r="B10" s="128"/>
      <c r="C10" s="6" t="s">
        <v>32</v>
      </c>
      <c r="D10" s="36">
        <v>1855</v>
      </c>
      <c r="E10" s="36">
        <v>24377587.631944261</v>
      </c>
      <c r="F10" s="62">
        <v>1</v>
      </c>
      <c r="G10" s="35">
        <v>13854.23406174278</v>
      </c>
      <c r="H10" s="36">
        <v>84</v>
      </c>
      <c r="I10" s="36">
        <v>1779569.4381138291</v>
      </c>
      <c r="J10" s="62">
        <v>172</v>
      </c>
      <c r="K10" s="37">
        <v>2623134.3542056605</v>
      </c>
      <c r="L10" s="37">
        <v>0</v>
      </c>
      <c r="M10" s="37">
        <v>0</v>
      </c>
      <c r="N10" s="63">
        <v>172</v>
      </c>
      <c r="O10" s="42">
        <v>2623134.3542056605</v>
      </c>
      <c r="P10" s="36">
        <v>1458</v>
      </c>
      <c r="Q10" s="36">
        <v>16226655.449805416</v>
      </c>
      <c r="R10" s="62">
        <v>0</v>
      </c>
      <c r="S10" s="37">
        <v>0</v>
      </c>
      <c r="T10" s="37">
        <v>16</v>
      </c>
      <c r="U10" s="37">
        <v>413791.33583910245</v>
      </c>
      <c r="V10" s="37">
        <v>124</v>
      </c>
      <c r="W10" s="37">
        <v>3320582.8199185091</v>
      </c>
      <c r="X10" s="63">
        <v>140</v>
      </c>
      <c r="Y10" s="42">
        <v>3734374.1557576116</v>
      </c>
    </row>
    <row r="11" spans="2:25" x14ac:dyDescent="0.35">
      <c r="B11" s="128"/>
      <c r="C11" s="6" t="s">
        <v>33</v>
      </c>
      <c r="D11" s="36">
        <v>212</v>
      </c>
      <c r="E11" s="36">
        <v>7188880.4280889053</v>
      </c>
      <c r="F11" s="62">
        <v>0</v>
      </c>
      <c r="G11" s="35">
        <v>0</v>
      </c>
      <c r="H11" s="36">
        <v>12</v>
      </c>
      <c r="I11" s="36">
        <v>551398.51565736264</v>
      </c>
      <c r="J11" s="62">
        <v>28</v>
      </c>
      <c r="K11" s="37">
        <v>975822.97613885265</v>
      </c>
      <c r="L11" s="37">
        <v>0</v>
      </c>
      <c r="M11" s="37">
        <v>0</v>
      </c>
      <c r="N11" s="63">
        <v>28</v>
      </c>
      <c r="O11" s="42">
        <v>975822.97613885265</v>
      </c>
      <c r="P11" s="36">
        <v>151</v>
      </c>
      <c r="Q11" s="36">
        <v>4358529.6804451644</v>
      </c>
      <c r="R11" s="62">
        <v>0</v>
      </c>
      <c r="S11" s="37">
        <v>0</v>
      </c>
      <c r="T11" s="37">
        <v>9</v>
      </c>
      <c r="U11" s="37">
        <v>586172.64315233694</v>
      </c>
      <c r="V11" s="37">
        <v>12</v>
      </c>
      <c r="W11" s="37">
        <v>716956.61269518884</v>
      </c>
      <c r="X11" s="63">
        <v>21</v>
      </c>
      <c r="Y11" s="42">
        <v>1303129.2558475258</v>
      </c>
    </row>
    <row r="12" spans="2:25" x14ac:dyDescent="0.35">
      <c r="B12" s="125" t="s">
        <v>21</v>
      </c>
      <c r="C12" s="16" t="s">
        <v>31</v>
      </c>
      <c r="D12" s="39">
        <v>158</v>
      </c>
      <c r="E12" s="39">
        <v>276957.65522630198</v>
      </c>
      <c r="F12" s="64">
        <v>0</v>
      </c>
      <c r="G12" s="38">
        <v>0</v>
      </c>
      <c r="H12" s="39">
        <v>10</v>
      </c>
      <c r="I12" s="39">
        <v>20919.893433231595</v>
      </c>
      <c r="J12" s="64">
        <v>1</v>
      </c>
      <c r="K12" s="39">
        <v>4156.2702185228336</v>
      </c>
      <c r="L12" s="39">
        <v>0</v>
      </c>
      <c r="M12" s="39">
        <v>0</v>
      </c>
      <c r="N12" s="65">
        <v>1</v>
      </c>
      <c r="O12" s="43">
        <v>4156.2702185228336</v>
      </c>
      <c r="P12" s="39">
        <v>116</v>
      </c>
      <c r="Q12" s="39">
        <v>181605.88929635729</v>
      </c>
      <c r="R12" s="64">
        <v>9</v>
      </c>
      <c r="S12" s="39">
        <v>24106.367267432437</v>
      </c>
      <c r="T12" s="39">
        <v>6</v>
      </c>
      <c r="U12" s="39">
        <v>14373.767839058133</v>
      </c>
      <c r="V12" s="39">
        <v>16</v>
      </c>
      <c r="W12" s="39">
        <v>31795.467171699678</v>
      </c>
      <c r="X12" s="65">
        <v>31</v>
      </c>
      <c r="Y12" s="43">
        <v>70275.602278190243</v>
      </c>
    </row>
    <row r="13" spans="2:25" x14ac:dyDescent="0.35">
      <c r="B13" s="126"/>
      <c r="C13" s="33" t="s">
        <v>1</v>
      </c>
      <c r="D13" s="37">
        <v>149</v>
      </c>
      <c r="E13" s="37">
        <v>558671.50364158535</v>
      </c>
      <c r="F13" s="62">
        <v>0</v>
      </c>
      <c r="G13" s="35">
        <v>0</v>
      </c>
      <c r="H13" s="37">
        <v>25</v>
      </c>
      <c r="I13" s="37">
        <v>99681.214074239295</v>
      </c>
      <c r="J13" s="62">
        <v>2</v>
      </c>
      <c r="K13" s="37">
        <v>2770.8468123485559</v>
      </c>
      <c r="L13" s="37">
        <v>0</v>
      </c>
      <c r="M13" s="37">
        <v>0</v>
      </c>
      <c r="N13" s="63">
        <v>2</v>
      </c>
      <c r="O13" s="42">
        <v>2770.8468123485559</v>
      </c>
      <c r="P13" s="37">
        <v>90</v>
      </c>
      <c r="Q13" s="37">
        <v>329799.5569415947</v>
      </c>
      <c r="R13" s="62">
        <v>7</v>
      </c>
      <c r="S13" s="37">
        <v>31864.738342008393</v>
      </c>
      <c r="T13" s="37">
        <v>11</v>
      </c>
      <c r="U13" s="37">
        <v>50221.598473817576</v>
      </c>
      <c r="V13" s="37">
        <v>14</v>
      </c>
      <c r="W13" s="37">
        <v>44333.548997576894</v>
      </c>
      <c r="X13" s="63">
        <v>32</v>
      </c>
      <c r="Y13" s="42">
        <v>126419.88581340286</v>
      </c>
    </row>
    <row r="14" spans="2:25" x14ac:dyDescent="0.35">
      <c r="B14" s="126"/>
      <c r="C14" s="33" t="s">
        <v>32</v>
      </c>
      <c r="D14" s="37">
        <v>110</v>
      </c>
      <c r="E14" s="37">
        <v>1499235.9389914949</v>
      </c>
      <c r="F14" s="62">
        <v>0</v>
      </c>
      <c r="G14" s="35">
        <v>0</v>
      </c>
      <c r="H14" s="37">
        <v>21</v>
      </c>
      <c r="I14" s="37">
        <v>168017.22358378556</v>
      </c>
      <c r="J14" s="62">
        <v>2</v>
      </c>
      <c r="K14" s="37">
        <v>6061.227402012466</v>
      </c>
      <c r="L14" s="37">
        <v>0</v>
      </c>
      <c r="M14" s="37">
        <v>0</v>
      </c>
      <c r="N14" s="63">
        <v>2</v>
      </c>
      <c r="O14" s="42">
        <v>6061.227402012466</v>
      </c>
      <c r="P14" s="37">
        <v>64</v>
      </c>
      <c r="Q14" s="37">
        <v>1029958.3957351126</v>
      </c>
      <c r="R14" s="62">
        <v>8</v>
      </c>
      <c r="S14" s="37">
        <v>110141.16079085509</v>
      </c>
      <c r="T14" s="37">
        <v>2</v>
      </c>
      <c r="U14" s="37">
        <v>27708.46812348556</v>
      </c>
      <c r="V14" s="37">
        <v>13</v>
      </c>
      <c r="W14" s="37">
        <v>157349.46335624362</v>
      </c>
      <c r="X14" s="63">
        <v>23</v>
      </c>
      <c r="Y14" s="42">
        <v>295199.09227058425</v>
      </c>
    </row>
    <row r="15" spans="2:25" x14ac:dyDescent="0.35">
      <c r="B15" s="127"/>
      <c r="C15" s="17" t="s">
        <v>33</v>
      </c>
      <c r="D15" s="41">
        <v>6</v>
      </c>
      <c r="E15" s="41">
        <v>166943.52044400049</v>
      </c>
      <c r="F15" s="66">
        <v>0</v>
      </c>
      <c r="G15" s="40">
        <v>0</v>
      </c>
      <c r="H15" s="41">
        <v>3</v>
      </c>
      <c r="I15" s="41">
        <v>148933.01616373486</v>
      </c>
      <c r="J15" s="66">
        <v>1</v>
      </c>
      <c r="K15" s="41">
        <v>6927.1170308713899</v>
      </c>
      <c r="L15" s="41">
        <v>0</v>
      </c>
      <c r="M15" s="41">
        <v>0</v>
      </c>
      <c r="N15" s="67">
        <v>1</v>
      </c>
      <c r="O15" s="44">
        <v>6927.1170308713899</v>
      </c>
      <c r="P15" s="41">
        <v>2</v>
      </c>
      <c r="Q15" s="41">
        <v>11083.387249394224</v>
      </c>
      <c r="R15" s="66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7">
        <v>0</v>
      </c>
      <c r="Y15" s="44">
        <v>0</v>
      </c>
    </row>
    <row r="16" spans="2:25" x14ac:dyDescent="0.35">
      <c r="B16" s="128" t="s">
        <v>85</v>
      </c>
      <c r="C16" s="6" t="s">
        <v>31</v>
      </c>
      <c r="D16" s="36">
        <v>230475</v>
      </c>
      <c r="E16" s="36">
        <v>70784078.768732652</v>
      </c>
      <c r="F16" s="62">
        <v>0</v>
      </c>
      <c r="G16" s="35">
        <v>0</v>
      </c>
      <c r="H16" s="36">
        <v>28913</v>
      </c>
      <c r="I16" s="36">
        <v>14388329.878456805</v>
      </c>
      <c r="J16" s="62">
        <v>10074</v>
      </c>
      <c r="K16" s="37">
        <v>2821088.1966428421</v>
      </c>
      <c r="L16" s="37">
        <v>10264</v>
      </c>
      <c r="M16" s="37">
        <v>4047855.4992650328</v>
      </c>
      <c r="N16" s="63">
        <v>20338</v>
      </c>
      <c r="O16" s="42">
        <v>6868943.695907875</v>
      </c>
      <c r="P16" s="36">
        <v>140179</v>
      </c>
      <c r="Q16" s="36">
        <v>28989936.387660865</v>
      </c>
      <c r="R16" s="62">
        <v>0</v>
      </c>
      <c r="S16" s="37">
        <v>0</v>
      </c>
      <c r="T16" s="37">
        <v>27600</v>
      </c>
      <c r="U16" s="37">
        <v>11609768.322501631</v>
      </c>
      <c r="V16" s="37">
        <v>13445</v>
      </c>
      <c r="W16" s="37">
        <v>8927100.4842054807</v>
      </c>
      <c r="X16" s="63">
        <v>41045</v>
      </c>
      <c r="Y16" s="42">
        <v>20536868.80670711</v>
      </c>
    </row>
    <row r="17" spans="2:25" x14ac:dyDescent="0.35">
      <c r="B17" s="128"/>
      <c r="C17" s="6" t="s">
        <v>1</v>
      </c>
      <c r="D17" s="36">
        <v>4754</v>
      </c>
      <c r="E17" s="36">
        <v>18250434.284068599</v>
      </c>
      <c r="F17" s="62">
        <v>0</v>
      </c>
      <c r="G17" s="35">
        <v>0</v>
      </c>
      <c r="H17" s="36">
        <v>858</v>
      </c>
      <c r="I17" s="36">
        <v>5011445.8275895985</v>
      </c>
      <c r="J17" s="62">
        <v>373</v>
      </c>
      <c r="K17" s="37">
        <v>1017732.9047064218</v>
      </c>
      <c r="L17" s="37">
        <v>419</v>
      </c>
      <c r="M17" s="37">
        <v>1193183.1387390706</v>
      </c>
      <c r="N17" s="63">
        <v>792</v>
      </c>
      <c r="O17" s="42">
        <v>2210916.0434454926</v>
      </c>
      <c r="P17" s="36">
        <v>2068</v>
      </c>
      <c r="Q17" s="36">
        <v>6326605.2902392764</v>
      </c>
      <c r="R17" s="62">
        <v>0</v>
      </c>
      <c r="S17" s="37">
        <v>0</v>
      </c>
      <c r="T17" s="37">
        <v>431</v>
      </c>
      <c r="U17" s="37">
        <v>1895947.0496023141</v>
      </c>
      <c r="V17" s="37">
        <v>605</v>
      </c>
      <c r="W17" s="37">
        <v>2805520.0731919184</v>
      </c>
      <c r="X17" s="63">
        <v>1036</v>
      </c>
      <c r="Y17" s="42">
        <v>4701467.1227942323</v>
      </c>
    </row>
    <row r="18" spans="2:25" x14ac:dyDescent="0.35">
      <c r="B18" s="128"/>
      <c r="C18" s="6" t="s">
        <v>32</v>
      </c>
      <c r="D18" s="36">
        <v>1528</v>
      </c>
      <c r="E18" s="36">
        <v>27473712.795597401</v>
      </c>
      <c r="F18" s="62">
        <v>0</v>
      </c>
      <c r="G18" s="35">
        <v>0</v>
      </c>
      <c r="H18" s="36">
        <v>264</v>
      </c>
      <c r="I18" s="36">
        <v>5466941.7225800464</v>
      </c>
      <c r="J18" s="62">
        <v>160</v>
      </c>
      <c r="K18" s="37">
        <v>4331313.5826218026</v>
      </c>
      <c r="L18" s="37">
        <v>67</v>
      </c>
      <c r="M18" s="37">
        <v>411057.33512422396</v>
      </c>
      <c r="N18" s="63">
        <v>227</v>
      </c>
      <c r="O18" s="42">
        <v>4742370.917746027</v>
      </c>
      <c r="P18" s="36">
        <v>793</v>
      </c>
      <c r="Q18" s="36">
        <v>13021132.805579377</v>
      </c>
      <c r="R18" s="62">
        <v>0</v>
      </c>
      <c r="S18" s="37">
        <v>0</v>
      </c>
      <c r="T18" s="37">
        <v>101</v>
      </c>
      <c r="U18" s="37">
        <v>2348483.2736793105</v>
      </c>
      <c r="V18" s="37">
        <v>143</v>
      </c>
      <c r="W18" s="37">
        <v>1894784.0760126405</v>
      </c>
      <c r="X18" s="63">
        <v>244</v>
      </c>
      <c r="Y18" s="42">
        <v>4243267.3496919507</v>
      </c>
    </row>
    <row r="19" spans="2:25" x14ac:dyDescent="0.35">
      <c r="B19" s="128"/>
      <c r="C19" s="6" t="s">
        <v>33</v>
      </c>
      <c r="D19" s="36">
        <v>204</v>
      </c>
      <c r="E19" s="36">
        <v>9572497.3470527194</v>
      </c>
      <c r="F19" s="62">
        <v>0</v>
      </c>
      <c r="G19" s="35">
        <v>0</v>
      </c>
      <c r="H19" s="36">
        <v>8</v>
      </c>
      <c r="I19" s="36">
        <v>208073.27781479937</v>
      </c>
      <c r="J19" s="62">
        <v>57</v>
      </c>
      <c r="K19" s="37">
        <v>4647676.3948096493</v>
      </c>
      <c r="L19" s="37">
        <v>8</v>
      </c>
      <c r="M19" s="37">
        <v>51953.377731535424</v>
      </c>
      <c r="N19" s="63">
        <v>65</v>
      </c>
      <c r="O19" s="42">
        <v>4699629.7725411849</v>
      </c>
      <c r="P19" s="36">
        <v>103</v>
      </c>
      <c r="Q19" s="36">
        <v>4148689.4423116618</v>
      </c>
      <c r="R19" s="62">
        <v>0</v>
      </c>
      <c r="S19" s="37">
        <v>0</v>
      </c>
      <c r="T19" s="37">
        <v>3</v>
      </c>
      <c r="U19" s="37">
        <v>280548.23975029128</v>
      </c>
      <c r="V19" s="37">
        <v>25</v>
      </c>
      <c r="W19" s="37">
        <v>235556.61463478161</v>
      </c>
      <c r="X19" s="63">
        <v>28</v>
      </c>
      <c r="Y19" s="42">
        <v>516104.85438507289</v>
      </c>
    </row>
    <row r="20" spans="2:25" x14ac:dyDescent="0.35">
      <c r="B20" s="125" t="s">
        <v>22</v>
      </c>
      <c r="C20" s="16" t="s">
        <v>31</v>
      </c>
      <c r="D20" s="39">
        <v>8275</v>
      </c>
      <c r="E20" s="39">
        <v>7409274.4903373644</v>
      </c>
      <c r="F20" s="64">
        <v>1022</v>
      </c>
      <c r="G20" s="38">
        <v>1351152.4423975584</v>
      </c>
      <c r="H20" s="39">
        <v>9</v>
      </c>
      <c r="I20" s="39">
        <v>6269.8632656369273</v>
      </c>
      <c r="J20" s="64">
        <v>74</v>
      </c>
      <c r="K20" s="39">
        <v>50042.075932286047</v>
      </c>
      <c r="L20" s="39">
        <v>6</v>
      </c>
      <c r="M20" s="39">
        <v>5384.5467795140212</v>
      </c>
      <c r="N20" s="65">
        <v>80</v>
      </c>
      <c r="O20" s="43">
        <v>55426.622711800068</v>
      </c>
      <c r="P20" s="39">
        <v>2877</v>
      </c>
      <c r="Q20" s="39">
        <v>2793361.6892329049</v>
      </c>
      <c r="R20" s="64">
        <v>529</v>
      </c>
      <c r="S20" s="39">
        <v>307434.41242807917</v>
      </c>
      <c r="T20" s="39">
        <v>96</v>
      </c>
      <c r="U20" s="39">
        <v>133514.47497301886</v>
      </c>
      <c r="V20" s="39">
        <v>3662</v>
      </c>
      <c r="W20" s="39">
        <v>2762114.985328366</v>
      </c>
      <c r="X20" s="65">
        <v>4287</v>
      </c>
      <c r="Y20" s="43">
        <v>3203063.872729464</v>
      </c>
    </row>
    <row r="21" spans="2:25" x14ac:dyDescent="0.35">
      <c r="B21" s="126"/>
      <c r="C21" s="33" t="s">
        <v>1</v>
      </c>
      <c r="D21" s="37">
        <v>1720</v>
      </c>
      <c r="E21" s="37">
        <v>11798481.871007383</v>
      </c>
      <c r="F21" s="62">
        <v>249</v>
      </c>
      <c r="G21" s="35">
        <v>2449638.050515308</v>
      </c>
      <c r="H21" s="37">
        <v>1</v>
      </c>
      <c r="I21" s="37">
        <v>5195.337773153542</v>
      </c>
      <c r="J21" s="62">
        <v>14</v>
      </c>
      <c r="K21" s="37">
        <v>53839.226912958002</v>
      </c>
      <c r="L21" s="37">
        <v>0</v>
      </c>
      <c r="M21" s="37">
        <v>0</v>
      </c>
      <c r="N21" s="63">
        <v>14</v>
      </c>
      <c r="O21" s="42">
        <v>53839.226912958002</v>
      </c>
      <c r="P21" s="37">
        <v>1128</v>
      </c>
      <c r="Q21" s="37">
        <v>6478553.0116680358</v>
      </c>
      <c r="R21" s="62">
        <v>25</v>
      </c>
      <c r="S21" s="37">
        <v>211361.91190508186</v>
      </c>
      <c r="T21" s="37">
        <v>22</v>
      </c>
      <c r="U21" s="37">
        <v>217481.38787560561</v>
      </c>
      <c r="V21" s="37">
        <v>281</v>
      </c>
      <c r="W21" s="37">
        <v>2382412.9443572396</v>
      </c>
      <c r="X21" s="63">
        <v>328</v>
      </c>
      <c r="Y21" s="42">
        <v>2811256.244137927</v>
      </c>
    </row>
    <row r="22" spans="2:25" x14ac:dyDescent="0.35">
      <c r="B22" s="126"/>
      <c r="C22" s="33" t="s">
        <v>32</v>
      </c>
      <c r="D22" s="37">
        <v>862</v>
      </c>
      <c r="E22" s="37">
        <v>13858204.053714251</v>
      </c>
      <c r="F22" s="62">
        <v>84</v>
      </c>
      <c r="G22" s="35">
        <v>1739433.7220369603</v>
      </c>
      <c r="H22" s="37">
        <v>0</v>
      </c>
      <c r="I22" s="37">
        <v>0</v>
      </c>
      <c r="J22" s="62">
        <v>5</v>
      </c>
      <c r="K22" s="37">
        <v>43358.870000180104</v>
      </c>
      <c r="L22" s="37">
        <v>1</v>
      </c>
      <c r="M22" s="37">
        <v>15586.013319460626</v>
      </c>
      <c r="N22" s="63">
        <v>6</v>
      </c>
      <c r="O22" s="42">
        <v>58944.883319640729</v>
      </c>
      <c r="P22" s="37">
        <v>675</v>
      </c>
      <c r="Q22" s="37">
        <v>9672565.054460993</v>
      </c>
      <c r="R22" s="62">
        <v>0</v>
      </c>
      <c r="S22" s="37">
        <v>0</v>
      </c>
      <c r="T22" s="37">
        <v>57</v>
      </c>
      <c r="U22" s="37">
        <v>1575331.6530456454</v>
      </c>
      <c r="V22" s="37">
        <v>40</v>
      </c>
      <c r="W22" s="37">
        <v>811928.7408510102</v>
      </c>
      <c r="X22" s="63">
        <v>97</v>
      </c>
      <c r="Y22" s="42">
        <v>2387260.3938966556</v>
      </c>
    </row>
    <row r="23" spans="2:25" x14ac:dyDescent="0.35">
      <c r="B23" s="127"/>
      <c r="C23" s="17" t="s">
        <v>33</v>
      </c>
      <c r="D23" s="41">
        <v>104</v>
      </c>
      <c r="E23" s="41">
        <v>3638307.7420923496</v>
      </c>
      <c r="F23" s="66">
        <v>12</v>
      </c>
      <c r="G23" s="40">
        <v>453726.16552207601</v>
      </c>
      <c r="H23" s="41">
        <v>0</v>
      </c>
      <c r="I23" s="41">
        <v>0</v>
      </c>
      <c r="J23" s="66">
        <v>1</v>
      </c>
      <c r="K23" s="41">
        <v>25976.688865767712</v>
      </c>
      <c r="L23" s="41">
        <v>0</v>
      </c>
      <c r="M23" s="41">
        <v>0</v>
      </c>
      <c r="N23" s="67">
        <v>1</v>
      </c>
      <c r="O23" s="44">
        <v>25976.688865767712</v>
      </c>
      <c r="P23" s="41">
        <v>79</v>
      </c>
      <c r="Q23" s="41">
        <v>2549018.5889878236</v>
      </c>
      <c r="R23" s="66">
        <v>0</v>
      </c>
      <c r="S23" s="41">
        <v>0</v>
      </c>
      <c r="T23" s="41">
        <v>9</v>
      </c>
      <c r="U23" s="41">
        <v>564560.03801601822</v>
      </c>
      <c r="V23" s="41">
        <v>3</v>
      </c>
      <c r="W23" s="41">
        <v>45026.260700664032</v>
      </c>
      <c r="X23" s="67">
        <v>12</v>
      </c>
      <c r="Y23" s="44">
        <v>609586.29871668224</v>
      </c>
    </row>
    <row r="24" spans="2:25" x14ac:dyDescent="0.35">
      <c r="B24" s="128" t="s">
        <v>23</v>
      </c>
      <c r="C24" s="6" t="s">
        <v>31</v>
      </c>
      <c r="D24" s="36">
        <v>25433</v>
      </c>
      <c r="E24" s="36">
        <v>18406459.149370808</v>
      </c>
      <c r="F24" s="62">
        <v>0</v>
      </c>
      <c r="G24" s="35">
        <v>0</v>
      </c>
      <c r="H24" s="36">
        <v>1815</v>
      </c>
      <c r="I24" s="36">
        <v>267654.44104399963</v>
      </c>
      <c r="J24" s="62">
        <v>5318</v>
      </c>
      <c r="K24" s="37">
        <v>3055234.4256588728</v>
      </c>
      <c r="L24" s="37">
        <v>0</v>
      </c>
      <c r="M24" s="37">
        <v>0</v>
      </c>
      <c r="N24" s="63">
        <v>5318</v>
      </c>
      <c r="O24" s="42">
        <v>3055234.4256588728</v>
      </c>
      <c r="P24" s="36">
        <v>16892</v>
      </c>
      <c r="Q24" s="36">
        <v>14944524.601482958</v>
      </c>
      <c r="R24" s="62">
        <v>0</v>
      </c>
      <c r="S24" s="37">
        <v>0</v>
      </c>
      <c r="T24" s="37">
        <v>345</v>
      </c>
      <c r="U24" s="37">
        <v>3463.570430076988</v>
      </c>
      <c r="V24" s="37">
        <v>1063</v>
      </c>
      <c r="W24" s="37">
        <v>135582.11075490335</v>
      </c>
      <c r="X24" s="63">
        <v>1408</v>
      </c>
      <c r="Y24" s="42">
        <v>139045.68118498035</v>
      </c>
    </row>
    <row r="25" spans="2:25" x14ac:dyDescent="0.35">
      <c r="B25" s="128"/>
      <c r="C25" s="6" t="s">
        <v>1</v>
      </c>
      <c r="D25" s="36">
        <v>4531</v>
      </c>
      <c r="E25" s="36">
        <v>21801870.222263478</v>
      </c>
      <c r="F25" s="62">
        <v>0</v>
      </c>
      <c r="G25" s="35">
        <v>0</v>
      </c>
      <c r="H25" s="36">
        <v>119</v>
      </c>
      <c r="I25" s="36">
        <v>448814.84211022151</v>
      </c>
      <c r="J25" s="62">
        <v>929</v>
      </c>
      <c r="K25" s="37">
        <v>4045188.1405331939</v>
      </c>
      <c r="L25" s="37">
        <v>0</v>
      </c>
      <c r="M25" s="37">
        <v>0</v>
      </c>
      <c r="N25" s="63">
        <v>929</v>
      </c>
      <c r="O25" s="42">
        <v>4045188.1405331939</v>
      </c>
      <c r="P25" s="36">
        <v>3223</v>
      </c>
      <c r="Q25" s="36">
        <v>16688871.449644707</v>
      </c>
      <c r="R25" s="62">
        <v>0</v>
      </c>
      <c r="S25" s="37">
        <v>0</v>
      </c>
      <c r="T25" s="37">
        <v>120</v>
      </c>
      <c r="U25" s="37">
        <v>32765.267608385137</v>
      </c>
      <c r="V25" s="37">
        <v>140</v>
      </c>
      <c r="W25" s="37">
        <v>586230.52236696822</v>
      </c>
      <c r="X25" s="63">
        <v>260</v>
      </c>
      <c r="Y25" s="42">
        <v>618995.78997535328</v>
      </c>
    </row>
    <row r="26" spans="2:25" x14ac:dyDescent="0.35">
      <c r="B26" s="128"/>
      <c r="C26" s="6" t="s">
        <v>32</v>
      </c>
      <c r="D26" s="36">
        <v>1803</v>
      </c>
      <c r="E26" s="36">
        <v>33225448.156659521</v>
      </c>
      <c r="F26" s="62">
        <v>0</v>
      </c>
      <c r="G26" s="35">
        <v>0</v>
      </c>
      <c r="H26" s="36">
        <v>79</v>
      </c>
      <c r="I26" s="36">
        <v>2398212.87304257</v>
      </c>
      <c r="J26" s="62">
        <v>226</v>
      </c>
      <c r="K26" s="37">
        <v>3313945.7911529629</v>
      </c>
      <c r="L26" s="37">
        <v>0</v>
      </c>
      <c r="M26" s="37">
        <v>0</v>
      </c>
      <c r="N26" s="63">
        <v>226</v>
      </c>
      <c r="O26" s="42">
        <v>3313945.7911529629</v>
      </c>
      <c r="P26" s="36">
        <v>1392</v>
      </c>
      <c r="Q26" s="36">
        <v>25167619.070180006</v>
      </c>
      <c r="R26" s="62">
        <v>0</v>
      </c>
      <c r="S26" s="37">
        <v>0</v>
      </c>
      <c r="T26" s="37">
        <v>18</v>
      </c>
      <c r="U26" s="37">
        <v>211969.78149102037</v>
      </c>
      <c r="V26" s="37">
        <v>88</v>
      </c>
      <c r="W26" s="37">
        <v>2133700.6407929608</v>
      </c>
      <c r="X26" s="63">
        <v>106</v>
      </c>
      <c r="Y26" s="42">
        <v>2345670.4222839815</v>
      </c>
    </row>
    <row r="27" spans="2:25" x14ac:dyDescent="0.35">
      <c r="B27" s="128"/>
      <c r="C27" s="6" t="s">
        <v>33</v>
      </c>
      <c r="D27" s="36">
        <v>210</v>
      </c>
      <c r="E27" s="36">
        <v>10672930.477617791</v>
      </c>
      <c r="F27" s="62">
        <v>0</v>
      </c>
      <c r="G27" s="35">
        <v>0</v>
      </c>
      <c r="H27" s="36">
        <v>10</v>
      </c>
      <c r="I27" s="36">
        <v>555797.23500660155</v>
      </c>
      <c r="J27" s="62">
        <v>13</v>
      </c>
      <c r="K27" s="37">
        <v>676492.12916718039</v>
      </c>
      <c r="L27" s="37">
        <v>0</v>
      </c>
      <c r="M27" s="37">
        <v>0</v>
      </c>
      <c r="N27" s="63">
        <v>13</v>
      </c>
      <c r="O27" s="42">
        <v>676492.12916718039</v>
      </c>
      <c r="P27" s="36">
        <v>165</v>
      </c>
      <c r="Q27" s="36">
        <v>7856430.2298348155</v>
      </c>
      <c r="R27" s="62">
        <v>0</v>
      </c>
      <c r="S27" s="37">
        <v>0</v>
      </c>
      <c r="T27" s="37">
        <v>9</v>
      </c>
      <c r="U27" s="37">
        <v>927679.51277429645</v>
      </c>
      <c r="V27" s="37">
        <v>13</v>
      </c>
      <c r="W27" s="37">
        <v>656531.37083489774</v>
      </c>
      <c r="X27" s="63">
        <v>22</v>
      </c>
      <c r="Y27" s="42">
        <v>1584210.8836091941</v>
      </c>
    </row>
    <row r="28" spans="2:25" ht="15" x14ac:dyDescent="0.25">
      <c r="B28" s="125" t="s">
        <v>24</v>
      </c>
      <c r="C28" s="16" t="s">
        <v>31</v>
      </c>
      <c r="D28" s="39">
        <v>337</v>
      </c>
      <c r="E28" s="39">
        <v>288802.69904724433</v>
      </c>
      <c r="F28" s="64">
        <v>1</v>
      </c>
      <c r="G28" s="38">
        <v>242.44909608049863</v>
      </c>
      <c r="H28" s="39">
        <v>33</v>
      </c>
      <c r="I28" s="39">
        <v>29875.374237497592</v>
      </c>
      <c r="J28" s="64">
        <v>50</v>
      </c>
      <c r="K28" s="39">
        <v>36139.511305747707</v>
      </c>
      <c r="L28" s="39">
        <v>0</v>
      </c>
      <c r="M28" s="39">
        <v>0</v>
      </c>
      <c r="N28" s="65">
        <v>50</v>
      </c>
      <c r="O28" s="43">
        <v>36139.511305747707</v>
      </c>
      <c r="P28" s="39">
        <v>219</v>
      </c>
      <c r="Q28" s="39">
        <v>192955.04103624128</v>
      </c>
      <c r="R28" s="64">
        <v>0</v>
      </c>
      <c r="S28" s="39">
        <v>0</v>
      </c>
      <c r="T28" s="39">
        <v>0</v>
      </c>
      <c r="U28" s="39">
        <v>0</v>
      </c>
      <c r="V28" s="39">
        <v>34</v>
      </c>
      <c r="W28" s="39">
        <v>29590.323371677234</v>
      </c>
      <c r="X28" s="65">
        <v>34</v>
      </c>
      <c r="Y28" s="43">
        <v>29590.323371677234</v>
      </c>
    </row>
    <row r="29" spans="2:25" ht="15" x14ac:dyDescent="0.25">
      <c r="B29" s="126"/>
      <c r="C29" s="33" t="s">
        <v>1</v>
      </c>
      <c r="D29" s="37">
        <v>179</v>
      </c>
      <c r="E29" s="37">
        <v>732836.68213260989</v>
      </c>
      <c r="F29" s="62">
        <v>3</v>
      </c>
      <c r="G29" s="35">
        <v>5161.221721776501</v>
      </c>
      <c r="H29" s="37">
        <v>12</v>
      </c>
      <c r="I29" s="37">
        <v>78042.63224905479</v>
      </c>
      <c r="J29" s="62">
        <v>18</v>
      </c>
      <c r="K29" s="37">
        <v>89681.193292888202</v>
      </c>
      <c r="L29" s="37">
        <v>0</v>
      </c>
      <c r="M29" s="37">
        <v>0</v>
      </c>
      <c r="N29" s="63">
        <v>18</v>
      </c>
      <c r="O29" s="42">
        <v>89681.193292888202</v>
      </c>
      <c r="P29" s="37">
        <v>135</v>
      </c>
      <c r="Q29" s="37">
        <v>512050.62060041475</v>
      </c>
      <c r="R29" s="62">
        <v>0</v>
      </c>
      <c r="S29" s="37">
        <v>0</v>
      </c>
      <c r="T29" s="37">
        <v>0</v>
      </c>
      <c r="U29" s="37">
        <v>0</v>
      </c>
      <c r="V29" s="37">
        <v>11</v>
      </c>
      <c r="W29" s="37">
        <v>47901.014268475657</v>
      </c>
      <c r="X29" s="63">
        <v>11</v>
      </c>
      <c r="Y29" s="42">
        <v>47901.014268475657</v>
      </c>
    </row>
    <row r="30" spans="2:25" ht="15" x14ac:dyDescent="0.25">
      <c r="B30" s="126"/>
      <c r="C30" s="33" t="s">
        <v>32</v>
      </c>
      <c r="D30" s="37">
        <v>150</v>
      </c>
      <c r="E30" s="37">
        <v>1702630.0808671641</v>
      </c>
      <c r="F30" s="62">
        <v>0</v>
      </c>
      <c r="G30" s="35">
        <v>0</v>
      </c>
      <c r="H30" s="37">
        <v>9</v>
      </c>
      <c r="I30" s="37">
        <v>137676.45098856886</v>
      </c>
      <c r="J30" s="62">
        <v>31</v>
      </c>
      <c r="K30" s="37">
        <v>390481.58703022025</v>
      </c>
      <c r="L30" s="37">
        <v>0</v>
      </c>
      <c r="M30" s="37">
        <v>0</v>
      </c>
      <c r="N30" s="63">
        <v>31</v>
      </c>
      <c r="O30" s="42">
        <v>390481.58703022025</v>
      </c>
      <c r="P30" s="37">
        <v>103</v>
      </c>
      <c r="Q30" s="37">
        <v>1145724.5071702588</v>
      </c>
      <c r="R30" s="62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28747.535678116266</v>
      </c>
      <c r="X30" s="63">
        <v>7</v>
      </c>
      <c r="Y30" s="42">
        <v>28747.535678116266</v>
      </c>
    </row>
    <row r="31" spans="2:25" ht="15" x14ac:dyDescent="0.25">
      <c r="B31" s="127"/>
      <c r="C31" s="17" t="s">
        <v>33</v>
      </c>
      <c r="D31" s="41">
        <v>29</v>
      </c>
      <c r="E31" s="41">
        <v>658901.34538466972</v>
      </c>
      <c r="F31" s="66">
        <v>2</v>
      </c>
      <c r="G31" s="40">
        <v>25976.688865767712</v>
      </c>
      <c r="H31" s="41">
        <v>2</v>
      </c>
      <c r="I31" s="41">
        <v>41562.702185228336</v>
      </c>
      <c r="J31" s="66">
        <v>6</v>
      </c>
      <c r="K31" s="41">
        <v>137503.27306279709</v>
      </c>
      <c r="L31" s="41">
        <v>0</v>
      </c>
      <c r="M31" s="41">
        <v>0</v>
      </c>
      <c r="N31" s="67">
        <v>6</v>
      </c>
      <c r="O31" s="44">
        <v>137503.27306279709</v>
      </c>
      <c r="P31" s="41">
        <v>17</v>
      </c>
      <c r="Q31" s="41">
        <v>427881.99240510887</v>
      </c>
      <c r="R31" s="66">
        <v>0</v>
      </c>
      <c r="S31" s="41">
        <v>0</v>
      </c>
      <c r="T31" s="41">
        <v>0</v>
      </c>
      <c r="U31" s="41">
        <v>0</v>
      </c>
      <c r="V31" s="41">
        <v>2</v>
      </c>
      <c r="W31" s="41">
        <v>25976.688865767712</v>
      </c>
      <c r="X31" s="67">
        <v>2</v>
      </c>
      <c r="Y31" s="44">
        <v>25976.688865767712</v>
      </c>
    </row>
    <row r="32" spans="2:25" ht="15" x14ac:dyDescent="0.25">
      <c r="B32" s="128" t="s">
        <v>25</v>
      </c>
      <c r="C32" s="6" t="s">
        <v>31</v>
      </c>
      <c r="D32" s="36">
        <v>48703</v>
      </c>
      <c r="E32" s="36">
        <v>30274884.992193136</v>
      </c>
      <c r="F32" s="62">
        <v>0</v>
      </c>
      <c r="G32" s="35">
        <v>0</v>
      </c>
      <c r="H32" s="36">
        <v>0</v>
      </c>
      <c r="I32" s="36">
        <v>0</v>
      </c>
      <c r="J32" s="62">
        <v>9839</v>
      </c>
      <c r="K32" s="37">
        <v>5547985.2766205641</v>
      </c>
      <c r="L32" s="37">
        <v>670</v>
      </c>
      <c r="M32" s="37">
        <v>472580.50539553142</v>
      </c>
      <c r="N32" s="63">
        <v>10509</v>
      </c>
      <c r="O32" s="42">
        <v>6020565.7820160957</v>
      </c>
      <c r="P32" s="36">
        <v>29822</v>
      </c>
      <c r="Q32" s="36">
        <v>21291389.198892768</v>
      </c>
      <c r="R32" s="62">
        <v>0</v>
      </c>
      <c r="S32" s="37">
        <v>0</v>
      </c>
      <c r="T32" s="37">
        <v>1979</v>
      </c>
      <c r="U32" s="37">
        <v>0</v>
      </c>
      <c r="V32" s="37">
        <v>6393</v>
      </c>
      <c r="W32" s="37">
        <v>2962930.0112842736</v>
      </c>
      <c r="X32" s="63">
        <v>8372</v>
      </c>
      <c r="Y32" s="42">
        <v>2962930.0112842736</v>
      </c>
    </row>
    <row r="33" spans="2:25" ht="15" x14ac:dyDescent="0.25">
      <c r="B33" s="128"/>
      <c r="C33" s="6" t="s">
        <v>1</v>
      </c>
      <c r="D33" s="36">
        <v>8092</v>
      </c>
      <c r="E33" s="36">
        <v>31586113.956166588</v>
      </c>
      <c r="F33" s="62">
        <v>0</v>
      </c>
      <c r="G33" s="35">
        <v>0</v>
      </c>
      <c r="H33" s="36">
        <v>0</v>
      </c>
      <c r="I33" s="36">
        <v>0</v>
      </c>
      <c r="J33" s="62">
        <v>1254</v>
      </c>
      <c r="K33" s="37">
        <v>5550137.8842644989</v>
      </c>
      <c r="L33" s="37">
        <v>187</v>
      </c>
      <c r="M33" s="37">
        <v>804791.27903674275</v>
      </c>
      <c r="N33" s="63">
        <v>1441</v>
      </c>
      <c r="O33" s="42">
        <v>6354929.1633012425</v>
      </c>
      <c r="P33" s="36">
        <v>5177</v>
      </c>
      <c r="Q33" s="36">
        <v>22026570.263341282</v>
      </c>
      <c r="R33" s="62">
        <v>0</v>
      </c>
      <c r="S33" s="37">
        <v>0</v>
      </c>
      <c r="T33" s="37">
        <v>599</v>
      </c>
      <c r="U33" s="37">
        <v>0</v>
      </c>
      <c r="V33" s="37">
        <v>875</v>
      </c>
      <c r="W33" s="37">
        <v>3204614.5295240656</v>
      </c>
      <c r="X33" s="63">
        <v>1474</v>
      </c>
      <c r="Y33" s="42">
        <v>3204614.5295240656</v>
      </c>
    </row>
    <row r="34" spans="2:25" ht="15" x14ac:dyDescent="0.25">
      <c r="B34" s="128"/>
      <c r="C34" s="6" t="s">
        <v>32</v>
      </c>
      <c r="D34" s="36">
        <v>2325</v>
      </c>
      <c r="E34" s="36">
        <v>28661006.272643015</v>
      </c>
      <c r="F34" s="62">
        <v>0</v>
      </c>
      <c r="G34" s="35">
        <v>0</v>
      </c>
      <c r="H34" s="36">
        <v>0</v>
      </c>
      <c r="I34" s="36">
        <v>0</v>
      </c>
      <c r="J34" s="62">
        <v>173</v>
      </c>
      <c r="K34" s="37">
        <v>1881395.6686122629</v>
      </c>
      <c r="L34" s="37">
        <v>38</v>
      </c>
      <c r="M34" s="37">
        <v>601567.01777913852</v>
      </c>
      <c r="N34" s="63">
        <v>211</v>
      </c>
      <c r="O34" s="42">
        <v>2482962.6863914016</v>
      </c>
      <c r="P34" s="36">
        <v>1680</v>
      </c>
      <c r="Q34" s="36">
        <v>22433209.207142964</v>
      </c>
      <c r="R34" s="62">
        <v>0</v>
      </c>
      <c r="S34" s="37">
        <v>0</v>
      </c>
      <c r="T34" s="37">
        <v>223</v>
      </c>
      <c r="U34" s="37">
        <v>0</v>
      </c>
      <c r="V34" s="37">
        <v>211</v>
      </c>
      <c r="W34" s="37">
        <v>3744834.379108646</v>
      </c>
      <c r="X34" s="63">
        <v>434</v>
      </c>
      <c r="Y34" s="42">
        <v>3744834.379108646</v>
      </c>
    </row>
    <row r="35" spans="2:25" ht="15" x14ac:dyDescent="0.25">
      <c r="B35" s="128"/>
      <c r="C35" s="6" t="s">
        <v>33</v>
      </c>
      <c r="D35" s="36">
        <v>365</v>
      </c>
      <c r="E35" s="36">
        <v>5701590.1686198823</v>
      </c>
      <c r="F35" s="62">
        <v>0</v>
      </c>
      <c r="G35" s="35">
        <v>0</v>
      </c>
      <c r="H35" s="36">
        <v>0</v>
      </c>
      <c r="I35" s="36">
        <v>0</v>
      </c>
      <c r="J35" s="62">
        <v>2</v>
      </c>
      <c r="K35" s="37">
        <v>120020.85754937994</v>
      </c>
      <c r="L35" s="37">
        <v>1</v>
      </c>
      <c r="M35" s="37">
        <v>69271.170308713889</v>
      </c>
      <c r="N35" s="63">
        <v>3</v>
      </c>
      <c r="O35" s="42">
        <v>189292.02785809385</v>
      </c>
      <c r="P35" s="36">
        <v>152</v>
      </c>
      <c r="Q35" s="36">
        <v>4373036.7439917652</v>
      </c>
      <c r="R35" s="62">
        <v>0</v>
      </c>
      <c r="S35" s="37">
        <v>0</v>
      </c>
      <c r="T35" s="37">
        <v>191</v>
      </c>
      <c r="U35" s="37">
        <v>0</v>
      </c>
      <c r="V35" s="37">
        <v>19</v>
      </c>
      <c r="W35" s="37">
        <v>1139261.3967700237</v>
      </c>
      <c r="X35" s="63">
        <v>210</v>
      </c>
      <c r="Y35" s="42">
        <v>1139261.3967700237</v>
      </c>
    </row>
    <row r="36" spans="2:25" ht="15" x14ac:dyDescent="0.25">
      <c r="B36" s="125" t="s">
        <v>26</v>
      </c>
      <c r="C36" s="16" t="s">
        <v>31</v>
      </c>
      <c r="D36" s="39">
        <v>11287</v>
      </c>
      <c r="E36" s="39">
        <v>9520014.9729288258</v>
      </c>
      <c r="F36" s="64">
        <v>0</v>
      </c>
      <c r="G36" s="38">
        <v>0</v>
      </c>
      <c r="H36" s="39">
        <v>105</v>
      </c>
      <c r="I36" s="39">
        <v>80882.514501919504</v>
      </c>
      <c r="J36" s="64">
        <v>1546</v>
      </c>
      <c r="K36" s="39">
        <v>1008928.3949454213</v>
      </c>
      <c r="L36" s="39">
        <v>0</v>
      </c>
      <c r="M36" s="39">
        <v>0</v>
      </c>
      <c r="N36" s="65">
        <v>1546</v>
      </c>
      <c r="O36" s="43">
        <v>1008928.3949454213</v>
      </c>
      <c r="P36" s="39">
        <v>6781</v>
      </c>
      <c r="Q36" s="39">
        <v>5452091.3954815799</v>
      </c>
      <c r="R36" s="64">
        <v>0</v>
      </c>
      <c r="S36" s="39">
        <v>0</v>
      </c>
      <c r="T36" s="39">
        <v>511</v>
      </c>
      <c r="U36" s="39">
        <v>518357.62384646182</v>
      </c>
      <c r="V36" s="39">
        <v>2344</v>
      </c>
      <c r="W36" s="39">
        <v>2459755.044153444</v>
      </c>
      <c r="X36" s="65">
        <v>2855</v>
      </c>
      <c r="Y36" s="43">
        <v>2978112.6679999055</v>
      </c>
    </row>
    <row r="37" spans="2:25" ht="15" x14ac:dyDescent="0.25">
      <c r="B37" s="126"/>
      <c r="C37" s="33" t="s">
        <v>1</v>
      </c>
      <c r="D37" s="37">
        <v>2917</v>
      </c>
      <c r="E37" s="37">
        <v>10850511.800759489</v>
      </c>
      <c r="F37" s="62">
        <v>0</v>
      </c>
      <c r="G37" s="35">
        <v>0</v>
      </c>
      <c r="H37" s="37">
        <v>27</v>
      </c>
      <c r="I37" s="37">
        <v>88920.665079433253</v>
      </c>
      <c r="J37" s="62">
        <v>350</v>
      </c>
      <c r="K37" s="37">
        <v>1235144.9942574198</v>
      </c>
      <c r="L37" s="37">
        <v>0</v>
      </c>
      <c r="M37" s="37">
        <v>0</v>
      </c>
      <c r="N37" s="63">
        <v>350</v>
      </c>
      <c r="O37" s="42">
        <v>1235144.9942574198</v>
      </c>
      <c r="P37" s="37">
        <v>2093</v>
      </c>
      <c r="Q37" s="37">
        <v>7527344.5015315851</v>
      </c>
      <c r="R37" s="62">
        <v>0</v>
      </c>
      <c r="S37" s="37">
        <v>0</v>
      </c>
      <c r="T37" s="37">
        <v>81</v>
      </c>
      <c r="U37" s="37">
        <v>374782.39220366831</v>
      </c>
      <c r="V37" s="37">
        <v>366</v>
      </c>
      <c r="W37" s="37">
        <v>1624319.2476873819</v>
      </c>
      <c r="X37" s="63">
        <v>447</v>
      </c>
      <c r="Y37" s="42">
        <v>1999101.6398910503</v>
      </c>
    </row>
    <row r="38" spans="2:25" ht="15" x14ac:dyDescent="0.25">
      <c r="B38" s="126"/>
      <c r="C38" s="33" t="s">
        <v>32</v>
      </c>
      <c r="D38" s="37">
        <v>1316</v>
      </c>
      <c r="E38" s="37">
        <v>16922619.555008929</v>
      </c>
      <c r="F38" s="62">
        <v>0</v>
      </c>
      <c r="G38" s="35">
        <v>0</v>
      </c>
      <c r="H38" s="37">
        <v>12</v>
      </c>
      <c r="I38" s="37">
        <v>110591.42339786174</v>
      </c>
      <c r="J38" s="62">
        <v>160</v>
      </c>
      <c r="K38" s="37">
        <v>2104167.6526147788</v>
      </c>
      <c r="L38" s="37">
        <v>0</v>
      </c>
      <c r="M38" s="37">
        <v>0</v>
      </c>
      <c r="N38" s="63">
        <v>160</v>
      </c>
      <c r="O38" s="42">
        <v>2104167.6526147788</v>
      </c>
      <c r="P38" s="37">
        <v>978</v>
      </c>
      <c r="Q38" s="37">
        <v>11631402.937721061</v>
      </c>
      <c r="R38" s="62">
        <v>0</v>
      </c>
      <c r="S38" s="37">
        <v>0</v>
      </c>
      <c r="T38" s="37">
        <v>12</v>
      </c>
      <c r="U38" s="37">
        <v>177461.60936324554</v>
      </c>
      <c r="V38" s="37">
        <v>154</v>
      </c>
      <c r="W38" s="37">
        <v>2898995.9319119812</v>
      </c>
      <c r="X38" s="63">
        <v>166</v>
      </c>
      <c r="Y38" s="42">
        <v>3076457.5412752265</v>
      </c>
    </row>
    <row r="39" spans="2:25" ht="15" x14ac:dyDescent="0.25">
      <c r="B39" s="127"/>
      <c r="C39" s="17" t="s">
        <v>33</v>
      </c>
      <c r="D39" s="41">
        <v>94</v>
      </c>
      <c r="E39" s="41">
        <v>3951930.280679855</v>
      </c>
      <c r="F39" s="66">
        <v>0</v>
      </c>
      <c r="G39" s="40">
        <v>0</v>
      </c>
      <c r="H39" s="41">
        <v>1</v>
      </c>
      <c r="I39" s="41">
        <v>20781.351092614168</v>
      </c>
      <c r="J39" s="66">
        <v>9</v>
      </c>
      <c r="K39" s="41">
        <v>174069.18596676923</v>
      </c>
      <c r="L39" s="41">
        <v>0</v>
      </c>
      <c r="M39" s="41">
        <v>0</v>
      </c>
      <c r="N39" s="67">
        <v>9</v>
      </c>
      <c r="O39" s="44">
        <v>174069.18596676923</v>
      </c>
      <c r="P39" s="41">
        <v>62</v>
      </c>
      <c r="Q39" s="41">
        <v>2587007.3344661477</v>
      </c>
      <c r="R39" s="66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1170072.4091543236</v>
      </c>
      <c r="X39" s="67">
        <v>22</v>
      </c>
      <c r="Y39" s="44">
        <v>1170072.4091543236</v>
      </c>
    </row>
    <row r="40" spans="2:25" ht="15" x14ac:dyDescent="0.25">
      <c r="B40" s="128" t="s">
        <v>27</v>
      </c>
      <c r="C40" s="6" t="s">
        <v>31</v>
      </c>
      <c r="D40" s="36">
        <v>598</v>
      </c>
      <c r="E40" s="36">
        <v>843161.61840313324</v>
      </c>
      <c r="F40" s="62">
        <v>2</v>
      </c>
      <c r="G40" s="35">
        <v>692.71170308713897</v>
      </c>
      <c r="H40" s="36">
        <v>16</v>
      </c>
      <c r="I40" s="36">
        <v>29215.772629852272</v>
      </c>
      <c r="J40" s="62">
        <v>41</v>
      </c>
      <c r="K40" s="37">
        <v>22104.175389061529</v>
      </c>
      <c r="L40" s="37">
        <v>48</v>
      </c>
      <c r="M40" s="37">
        <v>60099.132482498637</v>
      </c>
      <c r="N40" s="63">
        <v>89</v>
      </c>
      <c r="O40" s="42">
        <v>82203.307871560159</v>
      </c>
      <c r="P40" s="36">
        <v>120</v>
      </c>
      <c r="Q40" s="36">
        <v>88895.636989973689</v>
      </c>
      <c r="R40" s="62">
        <v>41</v>
      </c>
      <c r="S40" s="37">
        <v>107625.52559500471</v>
      </c>
      <c r="T40" s="37">
        <v>21</v>
      </c>
      <c r="U40" s="37">
        <v>47807.442736987061</v>
      </c>
      <c r="V40" s="37">
        <v>309</v>
      </c>
      <c r="W40" s="37">
        <v>486721.22087666823</v>
      </c>
      <c r="X40" s="63">
        <v>371</v>
      </c>
      <c r="Y40" s="42">
        <v>642154.18920866004</v>
      </c>
    </row>
    <row r="41" spans="2:25" ht="15" x14ac:dyDescent="0.25">
      <c r="B41" s="128"/>
      <c r="C41" s="6" t="s">
        <v>1</v>
      </c>
      <c r="D41" s="36">
        <v>466</v>
      </c>
      <c r="E41" s="36">
        <v>1647331.7617667473</v>
      </c>
      <c r="F41" s="62">
        <v>1</v>
      </c>
      <c r="G41" s="35">
        <v>761.22113297155306</v>
      </c>
      <c r="H41" s="36">
        <v>5</v>
      </c>
      <c r="I41" s="36">
        <v>7448.8968912484188</v>
      </c>
      <c r="J41" s="62">
        <v>15</v>
      </c>
      <c r="K41" s="37">
        <v>46188.68992284577</v>
      </c>
      <c r="L41" s="37">
        <v>58</v>
      </c>
      <c r="M41" s="37">
        <v>223341.26057597593</v>
      </c>
      <c r="N41" s="63">
        <v>73</v>
      </c>
      <c r="O41" s="42">
        <v>269529.95049882168</v>
      </c>
      <c r="P41" s="36">
        <v>160</v>
      </c>
      <c r="Q41" s="36">
        <v>486561.13703777076</v>
      </c>
      <c r="R41" s="62">
        <v>24</v>
      </c>
      <c r="S41" s="37">
        <v>101771.76555588035</v>
      </c>
      <c r="T41" s="37">
        <v>14</v>
      </c>
      <c r="U41" s="37">
        <v>74062.893581471901</v>
      </c>
      <c r="V41" s="37">
        <v>189</v>
      </c>
      <c r="W41" s="37">
        <v>707195.89706858259</v>
      </c>
      <c r="X41" s="63">
        <v>227</v>
      </c>
      <c r="Y41" s="42">
        <v>883030.55620593484</v>
      </c>
    </row>
    <row r="42" spans="2:25" ht="15" x14ac:dyDescent="0.25">
      <c r="B42" s="128"/>
      <c r="C42" s="6" t="s">
        <v>32</v>
      </c>
      <c r="D42" s="36">
        <v>342</v>
      </c>
      <c r="E42" s="36">
        <v>3545630.310120102</v>
      </c>
      <c r="F42" s="62">
        <v>0</v>
      </c>
      <c r="G42" s="35">
        <v>0</v>
      </c>
      <c r="H42" s="36">
        <v>2</v>
      </c>
      <c r="I42" s="36">
        <v>38099.14366979264</v>
      </c>
      <c r="J42" s="62">
        <v>7</v>
      </c>
      <c r="K42" s="37">
        <v>282354.02302712243</v>
      </c>
      <c r="L42" s="37">
        <v>38</v>
      </c>
      <c r="M42" s="37">
        <v>427653.38334250019</v>
      </c>
      <c r="N42" s="63">
        <v>45</v>
      </c>
      <c r="O42" s="42">
        <v>710007.40636962268</v>
      </c>
      <c r="P42" s="36">
        <v>149</v>
      </c>
      <c r="Q42" s="36">
        <v>1055456.7605545018</v>
      </c>
      <c r="R42" s="62">
        <v>34</v>
      </c>
      <c r="S42" s="37">
        <v>357791.61281987693</v>
      </c>
      <c r="T42" s="37">
        <v>11</v>
      </c>
      <c r="U42" s="37">
        <v>150282.94561104791</v>
      </c>
      <c r="V42" s="37">
        <v>101</v>
      </c>
      <c r="W42" s="37">
        <v>1233992.4410952602</v>
      </c>
      <c r="X42" s="63">
        <v>146</v>
      </c>
      <c r="Y42" s="42">
        <v>1742066.9995261852</v>
      </c>
    </row>
    <row r="43" spans="2:25" ht="15" x14ac:dyDescent="0.25">
      <c r="B43" s="128"/>
      <c r="C43" s="6" t="s">
        <v>33</v>
      </c>
      <c r="D43" s="36">
        <v>37</v>
      </c>
      <c r="E43" s="36">
        <v>900188.10302285536</v>
      </c>
      <c r="F43" s="62">
        <v>0</v>
      </c>
      <c r="G43" s="35">
        <v>0</v>
      </c>
      <c r="H43" s="36">
        <v>0</v>
      </c>
      <c r="I43" s="36">
        <v>0</v>
      </c>
      <c r="J43" s="62">
        <v>0</v>
      </c>
      <c r="K43" s="37">
        <v>0</v>
      </c>
      <c r="L43" s="37">
        <v>3</v>
      </c>
      <c r="M43" s="37">
        <v>33308.435773849022</v>
      </c>
      <c r="N43" s="63">
        <v>3</v>
      </c>
      <c r="O43" s="42">
        <v>33308.435773849022</v>
      </c>
      <c r="P43" s="36">
        <v>16</v>
      </c>
      <c r="Q43" s="36">
        <v>249233.06468818968</v>
      </c>
      <c r="R43" s="62">
        <v>9</v>
      </c>
      <c r="S43" s="37">
        <v>392626.39054947277</v>
      </c>
      <c r="T43" s="37">
        <v>0</v>
      </c>
      <c r="U43" s="37">
        <v>0</v>
      </c>
      <c r="V43" s="37">
        <v>9</v>
      </c>
      <c r="W43" s="37">
        <v>225020.21201134383</v>
      </c>
      <c r="X43" s="63">
        <v>18</v>
      </c>
      <c r="Y43" s="42">
        <v>617646.60256081657</v>
      </c>
    </row>
    <row r="44" spans="2:25" ht="15" x14ac:dyDescent="0.25">
      <c r="B44" s="125" t="s">
        <v>28</v>
      </c>
      <c r="C44" s="16" t="s">
        <v>31</v>
      </c>
      <c r="D44" s="39">
        <v>70</v>
      </c>
      <c r="E44" s="39">
        <v>737183.79442533327</v>
      </c>
      <c r="F44" s="64">
        <v>2</v>
      </c>
      <c r="G44" s="38">
        <v>41562.702185228336</v>
      </c>
      <c r="H44" s="39">
        <v>3</v>
      </c>
      <c r="I44" s="39">
        <v>25976.688865767712</v>
      </c>
      <c r="J44" s="64">
        <v>10</v>
      </c>
      <c r="K44" s="39">
        <v>62551.866788768646</v>
      </c>
      <c r="L44" s="39">
        <v>2</v>
      </c>
      <c r="M44" s="39">
        <v>12122.454804024932</v>
      </c>
      <c r="N44" s="65">
        <v>12</v>
      </c>
      <c r="O44" s="43">
        <v>74674.321592793582</v>
      </c>
      <c r="P44" s="39">
        <v>42</v>
      </c>
      <c r="Q44" s="39">
        <v>413548.88674302195</v>
      </c>
      <c r="R44" s="64">
        <v>1</v>
      </c>
      <c r="S44" s="39">
        <v>17317.792577178472</v>
      </c>
      <c r="T44" s="39">
        <v>0</v>
      </c>
      <c r="U44" s="39">
        <v>0</v>
      </c>
      <c r="V44" s="39">
        <v>10</v>
      </c>
      <c r="W44" s="39">
        <v>164103.40246134321</v>
      </c>
      <c r="X44" s="65">
        <v>11</v>
      </c>
      <c r="Y44" s="43">
        <v>181421.19503852169</v>
      </c>
    </row>
    <row r="45" spans="2:25" ht="15" x14ac:dyDescent="0.25">
      <c r="B45" s="126"/>
      <c r="C45" s="33" t="s">
        <v>1</v>
      </c>
      <c r="D45" s="36">
        <v>18</v>
      </c>
      <c r="E45" s="36">
        <v>114435.97334999536</v>
      </c>
      <c r="F45" s="62">
        <v>0</v>
      </c>
      <c r="G45" s="35">
        <v>0</v>
      </c>
      <c r="H45" s="36">
        <v>0</v>
      </c>
      <c r="I45" s="36">
        <v>0</v>
      </c>
      <c r="J45" s="62">
        <v>1</v>
      </c>
      <c r="K45" s="36">
        <v>13854.23406174278</v>
      </c>
      <c r="L45" s="36">
        <v>1</v>
      </c>
      <c r="M45" s="36">
        <v>5888.0494762406815</v>
      </c>
      <c r="N45" s="68">
        <v>2</v>
      </c>
      <c r="O45" s="42">
        <v>19742.283537983461</v>
      </c>
      <c r="P45" s="36">
        <v>14</v>
      </c>
      <c r="Q45" s="36">
        <v>86381.149374966233</v>
      </c>
      <c r="R45" s="62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8312.5404370456672</v>
      </c>
      <c r="X45" s="68">
        <v>2</v>
      </c>
      <c r="Y45" s="42">
        <v>8312.5404370456672</v>
      </c>
    </row>
    <row r="46" spans="2:25" ht="15" x14ac:dyDescent="0.25">
      <c r="B46" s="126"/>
      <c r="C46" s="33" t="s">
        <v>32</v>
      </c>
      <c r="D46" s="36">
        <v>74</v>
      </c>
      <c r="E46" s="36">
        <v>658422.47378432553</v>
      </c>
      <c r="F46" s="62">
        <v>0</v>
      </c>
      <c r="G46" s="35">
        <v>0</v>
      </c>
      <c r="H46" s="36">
        <v>1</v>
      </c>
      <c r="I46" s="36">
        <v>51953.377731535424</v>
      </c>
      <c r="J46" s="62">
        <v>5</v>
      </c>
      <c r="K46" s="36">
        <v>48178.098949710511</v>
      </c>
      <c r="L46" s="36">
        <v>2</v>
      </c>
      <c r="M46" s="36">
        <v>12988.344432883856</v>
      </c>
      <c r="N46" s="68">
        <v>7</v>
      </c>
      <c r="O46" s="42">
        <v>61166.443382594371</v>
      </c>
      <c r="P46" s="36">
        <v>54</v>
      </c>
      <c r="Q46" s="36">
        <v>453345.17408537806</v>
      </c>
      <c r="R46" s="62">
        <v>2</v>
      </c>
      <c r="S46" s="36">
        <v>20781.351092614168</v>
      </c>
      <c r="T46" s="36">
        <v>0</v>
      </c>
      <c r="U46" s="36">
        <v>0</v>
      </c>
      <c r="V46" s="36">
        <v>10</v>
      </c>
      <c r="W46" s="36">
        <v>71176.127492203523</v>
      </c>
      <c r="X46" s="68">
        <v>12</v>
      </c>
      <c r="Y46" s="42">
        <v>91957.478584817698</v>
      </c>
    </row>
    <row r="47" spans="2:25" ht="15" x14ac:dyDescent="0.25">
      <c r="B47" s="127"/>
      <c r="C47" s="17" t="s">
        <v>33</v>
      </c>
      <c r="D47" s="41">
        <v>16</v>
      </c>
      <c r="E47" s="41">
        <v>349201.06095724442</v>
      </c>
      <c r="F47" s="66">
        <v>0</v>
      </c>
      <c r="G47" s="40">
        <v>0</v>
      </c>
      <c r="H47" s="41">
        <v>1</v>
      </c>
      <c r="I47" s="41">
        <v>13854.23406174278</v>
      </c>
      <c r="J47" s="66">
        <v>2</v>
      </c>
      <c r="K47" s="41">
        <v>68647.72977593547</v>
      </c>
      <c r="L47" s="41">
        <v>0</v>
      </c>
      <c r="M47" s="41">
        <v>0</v>
      </c>
      <c r="N47" s="67">
        <v>2</v>
      </c>
      <c r="O47" s="44">
        <v>68647.72977593547</v>
      </c>
      <c r="P47" s="41">
        <v>9</v>
      </c>
      <c r="Q47" s="41">
        <v>117910.6498882656</v>
      </c>
      <c r="R47" s="66">
        <v>1</v>
      </c>
      <c r="S47" s="41">
        <v>9005.2521401328067</v>
      </c>
      <c r="T47" s="41">
        <v>0</v>
      </c>
      <c r="U47" s="41">
        <v>0</v>
      </c>
      <c r="V47" s="41">
        <v>3</v>
      </c>
      <c r="W47" s="41">
        <v>139783.19509116778</v>
      </c>
      <c r="X47" s="67">
        <v>4</v>
      </c>
      <c r="Y47" s="44">
        <v>148788.44723130058</v>
      </c>
    </row>
    <row r="48" spans="2:25" ht="15" x14ac:dyDescent="0.25">
      <c r="B48" s="128" t="s">
        <v>0</v>
      </c>
      <c r="C48" s="6" t="s">
        <v>31</v>
      </c>
      <c r="D48" s="36">
        <v>309</v>
      </c>
      <c r="E48" s="36">
        <v>101420.11586295946</v>
      </c>
      <c r="F48" s="62">
        <v>11</v>
      </c>
      <c r="G48" s="35">
        <v>3685.2262604235793</v>
      </c>
      <c r="H48" s="36">
        <v>0</v>
      </c>
      <c r="I48" s="36">
        <v>0</v>
      </c>
      <c r="J48" s="62">
        <v>4</v>
      </c>
      <c r="K48" s="37">
        <v>1056.385347207887</v>
      </c>
      <c r="L48" s="37">
        <v>23</v>
      </c>
      <c r="M48" s="37">
        <v>17781.909418246858</v>
      </c>
      <c r="N48" s="63">
        <v>27</v>
      </c>
      <c r="O48" s="42">
        <v>18838.294765454742</v>
      </c>
      <c r="P48" s="36">
        <v>252</v>
      </c>
      <c r="Q48" s="36">
        <v>62299.222431113281</v>
      </c>
      <c r="R48" s="62">
        <v>2</v>
      </c>
      <c r="S48" s="37">
        <v>779.3006659730313</v>
      </c>
      <c r="T48" s="37">
        <v>9</v>
      </c>
      <c r="U48" s="37">
        <v>11990.839580438374</v>
      </c>
      <c r="V48" s="37">
        <v>8</v>
      </c>
      <c r="W48" s="37">
        <v>3827.2321595564426</v>
      </c>
      <c r="X48" s="63">
        <v>19</v>
      </c>
      <c r="Y48" s="42">
        <v>16597.37240596785</v>
      </c>
    </row>
    <row r="49" spans="2:25" ht="15" x14ac:dyDescent="0.25">
      <c r="B49" s="128"/>
      <c r="C49" s="6" t="s">
        <v>1</v>
      </c>
      <c r="D49" s="36">
        <v>13</v>
      </c>
      <c r="E49" s="36">
        <v>40199.992103086581</v>
      </c>
      <c r="F49" s="62">
        <v>0</v>
      </c>
      <c r="G49" s="35">
        <v>0</v>
      </c>
      <c r="H49" s="36">
        <v>0</v>
      </c>
      <c r="I49" s="36">
        <v>0</v>
      </c>
      <c r="J49" s="62">
        <v>0</v>
      </c>
      <c r="K49" s="37">
        <v>0</v>
      </c>
      <c r="L49" s="37">
        <v>4</v>
      </c>
      <c r="M49" s="37">
        <v>12815.166507112071</v>
      </c>
      <c r="N49" s="63">
        <v>4</v>
      </c>
      <c r="O49" s="42">
        <v>12815.166507112071</v>
      </c>
      <c r="P49" s="36">
        <v>6</v>
      </c>
      <c r="Q49" s="36">
        <v>12837.879831144595</v>
      </c>
      <c r="R49" s="62">
        <v>0</v>
      </c>
      <c r="S49" s="37">
        <v>0</v>
      </c>
      <c r="T49" s="37">
        <v>3</v>
      </c>
      <c r="U49" s="37">
        <v>14546.945764829918</v>
      </c>
      <c r="V49" s="37">
        <v>0</v>
      </c>
      <c r="W49" s="37">
        <v>0</v>
      </c>
      <c r="X49" s="63">
        <v>3</v>
      </c>
      <c r="Y49" s="42">
        <v>14546.945764829918</v>
      </c>
    </row>
    <row r="50" spans="2:25" ht="15" x14ac:dyDescent="0.25">
      <c r="B50" s="60"/>
      <c r="C50" s="33" t="s">
        <v>32</v>
      </c>
      <c r="D50" s="36">
        <v>0</v>
      </c>
      <c r="E50" s="36">
        <v>0</v>
      </c>
      <c r="F50" s="62">
        <v>0</v>
      </c>
      <c r="G50" s="35">
        <v>0</v>
      </c>
      <c r="H50" s="36">
        <v>0</v>
      </c>
      <c r="I50" s="36">
        <v>0</v>
      </c>
      <c r="J50" s="62">
        <v>0</v>
      </c>
      <c r="K50" s="37">
        <v>0</v>
      </c>
      <c r="L50" s="37">
        <v>0</v>
      </c>
      <c r="M50" s="37">
        <v>0</v>
      </c>
      <c r="N50" s="63">
        <v>0</v>
      </c>
      <c r="O50" s="42">
        <v>0</v>
      </c>
      <c r="P50" s="36">
        <v>0</v>
      </c>
      <c r="Q50" s="36">
        <v>0</v>
      </c>
      <c r="R50" s="62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3">
        <v>0</v>
      </c>
      <c r="Y50" s="42">
        <v>0</v>
      </c>
    </row>
    <row r="51" spans="2:25" ht="15" x14ac:dyDescent="0.25">
      <c r="B51" s="61"/>
      <c r="C51" s="17" t="s">
        <v>33</v>
      </c>
      <c r="D51" s="41">
        <v>0</v>
      </c>
      <c r="E51" s="41">
        <v>0</v>
      </c>
      <c r="F51" s="66">
        <v>0</v>
      </c>
      <c r="G51" s="40">
        <v>0</v>
      </c>
      <c r="H51" s="41">
        <v>0</v>
      </c>
      <c r="I51" s="41">
        <v>0</v>
      </c>
      <c r="J51" s="66">
        <v>0</v>
      </c>
      <c r="K51" s="41">
        <v>0</v>
      </c>
      <c r="L51" s="41">
        <v>0</v>
      </c>
      <c r="M51" s="41">
        <v>0</v>
      </c>
      <c r="N51" s="67">
        <v>0</v>
      </c>
      <c r="O51" s="44">
        <v>0</v>
      </c>
      <c r="P51" s="41">
        <v>0</v>
      </c>
      <c r="Q51" s="41">
        <v>0</v>
      </c>
      <c r="R51" s="66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7">
        <v>0</v>
      </c>
      <c r="Y51" s="44">
        <v>0</v>
      </c>
    </row>
    <row r="52" spans="2:25" ht="15" x14ac:dyDescent="0.25">
      <c r="C52" s="7" t="s">
        <v>4</v>
      </c>
      <c r="D52" s="69">
        <v>399565</v>
      </c>
      <c r="E52" s="69">
        <v>478372790.91505152</v>
      </c>
      <c r="F52" s="70">
        <v>1472</v>
      </c>
      <c r="G52" s="71">
        <v>6168936.0415820992</v>
      </c>
      <c r="H52" s="69">
        <v>32694</v>
      </c>
      <c r="I52" s="69">
        <v>33036579.16766531</v>
      </c>
      <c r="J52" s="70">
        <v>32140</v>
      </c>
      <c r="K52" s="72">
        <v>48068451.621603452</v>
      </c>
      <c r="L52" s="72">
        <v>11840</v>
      </c>
      <c r="M52" s="72">
        <v>8479228.020292297</v>
      </c>
      <c r="N52" s="73">
        <v>43980</v>
      </c>
      <c r="O52" s="74">
        <v>56547679.641895734</v>
      </c>
      <c r="P52" s="69">
        <v>256175</v>
      </c>
      <c r="Q52" s="69">
        <v>306797934.77509731</v>
      </c>
      <c r="R52" s="70">
        <v>695</v>
      </c>
      <c r="S52" s="72">
        <v>1711830.3314902582</v>
      </c>
      <c r="T52" s="72">
        <v>32738</v>
      </c>
      <c r="U52" s="72">
        <v>22537996.325406868</v>
      </c>
      <c r="V52" s="72">
        <v>31811</v>
      </c>
      <c r="W52" s="72">
        <v>51571834.631913789</v>
      </c>
      <c r="X52" s="73">
        <v>65244</v>
      </c>
      <c r="Y52" s="74">
        <v>75821661.288810894</v>
      </c>
    </row>
    <row r="53" spans="2:25" s="15" customFormat="1" ht="15" x14ac:dyDescent="0.25">
      <c r="C53" s="24" t="s">
        <v>49</v>
      </c>
      <c r="D53" s="75"/>
      <c r="E53" s="76">
        <v>18366.242941198925</v>
      </c>
      <c r="F53" s="77"/>
      <c r="G53" s="78">
        <v>236.84494641028715</v>
      </c>
      <c r="H53" s="75"/>
      <c r="I53" s="76">
        <v>1268.3786587837919</v>
      </c>
      <c r="J53" s="77"/>
      <c r="K53" s="76">
        <v>1845.499737978218</v>
      </c>
      <c r="L53" s="79"/>
      <c r="M53" s="76">
        <v>325.54435522266994</v>
      </c>
      <c r="N53" s="79"/>
      <c r="O53" s="78">
        <v>2171.0440932008873</v>
      </c>
      <c r="P53" s="75"/>
      <c r="Q53" s="76">
        <v>11778.942094844484</v>
      </c>
      <c r="R53" s="77"/>
      <c r="S53" s="76">
        <v>65.722575237031421</v>
      </c>
      <c r="T53" s="79"/>
      <c r="U53" s="76">
        <v>865.30489146022012</v>
      </c>
      <c r="V53" s="79"/>
      <c r="W53" s="76">
        <v>1980.0056812622174</v>
      </c>
      <c r="X53" s="79"/>
      <c r="Y53" s="78">
        <v>2911.0331479594684</v>
      </c>
    </row>
    <row r="55" spans="2:25" ht="15" x14ac:dyDescent="0.25">
      <c r="B55" s="6" t="s">
        <v>29</v>
      </c>
    </row>
    <row r="57" spans="2:25" ht="15" x14ac:dyDescent="0.25">
      <c r="B57" s="6" t="s">
        <v>34</v>
      </c>
    </row>
    <row r="58" spans="2:25" ht="15" x14ac:dyDescent="0.25">
      <c r="B58" s="6" t="s">
        <v>54</v>
      </c>
    </row>
    <row r="59" spans="2:25" ht="15" x14ac:dyDescent="0.25">
      <c r="B59" s="6" t="s">
        <v>51</v>
      </c>
    </row>
    <row r="60" spans="2:25" ht="15" x14ac:dyDescent="0.25">
      <c r="B60" s="6" t="s">
        <v>52</v>
      </c>
    </row>
    <row r="61" spans="2:25" ht="15" x14ac:dyDescent="0.25">
      <c r="B61" s="6" t="s">
        <v>53</v>
      </c>
    </row>
    <row r="62" spans="2:25" ht="15" customHeight="1" x14ac:dyDescent="0.25">
      <c r="B62" s="98" t="s">
        <v>86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</row>
    <row r="63" spans="2:25" ht="15" customHeight="1" x14ac:dyDescent="0.2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</row>
    <row r="64" spans="2:25" ht="15" x14ac:dyDescent="0.25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</row>
    <row r="65" spans="2:22" ht="15" x14ac:dyDescent="0.25">
      <c r="B65" s="99" t="s">
        <v>35</v>
      </c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</row>
    <row r="66" spans="2:22" ht="15" x14ac:dyDescent="0.25">
      <c r="B66" s="100" t="s">
        <v>36</v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</row>
    <row r="67" spans="2:22" ht="15" x14ac:dyDescent="0.25">
      <c r="B67" s="101" t="s">
        <v>37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</row>
    <row r="68" spans="2:22" ht="15" x14ac:dyDescent="0.25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</row>
    <row r="69" spans="2:22" ht="15" x14ac:dyDescent="0.25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2:22" ht="15" x14ac:dyDescent="0.25">
      <c r="B70" s="101" t="s">
        <v>38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</row>
    <row r="71" spans="2:22" ht="15" x14ac:dyDescent="0.25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</row>
    <row r="72" spans="2:22" ht="15" x14ac:dyDescent="0.25">
      <c r="B72" s="97" t="s">
        <v>39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</row>
    <row r="73" spans="2:22" ht="15" x14ac:dyDescent="0.25">
      <c r="B73" s="102" t="s">
        <v>40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</row>
    <row r="74" spans="2:22" ht="15" x14ac:dyDescent="0.25"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2:22" ht="15" x14ac:dyDescent="0.25">
      <c r="B75" s="97" t="s">
        <v>41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</row>
    <row r="76" spans="2:22" ht="15" x14ac:dyDescent="0.25">
      <c r="B76" s="97" t="s">
        <v>42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</row>
    <row r="77" spans="2:22" ht="15" x14ac:dyDescent="0.25">
      <c r="B77" s="97" t="s">
        <v>43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</row>
    <row r="78" spans="2:22" ht="15" x14ac:dyDescent="0.25">
      <c r="B78" s="97" t="s">
        <v>44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</row>
    <row r="80" spans="2:22" ht="15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0"/>
      <c r="O80" s="80"/>
      <c r="P80" s="17"/>
      <c r="Q80" s="17"/>
      <c r="R80" s="17"/>
      <c r="S80" s="17"/>
      <c r="T80" s="17"/>
      <c r="U80" s="17"/>
      <c r="V80" s="17"/>
    </row>
    <row r="81" spans="2:2" ht="15" x14ac:dyDescent="0.25">
      <c r="B81" s="33" t="s">
        <v>45</v>
      </c>
    </row>
    <row r="82" spans="2:2" ht="15" x14ac:dyDescent="0.25">
      <c r="B82" s="23" t="str">
        <f>Indice!B15</f>
        <v>Información al: 6/11/2020</v>
      </c>
    </row>
    <row r="83" spans="2:2" ht="15" x14ac:dyDescent="0.25">
      <c r="B83" s="6" t="s">
        <v>29</v>
      </c>
    </row>
    <row r="85" spans="2:2" ht="15" x14ac:dyDescent="0.25">
      <c r="B85" s="6" t="str">
        <f>+Indice!B16</f>
        <v>Actualización: 10/11/2020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dcterms:created xsi:type="dcterms:W3CDTF">2020-05-27T13:45:00Z</dcterms:created>
  <dcterms:modified xsi:type="dcterms:W3CDTF">2020-11-10T18:35:23Z</dcterms:modified>
</cp:coreProperties>
</file>