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86BA1A79-4657-465F-837E-CA8C6B384482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l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<sst xmlns="http://schemas.openxmlformats.org/spreadsheetml/2006/main" count="292" uniqueCount="93">
  <si>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</si>
  <si>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</si>
  <si>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</si>
  <si>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</si>
  <si>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</si>
  <si>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</si>
  <si>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</si>
  <si>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</si>
  <si>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</si>
  <si>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</si>
  <si>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</si>
  <si>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</si>
  <si>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</si>
  <si>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</si>
  <si>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</si>
  <si>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</si>
  <si>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</si>
  <si>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</si>
  <si>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</si>
  <si>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</si>
  <si>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</si>
  <si>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</si>
  <si>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</si>
  <si>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</si>
  <si>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</si>
  <si>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</si>
  <si>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</si>
  <si>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</si>
  <si>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</si>
  <si>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</si>
  <si>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</si>
  <si>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</si>
  <si>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</si>
  <si>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</si>
  <si>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</si>
  <si>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</si>
  <si>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</si>
  <si>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</si>
  <si>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</si>
  <si>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</si>
  <si>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</si>
  <si>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</si>
  <si>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</si>
  <si>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</si>
  <si>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</si>
  <si>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</si>
  <si>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</si>
  <si>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</si>
  <si>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</si>
  <si>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</si>
  <si>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</si>
  <si>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</si>
  <si>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</si>
  <si>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</si>
  <si>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</si>
  <si>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</si>
  <si>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</si>
  <si>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</si>
  <si>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</si>
  <si>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</si>
  <si>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</si>
  <si>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</si>
  <si>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</si>
  <si>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</si>
  <si>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</si>
  <si>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</si>
  <si>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</si>
  <si>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</si>
  <si>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</si>
  <si>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</si>
  <si>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</si>
  <si>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</si>
  <si>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</si>
  <si>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</si>
  <si>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</si>
  <si>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</si>
  <si>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</si>
  <si>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</si>
  <si>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</si>
  <si>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</si>
  <si>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</si>
  <si>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</si>
  <si>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</si>
  <si>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</si>
  <si>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</si>
  <si>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</si>
  <si>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Información al: 9/10/2020</t>
  </si>
  <si>
    <t>Actualización: 14/10/2020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</si>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</sst>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0" fontId="1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166" fontId="8" fillId="0" borderId="20" xfId="4" applyNumberFormat="1" applyFont="1" applyBorder="1"/>
    <xf numFmtId="166" fontId="19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9" fontId="21" fillId="2" borderId="20" xfId="2" applyFont="1" applyFill="1" applyBorder="1"/>
    <xf numFmtId="9" fontId="21" fillId="0" borderId="20" xfId="2" applyFont="1" applyBorder="1"/>
    <xf numFmtId="166" fontId="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9/10/2020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86" customWidth="1"/>
    <col min="2" max="2" width="13.453125" style="87" customWidth="1"/>
    <col min="3" max="3" width="73" style="87" customWidth="1"/>
    <col min="4" max="16384" width="11.453125" style="87"/>
  </cols>
  <sheetData>
    <row r="2" spans="2:13" ht="15.5" x14ac:dyDescent="0.35">
      <c r="B2" s="45" t="s">
        <v>89</v>
      </c>
    </row>
    <row r="4" spans="2:13" x14ac:dyDescent="0.35">
      <c r="B4" s="13" t="s">
        <v>90</v>
      </c>
      <c r="C4" s="46"/>
      <c r="D4" s="46"/>
    </row>
    <row r="6" spans="2:13" x14ac:dyDescent="0.35">
      <c r="B6" s="88" t="s">
        <v>55</v>
      </c>
      <c r="C6" s="86" t="s">
        <v>56</v>
      </c>
    </row>
    <row r="7" spans="2:13" x14ac:dyDescent="0.35">
      <c r="B7" s="88" t="s">
        <v>57</v>
      </c>
      <c r="C7" s="86" t="s">
        <v>58</v>
      </c>
    </row>
    <row r="9" spans="2:13" x14ac:dyDescent="0.35">
      <c r="B9" s="85" t="s">
        <v>91</v>
      </c>
      <c r="C9" s="47"/>
      <c r="D9" s="47"/>
    </row>
    <row r="10" spans="2:13" x14ac:dyDescent="0.35">
      <c r="B10" s="84"/>
      <c r="C10" s="47"/>
      <c r="D10" s="47"/>
    </row>
    <row r="11" spans="2:13" x14ac:dyDescent="0.35">
      <c r="B11" s="88" t="s">
        <v>50</v>
      </c>
      <c r="C11" s="100" t="s">
        <v>59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</row>
    <row r="12" spans="2:13" x14ac:dyDescent="0.35">
      <c r="B12" s="88" t="s">
        <v>3</v>
      </c>
      <c r="C12" s="100" t="s">
        <v>60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</row>
    <row r="13" spans="2:13" x14ac:dyDescent="0.35">
      <c r="B13" s="88" t="s">
        <v>5</v>
      </c>
      <c r="C13" s="100" t="s">
        <v>61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</row>
    <row r="14" spans="2:13" x14ac:dyDescent="0.35"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</row>
    <row r="15" spans="2:13" x14ac:dyDescent="0.35">
      <c r="B15" s="87" t="s">
        <v>86</v>
      </c>
    </row>
    <row r="16" spans="2:13" x14ac:dyDescent="0.35">
      <c r="B16" s="86" t="s">
        <v>87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G54"/>
  <sheetViews>
    <sheetView showGridLines="0" topLeftCell="B22" zoomScale="85" zoomScaleNormal="85" workbookViewId="0">
      <selection activeCell="C34" sqref="C34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4" width="18.26953125" customWidth="1"/>
    <col min="6" max="6" width="5.453125" customWidth="1"/>
  </cols>
  <sheetData>
    <row r="2" spans="2:5" x14ac:dyDescent="0.35">
      <c r="B2" s="48" t="s">
        <v>90</v>
      </c>
    </row>
    <row r="4" spans="2:5" x14ac:dyDescent="0.35">
      <c r="B4" s="48" t="s">
        <v>62</v>
      </c>
    </row>
    <row r="5" spans="2:5" x14ac:dyDescent="0.35">
      <c r="B5" s="49" t="s">
        <v>56</v>
      </c>
      <c r="C5" s="50"/>
      <c r="D5" s="50"/>
      <c r="E5" s="50"/>
    </row>
    <row r="6" spans="2:5" x14ac:dyDescent="0.35">
      <c r="B6" s="50" t="s">
        <v>63</v>
      </c>
      <c r="C6" s="50"/>
      <c r="D6" s="50"/>
      <c r="E6" s="50"/>
    </row>
    <row r="8" spans="2:5" ht="31" x14ac:dyDescent="0.35">
      <c r="B8" s="51" t="s">
        <v>2</v>
      </c>
      <c r="C8" s="83" t="s">
        <v>64</v>
      </c>
      <c r="D8" s="83" t="s">
        <v>65</v>
      </c>
      <c r="E8" s="83" t="s">
        <v>66</v>
      </c>
    </row>
    <row r="9" spans="2:5" x14ac:dyDescent="0.35">
      <c r="B9" s="52" t="s">
        <v>67</v>
      </c>
      <c r="C9" s="60">
        <v>51500000</v>
      </c>
      <c r="D9" s="60">
        <v>49367149.102200001</v>
      </c>
      <c r="E9" s="56">
        <f>D9/C9</f>
        <v>0.95858541946019415</v>
      </c>
    </row>
    <row r="10" spans="2:5" x14ac:dyDescent="0.35">
      <c r="B10" s="52" t="s">
        <v>68</v>
      </c>
      <c r="C10" s="60">
        <v>1670721.50134</v>
      </c>
      <c r="D10" s="60">
        <v>1131501.0872999998</v>
      </c>
      <c r="E10" s="56">
        <f t="shared" ref="E10:E20" si="0">D10/C10</f>
        <v>0.67725296310155869</v>
      </c>
    </row>
    <row r="11" spans="2:5" x14ac:dyDescent="0.35">
      <c r="B11" s="52" t="s">
        <v>69</v>
      </c>
      <c r="C11" s="60">
        <v>40600000</v>
      </c>
      <c r="D11" s="60">
        <v>38976376.187399998</v>
      </c>
      <c r="E11" s="56">
        <f t="shared" si="0"/>
        <v>0.9600092656995074</v>
      </c>
    </row>
    <row r="12" spans="2:5" x14ac:dyDescent="0.35">
      <c r="B12" s="52" t="s">
        <v>70</v>
      </c>
      <c r="C12" s="60">
        <v>16573000</v>
      </c>
      <c r="D12" s="60">
        <v>15655069.1876</v>
      </c>
      <c r="E12" s="56">
        <f t="shared" si="0"/>
        <v>0.94461287561696738</v>
      </c>
    </row>
    <row r="13" spans="2:5" x14ac:dyDescent="0.35">
      <c r="B13" s="52" t="s">
        <v>71</v>
      </c>
      <c r="C13" s="60">
        <v>49800000</v>
      </c>
      <c r="D13" s="60">
        <v>48256829.594999999</v>
      </c>
      <c r="E13" s="56">
        <f t="shared" si="0"/>
        <v>0.9690126424698795</v>
      </c>
    </row>
    <row r="14" spans="2:5" x14ac:dyDescent="0.35">
      <c r="B14" s="52" t="s">
        <v>72</v>
      </c>
      <c r="C14" s="60">
        <v>21076100.035999998</v>
      </c>
      <c r="D14" s="60">
        <v>20126221.855499998</v>
      </c>
      <c r="E14" s="56">
        <f t="shared" si="0"/>
        <v>0.95493102714081268</v>
      </c>
    </row>
    <row r="15" spans="2:5" x14ac:dyDescent="0.35">
      <c r="B15" s="52" t="s">
        <v>73</v>
      </c>
      <c r="C15" s="60">
        <v>1828000</v>
      </c>
      <c r="D15" s="60">
        <v>1574111.5927000002</v>
      </c>
      <c r="E15" s="56">
        <f t="shared" si="0"/>
        <v>0.86111137456236331</v>
      </c>
    </row>
    <row r="16" spans="2:5" x14ac:dyDescent="0.35">
      <c r="B16" s="52" t="s">
        <v>74</v>
      </c>
      <c r="C16" s="60">
        <v>55822500.100000001</v>
      </c>
      <c r="D16" s="60">
        <v>53131639.307400003</v>
      </c>
      <c r="E16" s="56">
        <f t="shared" si="0"/>
        <v>0.95179612543724101</v>
      </c>
    </row>
    <row r="17" spans="1:7" x14ac:dyDescent="0.35">
      <c r="B17" s="52" t="s">
        <v>75</v>
      </c>
      <c r="C17" s="60">
        <v>1659000</v>
      </c>
      <c r="D17" s="60">
        <v>1379807.9898999999</v>
      </c>
      <c r="E17" s="56">
        <f t="shared" si="0"/>
        <v>0.83171066298975282</v>
      </c>
    </row>
    <row r="18" spans="1:7" x14ac:dyDescent="0.35">
      <c r="B18" s="52" t="s">
        <v>76</v>
      </c>
      <c r="C18" s="60">
        <v>856933.33600000001</v>
      </c>
      <c r="D18" s="60">
        <v>723534.61399999994</v>
      </c>
      <c r="E18" s="56">
        <f t="shared" si="0"/>
        <v>0.84433010551009757</v>
      </c>
    </row>
    <row r="19" spans="1:7" x14ac:dyDescent="0.35">
      <c r="B19" s="52" t="s">
        <v>0</v>
      </c>
      <c r="C19" s="60">
        <v>73537.360000000015</v>
      </c>
      <c r="D19" s="60">
        <v>55795.93499999999</v>
      </c>
      <c r="E19" s="56">
        <f t="shared" si="0"/>
        <v>0.75874269894921409</v>
      </c>
    </row>
    <row r="20" spans="1:7" ht="15.5" x14ac:dyDescent="0.35">
      <c r="B20" s="53" t="s">
        <v>4</v>
      </c>
      <c r="C20" s="59">
        <f>SUM(C9:C19)</f>
        <v>241459792.33333999</v>
      </c>
      <c r="D20" s="59">
        <f>SUM(D9:D19)</f>
        <v>230378036.45399997</v>
      </c>
      <c r="E20" s="97">
        <f t="shared" si="0"/>
        <v>0.95410517100072112</v>
      </c>
    </row>
    <row r="21" spans="1:7" s="92" customFormat="1" x14ac:dyDescent="0.35">
      <c r="A21" s="90"/>
      <c r="B21" s="91" t="s">
        <v>84</v>
      </c>
      <c r="C21" s="99">
        <f>SUM(C9:C19)-C20</f>
        <v>0</v>
      </c>
      <c r="D21" s="99">
        <f>SUM(D9:D19)-D20</f>
        <v>0</v>
      </c>
    </row>
    <row r="22" spans="1:7" s="92" customFormat="1" x14ac:dyDescent="0.35">
      <c r="A22" s="90"/>
      <c r="B22" s="91" t="str">
        <f>Indice!B15</f>
        <v>Información al: 9/10/2020</v>
      </c>
    </row>
    <row r="23" spans="1:7" x14ac:dyDescent="0.35">
      <c r="B23" s="54"/>
    </row>
    <row r="24" spans="1:7" x14ac:dyDescent="0.35">
      <c r="B24" s="48" t="s">
        <v>77</v>
      </c>
    </row>
    <row r="25" spans="1:7" x14ac:dyDescent="0.35">
      <c r="B25" s="49" t="s">
        <v>58</v>
      </c>
      <c r="C25" s="50"/>
      <c r="D25" s="50"/>
      <c r="E25" s="50"/>
    </row>
    <row r="26" spans="1:7" x14ac:dyDescent="0.35">
      <c r="B26" s="50" t="s">
        <v>63</v>
      </c>
      <c r="C26" s="50"/>
      <c r="D26" s="50"/>
      <c r="E26" s="50"/>
    </row>
    <row r="28" spans="1:7" ht="31" x14ac:dyDescent="0.35">
      <c r="B28" s="51" t="s">
        <v>78</v>
      </c>
      <c r="C28" s="83" t="s">
        <v>64</v>
      </c>
      <c r="D28" s="83" t="s">
        <v>65</v>
      </c>
      <c r="E28" s="83" t="s">
        <v>66</v>
      </c>
    </row>
    <row r="29" spans="1:7" x14ac:dyDescent="0.35">
      <c r="B29" s="52" t="s">
        <v>79</v>
      </c>
      <c r="C29" s="58">
        <v>81303798.060499996</v>
      </c>
      <c r="D29" s="58">
        <v>79100635.033499986</v>
      </c>
      <c r="E29" s="56">
        <f t="shared" ref="E29:E33" si="1">D29/C29</f>
        <v>0.97290208969868064</v>
      </c>
    </row>
    <row r="30" spans="1:7" x14ac:dyDescent="0.35">
      <c r="B30" s="52" t="s">
        <v>1</v>
      </c>
      <c r="C30" s="58">
        <v>65524239.299500003</v>
      </c>
      <c r="D30" s="58">
        <v>63169656.009199999</v>
      </c>
      <c r="E30" s="56">
        <f t="shared" si="1"/>
        <v>0.96406546164484852</v>
      </c>
      <c r="G30" s="55"/>
    </row>
    <row r="31" spans="1:7" x14ac:dyDescent="0.35">
      <c r="B31" s="52" t="s">
        <v>80</v>
      </c>
      <c r="C31" s="58">
        <v>74275000</v>
      </c>
      <c r="D31" s="58">
        <v>71507813.913000003</v>
      </c>
      <c r="E31" s="56">
        <f t="shared" si="1"/>
        <v>0.96274404460451035</v>
      </c>
      <c r="G31" s="55"/>
    </row>
    <row r="32" spans="1:7" x14ac:dyDescent="0.35">
      <c r="B32" s="52" t="s">
        <v>81</v>
      </c>
      <c r="C32" s="58">
        <v>20356754.973340001</v>
      </c>
      <c r="D32" s="58">
        <v>16599931.498300003</v>
      </c>
      <c r="E32" s="56">
        <f t="shared" si="1"/>
        <v>0.81545076904643787</v>
      </c>
      <c r="G32" s="55"/>
    </row>
    <row r="33" spans="1:5" ht="15.5" x14ac:dyDescent="0.35">
      <c r="B33" s="53" t="s">
        <v>4</v>
      </c>
      <c r="C33" s="59">
        <f>SUM(C29:C32)</f>
        <v>241459792.33334002</v>
      </c>
      <c r="D33" s="59">
        <f>SUM(D29:D32)</f>
        <v>230378036.454</v>
      </c>
      <c r="E33" s="97">
        <f t="shared" si="1"/>
        <v>0.95410517100072112</v>
      </c>
    </row>
    <row r="34" spans="1:5" x14ac:dyDescent="0.35">
      <c r="C34" s="99">
        <f>SUM(C29:C32)-C33</f>
        <v>0</v>
      </c>
      <c r="D34" s="99">
        <f>SUM(D29:D32)-D33</f>
        <v>0</v>
      </c>
    </row>
    <row r="35" spans="1:5" x14ac:dyDescent="0.35">
      <c r="B35" s="50" t="s">
        <v>82</v>
      </c>
      <c r="C35" s="50"/>
      <c r="D35" s="50"/>
      <c r="E35" s="50"/>
    </row>
    <row r="37" spans="1:5" ht="31" x14ac:dyDescent="0.35">
      <c r="B37" s="51" t="s">
        <v>78</v>
      </c>
      <c r="C37" s="83" t="s">
        <v>64</v>
      </c>
      <c r="D37" s="83" t="s">
        <v>65</v>
      </c>
      <c r="E37" s="83" t="s">
        <v>66</v>
      </c>
    </row>
    <row r="38" spans="1:5" x14ac:dyDescent="0.35">
      <c r="A38" s="24"/>
      <c r="B38" s="52" t="s">
        <v>79</v>
      </c>
      <c r="C38" s="56">
        <f>C29/C$33</f>
        <v>0.3367177502921832</v>
      </c>
      <c r="D38" s="56">
        <f>D29/D$33</f>
        <v>0.34335145941437933</v>
      </c>
      <c r="E38" s="57">
        <f>E29</f>
        <v>0.97290208969868064</v>
      </c>
    </row>
    <row r="39" spans="1:5" x14ac:dyDescent="0.35">
      <c r="B39" s="52" t="s">
        <v>1</v>
      </c>
      <c r="C39" s="56">
        <f t="shared" ref="C39:D39" si="2">C30/C$33</f>
        <v>0.27136708213946648</v>
      </c>
      <c r="D39" s="56">
        <f t="shared" si="2"/>
        <v>0.27419999311355014</v>
      </c>
      <c r="E39" s="57">
        <f t="shared" ref="E39:E42" si="3">E30</f>
        <v>0.96406546164484852</v>
      </c>
    </row>
    <row r="40" spans="1:5" x14ac:dyDescent="0.35">
      <c r="B40" s="52" t="s">
        <v>80</v>
      </c>
      <c r="C40" s="56">
        <f t="shared" ref="C40:D40" si="4">C31/C$33</f>
        <v>0.30760814992113428</v>
      </c>
      <c r="D40" s="56">
        <f t="shared" si="4"/>
        <v>0.31039336480879376</v>
      </c>
      <c r="E40" s="57">
        <f t="shared" si="3"/>
        <v>0.96274404460451035</v>
      </c>
    </row>
    <row r="41" spans="1:5" x14ac:dyDescent="0.35">
      <c r="B41" s="52" t="s">
        <v>81</v>
      </c>
      <c r="C41" s="56">
        <f t="shared" ref="C41:D41" si="5">C32/C$33</f>
        <v>8.4307017647215973E-2</v>
      </c>
      <c r="D41" s="56">
        <f t="shared" si="5"/>
        <v>7.2055182663276762E-2</v>
      </c>
      <c r="E41" s="57">
        <f t="shared" si="3"/>
        <v>0.81545076904643787</v>
      </c>
    </row>
    <row r="42" spans="1:5" ht="15.5" x14ac:dyDescent="0.35">
      <c r="B42" s="53" t="s">
        <v>83</v>
      </c>
      <c r="C42" s="97">
        <f t="shared" ref="C42:D42" si="6">C33/C$33</f>
        <v>1</v>
      </c>
      <c r="D42" s="97">
        <f t="shared" si="6"/>
        <v>1</v>
      </c>
      <c r="E42" s="98">
        <f t="shared" si="3"/>
        <v>0.95410517100072112</v>
      </c>
    </row>
    <row r="50" spans="2:2" x14ac:dyDescent="0.35">
      <c r="B50" s="93" t="str">
        <f>+B21</f>
        <v>Fuente: Fogape</v>
      </c>
    </row>
    <row r="51" spans="2:2" x14ac:dyDescent="0.35">
      <c r="B51" s="93" t="str">
        <f>Indice!B15</f>
        <v>Información al: 9/10/2020</v>
      </c>
    </row>
    <row r="52" spans="2:2" x14ac:dyDescent="0.35">
      <c r="B52" s="94" t="str">
        <f>+Indice!B16</f>
        <v>Actualización: 14/10/2020</v>
      </c>
    </row>
    <row r="53" spans="2:2" x14ac:dyDescent="0.35">
      <c r="B53" s="95"/>
    </row>
    <row r="54" spans="2:2" x14ac:dyDescent="0.35">
      <c r="B54" s="92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topLeftCell="A31"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92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10" t="s">
        <v>46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24" x14ac:dyDescent="0.35">
      <c r="B6" s="111" t="s">
        <v>2</v>
      </c>
      <c r="C6" s="113" t="s">
        <v>6</v>
      </c>
      <c r="D6" s="113"/>
      <c r="E6" s="115" t="s">
        <v>7</v>
      </c>
      <c r="F6" s="121"/>
      <c r="G6" s="113" t="s">
        <v>8</v>
      </c>
      <c r="H6" s="113"/>
      <c r="I6" s="107" t="s">
        <v>9</v>
      </c>
      <c r="J6" s="108"/>
      <c r="K6" s="108"/>
      <c r="L6" s="108"/>
      <c r="M6" s="108"/>
      <c r="N6" s="109"/>
      <c r="O6" s="108" t="s">
        <v>10</v>
      </c>
      <c r="P6" s="109"/>
      <c r="Q6" s="107" t="s">
        <v>11</v>
      </c>
      <c r="R6" s="108"/>
      <c r="S6" s="108"/>
      <c r="T6" s="108"/>
      <c r="U6" s="108"/>
      <c r="V6" s="108"/>
      <c r="W6" s="108"/>
      <c r="X6" s="109"/>
    </row>
    <row r="7" spans="2:24" x14ac:dyDescent="0.35">
      <c r="B7" s="111"/>
      <c r="C7" s="114"/>
      <c r="D7" s="114"/>
      <c r="E7" s="115"/>
      <c r="F7" s="121"/>
      <c r="G7" s="114"/>
      <c r="H7" s="114"/>
      <c r="I7" s="122" t="s">
        <v>12</v>
      </c>
      <c r="J7" s="123"/>
      <c r="K7" s="123" t="s">
        <v>13</v>
      </c>
      <c r="L7" s="123"/>
      <c r="M7" s="124" t="s">
        <v>4</v>
      </c>
      <c r="N7" s="125"/>
      <c r="O7" s="123" t="s">
        <v>14</v>
      </c>
      <c r="P7" s="128"/>
      <c r="Q7" s="122" t="s">
        <v>15</v>
      </c>
      <c r="R7" s="123"/>
      <c r="S7" s="123" t="s">
        <v>16</v>
      </c>
      <c r="T7" s="123"/>
      <c r="U7" s="123" t="s">
        <v>17</v>
      </c>
      <c r="V7" s="123"/>
      <c r="W7" s="124" t="s">
        <v>4</v>
      </c>
      <c r="X7" s="125"/>
    </row>
    <row r="8" spans="2:24" ht="45" customHeight="1" x14ac:dyDescent="0.35">
      <c r="B8" s="111"/>
      <c r="C8" s="114"/>
      <c r="D8" s="114"/>
      <c r="E8" s="117"/>
      <c r="F8" s="118"/>
      <c r="G8" s="114"/>
      <c r="H8" s="114"/>
      <c r="I8" s="122"/>
      <c r="J8" s="123"/>
      <c r="K8" s="123"/>
      <c r="L8" s="123"/>
      <c r="M8" s="126"/>
      <c r="N8" s="127"/>
      <c r="O8" s="123"/>
      <c r="P8" s="128"/>
      <c r="Q8" s="122"/>
      <c r="R8" s="123"/>
      <c r="S8" s="123"/>
      <c r="T8" s="123"/>
      <c r="U8" s="123"/>
      <c r="V8" s="123"/>
      <c r="W8" s="126"/>
      <c r="X8" s="127"/>
    </row>
    <row r="9" spans="2:24" x14ac:dyDescent="0.35">
      <c r="B9" s="112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40709</v>
      </c>
      <c r="D10" s="2">
        <v>78723218.674481466</v>
      </c>
      <c r="E10" s="3">
        <v>83</v>
      </c>
      <c r="F10" s="4">
        <v>77997.079027150292</v>
      </c>
      <c r="G10" s="2">
        <v>357</v>
      </c>
      <c r="H10" s="2">
        <v>3278094.2491170568</v>
      </c>
      <c r="I10" s="3">
        <v>1462</v>
      </c>
      <c r="J10" s="28">
        <v>5369148.9828481646</v>
      </c>
      <c r="K10" s="28">
        <v>0</v>
      </c>
      <c r="L10" s="28">
        <v>0</v>
      </c>
      <c r="M10" s="29">
        <v>1462</v>
      </c>
      <c r="N10" s="5">
        <v>5369148.9828481646</v>
      </c>
      <c r="O10" s="28">
        <v>37435</v>
      </c>
      <c r="P10" s="4">
        <v>63089683.190616116</v>
      </c>
      <c r="Q10" s="3">
        <v>3</v>
      </c>
      <c r="R10" s="28">
        <v>19326.89474956175</v>
      </c>
      <c r="S10" s="28">
        <v>233</v>
      </c>
      <c r="T10" s="28">
        <v>1279816.3492296753</v>
      </c>
      <c r="U10" s="28">
        <v>1136</v>
      </c>
      <c r="V10" s="28">
        <v>5609151.9288937431</v>
      </c>
      <c r="W10" s="29">
        <v>1372</v>
      </c>
      <c r="X10" s="5">
        <v>6908295.1728729801</v>
      </c>
    </row>
    <row r="11" spans="2:24" x14ac:dyDescent="0.35">
      <c r="B11" s="1" t="s">
        <v>21</v>
      </c>
      <c r="C11" s="2">
        <v>416</v>
      </c>
      <c r="D11" s="2">
        <v>2490325.0087232203</v>
      </c>
      <c r="E11" s="3">
        <v>0</v>
      </c>
      <c r="F11" s="4">
        <v>0</v>
      </c>
      <c r="G11" s="2">
        <v>60</v>
      </c>
      <c r="H11" s="2">
        <v>432713.50298748526</v>
      </c>
      <c r="I11" s="3">
        <v>10</v>
      </c>
      <c r="J11" s="28">
        <v>30470.329560119877</v>
      </c>
      <c r="K11" s="28">
        <v>0</v>
      </c>
      <c r="L11" s="28">
        <v>0</v>
      </c>
      <c r="M11" s="29">
        <v>10</v>
      </c>
      <c r="N11" s="5">
        <v>30470.329560119877</v>
      </c>
      <c r="O11" s="28">
        <v>261</v>
      </c>
      <c r="P11" s="4">
        <v>1539546.256746131</v>
      </c>
      <c r="Q11" s="3">
        <v>23</v>
      </c>
      <c r="R11" s="28">
        <v>160047.58246664109</v>
      </c>
      <c r="S11" s="28">
        <v>19</v>
      </c>
      <c r="T11" s="28">
        <v>92803.918031679394</v>
      </c>
      <c r="U11" s="28">
        <v>43</v>
      </c>
      <c r="V11" s="28">
        <v>234743.41893116353</v>
      </c>
      <c r="W11" s="29">
        <v>85</v>
      </c>
      <c r="X11" s="5">
        <v>487594.919429484</v>
      </c>
    </row>
    <row r="12" spans="2:24" x14ac:dyDescent="0.35">
      <c r="B12" s="6" t="s">
        <v>85</v>
      </c>
      <c r="C12" s="2">
        <v>231818</v>
      </c>
      <c r="D12" s="2">
        <v>125644568.80970009</v>
      </c>
      <c r="E12" s="3">
        <v>0</v>
      </c>
      <c r="F12" s="4">
        <v>0</v>
      </c>
      <c r="G12" s="2">
        <v>33801</v>
      </c>
      <c r="H12" s="2">
        <v>26762036.883376293</v>
      </c>
      <c r="I12" s="3">
        <v>12458</v>
      </c>
      <c r="J12" s="28">
        <v>13700801.463968748</v>
      </c>
      <c r="K12" s="28">
        <v>9026</v>
      </c>
      <c r="L12" s="28">
        <v>5490016.4240299817</v>
      </c>
      <c r="M12" s="29">
        <v>21484</v>
      </c>
      <c r="N12" s="5">
        <v>19190817.88799873</v>
      </c>
      <c r="O12" s="28">
        <v>133911</v>
      </c>
      <c r="P12" s="4">
        <v>50098031.407840662</v>
      </c>
      <c r="Q12" s="3">
        <v>0</v>
      </c>
      <c r="R12" s="28">
        <v>0</v>
      </c>
      <c r="S12" s="28">
        <v>28950</v>
      </c>
      <c r="T12" s="28">
        <v>17006828.528760161</v>
      </c>
      <c r="U12" s="28">
        <v>13672</v>
      </c>
      <c r="V12" s="28">
        <v>12586854.101724237</v>
      </c>
      <c r="W12" s="29">
        <v>42622</v>
      </c>
      <c r="X12" s="5">
        <v>29593682.630484398</v>
      </c>
    </row>
    <row r="13" spans="2:24" x14ac:dyDescent="0.35">
      <c r="B13" s="1" t="s">
        <v>22</v>
      </c>
      <c r="C13" s="2">
        <v>10905</v>
      </c>
      <c r="D13" s="2">
        <v>36456137.15304742</v>
      </c>
      <c r="E13" s="3">
        <v>1374</v>
      </c>
      <c r="F13" s="4">
        <v>6099161.177909812</v>
      </c>
      <c r="G13" s="2">
        <v>23</v>
      </c>
      <c r="H13" s="2">
        <v>17120.892199108108</v>
      </c>
      <c r="I13" s="3">
        <v>94</v>
      </c>
      <c r="J13" s="28">
        <v>164708.22907837527</v>
      </c>
      <c r="K13" s="28">
        <v>8</v>
      </c>
      <c r="L13" s="28">
        <v>22857.724629010681</v>
      </c>
      <c r="M13" s="29">
        <v>102</v>
      </c>
      <c r="N13" s="5">
        <v>187565.95370738595</v>
      </c>
      <c r="O13" s="28">
        <v>4679</v>
      </c>
      <c r="P13" s="4">
        <v>21157267.092670895</v>
      </c>
      <c r="Q13" s="3">
        <v>554</v>
      </c>
      <c r="R13" s="28">
        <v>521607.05839090195</v>
      </c>
      <c r="S13" s="28">
        <v>184</v>
      </c>
      <c r="T13" s="28">
        <v>2504382.6812914964</v>
      </c>
      <c r="U13" s="28">
        <v>3989</v>
      </c>
      <c r="V13" s="28">
        <v>5969032.2968778191</v>
      </c>
      <c r="W13" s="29">
        <v>4727</v>
      </c>
      <c r="X13" s="5">
        <v>8995022.0365602169</v>
      </c>
    </row>
    <row r="14" spans="2:24" x14ac:dyDescent="0.35">
      <c r="B14" s="6" t="s">
        <v>23</v>
      </c>
      <c r="C14" s="2">
        <v>31840</v>
      </c>
      <c r="D14" s="2">
        <v>84379184.967959151</v>
      </c>
      <c r="E14" s="3">
        <v>0</v>
      </c>
      <c r="F14" s="4">
        <v>0</v>
      </c>
      <c r="G14" s="2">
        <v>1992</v>
      </c>
      <c r="H14" s="2">
        <v>3603307.2242887877</v>
      </c>
      <c r="I14" s="3">
        <v>6521</v>
      </c>
      <c r="J14" s="28">
        <v>11106270.443675857</v>
      </c>
      <c r="K14" s="28">
        <v>0</v>
      </c>
      <c r="L14" s="28">
        <v>0</v>
      </c>
      <c r="M14" s="29">
        <v>6521</v>
      </c>
      <c r="N14" s="5">
        <v>11106270.443675857</v>
      </c>
      <c r="O14" s="28">
        <v>21534</v>
      </c>
      <c r="P14" s="4">
        <v>64999989.459355369</v>
      </c>
      <c r="Q14" s="3">
        <v>0</v>
      </c>
      <c r="R14" s="28">
        <v>0</v>
      </c>
      <c r="S14" s="28">
        <v>492</v>
      </c>
      <c r="T14" s="28">
        <v>1182248.8033343942</v>
      </c>
      <c r="U14" s="28">
        <v>1301</v>
      </c>
      <c r="V14" s="28">
        <v>3487369.0373047376</v>
      </c>
      <c r="W14" s="29">
        <v>1793</v>
      </c>
      <c r="X14" s="5">
        <v>4669617.8406391321</v>
      </c>
    </row>
    <row r="15" spans="2:24" x14ac:dyDescent="0.35">
      <c r="B15" s="6" t="s">
        <v>24</v>
      </c>
      <c r="C15" s="2">
        <v>687</v>
      </c>
      <c r="D15" s="2">
        <v>3423736.6031885548</v>
      </c>
      <c r="E15" s="3">
        <v>4</v>
      </c>
      <c r="F15" s="4">
        <v>23331.566634606075</v>
      </c>
      <c r="G15" s="2">
        <v>70</v>
      </c>
      <c r="H15" s="2">
        <v>312237.40669985092</v>
      </c>
      <c r="I15" s="3">
        <v>119</v>
      </c>
      <c r="J15" s="28">
        <v>789337.94123648945</v>
      </c>
      <c r="K15" s="28">
        <v>0</v>
      </c>
      <c r="L15" s="28">
        <v>0</v>
      </c>
      <c r="M15" s="29">
        <v>119</v>
      </c>
      <c r="N15" s="5">
        <v>789337.94123648945</v>
      </c>
      <c r="O15" s="28">
        <v>448</v>
      </c>
      <c r="P15" s="4">
        <v>2198069.9501261646</v>
      </c>
      <c r="Q15" s="3">
        <v>0</v>
      </c>
      <c r="R15" s="28">
        <v>0</v>
      </c>
      <c r="S15" s="28">
        <v>0</v>
      </c>
      <c r="T15" s="28">
        <v>0</v>
      </c>
      <c r="U15" s="28">
        <v>46</v>
      </c>
      <c r="V15" s="28">
        <v>100759.73849144358</v>
      </c>
      <c r="W15" s="29">
        <v>46</v>
      </c>
      <c r="X15" s="5">
        <v>100759.73849144358</v>
      </c>
    </row>
    <row r="16" spans="2:24" x14ac:dyDescent="0.35">
      <c r="B16" s="6" t="s">
        <v>25</v>
      </c>
      <c r="C16" s="2">
        <v>59246</v>
      </c>
      <c r="D16" s="2">
        <v>94835182.192477763</v>
      </c>
      <c r="E16" s="3">
        <v>0</v>
      </c>
      <c r="F16" s="4">
        <v>0</v>
      </c>
      <c r="G16" s="2">
        <v>0</v>
      </c>
      <c r="H16" s="2">
        <v>0</v>
      </c>
      <c r="I16" s="3">
        <v>11268</v>
      </c>
      <c r="J16" s="28">
        <v>13170510.356290435</v>
      </c>
      <c r="K16" s="28">
        <v>976</v>
      </c>
      <c r="L16" s="28">
        <v>2083369.7208848167</v>
      </c>
      <c r="M16" s="29">
        <v>12244</v>
      </c>
      <c r="N16" s="5">
        <v>15253880.07717525</v>
      </c>
      <c r="O16" s="28">
        <v>36831</v>
      </c>
      <c r="P16" s="4">
        <v>68949693.858435199</v>
      </c>
      <c r="Q16" s="3">
        <v>0</v>
      </c>
      <c r="R16" s="28">
        <v>0</v>
      </c>
      <c r="S16" s="28">
        <v>2992</v>
      </c>
      <c r="T16" s="28">
        <v>0</v>
      </c>
      <c r="U16" s="28">
        <v>7179</v>
      </c>
      <c r="V16" s="28">
        <v>10631608.256867316</v>
      </c>
      <c r="W16" s="29">
        <v>10171</v>
      </c>
      <c r="X16" s="5">
        <v>10631608.256867316</v>
      </c>
    </row>
    <row r="17" spans="2:24" x14ac:dyDescent="0.35">
      <c r="B17" s="6" t="s">
        <v>26</v>
      </c>
      <c r="C17" s="2">
        <v>15233</v>
      </c>
      <c r="D17" s="2">
        <v>40957295.519468628</v>
      </c>
      <c r="E17" s="3">
        <v>0</v>
      </c>
      <c r="F17" s="4">
        <v>0</v>
      </c>
      <c r="G17" s="2">
        <v>123</v>
      </c>
      <c r="H17" s="2">
        <v>296233.19768523</v>
      </c>
      <c r="I17" s="3">
        <v>2044</v>
      </c>
      <c r="J17" s="28">
        <v>4600567.2283073887</v>
      </c>
      <c r="K17" s="28">
        <v>0</v>
      </c>
      <c r="L17" s="28">
        <v>0</v>
      </c>
      <c r="M17" s="29">
        <v>2044</v>
      </c>
      <c r="N17" s="5">
        <v>4600567.2283073887</v>
      </c>
      <c r="O17" s="28">
        <v>9633</v>
      </c>
      <c r="P17" s="4">
        <v>26899548.385873467</v>
      </c>
      <c r="Q17" s="3">
        <v>0</v>
      </c>
      <c r="R17" s="28">
        <v>0</v>
      </c>
      <c r="S17" s="28">
        <v>599</v>
      </c>
      <c r="T17" s="28">
        <v>1044080.593777924</v>
      </c>
      <c r="U17" s="28">
        <v>2834</v>
      </c>
      <c r="V17" s="28">
        <v>8116866.1138246153</v>
      </c>
      <c r="W17" s="29">
        <v>3433</v>
      </c>
      <c r="X17" s="5">
        <v>9160946.7076025382</v>
      </c>
    </row>
    <row r="18" spans="2:24" x14ac:dyDescent="0.35">
      <c r="B18" s="6" t="s">
        <v>27</v>
      </c>
      <c r="C18" s="2">
        <v>1436</v>
      </c>
      <c r="D18" s="2">
        <v>6954789.0068274438</v>
      </c>
      <c r="E18" s="3">
        <v>5</v>
      </c>
      <c r="F18" s="4">
        <v>10419.881141338452</v>
      </c>
      <c r="G18" s="2">
        <v>30</v>
      </c>
      <c r="H18" s="2">
        <v>95567.991667496623</v>
      </c>
      <c r="I18" s="3">
        <v>72</v>
      </c>
      <c r="J18" s="28">
        <v>395331.78313065052</v>
      </c>
      <c r="K18" s="28">
        <v>140</v>
      </c>
      <c r="L18" s="28">
        <v>712381.88968974585</v>
      </c>
      <c r="M18" s="29">
        <v>212</v>
      </c>
      <c r="N18" s="5">
        <v>1107713.6728203965</v>
      </c>
      <c r="O18" s="28">
        <v>437</v>
      </c>
      <c r="P18" s="4">
        <v>1873681.0646925145</v>
      </c>
      <c r="Q18" s="3">
        <v>105</v>
      </c>
      <c r="R18" s="28">
        <v>950653.06559373962</v>
      </c>
      <c r="S18" s="28">
        <v>45</v>
      </c>
      <c r="T18" s="28">
        <v>261469.78555156171</v>
      </c>
      <c r="U18" s="28">
        <v>602</v>
      </c>
      <c r="V18" s="28">
        <v>2655283.5453603962</v>
      </c>
      <c r="W18" s="29">
        <v>752</v>
      </c>
      <c r="X18" s="5">
        <v>3867406.3965056976</v>
      </c>
    </row>
    <row r="19" spans="2:24" x14ac:dyDescent="0.35">
      <c r="B19" s="6" t="s">
        <v>28</v>
      </c>
      <c r="C19" s="2">
        <v>177</v>
      </c>
      <c r="D19" s="2">
        <v>1857128.1766624439</v>
      </c>
      <c r="E19" s="3">
        <v>2</v>
      </c>
      <c r="F19" s="4">
        <v>41787.880539592974</v>
      </c>
      <c r="G19" s="2">
        <v>5</v>
      </c>
      <c r="H19" s="2">
        <v>92281.569524934486</v>
      </c>
      <c r="I19" s="3">
        <v>20</v>
      </c>
      <c r="J19" s="2">
        <v>217819.32731262836</v>
      </c>
      <c r="K19" s="2">
        <v>5</v>
      </c>
      <c r="L19" s="2">
        <v>31166.794235779758</v>
      </c>
      <c r="M19" s="61">
        <v>25</v>
      </c>
      <c r="N19" s="5">
        <v>248986.12154840812</v>
      </c>
      <c r="O19" s="2">
        <v>115</v>
      </c>
      <c r="P19" s="4">
        <v>1037778.3682250528</v>
      </c>
      <c r="Q19" s="3">
        <v>4</v>
      </c>
      <c r="R19" s="2">
        <v>47359.597944872039</v>
      </c>
      <c r="S19" s="2">
        <v>0</v>
      </c>
      <c r="T19" s="2">
        <v>0</v>
      </c>
      <c r="U19" s="2">
        <v>26</v>
      </c>
      <c r="V19" s="2">
        <v>388934.63887958333</v>
      </c>
      <c r="W19" s="61">
        <v>30</v>
      </c>
      <c r="X19" s="5">
        <v>436294.23682445538</v>
      </c>
    </row>
    <row r="20" spans="2:24" x14ac:dyDescent="0.35">
      <c r="B20" s="6" t="s">
        <v>0</v>
      </c>
      <c r="C20" s="2">
        <v>290</v>
      </c>
      <c r="D20" s="2">
        <v>134594.25886756237</v>
      </c>
      <c r="E20" s="3">
        <v>10</v>
      </c>
      <c r="F20" s="4">
        <v>3635.5456069445886</v>
      </c>
      <c r="G20" s="2">
        <v>2</v>
      </c>
      <c r="H20" s="2">
        <v>905.40407835784777</v>
      </c>
      <c r="I20" s="3">
        <v>9</v>
      </c>
      <c r="J20" s="28">
        <v>3332.5834730325396</v>
      </c>
      <c r="K20" s="28">
        <v>23</v>
      </c>
      <c r="L20" s="28">
        <v>29136.599706231202</v>
      </c>
      <c r="M20" s="29">
        <v>32</v>
      </c>
      <c r="N20" s="5">
        <v>32469.183179263739</v>
      </c>
      <c r="O20" s="28">
        <v>224</v>
      </c>
      <c r="P20" s="4">
        <v>66271.07418532786</v>
      </c>
      <c r="Q20" s="3">
        <v>2</v>
      </c>
      <c r="R20" s="28">
        <v>783.52276011736831</v>
      </c>
      <c r="S20" s="28">
        <v>12</v>
      </c>
      <c r="T20" s="28">
        <v>26681.561724530115</v>
      </c>
      <c r="U20" s="28">
        <v>8</v>
      </c>
      <c r="V20" s="28">
        <v>3847.9673330208529</v>
      </c>
      <c r="W20" s="29">
        <v>22</v>
      </c>
      <c r="X20" s="5">
        <v>31313.051817668336</v>
      </c>
    </row>
    <row r="21" spans="2:24" x14ac:dyDescent="0.35">
      <c r="B21" s="7" t="s">
        <v>4</v>
      </c>
      <c r="C21" s="8">
        <v>392757</v>
      </c>
      <c r="D21" s="8">
        <v>475856160.37140375</v>
      </c>
      <c r="E21" s="9">
        <v>1478</v>
      </c>
      <c r="F21" s="10">
        <v>6256333.1308594439</v>
      </c>
      <c r="G21" s="8">
        <v>36463</v>
      </c>
      <c r="H21" s="8">
        <v>34890498.321624592</v>
      </c>
      <c r="I21" s="9">
        <v>34077</v>
      </c>
      <c r="J21" s="30">
        <v>49548298.668881893</v>
      </c>
      <c r="K21" s="30">
        <v>10178</v>
      </c>
      <c r="L21" s="30">
        <v>8368929.1531755663</v>
      </c>
      <c r="M21" s="31">
        <v>44255</v>
      </c>
      <c r="N21" s="11">
        <v>57917227.822057456</v>
      </c>
      <c r="O21" s="30">
        <v>245508</v>
      </c>
      <c r="P21" s="10">
        <v>301909560.10876691</v>
      </c>
      <c r="Q21" s="9">
        <v>691</v>
      </c>
      <c r="R21" s="30">
        <v>1699777.7219058338</v>
      </c>
      <c r="S21" s="30">
        <v>33526</v>
      </c>
      <c r="T21" s="30">
        <v>23398312.221701421</v>
      </c>
      <c r="U21" s="30">
        <v>30836</v>
      </c>
      <c r="V21" s="30">
        <v>49784451.044488072</v>
      </c>
      <c r="W21" s="31">
        <v>65053</v>
      </c>
      <c r="X21" s="11">
        <v>74882540.988095313</v>
      </c>
    </row>
    <row r="22" spans="2:24" s="24" customFormat="1" x14ac:dyDescent="0.35">
      <c r="B22" s="24" t="s">
        <v>49</v>
      </c>
      <c r="D22" s="25">
        <v>17140.049413683286</v>
      </c>
      <c r="E22" s="27"/>
      <c r="F22" s="34">
        <v>225.349313388523</v>
      </c>
      <c r="H22" s="25">
        <v>1256.73452421825</v>
      </c>
      <c r="I22" s="27"/>
      <c r="J22" s="25">
        <v>1784.6995757830041</v>
      </c>
      <c r="K22" s="32"/>
      <c r="L22" s="25">
        <v>301.4437369332079</v>
      </c>
      <c r="M22" s="32"/>
      <c r="N22" s="34">
        <v>2086.1433127162122</v>
      </c>
      <c r="P22" s="25">
        <v>10874.598691101914</v>
      </c>
      <c r="Q22" s="27"/>
      <c r="R22" s="25">
        <v>61.224959498275325</v>
      </c>
      <c r="S22" s="32"/>
      <c r="T22" s="25">
        <v>842.79297206898718</v>
      </c>
      <c r="U22" s="32"/>
      <c r="V22" s="25">
        <v>1793.2056406911256</v>
      </c>
      <c r="W22" s="32"/>
      <c r="X22" s="34">
        <v>2697.2235722583878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10" t="s">
        <v>47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</row>
    <row r="29" spans="2:24" ht="15" customHeight="1" x14ac:dyDescent="0.35">
      <c r="B29" s="111" t="s">
        <v>30</v>
      </c>
      <c r="C29" s="113" t="s">
        <v>6</v>
      </c>
      <c r="D29" s="113"/>
      <c r="E29" s="115" t="s">
        <v>7</v>
      </c>
      <c r="F29" s="116"/>
      <c r="G29" s="117" t="s">
        <v>8</v>
      </c>
      <c r="H29" s="118"/>
      <c r="I29" s="107" t="s">
        <v>9</v>
      </c>
      <c r="J29" s="108"/>
      <c r="K29" s="108"/>
      <c r="L29" s="108"/>
      <c r="M29" s="108"/>
      <c r="N29" s="109"/>
      <c r="O29" s="107" t="s">
        <v>10</v>
      </c>
      <c r="P29" s="109"/>
      <c r="Q29" s="107" t="s">
        <v>11</v>
      </c>
      <c r="R29" s="108"/>
      <c r="S29" s="108"/>
      <c r="T29" s="108"/>
      <c r="U29" s="108"/>
      <c r="V29" s="108"/>
      <c r="W29" s="108"/>
      <c r="X29" s="109"/>
    </row>
    <row r="30" spans="2:24" ht="15" customHeight="1" x14ac:dyDescent="0.35">
      <c r="B30" s="111"/>
      <c r="C30" s="114"/>
      <c r="D30" s="114"/>
      <c r="E30" s="115"/>
      <c r="F30" s="116"/>
      <c r="G30" s="119"/>
      <c r="H30" s="120"/>
      <c r="I30" s="122" t="s">
        <v>12</v>
      </c>
      <c r="J30" s="123"/>
      <c r="K30" s="123" t="s">
        <v>13</v>
      </c>
      <c r="L30" s="123"/>
      <c r="M30" s="124" t="s">
        <v>4</v>
      </c>
      <c r="N30" s="125"/>
      <c r="O30" s="122" t="s">
        <v>14</v>
      </c>
      <c r="P30" s="128"/>
      <c r="Q30" s="122" t="s">
        <v>15</v>
      </c>
      <c r="R30" s="123"/>
      <c r="S30" s="123" t="s">
        <v>16</v>
      </c>
      <c r="T30" s="123"/>
      <c r="U30" s="123" t="s">
        <v>17</v>
      </c>
      <c r="V30" s="123"/>
      <c r="W30" s="124" t="s">
        <v>4</v>
      </c>
      <c r="X30" s="125"/>
    </row>
    <row r="31" spans="2:24" ht="45" customHeight="1" x14ac:dyDescent="0.35">
      <c r="B31" s="111"/>
      <c r="C31" s="114"/>
      <c r="D31" s="114"/>
      <c r="E31" s="117"/>
      <c r="F31" s="113"/>
      <c r="G31" s="119"/>
      <c r="H31" s="120"/>
      <c r="I31" s="122"/>
      <c r="J31" s="123"/>
      <c r="K31" s="123"/>
      <c r="L31" s="123"/>
      <c r="M31" s="126"/>
      <c r="N31" s="127"/>
      <c r="O31" s="122"/>
      <c r="P31" s="128"/>
      <c r="Q31" s="122"/>
      <c r="R31" s="123"/>
      <c r="S31" s="123"/>
      <c r="T31" s="123"/>
      <c r="U31" s="123"/>
      <c r="V31" s="123"/>
      <c r="W31" s="126"/>
      <c r="X31" s="127"/>
    </row>
    <row r="32" spans="2:24" x14ac:dyDescent="0.35">
      <c r="B32" s="112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31</v>
      </c>
      <c r="C33" s="2">
        <v>352881</v>
      </c>
      <c r="D33" s="2">
        <v>163925671.96196887</v>
      </c>
      <c r="E33" s="3">
        <v>1119</v>
      </c>
      <c r="F33" s="28">
        <v>1499640.6497876132</v>
      </c>
      <c r="G33" s="3">
        <v>34804</v>
      </c>
      <c r="H33" s="4">
        <v>16576956.227229958</v>
      </c>
      <c r="I33" s="3">
        <v>29775</v>
      </c>
      <c r="J33" s="28">
        <v>14088319.321357856</v>
      </c>
      <c r="K33" s="28">
        <v>9345</v>
      </c>
      <c r="L33" s="28">
        <v>4490535.955476406</v>
      </c>
      <c r="M33" s="29">
        <v>39120</v>
      </c>
      <c r="N33" s="5">
        <v>18578855.276834261</v>
      </c>
      <c r="O33" s="3">
        <v>218435</v>
      </c>
      <c r="P33" s="4">
        <v>96420829.267395779</v>
      </c>
      <c r="Q33" s="3">
        <v>581</v>
      </c>
      <c r="R33" s="28">
        <v>452526.10833647323</v>
      </c>
      <c r="S33" s="28">
        <v>31508</v>
      </c>
      <c r="T33" s="28">
        <v>12827199.250116484</v>
      </c>
      <c r="U33" s="28">
        <v>27314</v>
      </c>
      <c r="V33" s="28">
        <v>17569665.182268288</v>
      </c>
      <c r="W33" s="29">
        <v>59403</v>
      </c>
      <c r="X33" s="5">
        <v>30849390.540721245</v>
      </c>
    </row>
    <row r="34" spans="2:24" x14ac:dyDescent="0.35">
      <c r="B34" s="6" t="s">
        <v>1</v>
      </c>
      <c r="C34" s="2">
        <v>28334</v>
      </c>
      <c r="D34" s="2">
        <v>117701012.08265226</v>
      </c>
      <c r="E34" s="3">
        <v>260</v>
      </c>
      <c r="F34" s="28">
        <v>2492450.9972677692</v>
      </c>
      <c r="G34" s="3">
        <v>1143</v>
      </c>
      <c r="H34" s="4">
        <v>6383007.73194189</v>
      </c>
      <c r="I34" s="3">
        <v>3201</v>
      </c>
      <c r="J34" s="28">
        <v>13144764.085893596</v>
      </c>
      <c r="K34" s="28">
        <v>678</v>
      </c>
      <c r="L34" s="28">
        <v>2284435.8753829687</v>
      </c>
      <c r="M34" s="29">
        <v>3879</v>
      </c>
      <c r="N34" s="5">
        <v>15429199.961276565</v>
      </c>
      <c r="O34" s="3">
        <v>19089</v>
      </c>
      <c r="P34" s="4">
        <v>77910174.322844803</v>
      </c>
      <c r="Q34" s="3">
        <v>58</v>
      </c>
      <c r="R34" s="28">
        <v>367761.48804553208</v>
      </c>
      <c r="S34" s="28">
        <v>1346</v>
      </c>
      <c r="T34" s="28">
        <v>3092313.5910902666</v>
      </c>
      <c r="U34" s="28">
        <v>2559</v>
      </c>
      <c r="V34" s="28">
        <v>12026103.990185421</v>
      </c>
      <c r="W34" s="29">
        <v>3963</v>
      </c>
      <c r="X34" s="5">
        <v>15486179.069321219</v>
      </c>
    </row>
    <row r="35" spans="2:24" x14ac:dyDescent="0.35">
      <c r="B35" s="6" t="s">
        <v>32</v>
      </c>
      <c r="C35" s="2">
        <v>10269</v>
      </c>
      <c r="D35" s="2">
        <v>151262661.20009223</v>
      </c>
      <c r="E35" s="3">
        <v>87</v>
      </c>
      <c r="F35" s="28">
        <v>1808057.1212468389</v>
      </c>
      <c r="G35" s="3">
        <v>478</v>
      </c>
      <c r="H35" s="4">
        <v>10332426.517648764</v>
      </c>
      <c r="I35" s="3">
        <v>973</v>
      </c>
      <c r="J35" s="28">
        <v>15314455.96222515</v>
      </c>
      <c r="K35" s="28">
        <v>144</v>
      </c>
      <c r="L35" s="28">
        <v>1438587.1099014294</v>
      </c>
      <c r="M35" s="29">
        <v>1117</v>
      </c>
      <c r="N35" s="5">
        <v>16753043.072126579</v>
      </c>
      <c r="O35" s="3">
        <v>7238</v>
      </c>
      <c r="P35" s="4">
        <v>100954592.43667221</v>
      </c>
      <c r="Q35" s="3">
        <v>42</v>
      </c>
      <c r="R35" s="28">
        <v>475682.52343777753</v>
      </c>
      <c r="S35" s="28">
        <v>452</v>
      </c>
      <c r="T35" s="28">
        <v>5141881.8077854998</v>
      </c>
      <c r="U35" s="28">
        <v>855</v>
      </c>
      <c r="V35" s="28">
        <v>15796977.721174546</v>
      </c>
      <c r="W35" s="29">
        <v>1349</v>
      </c>
      <c r="X35" s="5">
        <v>21414542.052397825</v>
      </c>
    </row>
    <row r="36" spans="2:24" x14ac:dyDescent="0.35">
      <c r="B36" s="6" t="s">
        <v>33</v>
      </c>
      <c r="C36" s="2">
        <v>1273</v>
      </c>
      <c r="D36" s="2">
        <v>42966815.12669041</v>
      </c>
      <c r="E36" s="3">
        <v>12</v>
      </c>
      <c r="F36" s="28">
        <v>456184.3625572233</v>
      </c>
      <c r="G36" s="3">
        <v>38</v>
      </c>
      <c r="H36" s="4">
        <v>1598107.8448039906</v>
      </c>
      <c r="I36" s="3">
        <v>128</v>
      </c>
      <c r="J36" s="28">
        <v>7000759.2994052889</v>
      </c>
      <c r="K36" s="28">
        <v>11</v>
      </c>
      <c r="L36" s="28">
        <v>155370.21241476142</v>
      </c>
      <c r="M36" s="29">
        <v>139</v>
      </c>
      <c r="N36" s="5">
        <v>7156129.5118200509</v>
      </c>
      <c r="O36" s="3">
        <v>746</v>
      </c>
      <c r="P36" s="4">
        <v>26623964.081854101</v>
      </c>
      <c r="Q36" s="3">
        <v>10</v>
      </c>
      <c r="R36" s="28">
        <v>403807.60208605102</v>
      </c>
      <c r="S36" s="28">
        <v>220</v>
      </c>
      <c r="T36" s="28">
        <v>2336917.5727091711</v>
      </c>
      <c r="U36" s="28">
        <v>108</v>
      </c>
      <c r="V36" s="28">
        <v>4391704.1508598207</v>
      </c>
      <c r="W36" s="29">
        <v>338</v>
      </c>
      <c r="X36" s="5">
        <v>7132429.3256550422</v>
      </c>
    </row>
    <row r="37" spans="2:24" x14ac:dyDescent="0.35">
      <c r="B37" s="7" t="s">
        <v>4</v>
      </c>
      <c r="C37" s="8">
        <v>392757</v>
      </c>
      <c r="D37" s="8">
        <v>475856160.37140369</v>
      </c>
      <c r="E37" s="9">
        <v>1478</v>
      </c>
      <c r="F37" s="30">
        <v>6256333.1308594439</v>
      </c>
      <c r="G37" s="9">
        <v>36463</v>
      </c>
      <c r="H37" s="10">
        <v>34890498.321624599</v>
      </c>
      <c r="I37" s="9">
        <v>34077</v>
      </c>
      <c r="J37" s="30">
        <v>49548298.668881893</v>
      </c>
      <c r="K37" s="30">
        <v>10178</v>
      </c>
      <c r="L37" s="30">
        <v>8368929.1531755645</v>
      </c>
      <c r="M37" s="31">
        <v>44255</v>
      </c>
      <c r="N37" s="11">
        <v>57917227.822057456</v>
      </c>
      <c r="O37" s="9">
        <v>245508</v>
      </c>
      <c r="P37" s="10">
        <v>301909560.10876691</v>
      </c>
      <c r="Q37" s="9">
        <v>691</v>
      </c>
      <c r="R37" s="30">
        <v>1699777.721905834</v>
      </c>
      <c r="S37" s="30">
        <v>33526</v>
      </c>
      <c r="T37" s="30">
        <v>23398312.221701421</v>
      </c>
      <c r="U37" s="30">
        <v>30836</v>
      </c>
      <c r="V37" s="30">
        <v>49784451.044488072</v>
      </c>
      <c r="W37" s="31">
        <v>65053</v>
      </c>
      <c r="X37" s="11">
        <v>74882540.988095343</v>
      </c>
    </row>
    <row r="38" spans="2:24" s="24" customFormat="1" x14ac:dyDescent="0.35">
      <c r="B38" s="24" t="s">
        <v>49</v>
      </c>
      <c r="D38" s="25">
        <v>17140.049413683286</v>
      </c>
      <c r="E38" s="27"/>
      <c r="F38" s="34">
        <v>225.349313388523</v>
      </c>
      <c r="H38" s="25">
        <v>1256.73452421825</v>
      </c>
      <c r="I38" s="27"/>
      <c r="J38" s="25">
        <v>1784.6995757830041</v>
      </c>
      <c r="K38" s="32"/>
      <c r="L38" s="25">
        <v>301.44373693320784</v>
      </c>
      <c r="M38" s="32"/>
      <c r="N38" s="34">
        <v>2086.1433127162122</v>
      </c>
      <c r="P38" s="25">
        <v>10874.598691101914</v>
      </c>
      <c r="Q38" s="27"/>
      <c r="R38" s="25">
        <v>61.224959498275332</v>
      </c>
      <c r="S38" s="32"/>
      <c r="T38" s="25">
        <v>842.79297206898718</v>
      </c>
      <c r="U38" s="32"/>
      <c r="V38" s="25">
        <v>1793.2056406911256</v>
      </c>
      <c r="W38" s="32"/>
      <c r="X38" s="34">
        <v>2697.2235722583887</v>
      </c>
    </row>
    <row r="39" spans="2:24" x14ac:dyDescent="0.35">
      <c r="P39" s="26"/>
    </row>
    <row r="40" spans="2:24" x14ac:dyDescent="0.35">
      <c r="B40" s="6" t="s">
        <v>29</v>
      </c>
      <c r="P40" s="26"/>
    </row>
    <row r="41" spans="2:24" x14ac:dyDescent="0.35">
      <c r="C41" s="26"/>
    </row>
    <row r="42" spans="2:24" x14ac:dyDescent="0.35">
      <c r="B42" s="6" t="s">
        <v>34</v>
      </c>
    </row>
    <row r="43" spans="2:24" x14ac:dyDescent="0.35">
      <c r="B43" s="6" t="s">
        <v>54</v>
      </c>
    </row>
    <row r="44" spans="2:24" x14ac:dyDescent="0.35">
      <c r="B44" s="6" t="s">
        <v>51</v>
      </c>
    </row>
    <row r="45" spans="2:24" x14ac:dyDescent="0.35">
      <c r="B45" s="6" t="s">
        <v>52</v>
      </c>
    </row>
    <row r="46" spans="2:24" x14ac:dyDescent="0.35">
      <c r="B46" s="6" t="s">
        <v>53</v>
      </c>
    </row>
    <row r="47" spans="2:24" x14ac:dyDescent="0.35">
      <c r="B47" s="102" t="s">
        <v>88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</row>
    <row r="48" spans="2:24" x14ac:dyDescent="0.35"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</row>
    <row r="50" spans="2:22" x14ac:dyDescent="0.35">
      <c r="B50" s="103" t="s">
        <v>35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</row>
    <row r="51" spans="2:22" x14ac:dyDescent="0.35">
      <c r="B51" s="104" t="s">
        <v>36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</row>
    <row r="52" spans="2:22" x14ac:dyDescent="0.35">
      <c r="B52" s="105" t="s">
        <v>37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</row>
    <row r="53" spans="2:22" x14ac:dyDescent="0.35"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</row>
    <row r="54" spans="2:22" x14ac:dyDescent="0.35"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</row>
    <row r="55" spans="2:22" x14ac:dyDescent="0.35">
      <c r="B55" s="105" t="s">
        <v>38</v>
      </c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</row>
    <row r="56" spans="2:22" x14ac:dyDescent="0.35"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</row>
    <row r="57" spans="2:22" x14ac:dyDescent="0.35">
      <c r="B57" s="101" t="s">
        <v>39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</row>
    <row r="58" spans="2:22" x14ac:dyDescent="0.35">
      <c r="B58" s="106" t="s">
        <v>40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</row>
    <row r="59" spans="2:22" x14ac:dyDescent="0.35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</row>
    <row r="60" spans="2:22" x14ac:dyDescent="0.35">
      <c r="B60" s="101" t="s">
        <v>41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</row>
    <row r="61" spans="2:22" x14ac:dyDescent="0.35">
      <c r="B61" s="101" t="s">
        <v>42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</row>
    <row r="62" spans="2:22" x14ac:dyDescent="0.35">
      <c r="B62" s="101" t="s">
        <v>43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</row>
    <row r="63" spans="2:22" x14ac:dyDescent="0.35">
      <c r="B63" s="101" t="s">
        <v>44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</row>
    <row r="65" spans="2:22" x14ac:dyDescent="0.3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82"/>
      <c r="N65" s="82"/>
      <c r="O65" s="17"/>
      <c r="P65" s="17"/>
      <c r="Q65" s="17"/>
      <c r="R65" s="17"/>
      <c r="S65" s="17"/>
      <c r="T65" s="17"/>
      <c r="U65" s="17"/>
      <c r="V65" s="17"/>
    </row>
    <row r="66" spans="2:22" x14ac:dyDescent="0.35">
      <c r="B66" s="33" t="s">
        <v>45</v>
      </c>
    </row>
    <row r="67" spans="2:22" x14ac:dyDescent="0.35">
      <c r="B67" s="23" t="str">
        <f>Indice!B15</f>
        <v>Información al: 9/10/2020</v>
      </c>
    </row>
    <row r="68" spans="2:22" x14ac:dyDescent="0.35">
      <c r="B68" s="6" t="s">
        <v>29</v>
      </c>
    </row>
    <row r="70" spans="2:22" x14ac:dyDescent="0.35">
      <c r="B70" s="6" t="str">
        <f>+Indice!B16</f>
        <v>Actualización: 14/10/2020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11" t="s">
        <v>2</v>
      </c>
      <c r="C4" s="111" t="s">
        <v>30</v>
      </c>
      <c r="D4" s="113" t="s">
        <v>6</v>
      </c>
      <c r="E4" s="113"/>
      <c r="F4" s="115" t="s">
        <v>7</v>
      </c>
      <c r="G4" s="121"/>
      <c r="H4" s="113" t="s">
        <v>8</v>
      </c>
      <c r="I4" s="113"/>
      <c r="J4" s="107" t="s">
        <v>9</v>
      </c>
      <c r="K4" s="108"/>
      <c r="L4" s="108"/>
      <c r="M4" s="108"/>
      <c r="N4" s="108"/>
      <c r="O4" s="109"/>
      <c r="P4" s="108" t="s">
        <v>10</v>
      </c>
      <c r="Q4" s="108"/>
      <c r="R4" s="107" t="s">
        <v>11</v>
      </c>
      <c r="S4" s="108"/>
      <c r="T4" s="108"/>
      <c r="U4" s="108"/>
      <c r="V4" s="108"/>
      <c r="W4" s="108"/>
      <c r="X4" s="108"/>
      <c r="Y4" s="109"/>
    </row>
    <row r="5" spans="2:25" x14ac:dyDescent="0.35">
      <c r="B5" s="111"/>
      <c r="C5" s="111"/>
      <c r="D5" s="114"/>
      <c r="E5" s="114"/>
      <c r="F5" s="115"/>
      <c r="G5" s="121"/>
      <c r="H5" s="114"/>
      <c r="I5" s="114"/>
      <c r="J5" s="122" t="s">
        <v>12</v>
      </c>
      <c r="K5" s="123"/>
      <c r="L5" s="123" t="s">
        <v>13</v>
      </c>
      <c r="M5" s="123"/>
      <c r="N5" s="124" t="s">
        <v>4</v>
      </c>
      <c r="O5" s="125"/>
      <c r="P5" s="123" t="s">
        <v>14</v>
      </c>
      <c r="Q5" s="123"/>
      <c r="R5" s="122" t="s">
        <v>15</v>
      </c>
      <c r="S5" s="123"/>
      <c r="T5" s="123" t="s">
        <v>16</v>
      </c>
      <c r="U5" s="123"/>
      <c r="V5" s="123" t="s">
        <v>17</v>
      </c>
      <c r="W5" s="123"/>
      <c r="X5" s="124" t="s">
        <v>4</v>
      </c>
      <c r="Y5" s="125"/>
    </row>
    <row r="6" spans="2:25" ht="30" customHeight="1" x14ac:dyDescent="0.35">
      <c r="B6" s="111"/>
      <c r="C6" s="111"/>
      <c r="D6" s="114"/>
      <c r="E6" s="114"/>
      <c r="F6" s="117"/>
      <c r="G6" s="118"/>
      <c r="H6" s="114"/>
      <c r="I6" s="114"/>
      <c r="J6" s="122"/>
      <c r="K6" s="123"/>
      <c r="L6" s="123"/>
      <c r="M6" s="123"/>
      <c r="N6" s="126"/>
      <c r="O6" s="127"/>
      <c r="P6" s="123"/>
      <c r="Q6" s="123"/>
      <c r="R6" s="122"/>
      <c r="S6" s="123"/>
      <c r="T6" s="123"/>
      <c r="U6" s="123"/>
      <c r="V6" s="123"/>
      <c r="W6" s="123"/>
      <c r="X6" s="126"/>
      <c r="Y6" s="127"/>
    </row>
    <row r="7" spans="2:25" x14ac:dyDescent="0.35">
      <c r="B7" s="112"/>
      <c r="C7" s="112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29" t="s">
        <v>20</v>
      </c>
      <c r="C8" s="6" t="s">
        <v>31</v>
      </c>
      <c r="D8" s="36">
        <v>32982</v>
      </c>
      <c r="E8" s="36">
        <v>26554915.611812878</v>
      </c>
      <c r="F8" s="64">
        <v>73</v>
      </c>
      <c r="G8" s="35">
        <v>55361.977068204091</v>
      </c>
      <c r="H8" s="36">
        <v>183</v>
      </c>
      <c r="I8" s="36">
        <v>280099.37091828173</v>
      </c>
      <c r="J8" s="64">
        <v>1057</v>
      </c>
      <c r="K8" s="37">
        <v>726108.85882173502</v>
      </c>
      <c r="L8" s="37">
        <v>0</v>
      </c>
      <c r="M8" s="37">
        <v>0</v>
      </c>
      <c r="N8" s="65">
        <v>1057</v>
      </c>
      <c r="O8" s="42">
        <v>726108.85882173502</v>
      </c>
      <c r="P8" s="36">
        <v>30644</v>
      </c>
      <c r="Q8" s="36">
        <v>24725869.817832701</v>
      </c>
      <c r="R8" s="64">
        <v>2</v>
      </c>
      <c r="S8" s="37">
        <v>1915.277858064678</v>
      </c>
      <c r="T8" s="37">
        <v>181</v>
      </c>
      <c r="U8" s="37">
        <v>134584.65980834686</v>
      </c>
      <c r="V8" s="37">
        <v>842</v>
      </c>
      <c r="W8" s="37">
        <v>630975.64950554492</v>
      </c>
      <c r="X8" s="65">
        <v>1025</v>
      </c>
      <c r="Y8" s="42">
        <v>767475.58717195643</v>
      </c>
    </row>
    <row r="9" spans="2:25" x14ac:dyDescent="0.35">
      <c r="B9" s="132"/>
      <c r="C9" s="6" t="s">
        <v>1</v>
      </c>
      <c r="D9" s="36">
        <v>5688</v>
      </c>
      <c r="E9" s="36">
        <v>20705371.162009522</v>
      </c>
      <c r="F9" s="64">
        <v>10</v>
      </c>
      <c r="G9" s="35">
        <v>22635.101958946194</v>
      </c>
      <c r="H9" s="36">
        <v>75</v>
      </c>
      <c r="I9" s="36">
        <v>511274.71840192005</v>
      </c>
      <c r="J9" s="64">
        <v>201</v>
      </c>
      <c r="K9" s="37">
        <v>920610.54879327049</v>
      </c>
      <c r="L9" s="37">
        <v>0</v>
      </c>
      <c r="M9" s="37">
        <v>0</v>
      </c>
      <c r="N9" s="65">
        <v>201</v>
      </c>
      <c r="O9" s="42">
        <v>920610.54879327049</v>
      </c>
      <c r="P9" s="36">
        <v>5217</v>
      </c>
      <c r="Q9" s="36">
        <v>18188756.091767579</v>
      </c>
      <c r="R9" s="64">
        <v>1</v>
      </c>
      <c r="S9" s="37">
        <v>17411.616891497073</v>
      </c>
      <c r="T9" s="37">
        <v>27</v>
      </c>
      <c r="U9" s="37">
        <v>139850.10687250449</v>
      </c>
      <c r="V9" s="37">
        <v>157</v>
      </c>
      <c r="W9" s="37">
        <v>904832.97732380661</v>
      </c>
      <c r="X9" s="65">
        <v>185</v>
      </c>
      <c r="Y9" s="42">
        <v>1062094.7010878082</v>
      </c>
    </row>
    <row r="10" spans="2:25" x14ac:dyDescent="0.35">
      <c r="B10" s="132"/>
      <c r="C10" s="6" t="s">
        <v>32</v>
      </c>
      <c r="D10" s="36">
        <v>1828</v>
      </c>
      <c r="E10" s="36">
        <v>24247741.139019225</v>
      </c>
      <c r="F10" s="64">
        <v>0</v>
      </c>
      <c r="G10" s="35">
        <v>0</v>
      </c>
      <c r="H10" s="36">
        <v>86</v>
      </c>
      <c r="I10" s="36">
        <v>1890546.3974319955</v>
      </c>
      <c r="J10" s="64">
        <v>174</v>
      </c>
      <c r="K10" s="37">
        <v>2697790.7444023392</v>
      </c>
      <c r="L10" s="37">
        <v>0</v>
      </c>
      <c r="M10" s="37">
        <v>0</v>
      </c>
      <c r="N10" s="65">
        <v>174</v>
      </c>
      <c r="O10" s="42">
        <v>2697790.7444023392</v>
      </c>
      <c r="P10" s="36">
        <v>1427</v>
      </c>
      <c r="Q10" s="36">
        <v>15890868.460423047</v>
      </c>
      <c r="R10" s="64">
        <v>0</v>
      </c>
      <c r="S10" s="37">
        <v>0</v>
      </c>
      <c r="T10" s="37">
        <v>16</v>
      </c>
      <c r="U10" s="37">
        <v>416033.17400543106</v>
      </c>
      <c r="V10" s="37">
        <v>125</v>
      </c>
      <c r="W10" s="37">
        <v>3352502.3627564125</v>
      </c>
      <c r="X10" s="65">
        <v>141</v>
      </c>
      <c r="Y10" s="42">
        <v>3768535.5367618431</v>
      </c>
    </row>
    <row r="11" spans="2:25" x14ac:dyDescent="0.35">
      <c r="B11" s="132"/>
      <c r="C11" s="6" t="s">
        <v>33</v>
      </c>
      <c r="D11" s="36">
        <v>211</v>
      </c>
      <c r="E11" s="36">
        <v>7215190.76163984</v>
      </c>
      <c r="F11" s="64">
        <v>0</v>
      </c>
      <c r="G11" s="35">
        <v>0</v>
      </c>
      <c r="H11" s="36">
        <v>13</v>
      </c>
      <c r="I11" s="36">
        <v>596173.76236485981</v>
      </c>
      <c r="J11" s="64">
        <v>30</v>
      </c>
      <c r="K11" s="37">
        <v>1024638.8308308197</v>
      </c>
      <c r="L11" s="37">
        <v>0</v>
      </c>
      <c r="M11" s="37">
        <v>0</v>
      </c>
      <c r="N11" s="65">
        <v>30</v>
      </c>
      <c r="O11" s="42">
        <v>1024638.8308308197</v>
      </c>
      <c r="P11" s="36">
        <v>147</v>
      </c>
      <c r="Q11" s="36">
        <v>4284188.820592789</v>
      </c>
      <c r="R11" s="64">
        <v>0</v>
      </c>
      <c r="S11" s="37">
        <v>0</v>
      </c>
      <c r="T11" s="37">
        <v>9</v>
      </c>
      <c r="U11" s="37">
        <v>589348.4085433929</v>
      </c>
      <c r="V11" s="37">
        <v>12</v>
      </c>
      <c r="W11" s="37">
        <v>720840.93930797884</v>
      </c>
      <c r="X11" s="65">
        <v>21</v>
      </c>
      <c r="Y11" s="42">
        <v>1310189.3478513716</v>
      </c>
    </row>
    <row r="12" spans="2:25" x14ac:dyDescent="0.35">
      <c r="B12" s="129" t="s">
        <v>21</v>
      </c>
      <c r="C12" s="16" t="s">
        <v>31</v>
      </c>
      <c r="D12" s="39">
        <v>154</v>
      </c>
      <c r="E12" s="39">
        <v>271563.15576502116</v>
      </c>
      <c r="F12" s="66">
        <v>0</v>
      </c>
      <c r="G12" s="38">
        <v>0</v>
      </c>
      <c r="H12" s="39">
        <v>10</v>
      </c>
      <c r="I12" s="39">
        <v>19048.308879297798</v>
      </c>
      <c r="J12" s="66">
        <v>2</v>
      </c>
      <c r="K12" s="39">
        <v>4527.0203917892386</v>
      </c>
      <c r="L12" s="39">
        <v>0</v>
      </c>
      <c r="M12" s="39">
        <v>0</v>
      </c>
      <c r="N12" s="67">
        <v>2</v>
      </c>
      <c r="O12" s="43">
        <v>4527.0203917892386</v>
      </c>
      <c r="P12" s="39">
        <v>111</v>
      </c>
      <c r="Q12" s="39">
        <v>177331.48514823904</v>
      </c>
      <c r="R12" s="66">
        <v>9</v>
      </c>
      <c r="S12" s="39">
        <v>24236.970712963925</v>
      </c>
      <c r="T12" s="39">
        <v>6</v>
      </c>
      <c r="U12" s="39">
        <v>14451.64201994257</v>
      </c>
      <c r="V12" s="39">
        <v>16</v>
      </c>
      <c r="W12" s="39">
        <v>31967.728612788625</v>
      </c>
      <c r="X12" s="67">
        <v>31</v>
      </c>
      <c r="Y12" s="43">
        <v>70656.341345695124</v>
      </c>
    </row>
    <row r="13" spans="2:25" x14ac:dyDescent="0.35">
      <c r="B13" s="130"/>
      <c r="C13" s="33" t="s">
        <v>1</v>
      </c>
      <c r="D13" s="37">
        <v>149</v>
      </c>
      <c r="E13" s="37">
        <v>564449.30886327918</v>
      </c>
      <c r="F13" s="64">
        <v>0</v>
      </c>
      <c r="G13" s="35">
        <v>0</v>
      </c>
      <c r="H13" s="37">
        <v>28</v>
      </c>
      <c r="I13" s="37">
        <v>108927.07527320569</v>
      </c>
      <c r="J13" s="64">
        <v>2</v>
      </c>
      <c r="K13" s="37">
        <v>3482.3233782994143</v>
      </c>
      <c r="L13" s="37">
        <v>0</v>
      </c>
      <c r="M13" s="37">
        <v>0</v>
      </c>
      <c r="N13" s="65">
        <v>2</v>
      </c>
      <c r="O13" s="42">
        <v>3482.3233782994143</v>
      </c>
      <c r="P13" s="37">
        <v>87</v>
      </c>
      <c r="Q13" s="37">
        <v>324935.10690384539</v>
      </c>
      <c r="R13" s="64">
        <v>7</v>
      </c>
      <c r="S13" s="37">
        <v>32037.375080354614</v>
      </c>
      <c r="T13" s="37">
        <v>11</v>
      </c>
      <c r="U13" s="37">
        <v>50493.688985341512</v>
      </c>
      <c r="V13" s="37">
        <v>14</v>
      </c>
      <c r="W13" s="37">
        <v>44573.739242232507</v>
      </c>
      <c r="X13" s="65">
        <v>32</v>
      </c>
      <c r="Y13" s="42">
        <v>127104.80330792863</v>
      </c>
    </row>
    <row r="14" spans="2:25" x14ac:dyDescent="0.35">
      <c r="B14" s="130"/>
      <c r="C14" s="33" t="s">
        <v>32</v>
      </c>
      <c r="D14" s="37">
        <v>108</v>
      </c>
      <c r="E14" s="37">
        <v>1500393.8507740856</v>
      </c>
      <c r="F14" s="64">
        <v>0</v>
      </c>
      <c r="G14" s="35">
        <v>0</v>
      </c>
      <c r="H14" s="37">
        <v>20</v>
      </c>
      <c r="I14" s="37">
        <v>168927.50708130459</v>
      </c>
      <c r="J14" s="64">
        <v>5</v>
      </c>
      <c r="K14" s="37">
        <v>15496.339033432394</v>
      </c>
      <c r="L14" s="37">
        <v>0</v>
      </c>
      <c r="M14" s="37">
        <v>0</v>
      </c>
      <c r="N14" s="65">
        <v>5</v>
      </c>
      <c r="O14" s="42">
        <v>15496.339033432394</v>
      </c>
      <c r="P14" s="37">
        <v>61</v>
      </c>
      <c r="Q14" s="37">
        <v>1026136.2298834885</v>
      </c>
      <c r="R14" s="64">
        <v>7</v>
      </c>
      <c r="S14" s="37">
        <v>103773.23667332255</v>
      </c>
      <c r="T14" s="37">
        <v>2</v>
      </c>
      <c r="U14" s="37">
        <v>27858.587026395315</v>
      </c>
      <c r="V14" s="37">
        <v>13</v>
      </c>
      <c r="W14" s="37">
        <v>158201.9510761424</v>
      </c>
      <c r="X14" s="65">
        <v>22</v>
      </c>
      <c r="Y14" s="42">
        <v>289833.77477586025</v>
      </c>
    </row>
    <row r="15" spans="2:25" x14ac:dyDescent="0.35">
      <c r="B15" s="131"/>
      <c r="C15" s="17" t="s">
        <v>33</v>
      </c>
      <c r="D15" s="41">
        <v>5</v>
      </c>
      <c r="E15" s="41">
        <v>153918.69332083411</v>
      </c>
      <c r="F15" s="68">
        <v>0</v>
      </c>
      <c r="G15" s="40">
        <v>0</v>
      </c>
      <c r="H15" s="41">
        <v>2</v>
      </c>
      <c r="I15" s="41">
        <v>135810.61175367716</v>
      </c>
      <c r="J15" s="68">
        <v>1</v>
      </c>
      <c r="K15" s="41">
        <v>6964.6467565988287</v>
      </c>
      <c r="L15" s="41">
        <v>0</v>
      </c>
      <c r="M15" s="41">
        <v>0</v>
      </c>
      <c r="N15" s="69">
        <v>1</v>
      </c>
      <c r="O15" s="44">
        <v>6964.6467565988287</v>
      </c>
      <c r="P15" s="41">
        <v>2</v>
      </c>
      <c r="Q15" s="41">
        <v>11143.434810558127</v>
      </c>
      <c r="R15" s="68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9">
        <v>0</v>
      </c>
      <c r="Y15" s="44">
        <v>0</v>
      </c>
    </row>
    <row r="16" spans="2:25" x14ac:dyDescent="0.35">
      <c r="B16" s="132" t="s">
        <v>85</v>
      </c>
      <c r="C16" s="6" t="s">
        <v>31</v>
      </c>
      <c r="D16" s="36">
        <v>225410</v>
      </c>
      <c r="E16" s="36">
        <v>70234998.990648568</v>
      </c>
      <c r="F16" s="64">
        <v>0</v>
      </c>
      <c r="G16" s="35">
        <v>0</v>
      </c>
      <c r="H16" s="36">
        <v>32662</v>
      </c>
      <c r="I16" s="36">
        <v>15831670.65843074</v>
      </c>
      <c r="J16" s="64">
        <v>11817</v>
      </c>
      <c r="K16" s="37">
        <v>3477911.7649250641</v>
      </c>
      <c r="L16" s="37">
        <v>8536</v>
      </c>
      <c r="M16" s="37">
        <v>3877748.4927459722</v>
      </c>
      <c r="N16" s="65">
        <v>20353</v>
      </c>
      <c r="O16" s="42">
        <v>7355660.2576710358</v>
      </c>
      <c r="P16" s="36">
        <v>131104</v>
      </c>
      <c r="Q16" s="36">
        <v>27093360.613529664</v>
      </c>
      <c r="R16" s="64">
        <v>0</v>
      </c>
      <c r="S16" s="37">
        <v>0</v>
      </c>
      <c r="T16" s="37">
        <v>28360</v>
      </c>
      <c r="U16" s="37">
        <v>11960100.147023693</v>
      </c>
      <c r="V16" s="37">
        <v>12931</v>
      </c>
      <c r="W16" s="37">
        <v>7994207.3139934381</v>
      </c>
      <c r="X16" s="65">
        <v>41291</v>
      </c>
      <c r="Y16" s="42">
        <v>19954307.461017132</v>
      </c>
    </row>
    <row r="17" spans="2:25" x14ac:dyDescent="0.35">
      <c r="B17" s="132"/>
      <c r="C17" s="6" t="s">
        <v>1</v>
      </c>
      <c r="D17" s="36">
        <v>4693</v>
      </c>
      <c r="E17" s="36">
        <v>18422517.647161245</v>
      </c>
      <c r="F17" s="64">
        <v>0</v>
      </c>
      <c r="G17" s="35">
        <v>0</v>
      </c>
      <c r="H17" s="36">
        <v>862</v>
      </c>
      <c r="I17" s="36">
        <v>5098161.9737251736</v>
      </c>
      <c r="J17" s="64">
        <v>410</v>
      </c>
      <c r="K17" s="37">
        <v>1087304.1152704756</v>
      </c>
      <c r="L17" s="37">
        <v>417</v>
      </c>
      <c r="M17" s="37">
        <v>1187932.6711231121</v>
      </c>
      <c r="N17" s="65">
        <v>827</v>
      </c>
      <c r="O17" s="42">
        <v>2275236.7863935875</v>
      </c>
      <c r="P17" s="36">
        <v>1947</v>
      </c>
      <c r="Q17" s="36">
        <v>6111813.0064429948</v>
      </c>
      <c r="R17" s="64">
        <v>0</v>
      </c>
      <c r="S17" s="37">
        <v>0</v>
      </c>
      <c r="T17" s="37">
        <v>472</v>
      </c>
      <c r="U17" s="37">
        <v>2193344.4809701475</v>
      </c>
      <c r="V17" s="37">
        <v>585</v>
      </c>
      <c r="W17" s="37">
        <v>2743961.3996293414</v>
      </c>
      <c r="X17" s="65">
        <v>1057</v>
      </c>
      <c r="Y17" s="42">
        <v>4937305.8805994894</v>
      </c>
    </row>
    <row r="18" spans="2:25" x14ac:dyDescent="0.35">
      <c r="B18" s="132"/>
      <c r="C18" s="6" t="s">
        <v>32</v>
      </c>
      <c r="D18" s="36">
        <v>1512</v>
      </c>
      <c r="E18" s="36">
        <v>27362710.372657355</v>
      </c>
      <c r="F18" s="64">
        <v>0</v>
      </c>
      <c r="G18" s="35">
        <v>0</v>
      </c>
      <c r="H18" s="36">
        <v>269</v>
      </c>
      <c r="I18" s="36">
        <v>5623021.0858859345</v>
      </c>
      <c r="J18" s="64">
        <v>170</v>
      </c>
      <c r="K18" s="37">
        <v>4417458.8098602686</v>
      </c>
      <c r="L18" s="37">
        <v>66</v>
      </c>
      <c r="M18" s="37">
        <v>372100.40948640608</v>
      </c>
      <c r="N18" s="65">
        <v>236</v>
      </c>
      <c r="O18" s="42">
        <v>4789559.2193466742</v>
      </c>
      <c r="P18" s="36">
        <v>761</v>
      </c>
      <c r="Q18" s="36">
        <v>12766961.785157364</v>
      </c>
      <c r="R18" s="64">
        <v>0</v>
      </c>
      <c r="S18" s="37">
        <v>0</v>
      </c>
      <c r="T18" s="37">
        <v>116</v>
      </c>
      <c r="U18" s="37">
        <v>2606138.9409070616</v>
      </c>
      <c r="V18" s="37">
        <v>130</v>
      </c>
      <c r="W18" s="37">
        <v>1577029.341360321</v>
      </c>
      <c r="X18" s="65">
        <v>246</v>
      </c>
      <c r="Y18" s="42">
        <v>4183168.2822673828</v>
      </c>
    </row>
    <row r="19" spans="2:25" x14ac:dyDescent="0.35">
      <c r="B19" s="132"/>
      <c r="C19" s="6" t="s">
        <v>33</v>
      </c>
      <c r="D19" s="36">
        <v>203</v>
      </c>
      <c r="E19" s="36">
        <v>9624341.7992329132</v>
      </c>
      <c r="F19" s="64">
        <v>0</v>
      </c>
      <c r="G19" s="35">
        <v>0</v>
      </c>
      <c r="H19" s="36">
        <v>8</v>
      </c>
      <c r="I19" s="36">
        <v>209183.16533444583</v>
      </c>
      <c r="J19" s="64">
        <v>61</v>
      </c>
      <c r="K19" s="37">
        <v>4718126.7739129411</v>
      </c>
      <c r="L19" s="37">
        <v>7</v>
      </c>
      <c r="M19" s="37">
        <v>52234.850674491216</v>
      </c>
      <c r="N19" s="65">
        <v>68</v>
      </c>
      <c r="O19" s="42">
        <v>4770361.6245874316</v>
      </c>
      <c r="P19" s="36">
        <v>99</v>
      </c>
      <c r="Q19" s="36">
        <v>4125896.0027106404</v>
      </c>
      <c r="R19" s="64">
        <v>0</v>
      </c>
      <c r="S19" s="37">
        <v>0</v>
      </c>
      <c r="T19" s="37">
        <v>2</v>
      </c>
      <c r="U19" s="37">
        <v>247244.95985925844</v>
      </c>
      <c r="V19" s="37">
        <v>26</v>
      </c>
      <c r="W19" s="37">
        <v>271656.04674113734</v>
      </c>
      <c r="X19" s="65">
        <v>28</v>
      </c>
      <c r="Y19" s="42">
        <v>518901.00660039572</v>
      </c>
    </row>
    <row r="20" spans="2:25" x14ac:dyDescent="0.35">
      <c r="B20" s="129" t="s">
        <v>22</v>
      </c>
      <c r="C20" s="16" t="s">
        <v>31</v>
      </c>
      <c r="D20" s="39">
        <v>8252</v>
      </c>
      <c r="E20" s="39">
        <v>7440899.5892599579</v>
      </c>
      <c r="F20" s="66">
        <v>1029</v>
      </c>
      <c r="G20" s="38">
        <v>1390595.8983105856</v>
      </c>
      <c r="H20" s="39">
        <v>22</v>
      </c>
      <c r="I20" s="39">
        <v>11897.407131658987</v>
      </c>
      <c r="J20" s="66">
        <v>75</v>
      </c>
      <c r="K20" s="39">
        <v>45234.725345672829</v>
      </c>
      <c r="L20" s="39">
        <v>6</v>
      </c>
      <c r="M20" s="39">
        <v>5413.7191701205511</v>
      </c>
      <c r="N20" s="67">
        <v>81</v>
      </c>
      <c r="O20" s="43">
        <v>50648.444515793381</v>
      </c>
      <c r="P20" s="39">
        <v>2830</v>
      </c>
      <c r="Q20" s="39">
        <v>2769443.0518594561</v>
      </c>
      <c r="R20" s="66">
        <v>529</v>
      </c>
      <c r="S20" s="39">
        <v>309100.03019174369</v>
      </c>
      <c r="T20" s="39">
        <v>96</v>
      </c>
      <c r="U20" s="39">
        <v>134237.8295235555</v>
      </c>
      <c r="V20" s="39">
        <v>3665</v>
      </c>
      <c r="W20" s="39">
        <v>2774976.9277271642</v>
      </c>
      <c r="X20" s="67">
        <v>4290</v>
      </c>
      <c r="Y20" s="43">
        <v>3218314.7874424635</v>
      </c>
    </row>
    <row r="21" spans="2:25" x14ac:dyDescent="0.35">
      <c r="B21" s="130"/>
      <c r="C21" s="33" t="s">
        <v>1</v>
      </c>
      <c r="D21" s="37">
        <v>1701</v>
      </c>
      <c r="E21" s="37">
        <v>11690840.027670542</v>
      </c>
      <c r="F21" s="64">
        <v>247</v>
      </c>
      <c r="G21" s="35">
        <v>2461735.4126866614</v>
      </c>
      <c r="H21" s="37">
        <v>1</v>
      </c>
      <c r="I21" s="37">
        <v>5223.4850674491217</v>
      </c>
      <c r="J21" s="64">
        <v>13</v>
      </c>
      <c r="K21" s="37">
        <v>49762.298765237778</v>
      </c>
      <c r="L21" s="37">
        <v>1</v>
      </c>
      <c r="M21" s="37">
        <v>1773.5502565427632</v>
      </c>
      <c r="N21" s="65">
        <v>14</v>
      </c>
      <c r="O21" s="42">
        <v>51535.849021780545</v>
      </c>
      <c r="P21" s="37">
        <v>1112</v>
      </c>
      <c r="Q21" s="37">
        <v>6403994.07566253</v>
      </c>
      <c r="R21" s="64">
        <v>25</v>
      </c>
      <c r="S21" s="37">
        <v>212507.02819915826</v>
      </c>
      <c r="T21" s="37">
        <v>22</v>
      </c>
      <c r="U21" s="37">
        <v>218659.65825871297</v>
      </c>
      <c r="V21" s="37">
        <v>280</v>
      </c>
      <c r="W21" s="37">
        <v>2337184.5187742501</v>
      </c>
      <c r="X21" s="65">
        <v>327</v>
      </c>
      <c r="Y21" s="42">
        <v>2768351.2052321215</v>
      </c>
    </row>
    <row r="22" spans="2:25" x14ac:dyDescent="0.35">
      <c r="B22" s="130"/>
      <c r="C22" s="33" t="s">
        <v>32</v>
      </c>
      <c r="D22" s="37">
        <v>850</v>
      </c>
      <c r="E22" s="37">
        <v>13756918.582861537</v>
      </c>
      <c r="F22" s="64">
        <v>86</v>
      </c>
      <c r="G22" s="35">
        <v>1790645.5043553419</v>
      </c>
      <c r="H22" s="37">
        <v>0</v>
      </c>
      <c r="I22" s="37">
        <v>0</v>
      </c>
      <c r="J22" s="64">
        <v>5</v>
      </c>
      <c r="K22" s="37">
        <v>43593.779630219047</v>
      </c>
      <c r="L22" s="37">
        <v>1</v>
      </c>
      <c r="M22" s="37">
        <v>15670.455202347364</v>
      </c>
      <c r="N22" s="65">
        <v>6</v>
      </c>
      <c r="O22" s="42">
        <v>59264.234832566413</v>
      </c>
      <c r="P22" s="37">
        <v>660</v>
      </c>
      <c r="Q22" s="37">
        <v>9511541.7143686935</v>
      </c>
      <c r="R22" s="64">
        <v>0</v>
      </c>
      <c r="S22" s="37">
        <v>0</v>
      </c>
      <c r="T22" s="37">
        <v>57</v>
      </c>
      <c r="U22" s="37">
        <v>1583866.4828464233</v>
      </c>
      <c r="V22" s="37">
        <v>41</v>
      </c>
      <c r="W22" s="37">
        <v>811600.64645851194</v>
      </c>
      <c r="X22" s="65">
        <v>98</v>
      </c>
      <c r="Y22" s="42">
        <v>2395467.1293049352</v>
      </c>
    </row>
    <row r="23" spans="2:25" x14ac:dyDescent="0.35">
      <c r="B23" s="131"/>
      <c r="C23" s="17" t="s">
        <v>33</v>
      </c>
      <c r="D23" s="41">
        <v>102</v>
      </c>
      <c r="E23" s="41">
        <v>3567478.9532553805</v>
      </c>
      <c r="F23" s="68">
        <v>12</v>
      </c>
      <c r="G23" s="40">
        <v>456184.3625572233</v>
      </c>
      <c r="H23" s="41">
        <v>0</v>
      </c>
      <c r="I23" s="41">
        <v>0</v>
      </c>
      <c r="J23" s="68">
        <v>1</v>
      </c>
      <c r="K23" s="41">
        <v>26117.425337245608</v>
      </c>
      <c r="L23" s="41">
        <v>0</v>
      </c>
      <c r="M23" s="41">
        <v>0</v>
      </c>
      <c r="N23" s="69">
        <v>1</v>
      </c>
      <c r="O23" s="44">
        <v>26117.425337245608</v>
      </c>
      <c r="P23" s="41">
        <v>77</v>
      </c>
      <c r="Q23" s="41">
        <v>2472288.2507802146</v>
      </c>
      <c r="R23" s="68">
        <v>0</v>
      </c>
      <c r="S23" s="41">
        <v>0</v>
      </c>
      <c r="T23" s="41">
        <v>9</v>
      </c>
      <c r="U23" s="41">
        <v>567618.71066280454</v>
      </c>
      <c r="V23" s="41">
        <v>3</v>
      </c>
      <c r="W23" s="41">
        <v>45270.203917892388</v>
      </c>
      <c r="X23" s="69">
        <v>12</v>
      </c>
      <c r="Y23" s="44">
        <v>612888.91458069696</v>
      </c>
    </row>
    <row r="24" spans="2:25" x14ac:dyDescent="0.35">
      <c r="B24" s="132" t="s">
        <v>23</v>
      </c>
      <c r="C24" s="6" t="s">
        <v>31</v>
      </c>
      <c r="D24" s="36">
        <v>25312</v>
      </c>
      <c r="E24" s="36">
        <v>18448190.730298929</v>
      </c>
      <c r="F24" s="64">
        <v>0</v>
      </c>
      <c r="G24" s="35">
        <v>0</v>
      </c>
      <c r="H24" s="36">
        <v>1785</v>
      </c>
      <c r="I24" s="36">
        <v>265622.21454176458</v>
      </c>
      <c r="J24" s="64">
        <v>5346</v>
      </c>
      <c r="K24" s="37">
        <v>3103884.4367655343</v>
      </c>
      <c r="L24" s="37">
        <v>0</v>
      </c>
      <c r="M24" s="37">
        <v>0</v>
      </c>
      <c r="N24" s="65">
        <v>5346</v>
      </c>
      <c r="O24" s="42">
        <v>3103884.4367655343</v>
      </c>
      <c r="P24" s="36">
        <v>16774</v>
      </c>
      <c r="Q24" s="36">
        <v>14939755.657138798</v>
      </c>
      <c r="R24" s="64">
        <v>0</v>
      </c>
      <c r="S24" s="37">
        <v>0</v>
      </c>
      <c r="T24" s="37">
        <v>345</v>
      </c>
      <c r="U24" s="37">
        <v>3482.335357491836</v>
      </c>
      <c r="V24" s="37">
        <v>1062</v>
      </c>
      <c r="W24" s="37">
        <v>135446.08649534101</v>
      </c>
      <c r="X24" s="65">
        <v>1407</v>
      </c>
      <c r="Y24" s="42">
        <v>138928.42185283283</v>
      </c>
    </row>
    <row r="25" spans="2:25" x14ac:dyDescent="0.35">
      <c r="B25" s="132"/>
      <c r="C25" s="6" t="s">
        <v>1</v>
      </c>
      <c r="D25" s="36">
        <v>4515</v>
      </c>
      <c r="E25" s="36">
        <v>21872507.544697363</v>
      </c>
      <c r="F25" s="64">
        <v>0</v>
      </c>
      <c r="G25" s="35">
        <v>0</v>
      </c>
      <c r="H25" s="36">
        <v>120</v>
      </c>
      <c r="I25" s="36">
        <v>451246.43061853724</v>
      </c>
      <c r="J25" s="64">
        <v>933</v>
      </c>
      <c r="K25" s="37">
        <v>4084142.4888374126</v>
      </c>
      <c r="L25" s="37">
        <v>0</v>
      </c>
      <c r="M25" s="37">
        <v>0</v>
      </c>
      <c r="N25" s="65">
        <v>933</v>
      </c>
      <c r="O25" s="42">
        <v>4084142.4888374126</v>
      </c>
      <c r="P25" s="36">
        <v>3203</v>
      </c>
      <c r="Q25" s="36">
        <v>16727653.837172132</v>
      </c>
      <c r="R25" s="64">
        <v>0</v>
      </c>
      <c r="S25" s="37">
        <v>0</v>
      </c>
      <c r="T25" s="37">
        <v>120</v>
      </c>
      <c r="U25" s="37">
        <v>32942.783233030816</v>
      </c>
      <c r="V25" s="37">
        <v>139</v>
      </c>
      <c r="W25" s="37">
        <v>576522.00483625068</v>
      </c>
      <c r="X25" s="65">
        <v>259</v>
      </c>
      <c r="Y25" s="42">
        <v>609464.78806928149</v>
      </c>
    </row>
    <row r="26" spans="2:25" x14ac:dyDescent="0.35">
      <c r="B26" s="132"/>
      <c r="C26" s="6" t="s">
        <v>32</v>
      </c>
      <c r="D26" s="36">
        <v>1803</v>
      </c>
      <c r="E26" s="36">
        <v>33373353.545910604</v>
      </c>
      <c r="F26" s="64">
        <v>0</v>
      </c>
      <c r="G26" s="35">
        <v>0</v>
      </c>
      <c r="H26" s="36">
        <v>77</v>
      </c>
      <c r="I26" s="36">
        <v>2327630.1465779557</v>
      </c>
      <c r="J26" s="64">
        <v>229</v>
      </c>
      <c r="K26" s="37">
        <v>3238086.2907196782</v>
      </c>
      <c r="L26" s="37">
        <v>0</v>
      </c>
      <c r="M26" s="37">
        <v>0</v>
      </c>
      <c r="N26" s="65">
        <v>229</v>
      </c>
      <c r="O26" s="42">
        <v>3238086.2907196782</v>
      </c>
      <c r="P26" s="36">
        <v>1392</v>
      </c>
      <c r="Q26" s="36">
        <v>25479206.297189835</v>
      </c>
      <c r="R26" s="64">
        <v>0</v>
      </c>
      <c r="S26" s="37">
        <v>0</v>
      </c>
      <c r="T26" s="37">
        <v>18</v>
      </c>
      <c r="U26" s="37">
        <v>213118.19110015649</v>
      </c>
      <c r="V26" s="37">
        <v>87</v>
      </c>
      <c r="W26" s="37">
        <v>2115312.6203229786</v>
      </c>
      <c r="X26" s="65">
        <v>105</v>
      </c>
      <c r="Y26" s="42">
        <v>2328430.811423135</v>
      </c>
    </row>
    <row r="27" spans="2:25" x14ac:dyDescent="0.35">
      <c r="B27" s="132"/>
      <c r="C27" s="6" t="s">
        <v>33</v>
      </c>
      <c r="D27" s="36">
        <v>210</v>
      </c>
      <c r="E27" s="36">
        <v>10685133.147052249</v>
      </c>
      <c r="F27" s="64">
        <v>0</v>
      </c>
      <c r="G27" s="35">
        <v>0</v>
      </c>
      <c r="H27" s="36">
        <v>10</v>
      </c>
      <c r="I27" s="36">
        <v>558808.4325505303</v>
      </c>
      <c r="J27" s="64">
        <v>13</v>
      </c>
      <c r="K27" s="37">
        <v>680157.22735323233</v>
      </c>
      <c r="L27" s="37">
        <v>0</v>
      </c>
      <c r="M27" s="37">
        <v>0</v>
      </c>
      <c r="N27" s="65">
        <v>13</v>
      </c>
      <c r="O27" s="42">
        <v>680157.22735323233</v>
      </c>
      <c r="P27" s="36">
        <v>165</v>
      </c>
      <c r="Q27" s="36">
        <v>7853373.6678546034</v>
      </c>
      <c r="R27" s="64">
        <v>0</v>
      </c>
      <c r="S27" s="37">
        <v>0</v>
      </c>
      <c r="T27" s="37">
        <v>9</v>
      </c>
      <c r="U27" s="37">
        <v>932705.49364371516</v>
      </c>
      <c r="V27" s="37">
        <v>13</v>
      </c>
      <c r="W27" s="37">
        <v>660088.32565016719</v>
      </c>
      <c r="X27" s="65">
        <v>22</v>
      </c>
      <c r="Y27" s="42">
        <v>1592793.8192938825</v>
      </c>
    </row>
    <row r="28" spans="2:25" x14ac:dyDescent="0.35">
      <c r="B28" s="129" t="s">
        <v>24</v>
      </c>
      <c r="C28" s="16" t="s">
        <v>31</v>
      </c>
      <c r="D28" s="39">
        <v>333</v>
      </c>
      <c r="E28" s="39">
        <v>291476.36637663556</v>
      </c>
      <c r="F28" s="66">
        <v>2</v>
      </c>
      <c r="G28" s="38">
        <v>1044.6970134898243</v>
      </c>
      <c r="H28" s="39">
        <v>42</v>
      </c>
      <c r="I28" s="39">
        <v>39945.83594217393</v>
      </c>
      <c r="J28" s="66">
        <v>52</v>
      </c>
      <c r="K28" s="39">
        <v>37016.798588683982</v>
      </c>
      <c r="L28" s="39">
        <v>0</v>
      </c>
      <c r="M28" s="39">
        <v>0</v>
      </c>
      <c r="N28" s="67">
        <v>52</v>
      </c>
      <c r="O28" s="43">
        <v>37016.798588683982</v>
      </c>
      <c r="P28" s="39">
        <v>208</v>
      </c>
      <c r="Q28" s="39">
        <v>186708.66812970681</v>
      </c>
      <c r="R28" s="66">
        <v>0</v>
      </c>
      <c r="S28" s="39">
        <v>0</v>
      </c>
      <c r="T28" s="39">
        <v>0</v>
      </c>
      <c r="U28" s="39">
        <v>0</v>
      </c>
      <c r="V28" s="39">
        <v>29</v>
      </c>
      <c r="W28" s="39">
        <v>26760.366702581028</v>
      </c>
      <c r="X28" s="67">
        <v>29</v>
      </c>
      <c r="Y28" s="43">
        <v>26760.366702581028</v>
      </c>
    </row>
    <row r="29" spans="2:25" x14ac:dyDescent="0.35">
      <c r="B29" s="130"/>
      <c r="C29" s="33" t="s">
        <v>1</v>
      </c>
      <c r="D29" s="37">
        <v>172</v>
      </c>
      <c r="E29" s="37">
        <v>682437.73779915774</v>
      </c>
      <c r="F29" s="64">
        <v>1</v>
      </c>
      <c r="G29" s="35">
        <v>4875.2527296191802</v>
      </c>
      <c r="H29" s="37">
        <v>16</v>
      </c>
      <c r="I29" s="37">
        <v>76132.294858070949</v>
      </c>
      <c r="J29" s="64">
        <v>20</v>
      </c>
      <c r="K29" s="37">
        <v>88799.246146635065</v>
      </c>
      <c r="L29" s="37">
        <v>0</v>
      </c>
      <c r="M29" s="37">
        <v>0</v>
      </c>
      <c r="N29" s="65">
        <v>20</v>
      </c>
      <c r="O29" s="42">
        <v>88799.246146635065</v>
      </c>
      <c r="P29" s="37">
        <v>126</v>
      </c>
      <c r="Q29" s="37">
        <v>472758.34138330421</v>
      </c>
      <c r="R29" s="64">
        <v>0</v>
      </c>
      <c r="S29" s="37">
        <v>0</v>
      </c>
      <c r="T29" s="37">
        <v>0</v>
      </c>
      <c r="U29" s="37">
        <v>0</v>
      </c>
      <c r="V29" s="37">
        <v>9</v>
      </c>
      <c r="W29" s="37">
        <v>39872.602681528297</v>
      </c>
      <c r="X29" s="65">
        <v>9</v>
      </c>
      <c r="Y29" s="42">
        <v>39872.602681528297</v>
      </c>
    </row>
    <row r="30" spans="2:25" x14ac:dyDescent="0.35">
      <c r="B30" s="130"/>
      <c r="C30" s="33" t="s">
        <v>32</v>
      </c>
      <c r="D30" s="37">
        <v>154</v>
      </c>
      <c r="E30" s="37">
        <v>1791948.0256271143</v>
      </c>
      <c r="F30" s="64">
        <v>1</v>
      </c>
      <c r="G30" s="35">
        <v>17411.616891497073</v>
      </c>
      <c r="H30" s="37">
        <v>8</v>
      </c>
      <c r="I30" s="37">
        <v>111956.69661232618</v>
      </c>
      <c r="J30" s="64">
        <v>39</v>
      </c>
      <c r="K30" s="37">
        <v>504379.71811288717</v>
      </c>
      <c r="L30" s="37">
        <v>0</v>
      </c>
      <c r="M30" s="37">
        <v>0</v>
      </c>
      <c r="N30" s="65">
        <v>39</v>
      </c>
      <c r="O30" s="42">
        <v>504379.71811288717</v>
      </c>
      <c r="P30" s="37">
        <v>99</v>
      </c>
      <c r="Q30" s="37">
        <v>1129296.7099705187</v>
      </c>
      <c r="R30" s="64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28903.28403988514</v>
      </c>
      <c r="X30" s="65">
        <v>7</v>
      </c>
      <c r="Y30" s="42">
        <v>28903.28403988514</v>
      </c>
    </row>
    <row r="31" spans="2:25" x14ac:dyDescent="0.35">
      <c r="B31" s="131"/>
      <c r="C31" s="17" t="s">
        <v>33</v>
      </c>
      <c r="D31" s="41">
        <v>28</v>
      </c>
      <c r="E31" s="41">
        <v>657874.47338564717</v>
      </c>
      <c r="F31" s="68">
        <v>0</v>
      </c>
      <c r="G31" s="40">
        <v>0</v>
      </c>
      <c r="H31" s="41">
        <v>4</v>
      </c>
      <c r="I31" s="41">
        <v>84202.579287279848</v>
      </c>
      <c r="J31" s="68">
        <v>8</v>
      </c>
      <c r="K31" s="41">
        <v>159142.17838828324</v>
      </c>
      <c r="L31" s="41">
        <v>0</v>
      </c>
      <c r="M31" s="41">
        <v>0</v>
      </c>
      <c r="N31" s="69">
        <v>8</v>
      </c>
      <c r="O31" s="44">
        <v>159142.17838828324</v>
      </c>
      <c r="P31" s="41">
        <v>15</v>
      </c>
      <c r="Q31" s="41">
        <v>409306.23064263491</v>
      </c>
      <c r="R31" s="68">
        <v>0</v>
      </c>
      <c r="S31" s="41">
        <v>0</v>
      </c>
      <c r="T31" s="41">
        <v>0</v>
      </c>
      <c r="U31" s="41">
        <v>0</v>
      </c>
      <c r="V31" s="41">
        <v>1</v>
      </c>
      <c r="W31" s="41">
        <v>5223.4850674491217</v>
      </c>
      <c r="X31" s="69">
        <v>1</v>
      </c>
      <c r="Y31" s="44">
        <v>5223.4850674491217</v>
      </c>
    </row>
    <row r="32" spans="2:25" x14ac:dyDescent="0.35">
      <c r="B32" s="132" t="s">
        <v>25</v>
      </c>
      <c r="C32" s="6" t="s">
        <v>31</v>
      </c>
      <c r="D32" s="36">
        <v>48517</v>
      </c>
      <c r="E32" s="36">
        <v>29620518.466099236</v>
      </c>
      <c r="F32" s="64">
        <v>0</v>
      </c>
      <c r="G32" s="35">
        <v>0</v>
      </c>
      <c r="H32" s="36">
        <v>0</v>
      </c>
      <c r="I32" s="36">
        <v>0</v>
      </c>
      <c r="J32" s="64">
        <v>9839</v>
      </c>
      <c r="K32" s="37">
        <v>5578043.1441062028</v>
      </c>
      <c r="L32" s="37">
        <v>736</v>
      </c>
      <c r="M32" s="37">
        <v>523758.47353747644</v>
      </c>
      <c r="N32" s="65">
        <v>10575</v>
      </c>
      <c r="O32" s="42">
        <v>6101801.6176436795</v>
      </c>
      <c r="P32" s="36">
        <v>29822</v>
      </c>
      <c r="Q32" s="36">
        <v>20657840.64696693</v>
      </c>
      <c r="R32" s="64">
        <v>0</v>
      </c>
      <c r="S32" s="37">
        <v>0</v>
      </c>
      <c r="T32" s="37">
        <v>1979</v>
      </c>
      <c r="U32" s="37">
        <v>0</v>
      </c>
      <c r="V32" s="37">
        <v>6141</v>
      </c>
      <c r="W32" s="37">
        <v>2860876.2014886239</v>
      </c>
      <c r="X32" s="65">
        <v>8120</v>
      </c>
      <c r="Y32" s="42">
        <v>2860876.2014886239</v>
      </c>
    </row>
    <row r="33" spans="2:25" x14ac:dyDescent="0.35">
      <c r="B33" s="132"/>
      <c r="C33" s="6" t="s">
        <v>1</v>
      </c>
      <c r="D33" s="36">
        <v>8056</v>
      </c>
      <c r="E33" s="36">
        <v>31190852.42603023</v>
      </c>
      <c r="F33" s="64">
        <v>0</v>
      </c>
      <c r="G33" s="35">
        <v>0</v>
      </c>
      <c r="H33" s="36">
        <v>0</v>
      </c>
      <c r="I33" s="36">
        <v>0</v>
      </c>
      <c r="J33" s="64">
        <v>1254</v>
      </c>
      <c r="K33" s="37">
        <v>5580207.414145058</v>
      </c>
      <c r="L33" s="37">
        <v>198</v>
      </c>
      <c r="M33" s="37">
        <v>853504.12272264762</v>
      </c>
      <c r="N33" s="65">
        <v>1452</v>
      </c>
      <c r="O33" s="42">
        <v>6433711.5368677061</v>
      </c>
      <c r="P33" s="36">
        <v>5177</v>
      </c>
      <c r="Q33" s="36">
        <v>21710070.694437966</v>
      </c>
      <c r="R33" s="64">
        <v>0</v>
      </c>
      <c r="S33" s="37">
        <v>0</v>
      </c>
      <c r="T33" s="37">
        <v>599</v>
      </c>
      <c r="U33" s="37">
        <v>0</v>
      </c>
      <c r="V33" s="37">
        <v>828</v>
      </c>
      <c r="W33" s="37">
        <v>3047070.1947245589</v>
      </c>
      <c r="X33" s="65">
        <v>1427</v>
      </c>
      <c r="Y33" s="42">
        <v>3047070.1947245589</v>
      </c>
    </row>
    <row r="34" spans="2:25" x14ac:dyDescent="0.35">
      <c r="B34" s="132"/>
      <c r="C34" s="6" t="s">
        <v>32</v>
      </c>
      <c r="D34" s="36">
        <v>2308</v>
      </c>
      <c r="E34" s="36">
        <v>28343706.488752443</v>
      </c>
      <c r="F34" s="64">
        <v>0</v>
      </c>
      <c r="G34" s="35">
        <v>0</v>
      </c>
      <c r="H34" s="36">
        <v>0</v>
      </c>
      <c r="I34" s="36">
        <v>0</v>
      </c>
      <c r="J34" s="64">
        <v>173</v>
      </c>
      <c r="K34" s="37">
        <v>1891588.6916423542</v>
      </c>
      <c r="L34" s="37">
        <v>41</v>
      </c>
      <c r="M34" s="37">
        <v>636460.6570587043</v>
      </c>
      <c r="N34" s="65">
        <v>214</v>
      </c>
      <c r="O34" s="42">
        <v>2528049.3487010584</v>
      </c>
      <c r="P34" s="36">
        <v>1680</v>
      </c>
      <c r="Q34" s="36">
        <v>22237428.965095282</v>
      </c>
      <c r="R34" s="64">
        <v>0</v>
      </c>
      <c r="S34" s="37">
        <v>0</v>
      </c>
      <c r="T34" s="37">
        <v>223</v>
      </c>
      <c r="U34" s="37">
        <v>0</v>
      </c>
      <c r="V34" s="37">
        <v>191</v>
      </c>
      <c r="W34" s="37">
        <v>3578228.1749561056</v>
      </c>
      <c r="X34" s="65">
        <v>414</v>
      </c>
      <c r="Y34" s="42">
        <v>3578228.1749561056</v>
      </c>
    </row>
    <row r="35" spans="2:25" x14ac:dyDescent="0.35">
      <c r="B35" s="132"/>
      <c r="C35" s="6" t="s">
        <v>33</v>
      </c>
      <c r="D35" s="36">
        <v>365</v>
      </c>
      <c r="E35" s="36">
        <v>5680104.8115958581</v>
      </c>
      <c r="F35" s="64">
        <v>0</v>
      </c>
      <c r="G35" s="35">
        <v>0</v>
      </c>
      <c r="H35" s="36">
        <v>0</v>
      </c>
      <c r="I35" s="36">
        <v>0</v>
      </c>
      <c r="J35" s="64">
        <v>2</v>
      </c>
      <c r="K35" s="37">
        <v>120671.10639681912</v>
      </c>
      <c r="L35" s="37">
        <v>1</v>
      </c>
      <c r="M35" s="37">
        <v>69646.467565988292</v>
      </c>
      <c r="N35" s="65">
        <v>3</v>
      </c>
      <c r="O35" s="42">
        <v>190317.57396280739</v>
      </c>
      <c r="P35" s="36">
        <v>152</v>
      </c>
      <c r="Q35" s="36">
        <v>4344353.5519350227</v>
      </c>
      <c r="R35" s="64">
        <v>0</v>
      </c>
      <c r="S35" s="37">
        <v>0</v>
      </c>
      <c r="T35" s="37">
        <v>191</v>
      </c>
      <c r="U35" s="37">
        <v>0</v>
      </c>
      <c r="V35" s="37">
        <v>19</v>
      </c>
      <c r="W35" s="37">
        <v>1145433.6856980282</v>
      </c>
      <c r="X35" s="65">
        <v>210</v>
      </c>
      <c r="Y35" s="42">
        <v>1145433.6856980282</v>
      </c>
    </row>
    <row r="36" spans="2:25" x14ac:dyDescent="0.35">
      <c r="B36" s="129" t="s">
        <v>26</v>
      </c>
      <c r="C36" s="16" t="s">
        <v>31</v>
      </c>
      <c r="D36" s="39">
        <v>10979</v>
      </c>
      <c r="E36" s="39">
        <v>9390937.4527709894</v>
      </c>
      <c r="F36" s="66">
        <v>0</v>
      </c>
      <c r="G36" s="38">
        <v>0</v>
      </c>
      <c r="H36" s="39">
        <v>75</v>
      </c>
      <c r="I36" s="39">
        <v>63487.901120124137</v>
      </c>
      <c r="J36" s="66">
        <v>1523</v>
      </c>
      <c r="K36" s="39">
        <v>1001515.3973017565</v>
      </c>
      <c r="L36" s="39">
        <v>0</v>
      </c>
      <c r="M36" s="39">
        <v>0</v>
      </c>
      <c r="N36" s="67">
        <v>1523</v>
      </c>
      <c r="O36" s="43">
        <v>1001515.3973017565</v>
      </c>
      <c r="P36" s="39">
        <v>6568</v>
      </c>
      <c r="Q36" s="39">
        <v>5351372.772932318</v>
      </c>
      <c r="R36" s="66">
        <v>0</v>
      </c>
      <c r="S36" s="39">
        <v>0</v>
      </c>
      <c r="T36" s="39">
        <v>511</v>
      </c>
      <c r="U36" s="39">
        <v>520220.37900911184</v>
      </c>
      <c r="V36" s="39">
        <v>2302</v>
      </c>
      <c r="W36" s="39">
        <v>2454341.0024076784</v>
      </c>
      <c r="X36" s="67">
        <v>2813</v>
      </c>
      <c r="Y36" s="43">
        <v>2974561.3814167902</v>
      </c>
    </row>
    <row r="37" spans="2:25" x14ac:dyDescent="0.35">
      <c r="B37" s="130"/>
      <c r="C37" s="33" t="s">
        <v>1</v>
      </c>
      <c r="D37" s="37">
        <v>2867</v>
      </c>
      <c r="E37" s="37">
        <v>10771536.962250918</v>
      </c>
      <c r="F37" s="64">
        <v>0</v>
      </c>
      <c r="G37" s="35">
        <v>0</v>
      </c>
      <c r="H37" s="37">
        <v>35</v>
      </c>
      <c r="I37" s="37">
        <v>121763.65049870353</v>
      </c>
      <c r="J37" s="64">
        <v>350</v>
      </c>
      <c r="K37" s="37">
        <v>1268412.1120778816</v>
      </c>
      <c r="L37" s="37">
        <v>0</v>
      </c>
      <c r="M37" s="37">
        <v>0</v>
      </c>
      <c r="N37" s="65">
        <v>350</v>
      </c>
      <c r="O37" s="42">
        <v>1268412.1120778816</v>
      </c>
      <c r="P37" s="37">
        <v>2044</v>
      </c>
      <c r="Q37" s="37">
        <v>7390274.3820791282</v>
      </c>
      <c r="R37" s="64">
        <v>0</v>
      </c>
      <c r="S37" s="37">
        <v>0</v>
      </c>
      <c r="T37" s="37">
        <v>78</v>
      </c>
      <c r="U37" s="37">
        <v>367932.9631507505</v>
      </c>
      <c r="V37" s="37">
        <v>360</v>
      </c>
      <c r="W37" s="37">
        <v>1623153.8544444547</v>
      </c>
      <c r="X37" s="65">
        <v>438</v>
      </c>
      <c r="Y37" s="42">
        <v>1991086.817595205</v>
      </c>
    </row>
    <row r="38" spans="2:25" x14ac:dyDescent="0.35">
      <c r="B38" s="130"/>
      <c r="C38" s="33" t="s">
        <v>32</v>
      </c>
      <c r="D38" s="37">
        <v>1291</v>
      </c>
      <c r="E38" s="37">
        <v>16668206.720222479</v>
      </c>
      <c r="F38" s="64">
        <v>0</v>
      </c>
      <c r="G38" s="35">
        <v>0</v>
      </c>
      <c r="H38" s="37">
        <v>13</v>
      </c>
      <c r="I38" s="37">
        <v>110981.64606640233</v>
      </c>
      <c r="J38" s="64">
        <v>161</v>
      </c>
      <c r="K38" s="37">
        <v>2134718.2578562959</v>
      </c>
      <c r="L38" s="37">
        <v>0</v>
      </c>
      <c r="M38" s="37">
        <v>0</v>
      </c>
      <c r="N38" s="65">
        <v>161</v>
      </c>
      <c r="O38" s="42">
        <v>2134718.2578562959</v>
      </c>
      <c r="P38" s="37">
        <v>957</v>
      </c>
      <c r="Q38" s="37">
        <v>11403619.933654776</v>
      </c>
      <c r="R38" s="64">
        <v>0</v>
      </c>
      <c r="S38" s="37">
        <v>0</v>
      </c>
      <c r="T38" s="37">
        <v>10</v>
      </c>
      <c r="U38" s="37">
        <v>155927.25161806156</v>
      </c>
      <c r="V38" s="37">
        <v>150</v>
      </c>
      <c r="W38" s="37">
        <v>2862959.6310269441</v>
      </c>
      <c r="X38" s="65">
        <v>160</v>
      </c>
      <c r="Y38" s="42">
        <v>3018886.8826450058</v>
      </c>
    </row>
    <row r="39" spans="2:25" x14ac:dyDescent="0.35">
      <c r="B39" s="131"/>
      <c r="C39" s="17" t="s">
        <v>33</v>
      </c>
      <c r="D39" s="41">
        <v>96</v>
      </c>
      <c r="E39" s="41">
        <v>4126614.3842242393</v>
      </c>
      <c r="F39" s="68">
        <v>0</v>
      </c>
      <c r="G39" s="40">
        <v>0</v>
      </c>
      <c r="H39" s="41">
        <v>0</v>
      </c>
      <c r="I39" s="41">
        <v>0</v>
      </c>
      <c r="J39" s="68">
        <v>10</v>
      </c>
      <c r="K39" s="41">
        <v>195921.46107145518</v>
      </c>
      <c r="L39" s="41">
        <v>0</v>
      </c>
      <c r="M39" s="41">
        <v>0</v>
      </c>
      <c r="N39" s="69">
        <v>10</v>
      </c>
      <c r="O39" s="44">
        <v>195921.46107145518</v>
      </c>
      <c r="P39" s="41">
        <v>64</v>
      </c>
      <c r="Q39" s="41">
        <v>2754281.2972072465</v>
      </c>
      <c r="R39" s="68">
        <v>0</v>
      </c>
      <c r="S39" s="41">
        <v>0</v>
      </c>
      <c r="T39" s="41">
        <v>0</v>
      </c>
      <c r="U39" s="41">
        <v>0</v>
      </c>
      <c r="V39" s="41">
        <v>22</v>
      </c>
      <c r="W39" s="41">
        <v>1176411.6259455378</v>
      </c>
      <c r="X39" s="69">
        <v>22</v>
      </c>
      <c r="Y39" s="44">
        <v>1176411.6259455378</v>
      </c>
    </row>
    <row r="40" spans="2:25" x14ac:dyDescent="0.35">
      <c r="B40" s="132" t="s">
        <v>27</v>
      </c>
      <c r="C40" s="6" t="s">
        <v>31</v>
      </c>
      <c r="D40" s="36">
        <v>594</v>
      </c>
      <c r="E40" s="36">
        <v>845444.82996859646</v>
      </c>
      <c r="F40" s="64">
        <v>3</v>
      </c>
      <c r="G40" s="35">
        <v>7214.6512487959872</v>
      </c>
      <c r="H40" s="36">
        <v>20</v>
      </c>
      <c r="I40" s="36">
        <v>38161.700850313726</v>
      </c>
      <c r="J40" s="64">
        <v>43</v>
      </c>
      <c r="K40" s="37">
        <v>24313.325388992933</v>
      </c>
      <c r="L40" s="37">
        <v>46</v>
      </c>
      <c r="M40" s="37">
        <v>55175.134992265761</v>
      </c>
      <c r="N40" s="65">
        <v>89</v>
      </c>
      <c r="O40" s="42">
        <v>79488.460381258701</v>
      </c>
      <c r="P40" s="36">
        <v>116</v>
      </c>
      <c r="Q40" s="36">
        <v>85643.740767490148</v>
      </c>
      <c r="R40" s="64">
        <v>38</v>
      </c>
      <c r="S40" s="37">
        <v>99078.689922086502</v>
      </c>
      <c r="T40" s="37">
        <v>21</v>
      </c>
      <c r="U40" s="37">
        <v>48066.453838669528</v>
      </c>
      <c r="V40" s="37">
        <v>307</v>
      </c>
      <c r="W40" s="37">
        <v>487791.13295998186</v>
      </c>
      <c r="X40" s="65">
        <v>366</v>
      </c>
      <c r="Y40" s="42">
        <v>634936.27672073792</v>
      </c>
    </row>
    <row r="41" spans="2:25" x14ac:dyDescent="0.35">
      <c r="B41" s="132"/>
      <c r="C41" s="6" t="s">
        <v>1</v>
      </c>
      <c r="D41" s="36">
        <v>464</v>
      </c>
      <c r="E41" s="36">
        <v>1648586.2358382614</v>
      </c>
      <c r="F41" s="64">
        <v>2</v>
      </c>
      <c r="G41" s="35">
        <v>3205.2298925424652</v>
      </c>
      <c r="H41" s="36">
        <v>6</v>
      </c>
      <c r="I41" s="36">
        <v>10278.103498829591</v>
      </c>
      <c r="J41" s="64">
        <v>17</v>
      </c>
      <c r="K41" s="37">
        <v>48114.244966127444</v>
      </c>
      <c r="L41" s="37">
        <v>57</v>
      </c>
      <c r="M41" s="37">
        <v>222420.98503784937</v>
      </c>
      <c r="N41" s="65">
        <v>74</v>
      </c>
      <c r="O41" s="42">
        <v>270535.23000397685</v>
      </c>
      <c r="P41" s="36">
        <v>158</v>
      </c>
      <c r="Q41" s="36">
        <v>483722.93071639055</v>
      </c>
      <c r="R41" s="64">
        <v>25</v>
      </c>
      <c r="S41" s="37">
        <v>105805.46787452215</v>
      </c>
      <c r="T41" s="37">
        <v>14</v>
      </c>
      <c r="U41" s="37">
        <v>74464.151430921498</v>
      </c>
      <c r="V41" s="37">
        <v>185</v>
      </c>
      <c r="W41" s="37">
        <v>700575.12242107838</v>
      </c>
      <c r="X41" s="65">
        <v>224</v>
      </c>
      <c r="Y41" s="42">
        <v>880844.74172652198</v>
      </c>
    </row>
    <row r="42" spans="2:25" x14ac:dyDescent="0.35">
      <c r="B42" s="132"/>
      <c r="C42" s="6" t="s">
        <v>32</v>
      </c>
      <c r="D42" s="36">
        <v>341</v>
      </c>
      <c r="E42" s="36">
        <v>3555692.8000526531</v>
      </c>
      <c r="F42" s="64">
        <v>0</v>
      </c>
      <c r="G42" s="35">
        <v>0</v>
      </c>
      <c r="H42" s="36">
        <v>4</v>
      </c>
      <c r="I42" s="36">
        <v>47128.18731835331</v>
      </c>
      <c r="J42" s="64">
        <v>12</v>
      </c>
      <c r="K42" s="37">
        <v>322904.21277553012</v>
      </c>
      <c r="L42" s="37">
        <v>34</v>
      </c>
      <c r="M42" s="37">
        <v>401296.87548534881</v>
      </c>
      <c r="N42" s="65">
        <v>46</v>
      </c>
      <c r="O42" s="42">
        <v>724201.08826087893</v>
      </c>
      <c r="P42" s="36">
        <v>147</v>
      </c>
      <c r="Q42" s="36">
        <v>1053731.0339435989</v>
      </c>
      <c r="R42" s="64">
        <v>33</v>
      </c>
      <c r="S42" s="37">
        <v>351015.3464946585</v>
      </c>
      <c r="T42" s="37">
        <v>10</v>
      </c>
      <c r="U42" s="37">
        <v>138939.18028197068</v>
      </c>
      <c r="V42" s="37">
        <v>101</v>
      </c>
      <c r="W42" s="37">
        <v>1240677.9637531925</v>
      </c>
      <c r="X42" s="65">
        <v>144</v>
      </c>
      <c r="Y42" s="42">
        <v>1730632.4905298217</v>
      </c>
    </row>
    <row r="43" spans="2:25" x14ac:dyDescent="0.35">
      <c r="B43" s="132"/>
      <c r="C43" s="6" t="s">
        <v>33</v>
      </c>
      <c r="D43" s="36">
        <v>37</v>
      </c>
      <c r="E43" s="36">
        <v>905065.14096793276</v>
      </c>
      <c r="F43" s="64">
        <v>0</v>
      </c>
      <c r="G43" s="35">
        <v>0</v>
      </c>
      <c r="H43" s="36">
        <v>0</v>
      </c>
      <c r="I43" s="36">
        <v>0</v>
      </c>
      <c r="J43" s="64">
        <v>0</v>
      </c>
      <c r="K43" s="37">
        <v>0</v>
      </c>
      <c r="L43" s="37">
        <v>3</v>
      </c>
      <c r="M43" s="37">
        <v>33488.89417428193</v>
      </c>
      <c r="N43" s="65">
        <v>3</v>
      </c>
      <c r="O43" s="42">
        <v>33488.89417428193</v>
      </c>
      <c r="P43" s="36">
        <v>16</v>
      </c>
      <c r="Q43" s="36">
        <v>250583.35926503476</v>
      </c>
      <c r="R43" s="64">
        <v>9</v>
      </c>
      <c r="S43" s="37">
        <v>394753.56130247255</v>
      </c>
      <c r="T43" s="37">
        <v>0</v>
      </c>
      <c r="U43" s="37">
        <v>0</v>
      </c>
      <c r="V43" s="37">
        <v>9</v>
      </c>
      <c r="W43" s="37">
        <v>226239.32622614349</v>
      </c>
      <c r="X43" s="65">
        <v>18</v>
      </c>
      <c r="Y43" s="42">
        <v>620992.887528616</v>
      </c>
    </row>
    <row r="44" spans="2:25" x14ac:dyDescent="0.35">
      <c r="B44" s="129" t="s">
        <v>28</v>
      </c>
      <c r="C44" s="16" t="s">
        <v>31</v>
      </c>
      <c r="D44" s="39">
        <v>69</v>
      </c>
      <c r="E44" s="39">
        <v>728989.5760131994</v>
      </c>
      <c r="F44" s="66">
        <v>2</v>
      </c>
      <c r="G44" s="38">
        <v>41787.880539592974</v>
      </c>
      <c r="H44" s="39">
        <v>3</v>
      </c>
      <c r="I44" s="39">
        <v>26117.425337245608</v>
      </c>
      <c r="J44" s="66">
        <v>12</v>
      </c>
      <c r="K44" s="39">
        <v>86431.266249391469</v>
      </c>
      <c r="L44" s="39">
        <v>2</v>
      </c>
      <c r="M44" s="39">
        <v>12188.13182404795</v>
      </c>
      <c r="N44" s="67">
        <v>14</v>
      </c>
      <c r="O44" s="43">
        <v>98619.398073439414</v>
      </c>
      <c r="P44" s="39">
        <v>38</v>
      </c>
      <c r="Q44" s="39">
        <v>376578.45012929867</v>
      </c>
      <c r="R44" s="66">
        <v>1</v>
      </c>
      <c r="S44" s="39">
        <v>17411.616891497073</v>
      </c>
      <c r="T44" s="39">
        <v>0</v>
      </c>
      <c r="U44" s="39">
        <v>0</v>
      </c>
      <c r="V44" s="39">
        <v>11</v>
      </c>
      <c r="W44" s="39">
        <v>168474.80504212566</v>
      </c>
      <c r="X44" s="67">
        <v>12</v>
      </c>
      <c r="Y44" s="43">
        <v>185886.42193362274</v>
      </c>
    </row>
    <row r="45" spans="2:25" x14ac:dyDescent="0.35">
      <c r="B45" s="130"/>
      <c r="C45" s="33" t="s">
        <v>1</v>
      </c>
      <c r="D45" s="36">
        <v>18</v>
      </c>
      <c r="E45" s="36">
        <v>115055.96441901266</v>
      </c>
      <c r="F45" s="64">
        <v>0</v>
      </c>
      <c r="G45" s="35">
        <v>0</v>
      </c>
      <c r="H45" s="36">
        <v>0</v>
      </c>
      <c r="I45" s="36">
        <v>0</v>
      </c>
      <c r="J45" s="64">
        <v>1</v>
      </c>
      <c r="K45" s="36">
        <v>13929.293513197657</v>
      </c>
      <c r="L45" s="36">
        <v>1</v>
      </c>
      <c r="M45" s="36">
        <v>5919.9497431090049</v>
      </c>
      <c r="N45" s="70">
        <v>2</v>
      </c>
      <c r="O45" s="42">
        <v>19849.243256306661</v>
      </c>
      <c r="P45" s="36">
        <v>14</v>
      </c>
      <c r="Q45" s="36">
        <v>86849.145054787397</v>
      </c>
      <c r="R45" s="64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8357.5761079185941</v>
      </c>
      <c r="X45" s="70">
        <v>2</v>
      </c>
      <c r="Y45" s="42">
        <v>8357.5761079185941</v>
      </c>
    </row>
    <row r="46" spans="2:25" x14ac:dyDescent="0.35">
      <c r="B46" s="130"/>
      <c r="C46" s="33" t="s">
        <v>32</v>
      </c>
      <c r="D46" s="36">
        <v>74</v>
      </c>
      <c r="E46" s="36">
        <v>661989.67421471863</v>
      </c>
      <c r="F46" s="64">
        <v>0</v>
      </c>
      <c r="G46" s="35">
        <v>0</v>
      </c>
      <c r="H46" s="36">
        <v>1</v>
      </c>
      <c r="I46" s="36">
        <v>52234.850674491216</v>
      </c>
      <c r="J46" s="64">
        <v>5</v>
      </c>
      <c r="K46" s="36">
        <v>48439.118192144851</v>
      </c>
      <c r="L46" s="36">
        <v>2</v>
      </c>
      <c r="M46" s="36">
        <v>13058.712668622804</v>
      </c>
      <c r="N46" s="70">
        <v>7</v>
      </c>
      <c r="O46" s="42">
        <v>61497.830860767659</v>
      </c>
      <c r="P46" s="36">
        <v>54</v>
      </c>
      <c r="Q46" s="36">
        <v>455801.30698561034</v>
      </c>
      <c r="R46" s="64">
        <v>2</v>
      </c>
      <c r="S46" s="36">
        <v>20893.940269796487</v>
      </c>
      <c r="T46" s="36">
        <v>0</v>
      </c>
      <c r="U46" s="36">
        <v>0</v>
      </c>
      <c r="V46" s="36">
        <v>10</v>
      </c>
      <c r="W46" s="36">
        <v>71561.745424052962</v>
      </c>
      <c r="X46" s="70">
        <v>12</v>
      </c>
      <c r="Y46" s="42">
        <v>92455.68569384946</v>
      </c>
    </row>
    <row r="47" spans="2:25" x14ac:dyDescent="0.35">
      <c r="B47" s="131"/>
      <c r="C47" s="17" t="s">
        <v>33</v>
      </c>
      <c r="D47" s="41">
        <v>16</v>
      </c>
      <c r="E47" s="41">
        <v>351092.96201551304</v>
      </c>
      <c r="F47" s="68">
        <v>0</v>
      </c>
      <c r="G47" s="40">
        <v>0</v>
      </c>
      <c r="H47" s="41">
        <v>1</v>
      </c>
      <c r="I47" s="41">
        <v>13929.293513197657</v>
      </c>
      <c r="J47" s="68">
        <v>2</v>
      </c>
      <c r="K47" s="41">
        <v>69019.649357894392</v>
      </c>
      <c r="L47" s="41">
        <v>0</v>
      </c>
      <c r="M47" s="41">
        <v>0</v>
      </c>
      <c r="N47" s="69">
        <v>2</v>
      </c>
      <c r="O47" s="44">
        <v>69019.649357894392</v>
      </c>
      <c r="P47" s="41">
        <v>9</v>
      </c>
      <c r="Q47" s="41">
        <v>118549.4660553564</v>
      </c>
      <c r="R47" s="68">
        <v>1</v>
      </c>
      <c r="S47" s="41">
        <v>9054.0407835784772</v>
      </c>
      <c r="T47" s="41">
        <v>0</v>
      </c>
      <c r="U47" s="41">
        <v>0</v>
      </c>
      <c r="V47" s="41">
        <v>3</v>
      </c>
      <c r="W47" s="41">
        <v>140540.51230548613</v>
      </c>
      <c r="X47" s="69">
        <v>4</v>
      </c>
      <c r="Y47" s="44">
        <v>149594.5530890646</v>
      </c>
    </row>
    <row r="48" spans="2:25" x14ac:dyDescent="0.35">
      <c r="B48" s="132" t="s">
        <v>0</v>
      </c>
      <c r="C48" s="6" t="s">
        <v>31</v>
      </c>
      <c r="D48" s="36">
        <v>279</v>
      </c>
      <c r="E48" s="36">
        <v>97737.192954841928</v>
      </c>
      <c r="F48" s="64">
        <v>10</v>
      </c>
      <c r="G48" s="35">
        <v>3635.5456069445886</v>
      </c>
      <c r="H48" s="36">
        <v>2</v>
      </c>
      <c r="I48" s="36">
        <v>905.40407835784777</v>
      </c>
      <c r="J48" s="64">
        <v>9</v>
      </c>
      <c r="K48" s="37">
        <v>3332.5834730325396</v>
      </c>
      <c r="L48" s="37">
        <v>19</v>
      </c>
      <c r="M48" s="37">
        <v>16252.003206523368</v>
      </c>
      <c r="N48" s="65">
        <v>28</v>
      </c>
      <c r="O48" s="42">
        <v>19584.586679555909</v>
      </c>
      <c r="P48" s="36">
        <v>220</v>
      </c>
      <c r="Q48" s="36">
        <v>56924.362961172796</v>
      </c>
      <c r="R48" s="64">
        <v>2</v>
      </c>
      <c r="S48" s="37">
        <v>783.52276011736831</v>
      </c>
      <c r="T48" s="37">
        <v>9</v>
      </c>
      <c r="U48" s="37">
        <v>12055.803535672572</v>
      </c>
      <c r="V48" s="37">
        <v>8</v>
      </c>
      <c r="W48" s="37">
        <v>3847.9673330208529</v>
      </c>
      <c r="X48" s="65">
        <v>19</v>
      </c>
      <c r="Y48" s="42">
        <v>16687.293628810796</v>
      </c>
    </row>
    <row r="49" spans="2:25" x14ac:dyDescent="0.35">
      <c r="B49" s="132"/>
      <c r="C49" s="6" t="s">
        <v>1</v>
      </c>
      <c r="D49" s="36">
        <v>11</v>
      </c>
      <c r="E49" s="36">
        <v>36857.065912720442</v>
      </c>
      <c r="F49" s="64">
        <v>0</v>
      </c>
      <c r="G49" s="35">
        <v>0</v>
      </c>
      <c r="H49" s="36">
        <v>0</v>
      </c>
      <c r="I49" s="36">
        <v>0</v>
      </c>
      <c r="J49" s="64">
        <v>0</v>
      </c>
      <c r="K49" s="37">
        <v>0</v>
      </c>
      <c r="L49" s="37">
        <v>4</v>
      </c>
      <c r="M49" s="37">
        <v>12884.596499707834</v>
      </c>
      <c r="N49" s="65">
        <v>4</v>
      </c>
      <c r="O49" s="42">
        <v>12884.596499707834</v>
      </c>
      <c r="P49" s="36">
        <v>4</v>
      </c>
      <c r="Q49" s="36">
        <v>9346.7112241550676</v>
      </c>
      <c r="R49" s="64">
        <v>0</v>
      </c>
      <c r="S49" s="37">
        <v>0</v>
      </c>
      <c r="T49" s="37">
        <v>3</v>
      </c>
      <c r="U49" s="37">
        <v>14625.758188857541</v>
      </c>
      <c r="V49" s="37">
        <v>0</v>
      </c>
      <c r="W49" s="37">
        <v>0</v>
      </c>
      <c r="X49" s="65">
        <v>3</v>
      </c>
      <c r="Y49" s="42">
        <v>14625.758188857541</v>
      </c>
    </row>
    <row r="50" spans="2:25" x14ac:dyDescent="0.35">
      <c r="B50" s="62"/>
      <c r="C50" s="33" t="s">
        <v>32</v>
      </c>
      <c r="D50" s="36">
        <v>0</v>
      </c>
      <c r="E50" s="36">
        <v>0</v>
      </c>
      <c r="F50" s="64">
        <v>0</v>
      </c>
      <c r="G50" s="35">
        <v>0</v>
      </c>
      <c r="H50" s="36">
        <v>0</v>
      </c>
      <c r="I50" s="36">
        <v>0</v>
      </c>
      <c r="J50" s="64">
        <v>0</v>
      </c>
      <c r="K50" s="37">
        <v>0</v>
      </c>
      <c r="L50" s="37">
        <v>0</v>
      </c>
      <c r="M50" s="37">
        <v>0</v>
      </c>
      <c r="N50" s="65">
        <v>0</v>
      </c>
      <c r="O50" s="42">
        <v>0</v>
      </c>
      <c r="P50" s="36">
        <v>0</v>
      </c>
      <c r="Q50" s="36">
        <v>0</v>
      </c>
      <c r="R50" s="64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5">
        <v>0</v>
      </c>
      <c r="Y50" s="42">
        <v>0</v>
      </c>
    </row>
    <row r="51" spans="2:25" x14ac:dyDescent="0.35">
      <c r="B51" s="63"/>
      <c r="C51" s="17" t="s">
        <v>33</v>
      </c>
      <c r="D51" s="41">
        <v>0</v>
      </c>
      <c r="E51" s="41">
        <v>0</v>
      </c>
      <c r="F51" s="68">
        <v>0</v>
      </c>
      <c r="G51" s="40">
        <v>0</v>
      </c>
      <c r="H51" s="41">
        <v>0</v>
      </c>
      <c r="I51" s="41">
        <v>0</v>
      </c>
      <c r="J51" s="68">
        <v>0</v>
      </c>
      <c r="K51" s="41">
        <v>0</v>
      </c>
      <c r="L51" s="41">
        <v>0</v>
      </c>
      <c r="M51" s="41">
        <v>0</v>
      </c>
      <c r="N51" s="69">
        <v>0</v>
      </c>
      <c r="O51" s="44">
        <v>0</v>
      </c>
      <c r="P51" s="41">
        <v>0</v>
      </c>
      <c r="Q51" s="41">
        <v>0</v>
      </c>
      <c r="R51" s="68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9">
        <v>0</v>
      </c>
      <c r="Y51" s="44">
        <v>0</v>
      </c>
    </row>
    <row r="52" spans="2:25" x14ac:dyDescent="0.35">
      <c r="C52" s="7" t="s">
        <v>4</v>
      </c>
      <c r="D52" s="71">
        <v>392757</v>
      </c>
      <c r="E52" s="71">
        <v>475856160.37140357</v>
      </c>
      <c r="F52" s="72">
        <v>1478</v>
      </c>
      <c r="G52" s="73">
        <v>6256333.1308594448</v>
      </c>
      <c r="H52" s="71">
        <v>36463</v>
      </c>
      <c r="I52" s="71">
        <v>34890498.321624607</v>
      </c>
      <c r="J52" s="72">
        <v>34077</v>
      </c>
      <c r="K52" s="74">
        <v>49548298.668881878</v>
      </c>
      <c r="L52" s="74">
        <v>10178</v>
      </c>
      <c r="M52" s="74">
        <v>8368929.1531755663</v>
      </c>
      <c r="N52" s="75">
        <v>44255</v>
      </c>
      <c r="O52" s="76">
        <v>57917227.822057471</v>
      </c>
      <c r="P52" s="71">
        <v>245508</v>
      </c>
      <c r="Q52" s="71">
        <v>301909560.10876679</v>
      </c>
      <c r="R52" s="72">
        <v>691</v>
      </c>
      <c r="S52" s="74">
        <v>1699777.7219058338</v>
      </c>
      <c r="T52" s="74">
        <v>33526</v>
      </c>
      <c r="U52" s="74">
        <v>23398312.221701428</v>
      </c>
      <c r="V52" s="74">
        <v>30836</v>
      </c>
      <c r="W52" s="74">
        <v>49784451.044488072</v>
      </c>
      <c r="X52" s="75">
        <v>65053</v>
      </c>
      <c r="Y52" s="76">
        <v>74882540.988095313</v>
      </c>
    </row>
    <row r="53" spans="2:25" s="15" customFormat="1" x14ac:dyDescent="0.35">
      <c r="C53" s="24" t="s">
        <v>49</v>
      </c>
      <c r="D53" s="77"/>
      <c r="E53" s="78">
        <v>17140.049413683282</v>
      </c>
      <c r="F53" s="79"/>
      <c r="G53" s="80">
        <v>225.34931338852303</v>
      </c>
      <c r="H53" s="77"/>
      <c r="I53" s="78">
        <v>1256.7345242182503</v>
      </c>
      <c r="J53" s="79"/>
      <c r="K53" s="78">
        <v>1784.6995757830039</v>
      </c>
      <c r="L53" s="81"/>
      <c r="M53" s="78">
        <v>301.4437369332079</v>
      </c>
      <c r="N53" s="81"/>
      <c r="O53" s="80">
        <v>2086.1433127162127</v>
      </c>
      <c r="P53" s="77"/>
      <c r="Q53" s="78">
        <v>10874.59869110191</v>
      </c>
      <c r="R53" s="79"/>
      <c r="S53" s="78">
        <v>61.224959498275325</v>
      </c>
      <c r="T53" s="81"/>
      <c r="U53" s="78">
        <v>842.7929720689873</v>
      </c>
      <c r="V53" s="81"/>
      <c r="W53" s="78">
        <v>1793.2056406911256</v>
      </c>
      <c r="X53" s="81"/>
      <c r="Y53" s="80">
        <v>2697.2235722583878</v>
      </c>
    </row>
    <row r="55" spans="2:25" x14ac:dyDescent="0.35">
      <c r="B55" s="6" t="s">
        <v>29</v>
      </c>
    </row>
    <row r="57" spans="2:25" x14ac:dyDescent="0.35">
      <c r="B57" s="6" t="s">
        <v>34</v>
      </c>
    </row>
    <row r="58" spans="2:25" x14ac:dyDescent="0.35">
      <c r="B58" s="6" t="s">
        <v>54</v>
      </c>
    </row>
    <row r="59" spans="2:25" x14ac:dyDescent="0.35">
      <c r="B59" s="6" t="s">
        <v>51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ht="15" customHeight="1" x14ac:dyDescent="0.35">
      <c r="B62" s="102" t="s">
        <v>88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</row>
    <row r="63" spans="2:25" ht="15" customHeight="1" x14ac:dyDescent="0.35"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</row>
    <row r="64" spans="2:25" x14ac:dyDescent="0.35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</row>
    <row r="65" spans="2:22" x14ac:dyDescent="0.35">
      <c r="B65" s="103" t="s">
        <v>35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</row>
    <row r="66" spans="2:22" x14ac:dyDescent="0.35">
      <c r="B66" s="104" t="s">
        <v>36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</row>
    <row r="67" spans="2:22" x14ac:dyDescent="0.35">
      <c r="B67" s="105" t="s">
        <v>37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</row>
    <row r="68" spans="2:22" x14ac:dyDescent="0.35"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</row>
    <row r="69" spans="2:22" x14ac:dyDescent="0.35"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</row>
    <row r="70" spans="2:22" x14ac:dyDescent="0.35">
      <c r="B70" s="105" t="s">
        <v>38</v>
      </c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</row>
    <row r="71" spans="2:22" x14ac:dyDescent="0.35"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</row>
    <row r="72" spans="2:22" x14ac:dyDescent="0.35">
      <c r="B72" s="101" t="s">
        <v>39</v>
      </c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</row>
    <row r="73" spans="2:22" x14ac:dyDescent="0.35">
      <c r="B73" s="106" t="s">
        <v>40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</row>
    <row r="74" spans="2:22" x14ac:dyDescent="0.35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</row>
    <row r="75" spans="2:22" x14ac:dyDescent="0.35">
      <c r="B75" s="101" t="s">
        <v>41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</row>
    <row r="76" spans="2:22" x14ac:dyDescent="0.35">
      <c r="B76" s="101" t="s">
        <v>42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</row>
    <row r="77" spans="2:22" x14ac:dyDescent="0.35">
      <c r="B77" s="101" t="s">
        <v>43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</row>
    <row r="78" spans="2:22" x14ac:dyDescent="0.35">
      <c r="B78" s="101" t="s">
        <v>44</v>
      </c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</row>
    <row r="80" spans="2:22" x14ac:dyDescent="0.3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82"/>
      <c r="O80" s="82"/>
      <c r="P80" s="17"/>
      <c r="Q80" s="17"/>
      <c r="R80" s="17"/>
      <c r="S80" s="17"/>
      <c r="T80" s="17"/>
      <c r="U80" s="17"/>
      <c r="V80" s="17"/>
    </row>
    <row r="81" spans="2:2" x14ac:dyDescent="0.35">
      <c r="B81" s="33" t="s">
        <v>45</v>
      </c>
    </row>
    <row r="82" spans="2:2" x14ac:dyDescent="0.35">
      <c r="B82" s="23" t="str">
        <f>Indice!B15</f>
        <v>Información al: 9/10/2020</v>
      </c>
    </row>
    <row r="83" spans="2:2" x14ac:dyDescent="0.35">
      <c r="B83" s="6" t="s">
        <v>29</v>
      </c>
    </row>
    <row r="85" spans="2:2" x14ac:dyDescent="0.35">
      <c r="B85" s="6" t="str">
        <f>+Indice!B16</f>
        <v>Actualización: 14/10/2020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Representante del Personal y AFUSBIF en Bienestar</cp:lastModifiedBy>
  <dcterms:created xsi:type="dcterms:W3CDTF">2020-05-27T13:45:00Z</dcterms:created>
  <dcterms:modified xsi:type="dcterms:W3CDTF">2020-10-14T16:32:12Z</dcterms:modified>
</cp:coreProperties>
</file>