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BIF-NESTUDIO\Dataestatica2\DPFIB\udm\publico\(udm)(202001) Solicitudes\archivos_fogape\Publicaciones\Publicación bisemanal\"/>
    </mc:Choice>
  </mc:AlternateContent>
  <xr:revisionPtr revIDLastSave="0" documentId="8_{3C95D581-2932-412A-956D-FB5A1A2F8848}" xr6:coauthVersionLast="45" xr6:coauthVersionMax="45" xr10:uidLastSave="{00000000-0000-0000-0000-000000000000}"/>
  <bookViews>
    <workbookView xWindow="-110" yWindow="-110" windowWidth="19420" windowHeight="10420" xr2:uid="{27830B1E-37EC-4EEA-933A-41423447DDBB}"/>
  </bookViews>
  <sheets>
    <sheet name="índice" sheetId="1" r:id="rId1"/>
    <sheet name="cuadro general" sheetId="2" r:id="rId2"/>
    <sheet name="características" sheetId="3" r:id="rId3"/>
    <sheet name="evoluciones" sheetId="4" r:id="rId4"/>
    <sheet name="participacio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5" l="1"/>
  <c r="B3" i="4"/>
  <c r="B3" i="3"/>
  <c r="B3" i="2"/>
  <c r="AM31" i="2" l="1"/>
  <c r="AM30" i="2"/>
  <c r="AN28" i="2"/>
  <c r="AL29" i="2"/>
  <c r="AM29" i="2" l="1"/>
  <c r="AN67" i="2"/>
  <c r="AN75" i="2"/>
  <c r="AN76" i="2"/>
  <c r="AL30" i="2"/>
  <c r="AL31" i="2"/>
  <c r="AL76" i="2"/>
  <c r="AN65" i="2"/>
  <c r="AM71" i="2"/>
  <c r="AL74" i="2"/>
  <c r="AL68" i="2"/>
  <c r="AM68" i="2"/>
  <c r="AL46" i="2"/>
  <c r="AM67" i="2"/>
  <c r="AL75" i="2"/>
  <c r="AL73" i="2"/>
  <c r="AM47" i="2"/>
  <c r="AN73" i="2"/>
  <c r="AN61" i="2"/>
  <c r="AM73" i="2"/>
  <c r="AM66" i="2"/>
  <c r="AL67" i="2"/>
  <c r="AL65" i="2"/>
  <c r="AM64" i="2"/>
  <c r="AN62" i="2"/>
  <c r="AN63" i="2"/>
  <c r="AL28" i="2"/>
  <c r="AM61" i="2"/>
  <c r="AL72" i="2"/>
  <c r="AL69" i="2"/>
  <c r="AL61" i="2"/>
  <c r="AL64" i="2"/>
  <c r="AN74" i="2"/>
  <c r="AM72" i="2"/>
  <c r="AN71" i="2"/>
  <c r="AN64" i="2"/>
  <c r="AL63" i="2"/>
  <c r="AN66" i="2"/>
  <c r="AL66" i="2"/>
  <c r="AM65" i="2"/>
  <c r="AM63" i="2"/>
  <c r="AL62" i="2"/>
  <c r="AN70" i="2"/>
  <c r="AM43" i="2"/>
  <c r="AN29" i="2"/>
  <c r="AL71" i="2"/>
  <c r="AM70" i="2"/>
  <c r="AN30" i="2"/>
  <c r="AN69" i="2"/>
  <c r="AN72" i="2"/>
  <c r="AN31" i="2"/>
  <c r="AM62" i="2"/>
  <c r="AM75" i="2"/>
  <c r="AN68" i="2"/>
  <c r="AM74" i="2"/>
  <c r="AM69" i="2"/>
  <c r="AL70" i="2"/>
  <c r="AM28" i="2"/>
  <c r="AM76" i="2"/>
  <c r="AL45" i="2" l="1"/>
  <c r="AM51" i="2"/>
  <c r="AM41" i="2"/>
  <c r="AL43" i="2"/>
  <c r="AM49" i="2"/>
  <c r="AL41" i="2"/>
  <c r="AM48" i="2"/>
  <c r="AM50" i="2"/>
  <c r="AM46" i="2"/>
  <c r="AM38" i="2"/>
  <c r="AM40" i="2"/>
  <c r="AM42" i="2"/>
  <c r="AM45" i="2"/>
  <c r="AM39" i="2"/>
  <c r="AM52" i="2"/>
  <c r="AN53" i="2"/>
  <c r="AN40" i="2"/>
  <c r="AN44" i="2"/>
  <c r="AN49" i="2"/>
  <c r="AN51" i="2"/>
  <c r="AN42" i="2"/>
  <c r="AM53" i="2"/>
  <c r="AN38" i="2"/>
  <c r="AL53" i="2"/>
  <c r="AL39" i="2"/>
  <c r="AL51" i="2"/>
  <c r="AL52" i="2"/>
  <c r="AL42" i="2"/>
  <c r="AL38" i="2"/>
  <c r="AL47" i="2"/>
  <c r="AL48" i="2"/>
  <c r="AL49" i="2"/>
  <c r="AL44" i="2"/>
  <c r="AL50" i="2"/>
  <c r="AL40" i="2"/>
  <c r="AM44" i="2"/>
  <c r="AN41" i="2"/>
  <c r="AN47" i="2"/>
  <c r="AN45" i="2"/>
  <c r="AN43" i="2"/>
  <c r="AN48" i="2"/>
  <c r="AN52" i="2"/>
  <c r="AN46" i="2"/>
  <c r="AN50" i="2"/>
  <c r="AN39" i="2"/>
</calcChain>
</file>

<file path=xl/sharedStrings.xml><?xml version="1.0" encoding="utf-8"?>
<sst xmlns="http://schemas.openxmlformats.org/spreadsheetml/2006/main" count="215" uniqueCount="120">
  <si>
    <r>
      <t>Créditos</t>
    </r>
    <r>
      <rPr>
        <b/>
        <sz val="14"/>
        <color rgb="FF000000"/>
        <rFont val="Calibri"/>
        <family val="2"/>
        <scheme val="minor"/>
      </rPr>
      <t xml:space="preserve"> con garantía FOGAPE-COVID19</t>
    </r>
  </si>
  <si>
    <t>Fecha de confección del informe: 15-10-2020</t>
  </si>
  <si>
    <t>Información al: 11-10-2020</t>
  </si>
  <si>
    <t>Fuente primaria: archivo D58</t>
  </si>
  <si>
    <t>1. Cuadro general</t>
  </si>
  <si>
    <t>2. Características de los créditos</t>
  </si>
  <si>
    <t>3. Evoluciones semanales</t>
  </si>
  <si>
    <t>4. Participaciones por tamaño de ventas, sector económico y región</t>
  </si>
  <si>
    <t>Notas:</t>
  </si>
  <si>
    <t>Información sujeta a rectificación</t>
  </si>
  <si>
    <t>Índice</t>
  </si>
  <si>
    <t>Operaciones de crédito cursadas con garantía FOGAPE-COVID19</t>
  </si>
  <si>
    <t>A. Por institución financiera</t>
  </si>
  <si>
    <t>Monto ($ MM)</t>
  </si>
  <si>
    <t>Garantía ($ MM)</t>
  </si>
  <si>
    <t>Monto promedio ($MM)</t>
  </si>
  <si>
    <t>Cobertura nominal</t>
  </si>
  <si>
    <t>total</t>
  </si>
  <si>
    <t>TOTAL</t>
  </si>
  <si>
    <t>USD MM</t>
  </si>
  <si>
    <t>UF MM</t>
  </si>
  <si>
    <t>B. Por tamaño de la firma según ventas</t>
  </si>
  <si>
    <t>Micro y Pequeñas Empresas</t>
  </si>
  <si>
    <t>Medianas Empresas</t>
  </si>
  <si>
    <t>Empresas Grandes I</t>
  </si>
  <si>
    <t>Empresas Grandes II</t>
  </si>
  <si>
    <t>C. Por sector económico</t>
  </si>
  <si>
    <t>Comercio</t>
  </si>
  <si>
    <t>Servicios empresariales s/ inmobiliario</t>
  </si>
  <si>
    <t>Transporte</t>
  </si>
  <si>
    <t>Otros servicios sociales y personales</t>
  </si>
  <si>
    <t>Restaurantes y hoteles</t>
  </si>
  <si>
    <t>Salud</t>
  </si>
  <si>
    <t>Alimentos</t>
  </si>
  <si>
    <t>Actividades inmobiliarias</t>
  </si>
  <si>
    <t>Maderas y muebles</t>
  </si>
  <si>
    <t>Textil, prendas de vestir, cuero y calzado</t>
  </si>
  <si>
    <t xml:space="preserve">Celulosa, papel e imprentas </t>
  </si>
  <si>
    <t>Comunicaciones</t>
  </si>
  <si>
    <t>Resto sectores</t>
  </si>
  <si>
    <t>Sin identificar</t>
  </si>
  <si>
    <t>D. Por región</t>
  </si>
  <si>
    <t>Región de Arica y Parinacota</t>
  </si>
  <si>
    <t>Región de Tarapacá</t>
  </si>
  <si>
    <t>Región de Antofagasta</t>
  </si>
  <si>
    <t>Región de Atacama</t>
  </si>
  <si>
    <t>Región de Coquimbo</t>
  </si>
  <si>
    <t>Región de Valparaíso</t>
  </si>
  <si>
    <t>Región Metropolitana de Santiago</t>
  </si>
  <si>
    <t>Región del Libertador General Bernardo O’Higgins</t>
  </si>
  <si>
    <t>Región del Maule</t>
  </si>
  <si>
    <t>Región de Ñuble</t>
  </si>
  <si>
    <t>Región del Bío Bío</t>
  </si>
  <si>
    <t>Región de la Araucanía</t>
  </si>
  <si>
    <t>Región de los Ríos</t>
  </si>
  <si>
    <t>Región de los Lagos</t>
  </si>
  <si>
    <t>Región de Aysén del general Carlos Ibáñez del Campo</t>
  </si>
  <si>
    <t>Región de Magallanes y de la Antártica Chilena</t>
  </si>
  <si>
    <t>Características de créditos cursados con garantía FOGAPE-COVID19</t>
  </si>
  <si>
    <t>A. Por tamaño de la firma según ventas</t>
  </si>
  <si>
    <t>Acumulado</t>
  </si>
  <si>
    <t>Monto UF</t>
  </si>
  <si>
    <t>Mediana</t>
  </si>
  <si>
    <t>p25</t>
  </si>
  <si>
    <t>p50</t>
  </si>
  <si>
    <t>p75</t>
  </si>
  <si>
    <t>Plazo en meses</t>
  </si>
  <si>
    <t>Meses de gracia</t>
  </si>
  <si>
    <t>Meses de garantía</t>
  </si>
  <si>
    <t>B. Por sector económico</t>
  </si>
  <si>
    <t>Nota: Se incluyen solo los principales sectores según operaciones cursadas</t>
  </si>
  <si>
    <t>C. Por región</t>
  </si>
  <si>
    <t>Gráficos de evolución semanal</t>
  </si>
  <si>
    <t>Participación relativa de tamaños de firmas, sectores económicos y regiones</t>
  </si>
  <si>
    <t>(a) Participación de firmas según tamaño de ventas</t>
  </si>
  <si>
    <t>(b) Participación de firmas según sector económico</t>
  </si>
  <si>
    <t>(c) Participación de firmas según región</t>
  </si>
  <si>
    <t>Número de operaciones</t>
  </si>
  <si>
    <t>Monto ($MM)</t>
  </si>
  <si>
    <t>Garantía ($MM)</t>
  </si>
  <si>
    <r>
      <rPr>
        <b/>
        <sz val="12"/>
        <rFont val="Calibri"/>
        <family val="2"/>
        <scheme val="minor"/>
      </rPr>
      <t>Nota</t>
    </r>
    <r>
      <rPr>
        <sz val="12"/>
        <rFont val="Calibri"/>
        <family val="2"/>
        <scheme val="minor"/>
      </rPr>
      <t>: Se excluye de la participación relativa aquellas operaciones sin un sector económico determinado</t>
    </r>
  </si>
  <si>
    <r>
      <rPr>
        <b/>
        <sz val="12"/>
        <rFont val="Calibri"/>
        <family val="2"/>
        <scheme val="minor"/>
      </rPr>
      <t>Nota</t>
    </r>
    <r>
      <rPr>
        <sz val="12"/>
        <rFont val="Calibri"/>
        <family val="2"/>
        <scheme val="minor"/>
      </rPr>
      <t>: Se excluye de la participación relativa aquellas operaciones sin una región determinada</t>
    </r>
  </si>
  <si>
    <t>Banco de Chile</t>
  </si>
  <si>
    <t>Internacional</t>
  </si>
  <si>
    <t>Banco del Estado</t>
  </si>
  <si>
    <t>Scotiabank</t>
  </si>
  <si>
    <t>BCI</t>
  </si>
  <si>
    <t>BICE</t>
  </si>
  <si>
    <t>Santander</t>
  </si>
  <si>
    <t>ITAU</t>
  </si>
  <si>
    <t>Security</t>
  </si>
  <si>
    <t>Consorcio</t>
  </si>
  <si>
    <t>COOPEUCH</t>
  </si>
  <si>
    <t>03-may</t>
  </si>
  <si>
    <t>10-may</t>
  </si>
  <si>
    <t>17-may</t>
  </si>
  <si>
    <t>24-may</t>
  </si>
  <si>
    <t>31-may</t>
  </si>
  <si>
    <t>07-jun</t>
  </si>
  <si>
    <t>14-jun</t>
  </si>
  <si>
    <t>21-jun</t>
  </si>
  <si>
    <t>28-jun</t>
  </si>
  <si>
    <t>05-jul</t>
  </si>
  <si>
    <t>12-jul</t>
  </si>
  <si>
    <t>19-jul</t>
  </si>
  <si>
    <t>26-jul</t>
  </si>
  <si>
    <t>02-ago</t>
  </si>
  <si>
    <t>09-ago</t>
  </si>
  <si>
    <t>16-ago</t>
  </si>
  <si>
    <t>23-ago</t>
  </si>
  <si>
    <t>30-ago</t>
  </si>
  <si>
    <t>06-sept</t>
  </si>
  <si>
    <t>13-sept</t>
  </si>
  <si>
    <t>20-sept</t>
  </si>
  <si>
    <t>27-sept</t>
  </si>
  <si>
    <t>04-oct</t>
  </si>
  <si>
    <t>11-oct</t>
  </si>
  <si>
    <t>Construcción</t>
  </si>
  <si>
    <t>Agropecuario-silvícola</t>
  </si>
  <si>
    <t>Productos metálicos, maquinaria y equipos, y otros n.c.p.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</si>
</sst>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_(* #,##0_);_(* \(#,##0\);_(* &quot;-&quot;_);_(@_)"/>
  </numFmts>
  <fonts count="1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2"/>
      <color theme="10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009999"/>
      <name val="Calibri"/>
      <family val="2"/>
      <scheme val="minor"/>
    </font>
    <font>
      <sz val="12"/>
      <color rgb="FF009999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0" tint="-0.49995422223578601"/>
      <name val="Calibri"/>
      <family val="2"/>
      <scheme val="minor"/>
    </font>
    <font>
      <sz val="11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88906521805475E-2"/>
        <bgColor indexed="64"/>
      </patternFill>
    </fill>
    <fill>
      <patternFill patternType="solid">
        <fgColor theme="0" tint="-4.89516891994995E-2"/>
        <bgColor indexed="64"/>
      </patternFill>
    </fill>
    <fill>
      <patternFill patternType="solid">
        <fgColor theme="0" tint="-4.9348429822687459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</borders>
  <cellStyleXfs count="5">
    <xf numFmtId="0" fontId="0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/>
  </cellStyleXfs>
  <cellXfs count="67">
    <xf numFmtId="0" fontId="0" fillId="0" borderId="0" xfId="0"/>
    <xf numFmtId="0" fontId="2" fillId="2" borderId="0" xfId="3" applyFont="1" applyFill="1" applyAlignment="1">
      <alignment horizontal="left"/>
    </xf>
    <xf numFmtId="0" fontId="4" fillId="2" borderId="0" xfId="4" applyFont="1" applyFill="1"/>
    <xf numFmtId="0" fontId="5" fillId="2" borderId="0" xfId="4" applyFont="1" applyFill="1" applyAlignment="1">
      <alignment horizontal="left"/>
    </xf>
    <xf numFmtId="0" fontId="6" fillId="2" borderId="1" xfId="4" applyFont="1" applyFill="1" applyBorder="1"/>
    <xf numFmtId="0" fontId="6" fillId="2" borderId="0" xfId="4" applyFont="1" applyFill="1"/>
    <xf numFmtId="0" fontId="8" fillId="3" borderId="0" xfId="4" applyFont="1" applyFill="1" applyAlignment="1">
      <alignment vertical="center"/>
    </xf>
    <xf numFmtId="0" fontId="2" fillId="3" borderId="0" xfId="3" applyFont="1" applyFill="1" applyBorder="1" applyAlignment="1">
      <alignment vertical="center"/>
    </xf>
    <xf numFmtId="0" fontId="9" fillId="3" borderId="0" xfId="4" applyFont="1" applyFill="1" applyAlignment="1">
      <alignment vertical="center"/>
    </xf>
    <xf numFmtId="0" fontId="10" fillId="2" borderId="0" xfId="4" applyFont="1" applyFill="1" applyAlignment="1">
      <alignment horizontal="left"/>
    </xf>
    <xf numFmtId="0" fontId="4" fillId="2" borderId="0" xfId="4" applyFont="1" applyFill="1" applyAlignment="1">
      <alignment horizontal="left"/>
    </xf>
    <xf numFmtId="0" fontId="11" fillId="2" borderId="0" xfId="4" applyFont="1" applyFill="1"/>
    <xf numFmtId="9" fontId="4" fillId="2" borderId="0" xfId="2" applyFont="1" applyFill="1" applyBorder="1" applyAlignment="1"/>
    <xf numFmtId="0" fontId="5" fillId="2" borderId="0" xfId="4" applyFont="1" applyFill="1"/>
    <xf numFmtId="0" fontId="12" fillId="2" borderId="0" xfId="4" applyFont="1" applyFill="1"/>
    <xf numFmtId="0" fontId="10" fillId="4" borderId="0" xfId="4" applyFont="1" applyFill="1"/>
    <xf numFmtId="17" fontId="10" fillId="4" borderId="2" xfId="4" applyNumberFormat="1" applyFont="1" applyFill="1" applyBorder="1" applyAlignment="1">
      <alignment horizontal="center"/>
    </xf>
    <xf numFmtId="3" fontId="4" fillId="2" borderId="0" xfId="4" applyNumberFormat="1" applyFont="1" applyFill="1"/>
    <xf numFmtId="3" fontId="11" fillId="2" borderId="0" xfId="4" applyNumberFormat="1" applyFont="1" applyFill="1"/>
    <xf numFmtId="164" fontId="4" fillId="2" borderId="0" xfId="4" applyNumberFormat="1" applyFont="1" applyFill="1"/>
    <xf numFmtId="165" fontId="4" fillId="2" borderId="0" xfId="2" applyNumberFormat="1" applyFont="1" applyFill="1" applyAlignment="1">
      <alignment vertical="top"/>
    </xf>
    <xf numFmtId="3" fontId="4" fillId="2" borderId="1" xfId="4" applyNumberFormat="1" applyFont="1" applyFill="1" applyBorder="1"/>
    <xf numFmtId="3" fontId="11" fillId="2" borderId="1" xfId="4" applyNumberFormat="1" applyFont="1" applyFill="1" applyBorder="1"/>
    <xf numFmtId="164" fontId="4" fillId="2" borderId="1" xfId="4" applyNumberFormat="1" applyFont="1" applyFill="1" applyBorder="1"/>
    <xf numFmtId="165" fontId="4" fillId="2" borderId="1" xfId="2" applyNumberFormat="1" applyFont="1" applyFill="1" applyBorder="1" applyAlignment="1">
      <alignment vertical="top"/>
    </xf>
    <xf numFmtId="165" fontId="4" fillId="2" borderId="0" xfId="2" applyNumberFormat="1" applyFont="1" applyFill="1" applyBorder="1" applyAlignment="1">
      <alignment vertical="top"/>
    </xf>
    <xf numFmtId="0" fontId="13" fillId="5" borderId="0" xfId="4" applyFont="1" applyFill="1"/>
    <xf numFmtId="3" fontId="11" fillId="5" borderId="0" xfId="4" applyNumberFormat="1" applyFont="1" applyFill="1"/>
    <xf numFmtId="9" fontId="11" fillId="5" borderId="0" xfId="2" applyFont="1" applyFill="1" applyBorder="1" applyAlignment="1"/>
    <xf numFmtId="166" fontId="13" fillId="5" borderId="0" xfId="1" applyFont="1" applyFill="1" applyBorder="1" applyAlignment="1"/>
    <xf numFmtId="164" fontId="14" fillId="5" borderId="0" xfId="1" applyNumberFormat="1" applyFont="1" applyFill="1" applyBorder="1" applyAlignment="1"/>
    <xf numFmtId="164" fontId="14" fillId="6" borderId="0" xfId="1" applyNumberFormat="1" applyFont="1" applyFill="1" applyBorder="1" applyAlignment="1"/>
    <xf numFmtId="164" fontId="4" fillId="6" borderId="0" xfId="4" applyNumberFormat="1" applyFont="1" applyFill="1"/>
    <xf numFmtId="165" fontId="4" fillId="6" borderId="0" xfId="2" applyNumberFormat="1" applyFont="1" applyFill="1" applyBorder="1" applyAlignment="1">
      <alignment vertical="top"/>
    </xf>
    <xf numFmtId="165" fontId="4" fillId="7" borderId="0" xfId="2" applyNumberFormat="1" applyFont="1" applyFill="1" applyAlignment="1">
      <alignment vertical="top"/>
    </xf>
    <xf numFmtId="165" fontId="5" fillId="7" borderId="0" xfId="4" applyNumberFormat="1" applyFont="1" applyFill="1"/>
    <xf numFmtId="0" fontId="13" fillId="2" borderId="0" xfId="4" applyFont="1" applyFill="1"/>
    <xf numFmtId="9" fontId="4" fillId="6" borderId="0" xfId="2" applyFont="1" applyFill="1" applyAlignment="1">
      <alignment vertical="top"/>
    </xf>
    <xf numFmtId="0" fontId="5" fillId="7" borderId="0" xfId="4" applyFont="1" applyFill="1"/>
    <xf numFmtId="166" fontId="14" fillId="2" borderId="0" xfId="1" applyFont="1" applyFill="1" applyBorder="1" applyAlignment="1"/>
    <xf numFmtId="166" fontId="13" fillId="2" borderId="0" xfId="1" applyFont="1" applyFill="1" applyBorder="1" applyAlignment="1"/>
    <xf numFmtId="3" fontId="14" fillId="2" borderId="0" xfId="1" applyNumberFormat="1" applyFont="1" applyFill="1" applyBorder="1" applyAlignment="1"/>
    <xf numFmtId="3" fontId="4" fillId="2" borderId="3" xfId="4" applyNumberFormat="1" applyFont="1" applyFill="1" applyBorder="1"/>
    <xf numFmtId="3" fontId="4" fillId="2" borderId="4" xfId="4" applyNumberFormat="1" applyFont="1" applyFill="1" applyBorder="1"/>
    <xf numFmtId="9" fontId="11" fillId="2" borderId="0" xfId="2" applyFont="1" applyFill="1" applyBorder="1" applyAlignment="1"/>
    <xf numFmtId="0" fontId="4" fillId="2" borderId="1" xfId="4" applyFont="1" applyFill="1" applyBorder="1"/>
    <xf numFmtId="3" fontId="4" fillId="2" borderId="0" xfId="4" applyNumberFormat="1" applyFont="1" applyFill="1" applyAlignment="1">
      <alignment horizontal="right"/>
    </xf>
    <xf numFmtId="164" fontId="4" fillId="2" borderId="0" xfId="4" applyNumberFormat="1" applyFont="1" applyFill="1" applyAlignment="1">
      <alignment horizontal="right"/>
    </xf>
    <xf numFmtId="165" fontId="4" fillId="2" borderId="0" xfId="2" applyNumberFormat="1" applyFont="1" applyFill="1" applyAlignment="1">
      <alignment horizontal="right" vertical="top"/>
    </xf>
    <xf numFmtId="3" fontId="4" fillId="2" borderId="1" xfId="4" applyNumberFormat="1" applyFont="1" applyFill="1" applyBorder="1" applyAlignment="1">
      <alignment horizontal="right"/>
    </xf>
    <xf numFmtId="164" fontId="4" fillId="2" borderId="1" xfId="4" applyNumberFormat="1" applyFont="1" applyFill="1" applyBorder="1" applyAlignment="1">
      <alignment horizontal="right"/>
    </xf>
    <xf numFmtId="165" fontId="4" fillId="2" borderId="1" xfId="2" applyNumberFormat="1" applyFont="1" applyFill="1" applyBorder="1" applyAlignment="1">
      <alignment horizontal="right" vertical="top"/>
    </xf>
    <xf numFmtId="0" fontId="4" fillId="2" borderId="0" xfId="4" applyFont="1" applyFill="1" applyAlignment="1">
      <alignment horizontal="center"/>
    </xf>
    <xf numFmtId="0" fontId="15" fillId="2" borderId="0" xfId="4" applyFont="1" applyFill="1"/>
    <xf numFmtId="9" fontId="12" fillId="2" borderId="0" xfId="2" applyFont="1" applyFill="1" applyBorder="1" applyAlignment="1"/>
    <xf numFmtId="0" fontId="16" fillId="2" borderId="0" xfId="4" applyFont="1" applyFill="1" applyAlignment="1">
      <alignment horizontal="center"/>
    </xf>
    <xf numFmtId="0" fontId="16" fillId="2" borderId="0" xfId="4" applyFont="1" applyFill="1"/>
    <xf numFmtId="0" fontId="4" fillId="4" borderId="0" xfId="4" applyFont="1" applyFill="1"/>
    <xf numFmtId="0" fontId="10" fillId="4" borderId="0" xfId="4" applyFont="1" applyFill="1" applyAlignment="1">
      <alignment horizontal="center"/>
    </xf>
    <xf numFmtId="3" fontId="4" fillId="2" borderId="0" xfId="4" applyNumberFormat="1" applyFont="1" applyFill="1" applyAlignment="1">
      <alignment horizontal="center"/>
    </xf>
    <xf numFmtId="3" fontId="4" fillId="2" borderId="1" xfId="4" applyNumberFormat="1" applyFont="1" applyFill="1" applyBorder="1" applyAlignment="1">
      <alignment horizontal="center"/>
    </xf>
    <xf numFmtId="0" fontId="17" fillId="2" borderId="0" xfId="4" applyFont="1" applyFill="1" applyAlignment="1">
      <alignment horizontal="left"/>
    </xf>
    <xf numFmtId="0" fontId="17" fillId="2" borderId="0" xfId="4" applyFont="1" applyFill="1"/>
    <xf numFmtId="10" fontId="5" fillId="2" borderId="0" xfId="2" applyNumberFormat="1" applyFont="1" applyFill="1"/>
    <xf numFmtId="10" fontId="5" fillId="2" borderId="0" xfId="2" applyNumberFormat="1" applyFont="1" applyFill="1" applyBorder="1" applyAlignment="1"/>
    <xf numFmtId="0" fontId="10" fillId="4" borderId="2" xfId="4" applyFont="1" applyFill="1" applyBorder="1" applyAlignment="1">
      <alignment horizontal="center"/>
    </xf>
    <xf numFmtId="17" fontId="10" fillId="4" borderId="0" xfId="4" applyNumberFormat="1" applyFont="1" applyFill="1" applyAlignment="1">
      <alignment horizontal="center"/>
    </xf>
  </cellXfs>
  <cellStyles count="5">
    <cellStyle name="Hipervínculo 2" xfId="3" xr:uid="{DD5D622C-5B43-46DA-9D92-B983BA2B125C}"/>
    <cellStyle name="Millares [0]" xfId="1" builtinId="6"/>
    <cellStyle name="Normal" xfId="0" builtinId="0"/>
    <cellStyle name="Normal 2" xfId="4" xr:uid="{7BEDE8A3-E681-469B-91FC-0A6CD32F5049}"/>
    <cellStyle name="Porcentaje" xfId="2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Totales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16506527777777777"/>
          <c:y val="0.11835666666666667"/>
          <c:w val="0.6954568518518518"/>
          <c:h val="0.59889611111111096"/>
        </c:manualLayout>
      </c:layout>
      <c:lineChart>
        <c:grouping val="standard"/>
        <c:varyColors val="0"/>
        <c:ser>
          <c:idx val="1"/>
          <c:order val="1"/>
          <c:tx>
            <c:v>Monto ($ MM)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evoluciones!$F$2:$AC$2</c:f>
              <c:strCache>
                <c:ptCount val="24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</c:strCache>
            </c:strRef>
          </c:cat>
          <c:val>
            <c:numLit>
              <c:formatCode>General</c:formatCode>
              <c:ptCount val="24"/>
              <c:pt idx="0">
                <c:v>5278.906954</c:v>
              </c:pt>
              <c:pt idx="1">
                <c:v>416971.58308499993</c:v>
              </c:pt>
              <c:pt idx="2">
                <c:v>1170549.3046009999</c:v>
              </c:pt>
              <c:pt idx="3">
                <c:v>958496.89476299984</c:v>
              </c:pt>
              <c:pt idx="4">
                <c:v>1182674.8523380002</c:v>
              </c:pt>
              <c:pt idx="5">
                <c:v>803782.66829100018</c:v>
              </c:pt>
              <c:pt idx="6">
                <c:v>671856.88341500005</c:v>
              </c:pt>
              <c:pt idx="7">
                <c:v>597898.21976899996</c:v>
              </c:pt>
              <c:pt idx="8">
                <c:v>524756.36651800014</c:v>
              </c:pt>
              <c:pt idx="9">
                <c:v>290403.00074199995</c:v>
              </c:pt>
              <c:pt idx="10">
                <c:v>318671.67029199994</c:v>
              </c:pt>
              <c:pt idx="11">
                <c:v>259281.62479500001</c:v>
              </c:pt>
              <c:pt idx="12">
                <c:v>286536.82903099997</c:v>
              </c:pt>
              <c:pt idx="13">
                <c:v>268064.80021700001</c:v>
              </c:pt>
              <c:pt idx="14">
                <c:v>142260.61086999997</c:v>
              </c:pt>
              <c:pt idx="15">
                <c:v>134041.30461200004</c:v>
              </c:pt>
              <c:pt idx="16">
                <c:v>122223.63940900001</c:v>
              </c:pt>
              <c:pt idx="17">
                <c:v>150006.48828399999</c:v>
              </c:pt>
              <c:pt idx="18">
                <c:v>89880.586229000008</c:v>
              </c:pt>
              <c:pt idx="19">
                <c:v>54212.825259999998</c:v>
              </c:pt>
              <c:pt idx="20">
                <c:v>36186.305572000005</c:v>
              </c:pt>
              <c:pt idx="21">
                <c:v>51539.781059999994</c:v>
              </c:pt>
              <c:pt idx="22">
                <c:v>88870.605110999997</c:v>
              </c:pt>
              <c:pt idx="23">
                <c:v>40859.830974000004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026-4267-A90D-DFC3CB848646}"/>
            </c:ext>
          </c:extLst>
        </c:ser>
        <c:ser>
          <c:idx val="2"/>
          <c:order val="2"/>
          <c:tx>
            <c:v>Garantía ($ MM)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evoluciones!$F$2:$AC$2</c:f>
              <c:strCache>
                <c:ptCount val="24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</c:strCache>
            </c:strRef>
          </c:cat>
          <c:val>
            <c:numLit>
              <c:formatCode>General</c:formatCode>
              <c:ptCount val="24"/>
              <c:pt idx="0">
                <c:v>4130.3475490000001</c:v>
              </c:pt>
              <c:pt idx="1">
                <c:v>335316.12314199994</c:v>
              </c:pt>
              <c:pt idx="2">
                <c:v>899505.20194100006</c:v>
              </c:pt>
              <c:pt idx="3">
                <c:v>719981.2882699999</c:v>
              </c:pt>
              <c:pt idx="4">
                <c:v>880758.79914899985</c:v>
              </c:pt>
              <c:pt idx="5">
                <c:v>604895.58005300001</c:v>
              </c:pt>
              <c:pt idx="6">
                <c:v>505442.80882299994</c:v>
              </c:pt>
              <c:pt idx="7">
                <c:v>450525.96061000001</c:v>
              </c:pt>
              <c:pt idx="8">
                <c:v>395269.16900599998</c:v>
              </c:pt>
              <c:pt idx="9">
                <c:v>221263.68394399999</c:v>
              </c:pt>
              <c:pt idx="10">
                <c:v>243987.89704899999</c:v>
              </c:pt>
              <c:pt idx="11">
                <c:v>201374.793665</c:v>
              </c:pt>
              <c:pt idx="12">
                <c:v>223970.22070300003</c:v>
              </c:pt>
              <c:pt idx="13">
                <c:v>210945.056851</c:v>
              </c:pt>
              <c:pt idx="14">
                <c:v>112336.78406199998</c:v>
              </c:pt>
              <c:pt idx="15">
                <c:v>104494.608274</c:v>
              </c:pt>
              <c:pt idx="16">
                <c:v>96715.145293000009</c:v>
              </c:pt>
              <c:pt idx="17">
                <c:v>116314.95517600002</c:v>
              </c:pt>
              <c:pt idx="18">
                <c:v>70898.451743999991</c:v>
              </c:pt>
              <c:pt idx="19">
                <c:v>41011.912724000002</c:v>
              </c:pt>
              <c:pt idx="20">
                <c:v>27906.038285000002</c:v>
              </c:pt>
              <c:pt idx="21">
                <c:v>40123.029489</c:v>
              </c:pt>
              <c:pt idx="22">
                <c:v>66546.070797000008</c:v>
              </c:pt>
              <c:pt idx="23">
                <c:v>32949.671497000003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026-4267-A90D-DFC3CB848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074399"/>
        <c:axId val="1702882239"/>
      </c:lineChart>
      <c:lineChart>
        <c:grouping val="standard"/>
        <c:varyColors val="0"/>
        <c:ser>
          <c:idx val="0"/>
          <c:order val="0"/>
          <c:tx>
            <c:v>Número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22"/>
              <c:pt idx="0">
                <c:v>03-may</c:v>
              </c:pt>
              <c:pt idx="1">
                <c:v>10-may</c:v>
              </c:pt>
              <c:pt idx="2">
                <c:v>17-may</c:v>
              </c:pt>
              <c:pt idx="3">
                <c:v>24-may</c:v>
              </c:pt>
              <c:pt idx="4">
                <c:v>31-may</c:v>
              </c:pt>
              <c:pt idx="5">
                <c:v>07-jun</c:v>
              </c:pt>
              <c:pt idx="6">
                <c:v>14-jun</c:v>
              </c:pt>
              <c:pt idx="7">
                <c:v>21-jun</c:v>
              </c:pt>
              <c:pt idx="8">
                <c:v>28-jun</c:v>
              </c:pt>
              <c:pt idx="9">
                <c:v>05-jul</c:v>
              </c:pt>
              <c:pt idx="10">
                <c:v>12-jul</c:v>
              </c:pt>
              <c:pt idx="11">
                <c:v>19-jul</c:v>
              </c:pt>
              <c:pt idx="12">
                <c:v>26-jul</c:v>
              </c:pt>
              <c:pt idx="13">
                <c:v>02-ago</c:v>
              </c:pt>
              <c:pt idx="14">
                <c:v>09-ago</c:v>
              </c:pt>
              <c:pt idx="15">
                <c:v>16-ago</c:v>
              </c:pt>
              <c:pt idx="16">
                <c:v>23-ago</c:v>
              </c:pt>
              <c:pt idx="17">
                <c:v>30-ago</c:v>
              </c:pt>
              <c:pt idx="18">
                <c:v>06-sept</c:v>
              </c:pt>
              <c:pt idx="19">
                <c:v>13-sept</c:v>
              </c:pt>
              <c:pt idx="20">
                <c:v>20-sept</c:v>
              </c:pt>
              <c:pt idx="21">
                <c:v>27-sept</c:v>
              </c:pt>
            </c:strLit>
          </c:cat>
          <c:val>
            <c:numLit>
              <c:formatCode>General</c:formatCode>
              <c:ptCount val="24"/>
              <c:pt idx="0">
                <c:v>271</c:v>
              </c:pt>
              <c:pt idx="1">
                <c:v>13374</c:v>
              </c:pt>
              <c:pt idx="2">
                <c:v>17703</c:v>
              </c:pt>
              <c:pt idx="3">
                <c:v>17828</c:v>
              </c:pt>
              <c:pt idx="4">
                <c:v>22341</c:v>
              </c:pt>
              <c:pt idx="5">
                <c:v>16577</c:v>
              </c:pt>
              <c:pt idx="6">
                <c:v>14548</c:v>
              </c:pt>
              <c:pt idx="7">
                <c:v>16092</c:v>
              </c:pt>
              <c:pt idx="8">
                <c:v>17292</c:v>
              </c:pt>
              <c:pt idx="9">
                <c:v>13218</c:v>
              </c:pt>
              <c:pt idx="10">
                <c:v>13840</c:v>
              </c:pt>
              <c:pt idx="11">
                <c:v>10619</c:v>
              </c:pt>
              <c:pt idx="12">
                <c:v>14547</c:v>
              </c:pt>
              <c:pt idx="13">
                <c:v>15591</c:v>
              </c:pt>
              <c:pt idx="14">
                <c:v>7984</c:v>
              </c:pt>
              <c:pt idx="15">
                <c:v>6699</c:v>
              </c:pt>
              <c:pt idx="16">
                <c:v>6369</c:v>
              </c:pt>
              <c:pt idx="17">
                <c:v>6915</c:v>
              </c:pt>
              <c:pt idx="18">
                <c:v>4445</c:v>
              </c:pt>
              <c:pt idx="19">
                <c:v>1100</c:v>
              </c:pt>
              <c:pt idx="20">
                <c:v>1044</c:v>
              </c:pt>
              <c:pt idx="21">
                <c:v>1655</c:v>
              </c:pt>
              <c:pt idx="22">
                <c:v>2240</c:v>
              </c:pt>
              <c:pt idx="23">
                <c:v>2557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026-4267-A90D-DFC3CB848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2320623"/>
        <c:axId val="2038364831"/>
      </c:lineChart>
      <c:catAx>
        <c:axId val="175507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02882239"/>
        <c:crosses val="autoZero"/>
        <c:auto val="0"/>
        <c:lblAlgn val="ctr"/>
        <c:lblOffset val="100"/>
        <c:noMultiLvlLbl val="0"/>
      </c:catAx>
      <c:valAx>
        <c:axId val="170288223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$MM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55074399"/>
        <c:crosses val="autoZero"/>
        <c:crossBetween val="between"/>
      </c:valAx>
      <c:valAx>
        <c:axId val="203836483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>
                    <a:solidFill>
                      <a:srgbClr val="0070C0"/>
                    </a:solidFill>
                  </a:rPr>
                  <a:t>Operaciones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602320623"/>
        <c:crosses val="max"/>
        <c:crossBetween val="between"/>
      </c:valAx>
      <c:catAx>
        <c:axId val="160232062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38364831"/>
        <c:crosses val="autoZero"/>
        <c:auto val="0"/>
        <c:lblAlgn val="ctr"/>
        <c:lblOffset val="100"/>
        <c:noMultiLvlLbl val="0"/>
      </c:catAx>
      <c:spPr>
        <a:noFill/>
        <a:ln w="63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9.189041994750656E-2"/>
          <c:y val="0.8431707494896471"/>
          <c:w val="0.81621916010498685"/>
          <c:h val="0.129051472732575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Numero</a:t>
            </a:r>
            <a:r>
              <a:rPr lang="es-CL" b="1" baseline="0"/>
              <a:t> de operaciones</a:t>
            </a:r>
            <a:r>
              <a:rPr lang="es-CL" b="1"/>
              <a:t> por tamaño de la firma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Micro y Pequeñas Empresas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evoluciones!$F$2:$AC$2</c:f>
              <c:strCache>
                <c:ptCount val="24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</c:strCache>
            </c:strRef>
          </c:cat>
          <c:val>
            <c:numLit>
              <c:formatCode>General</c:formatCode>
              <c:ptCount val="24"/>
              <c:pt idx="0">
                <c:v>263</c:v>
              </c:pt>
              <c:pt idx="1">
                <c:v>12118</c:v>
              </c:pt>
              <c:pt idx="2">
                <c:v>13941</c:v>
              </c:pt>
              <c:pt idx="3">
                <c:v>15095</c:v>
              </c:pt>
              <c:pt idx="4">
                <c:v>18900</c:v>
              </c:pt>
              <c:pt idx="5">
                <c:v>13940</c:v>
              </c:pt>
              <c:pt idx="6">
                <c:v>12342</c:v>
              </c:pt>
              <c:pt idx="7">
                <c:v>14303</c:v>
              </c:pt>
              <c:pt idx="8">
                <c:v>15820</c:v>
              </c:pt>
              <c:pt idx="9">
                <c:v>12451</c:v>
              </c:pt>
              <c:pt idx="10">
                <c:v>12858</c:v>
              </c:pt>
              <c:pt idx="11">
                <c:v>9782</c:v>
              </c:pt>
              <c:pt idx="12">
                <c:v>13620</c:v>
              </c:pt>
              <c:pt idx="13">
                <c:v>14769</c:v>
              </c:pt>
              <c:pt idx="14">
                <c:v>7518</c:v>
              </c:pt>
              <c:pt idx="15">
                <c:v>6273</c:v>
              </c:pt>
              <c:pt idx="16">
                <c:v>5973</c:v>
              </c:pt>
              <c:pt idx="17">
                <c:v>6437</c:v>
              </c:pt>
              <c:pt idx="18">
                <c:v>4163</c:v>
              </c:pt>
              <c:pt idx="19">
                <c:v>891</c:v>
              </c:pt>
              <c:pt idx="20">
                <c:v>897</c:v>
              </c:pt>
              <c:pt idx="21">
                <c:v>1455</c:v>
              </c:pt>
              <c:pt idx="22">
                <c:v>1960</c:v>
              </c:pt>
              <c:pt idx="23">
                <c:v>2450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73A-43EB-9F33-E723A835E0BE}"/>
            </c:ext>
          </c:extLst>
        </c:ser>
        <c:ser>
          <c:idx val="1"/>
          <c:order val="1"/>
          <c:tx>
            <c:v>Medianas Empresas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evoluciones!$F$2:$AC$2</c:f>
              <c:strCache>
                <c:ptCount val="24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</c:strCache>
            </c:strRef>
          </c:cat>
          <c:val>
            <c:numLit>
              <c:formatCode>General</c:formatCode>
              <c:ptCount val="24"/>
              <c:pt idx="0">
                <c:v>5</c:v>
              </c:pt>
              <c:pt idx="1">
                <c:v>1112</c:v>
              </c:pt>
              <c:pt idx="2">
                <c:v>2865</c:v>
              </c:pt>
              <c:pt idx="3">
                <c:v>1872</c:v>
              </c:pt>
              <c:pt idx="4">
                <c:v>2223</c:v>
              </c:pt>
              <c:pt idx="5">
                <c:v>1789</c:v>
              </c:pt>
              <c:pt idx="6">
                <c:v>1485</c:v>
              </c:pt>
              <c:pt idx="7">
                <c:v>1183</c:v>
              </c:pt>
              <c:pt idx="8">
                <c:v>942</c:v>
              </c:pt>
              <c:pt idx="9">
                <c:v>495</c:v>
              </c:pt>
              <c:pt idx="10">
                <c:v>709</c:v>
              </c:pt>
              <c:pt idx="11">
                <c:v>628</c:v>
              </c:pt>
              <c:pt idx="12">
                <c:v>677</c:v>
              </c:pt>
              <c:pt idx="13">
                <c:v>611</c:v>
              </c:pt>
              <c:pt idx="14">
                <c:v>337</c:v>
              </c:pt>
              <c:pt idx="15">
                <c:v>298</c:v>
              </c:pt>
              <c:pt idx="16">
                <c:v>308</c:v>
              </c:pt>
              <c:pt idx="17">
                <c:v>347</c:v>
              </c:pt>
              <c:pt idx="18">
                <c:v>211</c:v>
              </c:pt>
              <c:pt idx="19">
                <c:v>148</c:v>
              </c:pt>
              <c:pt idx="20">
                <c:v>103</c:v>
              </c:pt>
              <c:pt idx="21">
                <c:v>153</c:v>
              </c:pt>
              <c:pt idx="22">
                <c:v>185</c:v>
              </c:pt>
              <c:pt idx="23">
                <c:v>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73A-43EB-9F33-E723A835E0BE}"/>
            </c:ext>
          </c:extLst>
        </c:ser>
        <c:ser>
          <c:idx val="2"/>
          <c:order val="2"/>
          <c:tx>
            <c:v>Empresas Grandes I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evoluciones!$F$2:$AC$2</c:f>
              <c:strCache>
                <c:ptCount val="24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</c:strCache>
            </c:strRef>
          </c:cat>
          <c:val>
            <c:numLit>
              <c:formatCode>General</c:formatCode>
              <c:ptCount val="24"/>
              <c:pt idx="0">
                <c:v>3</c:v>
              </c:pt>
              <c:pt idx="1">
                <c:v>131</c:v>
              </c:pt>
              <c:pt idx="2">
                <c:v>843</c:v>
              </c:pt>
              <c:pt idx="3">
                <c:v>792</c:v>
              </c:pt>
              <c:pt idx="4">
                <c:v>1096</c:v>
              </c:pt>
              <c:pt idx="5">
                <c:v>776</c:v>
              </c:pt>
              <c:pt idx="6">
                <c:v>659</c:v>
              </c:pt>
              <c:pt idx="7">
                <c:v>540</c:v>
              </c:pt>
              <c:pt idx="8">
                <c:v>477</c:v>
              </c:pt>
              <c:pt idx="9">
                <c:v>249</c:v>
              </c:pt>
              <c:pt idx="10">
                <c:v>246</c:v>
              </c:pt>
              <c:pt idx="11">
                <c:v>189</c:v>
              </c:pt>
              <c:pt idx="12">
                <c:v>230</c:v>
              </c:pt>
              <c:pt idx="13">
                <c:v>199</c:v>
              </c:pt>
              <c:pt idx="14">
                <c:v>122</c:v>
              </c:pt>
              <c:pt idx="15">
                <c:v>116</c:v>
              </c:pt>
              <c:pt idx="16">
                <c:v>80</c:v>
              </c:pt>
              <c:pt idx="17">
                <c:v>119</c:v>
              </c:pt>
              <c:pt idx="18">
                <c:v>65</c:v>
              </c:pt>
              <c:pt idx="19">
                <c:v>48</c:v>
              </c:pt>
              <c:pt idx="20">
                <c:v>42</c:v>
              </c:pt>
              <c:pt idx="21">
                <c:v>41</c:v>
              </c:pt>
              <c:pt idx="22">
                <c:v>83</c:v>
              </c:pt>
              <c:pt idx="23">
                <c:v>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73A-43EB-9F33-E723A835E0BE}"/>
            </c:ext>
          </c:extLst>
        </c:ser>
        <c:ser>
          <c:idx val="3"/>
          <c:order val="3"/>
          <c:tx>
            <c:v>Empresas Grandes II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evoluciones!$F$2:$AC$2</c:f>
              <c:strCache>
                <c:ptCount val="24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</c:strCache>
            </c:strRef>
          </c:cat>
          <c:val>
            <c:numLit>
              <c:formatCode>General</c:formatCode>
              <c:ptCount val="24"/>
              <c:pt idx="0">
                <c:v>0</c:v>
              </c:pt>
              <c:pt idx="1">
                <c:v>13</c:v>
              </c:pt>
              <c:pt idx="2">
                <c:v>54</c:v>
              </c:pt>
              <c:pt idx="3">
                <c:v>69</c:v>
              </c:pt>
              <c:pt idx="4">
                <c:v>122</c:v>
              </c:pt>
              <c:pt idx="5">
                <c:v>72</c:v>
              </c:pt>
              <c:pt idx="6">
                <c:v>62</c:v>
              </c:pt>
              <c:pt idx="7">
                <c:v>66</c:v>
              </c:pt>
              <c:pt idx="8">
                <c:v>53</c:v>
              </c:pt>
              <c:pt idx="9">
                <c:v>23</c:v>
              </c:pt>
              <c:pt idx="10">
                <c:v>27</c:v>
              </c:pt>
              <c:pt idx="11">
                <c:v>20</c:v>
              </c:pt>
              <c:pt idx="12">
                <c:v>20</c:v>
              </c:pt>
              <c:pt idx="13">
                <c:v>12</c:v>
              </c:pt>
              <c:pt idx="14">
                <c:v>7</c:v>
              </c:pt>
              <c:pt idx="15">
                <c:v>12</c:v>
              </c:pt>
              <c:pt idx="16">
                <c:v>8</c:v>
              </c:pt>
              <c:pt idx="17">
                <c:v>12</c:v>
              </c:pt>
              <c:pt idx="18">
                <c:v>6</c:v>
              </c:pt>
              <c:pt idx="19">
                <c:v>13</c:v>
              </c:pt>
              <c:pt idx="20">
                <c:v>2</c:v>
              </c:pt>
              <c:pt idx="21">
                <c:v>6</c:v>
              </c:pt>
              <c:pt idx="22">
                <c:v>12</c:v>
              </c:pt>
              <c:pt idx="23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73A-43EB-9F33-E723A835E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5210719"/>
        <c:axId val="1826352943"/>
      </c:lineChart>
      <c:catAx>
        <c:axId val="183521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26352943"/>
        <c:crosses val="autoZero"/>
        <c:auto val="0"/>
        <c:lblAlgn val="ctr"/>
        <c:lblOffset val="100"/>
        <c:noMultiLvlLbl val="0"/>
      </c:catAx>
      <c:valAx>
        <c:axId val="18263529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Operaciones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35210719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Montos ($MM) por tamaño de la firma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Micro y Pequeñas Empresas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evoluciones!$F$2:$AC$2</c:f>
              <c:strCache>
                <c:ptCount val="24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</c:strCache>
            </c:strRef>
          </c:cat>
          <c:val>
            <c:numLit>
              <c:formatCode>General</c:formatCode>
              <c:ptCount val="24"/>
              <c:pt idx="0">
                <c:v>2641.8991740000001</c:v>
              </c:pt>
              <c:pt idx="1">
                <c:v>219915.486584</c:v>
              </c:pt>
              <c:pt idx="2">
                <c:v>354127.78527599998</c:v>
              </c:pt>
              <c:pt idx="3">
                <c:v>243832.351333</c:v>
              </c:pt>
              <c:pt idx="4">
                <c:v>280222.309733</c:v>
              </c:pt>
              <c:pt idx="5">
                <c:v>198724.14034899999</c:v>
              </c:pt>
              <c:pt idx="6">
                <c:v>171882.97145400001</c:v>
              </c:pt>
              <c:pt idx="7">
                <c:v>174529.52437</c:v>
              </c:pt>
              <c:pt idx="8">
                <c:v>161283.429974</c:v>
              </c:pt>
              <c:pt idx="9">
                <c:v>99441.817058999994</c:v>
              </c:pt>
              <c:pt idx="10">
                <c:v>115722.521568</c:v>
              </c:pt>
              <c:pt idx="11">
                <c:v>102187.924713</c:v>
              </c:pt>
              <c:pt idx="12">
                <c:v>122804.00319800001</c:v>
              </c:pt>
              <c:pt idx="13">
                <c:v>125633.80470199999</c:v>
              </c:pt>
              <c:pt idx="14">
                <c:v>65419.991608999997</c:v>
              </c:pt>
              <c:pt idx="15">
                <c:v>58704.430603000001</c:v>
              </c:pt>
              <c:pt idx="16">
                <c:v>59780.208142000003</c:v>
              </c:pt>
              <c:pt idx="17">
                <c:v>62251.408785</c:v>
              </c:pt>
              <c:pt idx="18">
                <c:v>42883.39875</c:v>
              </c:pt>
              <c:pt idx="19">
                <c:v>14802.500312</c:v>
              </c:pt>
              <c:pt idx="20">
                <c:v>13139.787947000001</c:v>
              </c:pt>
              <c:pt idx="21">
                <c:v>21222.862915999998</c:v>
              </c:pt>
              <c:pt idx="22">
                <c:v>24714.302060999999</c:v>
              </c:pt>
              <c:pt idx="23">
                <c:v>24192.998846999999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DBA-4138-927A-C40382A9F2BC}"/>
            </c:ext>
          </c:extLst>
        </c:ser>
        <c:ser>
          <c:idx val="1"/>
          <c:order val="1"/>
          <c:tx>
            <c:v>Medianas Empresas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evoluciones!$F$2:$AC$2</c:f>
              <c:strCache>
                <c:ptCount val="24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</c:strCache>
            </c:strRef>
          </c:cat>
          <c:val>
            <c:numLit>
              <c:formatCode>General</c:formatCode>
              <c:ptCount val="24"/>
              <c:pt idx="0">
                <c:v>391.00778000000003</c:v>
              </c:pt>
              <c:pt idx="1">
                <c:v>124210.81897399999</c:v>
              </c:pt>
              <c:pt idx="2">
                <c:v>388951.95169700001</c:v>
              </c:pt>
              <c:pt idx="3">
                <c:v>261283.38466099999</c:v>
              </c:pt>
              <c:pt idx="4">
                <c:v>287091.63442399999</c:v>
              </c:pt>
              <c:pt idx="5">
                <c:v>219348.940757</c:v>
              </c:pt>
              <c:pt idx="6">
                <c:v>180244.56753</c:v>
              </c:pt>
              <c:pt idx="7">
                <c:v>134019.00013599999</c:v>
              </c:pt>
              <c:pt idx="8">
                <c:v>104382.69425499999</c:v>
              </c:pt>
              <c:pt idx="9">
                <c:v>56621.784543000002</c:v>
              </c:pt>
              <c:pt idx="10">
                <c:v>77876.673509999993</c:v>
              </c:pt>
              <c:pt idx="11">
                <c:v>67166.938596000007</c:v>
              </c:pt>
              <c:pt idx="12">
                <c:v>67584.319061000002</c:v>
              </c:pt>
              <c:pt idx="13">
                <c:v>60487.89486</c:v>
              </c:pt>
              <c:pt idx="14">
                <c:v>33136.84676</c:v>
              </c:pt>
              <c:pt idx="15">
                <c:v>28079.503676</c:v>
              </c:pt>
              <c:pt idx="16">
                <c:v>29598.335662000001</c:v>
              </c:pt>
              <c:pt idx="17">
                <c:v>33164.483414000002</c:v>
              </c:pt>
              <c:pt idx="18">
                <c:v>19495.316583</c:v>
              </c:pt>
              <c:pt idx="19">
                <c:v>15363.969338000001</c:v>
              </c:pt>
              <c:pt idx="20">
                <c:v>9309.0514559999992</c:v>
              </c:pt>
              <c:pt idx="21">
                <c:v>13937.029430000001</c:v>
              </c:pt>
              <c:pt idx="22">
                <c:v>21402.105104999999</c:v>
              </c:pt>
              <c:pt idx="23">
                <c:v>8449.8019800000002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DBA-4138-927A-C40382A9F2BC}"/>
            </c:ext>
          </c:extLst>
        </c:ser>
        <c:ser>
          <c:idx val="2"/>
          <c:order val="2"/>
          <c:tx>
            <c:v>Empresas Grandes I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evoluciones!$F$2:$AC$2</c:f>
              <c:strCache>
                <c:ptCount val="24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</c:strCache>
            </c:strRef>
          </c:cat>
          <c:val>
            <c:numLit>
              <c:formatCode>General</c:formatCode>
              <c:ptCount val="24"/>
              <c:pt idx="0">
                <c:v>2246</c:v>
              </c:pt>
              <c:pt idx="1">
                <c:v>58298.275971000003</c:v>
              </c:pt>
              <c:pt idx="2">
                <c:v>371015.21838400001</c:v>
              </c:pt>
              <c:pt idx="3">
                <c:v>369302.20082299999</c:v>
              </c:pt>
              <c:pt idx="4">
                <c:v>477490.56283299997</c:v>
              </c:pt>
              <c:pt idx="5">
                <c:v>320095.32394999999</c:v>
              </c:pt>
              <c:pt idx="6">
                <c:v>253967.49734</c:v>
              </c:pt>
              <c:pt idx="7">
                <c:v>220308.06839900001</c:v>
              </c:pt>
              <c:pt idx="8">
                <c:v>197025.14369500001</c:v>
              </c:pt>
              <c:pt idx="9">
                <c:v>110162.70371099999</c:v>
              </c:pt>
              <c:pt idx="10">
                <c:v>84442.634617000003</c:v>
              </c:pt>
              <c:pt idx="11">
                <c:v>70793.753033999994</c:v>
              </c:pt>
              <c:pt idx="12">
                <c:v>80351.662303999998</c:v>
              </c:pt>
              <c:pt idx="13">
                <c:v>68723.696528</c:v>
              </c:pt>
              <c:pt idx="14">
                <c:v>40363.766445000001</c:v>
              </c:pt>
              <c:pt idx="15">
                <c:v>38050.046684000001</c:v>
              </c:pt>
              <c:pt idx="16">
                <c:v>25888.410492999999</c:v>
              </c:pt>
              <c:pt idx="17">
                <c:v>41932.602892000003</c:v>
              </c:pt>
              <c:pt idx="18">
                <c:v>23901.868229</c:v>
              </c:pt>
              <c:pt idx="19">
                <c:v>17584.971109999999</c:v>
              </c:pt>
              <c:pt idx="20">
                <c:v>10637.466168999999</c:v>
              </c:pt>
              <c:pt idx="21">
                <c:v>11227.887214</c:v>
              </c:pt>
              <c:pt idx="22">
                <c:v>27951.117119999999</c:v>
              </c:pt>
              <c:pt idx="23">
                <c:v>7060.6601469999996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DBA-4138-927A-C40382A9F2BC}"/>
            </c:ext>
          </c:extLst>
        </c:ser>
        <c:ser>
          <c:idx val="3"/>
          <c:order val="3"/>
          <c:tx>
            <c:v>Empresas Grandes II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evoluciones!$F$2:$AC$2</c:f>
              <c:strCache>
                <c:ptCount val="24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</c:strCache>
            </c:strRef>
          </c:cat>
          <c:val>
            <c:numLit>
              <c:formatCode>General</c:formatCode>
              <c:ptCount val="24"/>
              <c:pt idx="0">
                <c:v>0</c:v>
              </c:pt>
              <c:pt idx="1">
                <c:v>14547.001555999999</c:v>
              </c:pt>
              <c:pt idx="2">
                <c:v>56454.349243999997</c:v>
              </c:pt>
              <c:pt idx="3">
                <c:v>84078.957945999995</c:v>
              </c:pt>
              <c:pt idx="4">
                <c:v>137870.345348</c:v>
              </c:pt>
              <c:pt idx="5">
                <c:v>65614.263235000006</c:v>
              </c:pt>
              <c:pt idx="6">
                <c:v>65761.847091000003</c:v>
              </c:pt>
              <c:pt idx="7">
                <c:v>69041.626864000005</c:v>
              </c:pt>
              <c:pt idx="8">
                <c:v>62065.098594000003</c:v>
              </c:pt>
              <c:pt idx="9">
                <c:v>24176.695428999999</c:v>
              </c:pt>
              <c:pt idx="10">
                <c:v>40629.840597000002</c:v>
              </c:pt>
              <c:pt idx="11">
                <c:v>19133.008451999998</c:v>
              </c:pt>
              <c:pt idx="12">
                <c:v>15796.844467999999</c:v>
              </c:pt>
              <c:pt idx="13">
                <c:v>13219.404127</c:v>
              </c:pt>
              <c:pt idx="14">
                <c:v>3340.0060560000002</c:v>
              </c:pt>
              <c:pt idx="15">
                <c:v>9207.3236489999999</c:v>
              </c:pt>
              <c:pt idx="16">
                <c:v>6956.6851120000001</c:v>
              </c:pt>
              <c:pt idx="17">
                <c:v>12657.993193</c:v>
              </c:pt>
              <c:pt idx="18">
                <c:v>3600.0026670000002</c:v>
              </c:pt>
              <c:pt idx="19">
                <c:v>6461.3845000000001</c:v>
              </c:pt>
              <c:pt idx="20">
                <c:v>3100</c:v>
              </c:pt>
              <c:pt idx="21">
                <c:v>5152.0015000000003</c:v>
              </c:pt>
              <c:pt idx="22">
                <c:v>14803.080824999999</c:v>
              </c:pt>
              <c:pt idx="23">
                <c:v>1156.3699999999999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DBA-4138-927A-C40382A9F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5210719"/>
        <c:axId val="1826352943"/>
      </c:lineChart>
      <c:catAx>
        <c:axId val="183521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26352943"/>
        <c:crosses val="autoZero"/>
        <c:auto val="0"/>
        <c:lblAlgn val="ctr"/>
        <c:lblOffset val="100"/>
        <c:noMultiLvlLbl val="0"/>
      </c:catAx>
      <c:valAx>
        <c:axId val="18263529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$MM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35210719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Garantía ($MM) por tamaño de la firma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Micro y Pequeñas Empresas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evoluciones!$F$2:$AC$2</c:f>
              <c:strCache>
                <c:ptCount val="24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</c:strCache>
            </c:strRef>
          </c:cat>
          <c:val>
            <c:numLit>
              <c:formatCode>General</c:formatCode>
              <c:ptCount val="24"/>
              <c:pt idx="0">
                <c:v>2245.341324</c:v>
              </c:pt>
              <c:pt idx="1">
                <c:v>186871.73368999999</c:v>
              </c:pt>
              <c:pt idx="2">
                <c:v>299478.82980800001</c:v>
              </c:pt>
              <c:pt idx="3">
                <c:v>206493.54084999999</c:v>
              </c:pt>
              <c:pt idx="4">
                <c:v>237033.76733199999</c:v>
              </c:pt>
              <c:pt idx="5">
                <c:v>168430.83532499999</c:v>
              </c:pt>
              <c:pt idx="6">
                <c:v>145669.27918300001</c:v>
              </c:pt>
              <c:pt idx="7">
                <c:v>148117.62827399999</c:v>
              </c:pt>
              <c:pt idx="8">
                <c:v>137005.58596</c:v>
              </c:pt>
              <c:pt idx="9">
                <c:v>84470.175329000005</c:v>
              </c:pt>
              <c:pt idx="10">
                <c:v>98291.609238999998</c:v>
              </c:pt>
              <c:pt idx="11">
                <c:v>86793.781203000006</c:v>
              </c:pt>
              <c:pt idx="12">
                <c:v>104313.915282</c:v>
              </c:pt>
              <c:pt idx="13">
                <c:v>106701.510901</c:v>
              </c:pt>
              <c:pt idx="14">
                <c:v>55568.666498999999</c:v>
              </c:pt>
              <c:pt idx="15">
                <c:v>49871.578455000003</c:v>
              </c:pt>
              <c:pt idx="16">
                <c:v>50794.477129999999</c:v>
              </c:pt>
              <c:pt idx="17">
                <c:v>52894.750694000002</c:v>
              </c:pt>
              <c:pt idx="18">
                <c:v>36435.889109000003</c:v>
              </c:pt>
              <c:pt idx="19">
                <c:v>12563.526771999999</c:v>
              </c:pt>
              <c:pt idx="20">
                <c:v>11162.569801</c:v>
              </c:pt>
              <c:pt idx="21">
                <c:v>18022.683991000002</c:v>
              </c:pt>
              <c:pt idx="22">
                <c:v>20976.756230999999</c:v>
              </c:pt>
              <c:pt idx="23">
                <c:v>20553.545811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3F4-4C24-99BE-19479F396FE2}"/>
            </c:ext>
          </c:extLst>
        </c:ser>
        <c:ser>
          <c:idx val="1"/>
          <c:order val="1"/>
          <c:tx>
            <c:v>Medianas Empresas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evoluciones!$F$2:$AC$2</c:f>
              <c:strCache>
                <c:ptCount val="24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</c:strCache>
            </c:strRef>
          </c:cat>
          <c:val>
            <c:numLit>
              <c:formatCode>General</c:formatCode>
              <c:ptCount val="24"/>
              <c:pt idx="0">
                <c:v>312.80622499999998</c:v>
              </c:pt>
              <c:pt idx="1">
                <c:v>99187.395342999997</c:v>
              </c:pt>
              <c:pt idx="2">
                <c:v>308515.01017899998</c:v>
              </c:pt>
              <c:pt idx="3">
                <c:v>206610.333892</c:v>
              </c:pt>
              <c:pt idx="4">
                <c:v>227173.43066899999</c:v>
              </c:pt>
              <c:pt idx="5">
                <c:v>174225.760044</c:v>
              </c:pt>
              <c:pt idx="6">
                <c:v>142859.17327299999</c:v>
              </c:pt>
              <c:pt idx="7">
                <c:v>106887.708356</c:v>
              </c:pt>
              <c:pt idx="8">
                <c:v>83359.523321999994</c:v>
              </c:pt>
              <c:pt idx="9">
                <c:v>45228.598769999997</c:v>
              </c:pt>
              <c:pt idx="10">
                <c:v>62208.539230000002</c:v>
              </c:pt>
              <c:pt idx="11">
                <c:v>53545.580275</c:v>
              </c:pt>
              <c:pt idx="12">
                <c:v>53932.035133999998</c:v>
              </c:pt>
              <c:pt idx="13">
                <c:v>48330.315909999998</c:v>
              </c:pt>
              <c:pt idx="14">
                <c:v>26509.477423</c:v>
              </c:pt>
              <c:pt idx="15">
                <c:v>22463.602954000002</c:v>
              </c:pt>
              <c:pt idx="16">
                <c:v>23624.769754000001</c:v>
              </c:pt>
              <c:pt idx="17">
                <c:v>26472.586549</c:v>
              </c:pt>
              <c:pt idx="18">
                <c:v>15571.253275999999</c:v>
              </c:pt>
              <c:pt idx="19">
                <c:v>12262.075477</c:v>
              </c:pt>
              <c:pt idx="20">
                <c:v>7437.2421670000003</c:v>
              </c:pt>
              <c:pt idx="21">
                <c:v>11149.62355</c:v>
              </c:pt>
              <c:pt idx="22">
                <c:v>17121.684086000001</c:v>
              </c:pt>
              <c:pt idx="23">
                <c:v>6759.8415839999998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3F4-4C24-99BE-19479F396FE2}"/>
            </c:ext>
          </c:extLst>
        </c:ser>
        <c:ser>
          <c:idx val="2"/>
          <c:order val="2"/>
          <c:tx>
            <c:v>Empresas Grandes I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evoluciones!$F$2:$AC$2</c:f>
              <c:strCache>
                <c:ptCount val="24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</c:strCache>
            </c:strRef>
          </c:cat>
          <c:val>
            <c:numLit>
              <c:formatCode>General</c:formatCode>
              <c:ptCount val="24"/>
              <c:pt idx="0">
                <c:v>1572.2</c:v>
              </c:pt>
              <c:pt idx="1">
                <c:v>40528.793174999999</c:v>
              </c:pt>
              <c:pt idx="2">
                <c:v>257638.75240600001</c:v>
              </c:pt>
              <c:pt idx="3">
                <c:v>256467.63876</c:v>
              </c:pt>
              <c:pt idx="4">
                <c:v>333829.39393800002</c:v>
              </c:pt>
              <c:pt idx="5">
                <c:v>222870.42674200001</c:v>
              </c:pt>
              <c:pt idx="6">
                <c:v>177457.24810999999</c:v>
              </c:pt>
              <c:pt idx="7">
                <c:v>154095.64785499999</c:v>
              </c:pt>
              <c:pt idx="8">
                <c:v>137665.000566</c:v>
              </c:pt>
              <c:pt idx="9">
                <c:v>77058.892586000002</c:v>
              </c:pt>
              <c:pt idx="10">
                <c:v>59109.844217999998</c:v>
              </c:pt>
              <c:pt idx="11">
                <c:v>49555.627115000003</c:v>
              </c:pt>
              <c:pt idx="12">
                <c:v>56246.163605000002</c:v>
              </c:pt>
              <c:pt idx="13">
                <c:v>47981.587563000001</c:v>
              </c:pt>
              <c:pt idx="14">
                <c:v>28254.636505999999</c:v>
              </c:pt>
              <c:pt idx="15">
                <c:v>26635.032675999999</c:v>
              </c:pt>
              <c:pt idx="16">
                <c:v>18121.887341000001</c:v>
              </c:pt>
              <c:pt idx="17">
                <c:v>29352.822016999999</c:v>
              </c:pt>
              <c:pt idx="18">
                <c:v>16731.307757999999</c:v>
              </c:pt>
              <c:pt idx="19">
                <c:v>12309.479775</c:v>
              </c:pt>
              <c:pt idx="20">
                <c:v>7446.2263169999997</c:v>
              </c:pt>
              <c:pt idx="21">
                <c:v>7859.5210479999996</c:v>
              </c:pt>
              <c:pt idx="22">
                <c:v>19565.781984000001</c:v>
              </c:pt>
              <c:pt idx="23">
                <c:v>4942.4621020000004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3F4-4C24-99BE-19479F396FE2}"/>
            </c:ext>
          </c:extLst>
        </c:ser>
        <c:ser>
          <c:idx val="3"/>
          <c:order val="3"/>
          <c:tx>
            <c:v>Empresas Grandes II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evoluciones!$F$2:$AC$2</c:f>
              <c:strCache>
                <c:ptCount val="24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</c:strCache>
            </c:strRef>
          </c:cat>
          <c:val>
            <c:numLit>
              <c:formatCode>General</c:formatCode>
              <c:ptCount val="24"/>
              <c:pt idx="0">
                <c:v>0</c:v>
              </c:pt>
              <c:pt idx="1">
                <c:v>8728.2009340000004</c:v>
              </c:pt>
              <c:pt idx="2">
                <c:v>33872.609548</c:v>
              </c:pt>
              <c:pt idx="3">
                <c:v>50409.774768000003</c:v>
              </c:pt>
              <c:pt idx="4">
                <c:v>82722.207209999993</c:v>
              </c:pt>
              <c:pt idx="5">
                <c:v>39368.557941999999</c:v>
              </c:pt>
              <c:pt idx="6">
                <c:v>39457.108257</c:v>
              </c:pt>
              <c:pt idx="7">
                <c:v>41424.976125000001</c:v>
              </c:pt>
              <c:pt idx="8">
                <c:v>37239.059157999996</c:v>
              </c:pt>
              <c:pt idx="9">
                <c:v>14506.017259</c:v>
              </c:pt>
              <c:pt idx="10">
                <c:v>24377.904362000001</c:v>
              </c:pt>
              <c:pt idx="11">
                <c:v>11479.805071999999</c:v>
              </c:pt>
              <c:pt idx="12">
                <c:v>9478.1066819999996</c:v>
              </c:pt>
              <c:pt idx="13">
                <c:v>7931.6424770000003</c:v>
              </c:pt>
              <c:pt idx="14">
                <c:v>2004.0036339999999</c:v>
              </c:pt>
              <c:pt idx="15">
                <c:v>5524.3941889999996</c:v>
              </c:pt>
              <c:pt idx="16">
                <c:v>4174.0110679999998</c:v>
              </c:pt>
              <c:pt idx="17">
                <c:v>7594.795916</c:v>
              </c:pt>
              <c:pt idx="18">
                <c:v>2160.0016009999999</c:v>
              </c:pt>
              <c:pt idx="19">
                <c:v>3876.8307</c:v>
              </c:pt>
              <c:pt idx="20">
                <c:v>1860</c:v>
              </c:pt>
              <c:pt idx="21">
                <c:v>3091.2008999999998</c:v>
              </c:pt>
              <c:pt idx="22">
                <c:v>8881.8484960000005</c:v>
              </c:pt>
              <c:pt idx="23">
                <c:v>693.822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3F4-4C24-99BE-19479F396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5210719"/>
        <c:axId val="1826352943"/>
      </c:lineChart>
      <c:catAx>
        <c:axId val="183521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26352943"/>
        <c:crosses val="autoZero"/>
        <c:auto val="0"/>
        <c:lblAlgn val="ctr"/>
        <c:lblOffset val="100"/>
        <c:noMultiLvlLbl val="0"/>
      </c:catAx>
      <c:valAx>
        <c:axId val="18263529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$MM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35210719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participaciones!$C$35</c:f>
              <c:strCache>
                <c:ptCount val="1"/>
                <c:pt idx="0">
                  <c:v>Número de operaciones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'cuadro general'!$B$38:$B$53</c:f>
              <c:strCache>
                <c:ptCount val="16"/>
                <c:pt idx="0">
                  <c:v>Comercio</c:v>
                </c:pt>
                <c:pt idx="1">
                  <c:v>Servicios empresariales s/ inmobiliario</c:v>
                </c:pt>
                <c:pt idx="2">
                  <c:v>Transporte</c:v>
                </c:pt>
                <c:pt idx="3">
                  <c:v>Otros servicios sociales y personales</c:v>
                </c:pt>
                <c:pt idx="4">
                  <c:v>Construcción</c:v>
                </c:pt>
                <c:pt idx="5">
                  <c:v>Restaurantes y hoteles</c:v>
                </c:pt>
                <c:pt idx="6">
                  <c:v>Agropecuario-silvícola</c:v>
                </c:pt>
                <c:pt idx="7">
                  <c:v>Productos metálicos, maquinaria y equipos, y otros n.c.p.</c:v>
                </c:pt>
                <c:pt idx="8">
                  <c:v>Salud</c:v>
                </c:pt>
                <c:pt idx="9">
                  <c:v>Alimentos</c:v>
                </c:pt>
                <c:pt idx="10">
                  <c:v>Actividades inmobiliarias</c:v>
                </c:pt>
                <c:pt idx="11">
                  <c:v>Maderas y muebles</c:v>
                </c:pt>
                <c:pt idx="12">
                  <c:v>Textil, prendas de vestir, cuero y calzado</c:v>
                </c:pt>
                <c:pt idx="13">
                  <c:v>Celulosa, papel e imprentas </c:v>
                </c:pt>
                <c:pt idx="14">
                  <c:v>Comunicaciones</c:v>
                </c:pt>
                <c:pt idx="15">
                  <c:v>Resto sectores</c:v>
                </c:pt>
              </c:strCache>
            </c:strRef>
          </c:cat>
          <c:val>
            <c:numRef>
              <c:f>'cuadro general'!$AL$38:$AL$53</c:f>
              <c:numCache>
                <c:formatCode>0.00%</c:formatCode>
                <c:ptCount val="16"/>
                <c:pt idx="0">
                  <c:v>0.35593746647771862</c:v>
                </c:pt>
                <c:pt idx="1">
                  <c:v>0.16612372333037867</c:v>
                </c:pt>
                <c:pt idx="2">
                  <c:v>0.13196063707860728</c:v>
                </c:pt>
                <c:pt idx="3">
                  <c:v>5.1896725966994316E-2</c:v>
                </c:pt>
                <c:pt idx="4">
                  <c:v>5.1857204961579938E-2</c:v>
                </c:pt>
                <c:pt idx="5">
                  <c:v>4.0859073740550242E-2</c:v>
                </c:pt>
                <c:pt idx="6">
                  <c:v>7.070307868632178E-2</c:v>
                </c:pt>
                <c:pt idx="7">
                  <c:v>2.6021759136409573E-2</c:v>
                </c:pt>
                <c:pt idx="8">
                  <c:v>1.399608177460606E-2</c:v>
                </c:pt>
                <c:pt idx="9">
                  <c:v>1.1749030323902869E-2</c:v>
                </c:pt>
                <c:pt idx="10">
                  <c:v>1.1319945122261053E-2</c:v>
                </c:pt>
                <c:pt idx="11">
                  <c:v>9.863313779845416E-3</c:v>
                </c:pt>
                <c:pt idx="12">
                  <c:v>8.4462034428441565E-3</c:v>
                </c:pt>
                <c:pt idx="13">
                  <c:v>6.1144641233958708E-3</c:v>
                </c:pt>
                <c:pt idx="14">
                  <c:v>6.1709227025592674E-3</c:v>
                </c:pt>
                <c:pt idx="15">
                  <c:v>3.6980369352024887E-2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6B-4F8D-8484-09961D5C8A1E}"/>
            </c:ext>
          </c:extLst>
        </c:ser>
        <c:ser>
          <c:idx val="1"/>
          <c:order val="1"/>
          <c:tx>
            <c:strRef>
              <c:f>participaciones!$D$35</c:f>
              <c:strCache>
                <c:ptCount val="1"/>
                <c:pt idx="0">
                  <c:v>Monto ($MM)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'cuadro general'!$B$38:$B$53</c:f>
              <c:strCache>
                <c:ptCount val="16"/>
                <c:pt idx="0">
                  <c:v>Comercio</c:v>
                </c:pt>
                <c:pt idx="1">
                  <c:v>Servicios empresariales s/ inmobiliario</c:v>
                </c:pt>
                <c:pt idx="2">
                  <c:v>Transporte</c:v>
                </c:pt>
                <c:pt idx="3">
                  <c:v>Otros servicios sociales y personales</c:v>
                </c:pt>
                <c:pt idx="4">
                  <c:v>Construcción</c:v>
                </c:pt>
                <c:pt idx="5">
                  <c:v>Restaurantes y hoteles</c:v>
                </c:pt>
                <c:pt idx="6">
                  <c:v>Agropecuario-silvícola</c:v>
                </c:pt>
                <c:pt idx="7">
                  <c:v>Productos metálicos, maquinaria y equipos, y otros n.c.p.</c:v>
                </c:pt>
                <c:pt idx="8">
                  <c:v>Salud</c:v>
                </c:pt>
                <c:pt idx="9">
                  <c:v>Alimentos</c:v>
                </c:pt>
                <c:pt idx="10">
                  <c:v>Actividades inmobiliarias</c:v>
                </c:pt>
                <c:pt idx="11">
                  <c:v>Maderas y muebles</c:v>
                </c:pt>
                <c:pt idx="12">
                  <c:v>Textil, prendas de vestir, cuero y calzado</c:v>
                </c:pt>
                <c:pt idx="13">
                  <c:v>Celulosa, papel e imprentas </c:v>
                </c:pt>
                <c:pt idx="14">
                  <c:v>Comunicaciones</c:v>
                </c:pt>
                <c:pt idx="15">
                  <c:v>Resto sectores</c:v>
                </c:pt>
              </c:strCache>
            </c:strRef>
          </c:cat>
          <c:val>
            <c:numRef>
              <c:f>'cuadro general'!$AM$38:$AM$53</c:f>
              <c:numCache>
                <c:formatCode>0.00%</c:formatCode>
                <c:ptCount val="16"/>
                <c:pt idx="0">
                  <c:v>0.30756773207244675</c:v>
                </c:pt>
                <c:pt idx="1">
                  <c:v>0.16452511298233755</c:v>
                </c:pt>
                <c:pt idx="2">
                  <c:v>7.6111967340358619E-2</c:v>
                </c:pt>
                <c:pt idx="3">
                  <c:v>5.65284142072656E-2</c:v>
                </c:pt>
                <c:pt idx="4">
                  <c:v>8.240946219274628E-2</c:v>
                </c:pt>
                <c:pt idx="5">
                  <c:v>3.4124721503651909E-2</c:v>
                </c:pt>
                <c:pt idx="6">
                  <c:v>6.1424993295741824E-2</c:v>
                </c:pt>
                <c:pt idx="7">
                  <c:v>3.6896648316304105E-2</c:v>
                </c:pt>
                <c:pt idx="8">
                  <c:v>1.8045782872700245E-2</c:v>
                </c:pt>
                <c:pt idx="9">
                  <c:v>2.5764314896567664E-2</c:v>
                </c:pt>
                <c:pt idx="10">
                  <c:v>2.0592735201444969E-2</c:v>
                </c:pt>
                <c:pt idx="11">
                  <c:v>1.5969734258436823E-2</c:v>
                </c:pt>
                <c:pt idx="12">
                  <c:v>1.7934876902505278E-2</c:v>
                </c:pt>
                <c:pt idx="13">
                  <c:v>8.0576858180089351E-3</c:v>
                </c:pt>
                <c:pt idx="14">
                  <c:v>5.7614746396947095E-3</c:v>
                </c:pt>
                <c:pt idx="15">
                  <c:v>6.8284343499788833E-2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6B-4F8D-8484-09961D5C8A1E}"/>
            </c:ext>
          </c:extLst>
        </c:ser>
        <c:ser>
          <c:idx val="2"/>
          <c:order val="2"/>
          <c:tx>
            <c:strRef>
              <c:f>participaciones!$E$35</c:f>
              <c:strCache>
                <c:ptCount val="1"/>
                <c:pt idx="0">
                  <c:v>Garantía ($MM)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'cuadro general'!$B$38:$B$53</c:f>
              <c:strCache>
                <c:ptCount val="16"/>
                <c:pt idx="0">
                  <c:v>Comercio</c:v>
                </c:pt>
                <c:pt idx="1">
                  <c:v>Servicios empresariales s/ inmobiliario</c:v>
                </c:pt>
                <c:pt idx="2">
                  <c:v>Transporte</c:v>
                </c:pt>
                <c:pt idx="3">
                  <c:v>Otros servicios sociales y personales</c:v>
                </c:pt>
                <c:pt idx="4">
                  <c:v>Construcción</c:v>
                </c:pt>
                <c:pt idx="5">
                  <c:v>Restaurantes y hoteles</c:v>
                </c:pt>
                <c:pt idx="6">
                  <c:v>Agropecuario-silvícola</c:v>
                </c:pt>
                <c:pt idx="7">
                  <c:v>Productos metálicos, maquinaria y equipos, y otros n.c.p.</c:v>
                </c:pt>
                <c:pt idx="8">
                  <c:v>Salud</c:v>
                </c:pt>
                <c:pt idx="9">
                  <c:v>Alimentos</c:v>
                </c:pt>
                <c:pt idx="10">
                  <c:v>Actividades inmobiliarias</c:v>
                </c:pt>
                <c:pt idx="11">
                  <c:v>Maderas y muebles</c:v>
                </c:pt>
                <c:pt idx="12">
                  <c:v>Textil, prendas de vestir, cuero y calzado</c:v>
                </c:pt>
                <c:pt idx="13">
                  <c:v>Celulosa, papel e imprentas </c:v>
                </c:pt>
                <c:pt idx="14">
                  <c:v>Comunicaciones</c:v>
                </c:pt>
                <c:pt idx="15">
                  <c:v>Resto sectores</c:v>
                </c:pt>
              </c:strCache>
            </c:strRef>
          </c:cat>
          <c:val>
            <c:numRef>
              <c:f>'cuadro general'!$AN$38:$AN$53</c:f>
              <c:numCache>
                <c:formatCode>0.00%</c:formatCode>
                <c:ptCount val="16"/>
                <c:pt idx="0">
                  <c:v>0.30691813979477234</c:v>
                </c:pt>
                <c:pt idx="1">
                  <c:v>0.16874326335876211</c:v>
                </c:pt>
                <c:pt idx="2">
                  <c:v>7.7853987560475679E-2</c:v>
                </c:pt>
                <c:pt idx="3">
                  <c:v>5.7500411415593373E-2</c:v>
                </c:pt>
                <c:pt idx="4">
                  <c:v>7.9967481008938954E-2</c:v>
                </c:pt>
                <c:pt idx="5">
                  <c:v>3.4823301310542336E-2</c:v>
                </c:pt>
                <c:pt idx="6">
                  <c:v>6.3026758039991401E-2</c:v>
                </c:pt>
                <c:pt idx="7">
                  <c:v>3.6415495211261625E-2</c:v>
                </c:pt>
                <c:pt idx="8">
                  <c:v>1.7971475583280275E-2</c:v>
                </c:pt>
                <c:pt idx="9">
                  <c:v>2.4628569713709095E-2</c:v>
                </c:pt>
                <c:pt idx="10">
                  <c:v>2.0288438495732624E-2</c:v>
                </c:pt>
                <c:pt idx="11">
                  <c:v>1.5699093436270749E-2</c:v>
                </c:pt>
                <c:pt idx="12">
                  <c:v>1.6826197461012025E-2</c:v>
                </c:pt>
                <c:pt idx="13">
                  <c:v>7.9484877583440531E-3</c:v>
                </c:pt>
                <c:pt idx="14">
                  <c:v>5.8695882502395966E-3</c:v>
                </c:pt>
                <c:pt idx="15">
                  <c:v>6.5519311601073965E-2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6B-4F8D-8484-09961D5C8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1805439"/>
        <c:axId val="555753375"/>
      </c:barChart>
      <c:catAx>
        <c:axId val="55180543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5753375"/>
        <c:crosses val="autoZero"/>
        <c:auto val="1"/>
        <c:lblAlgn val="ctr"/>
        <c:lblOffset val="100"/>
        <c:noMultiLvlLbl val="0"/>
      </c:catAx>
      <c:valAx>
        <c:axId val="55575337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low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1805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68769864734843E-2"/>
          <c:y val="4.7925925925925927E-2"/>
          <c:w val="0.88574660533137328"/>
          <c:h val="0.78449363274035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'cuadro general'!$B$28</c:f>
              <c:strCache>
                <c:ptCount val="1"/>
                <c:pt idx="0">
                  <c:v>Micro y Pequeñas Empresas</c:v>
                </c:pt>
              </c:strCache>
            </c:strRef>
          </c:tx>
          <c:spPr>
            <a:solidFill>
              <a:srgbClr val="0066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participaciones!$C$35:$E$35</c:f>
              <c:strCache>
                <c:ptCount val="3"/>
                <c:pt idx="0">
                  <c:v>Número de operaciones</c:v>
                </c:pt>
                <c:pt idx="1">
                  <c:v>Monto ($MM)</c:v>
                </c:pt>
                <c:pt idx="2">
                  <c:v>Garantía ($MM)</c:v>
                </c:pt>
              </c:strCache>
            </c:strRef>
          </c:cat>
          <c:val>
            <c:numRef>
              <c:f>'cuadro general'!$AL$28:$AN$28</c:f>
              <c:numCache>
                <c:formatCode>0.00%</c:formatCode>
                <c:ptCount val="3"/>
                <c:pt idx="0">
                  <c:v>0.89123909021478542</c:v>
                </c:pt>
                <c:pt idx="1">
                  <c:v>0.31851869888249307</c:v>
                </c:pt>
                <c:pt idx="2">
                  <c:v>0.3543031885061611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B5-450B-84B0-7FAAA2224B9E}"/>
            </c:ext>
          </c:extLst>
        </c:ser>
        <c:ser>
          <c:idx val="1"/>
          <c:order val="1"/>
          <c:tx>
            <c:strRef>
              <c:f>'cuadro general'!$B$29</c:f>
              <c:strCache>
                <c:ptCount val="1"/>
                <c:pt idx="0">
                  <c:v>Medianas Empresas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participaciones!$C$35:$E$35</c:f>
              <c:strCache>
                <c:ptCount val="3"/>
                <c:pt idx="0">
                  <c:v>Número de operaciones</c:v>
                </c:pt>
                <c:pt idx="1">
                  <c:v>Monto ($MM)</c:v>
                </c:pt>
                <c:pt idx="2">
                  <c:v>Garantía ($MM)</c:v>
                </c:pt>
              </c:strCache>
            </c:strRef>
          </c:cat>
          <c:val>
            <c:numRef>
              <c:f>'cuadro general'!$AL$29:$AN$29</c:f>
              <c:numCache>
                <c:formatCode>0.00%</c:formatCode>
                <c:ptCount val="3"/>
                <c:pt idx="0">
                  <c:v>7.6639071427696256E-2</c:v>
                </c:pt>
                <c:pt idx="1">
                  <c:v>0.25868655558953285</c:v>
                </c:pt>
                <c:pt idx="2">
                  <c:v>0.2696895855202146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B5-450B-84B0-7FAAA2224B9E}"/>
            </c:ext>
          </c:extLst>
        </c:ser>
        <c:ser>
          <c:idx val="2"/>
          <c:order val="2"/>
          <c:tx>
            <c:strRef>
              <c:f>'cuadro general'!$B$30</c:f>
              <c:strCache>
                <c:ptCount val="1"/>
                <c:pt idx="0">
                  <c:v>Empresas Grandes 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participaciones!$C$35:$E$35</c:f>
              <c:strCache>
                <c:ptCount val="3"/>
                <c:pt idx="0">
                  <c:v>Número de operaciones</c:v>
                </c:pt>
                <c:pt idx="1">
                  <c:v>Monto ($MM)</c:v>
                </c:pt>
                <c:pt idx="2">
                  <c:v>Garantía ($MM)</c:v>
                </c:pt>
              </c:strCache>
            </c:strRef>
          </c:cat>
          <c:val>
            <c:numRef>
              <c:f>'cuadro general'!$AL$30:$AN$30</c:f>
              <c:numCache>
                <c:formatCode>0.00%</c:formatCode>
                <c:ptCount val="3"/>
                <c:pt idx="0">
                  <c:v>2.9287438380389545E-2</c:v>
                </c:pt>
                <c:pt idx="1">
                  <c:v>0.33799402805955253</c:v>
                </c:pt>
                <c:pt idx="2">
                  <c:v>0.30927810139324563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B5-450B-84B0-7FAAA2224B9E}"/>
            </c:ext>
          </c:extLst>
        </c:ser>
        <c:ser>
          <c:idx val="3"/>
          <c:order val="3"/>
          <c:tx>
            <c:strRef>
              <c:f>'cuadro general'!$B$31</c:f>
              <c:strCache>
                <c:ptCount val="1"/>
                <c:pt idx="0">
                  <c:v>Empresas Grandes II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72839506172839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B5-450B-84B0-7FAAA2224B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participaciones!$C$35:$E$35</c:f>
              <c:strCache>
                <c:ptCount val="3"/>
                <c:pt idx="0">
                  <c:v>Número de operaciones</c:v>
                </c:pt>
                <c:pt idx="1">
                  <c:v>Monto ($MM)</c:v>
                </c:pt>
                <c:pt idx="2">
                  <c:v>Garantía ($MM)</c:v>
                </c:pt>
              </c:strCache>
            </c:strRef>
          </c:cat>
          <c:val>
            <c:numRef>
              <c:f>'cuadro general'!$AL$31:$AN$31</c:f>
              <c:numCache>
                <c:formatCode>0.00%</c:formatCode>
                <c:ptCount val="3"/>
                <c:pt idx="0">
                  <c:v>2.8343999771287612E-3</c:v>
                </c:pt>
                <c:pt idx="1">
                  <c:v>8.4800717468421549E-2</c:v>
                </c:pt>
                <c:pt idx="2">
                  <c:v>6.6729124580378552E-2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B5-450B-84B0-7FAAA2224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90207983"/>
        <c:axId val="1868668271"/>
      </c:barChart>
      <c:catAx>
        <c:axId val="1890207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68668271"/>
        <c:crosses val="autoZero"/>
        <c:auto val="1"/>
        <c:lblAlgn val="ctr"/>
        <c:lblOffset val="100"/>
        <c:noMultiLvlLbl val="0"/>
      </c:catAx>
      <c:valAx>
        <c:axId val="1868668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90207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477388888888889"/>
          <c:y val="0.24542892987096818"/>
          <c:w val="0.67690155555555542"/>
          <c:h val="0.65068226758691672"/>
        </c:manualLayout>
      </c:layout>
      <c:barChart>
        <c:barDir val="bar"/>
        <c:grouping val="clustered"/>
        <c:varyColors val="0"/>
        <c:ser>
          <c:idx val="0"/>
          <c:order val="0"/>
          <c:tx>
            <c:v>Numero de operaciones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'cuadro general'!$B$67</c:f>
              <c:strCache>
                <c:ptCount val="1"/>
                <c:pt idx="0">
                  <c:v>Región Metropolitana de Santiago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general'!$AL$61:$AL$76</c15:sqref>
                  </c15:fullRef>
                </c:ext>
              </c:extLst>
              <c:f>'cuadro general'!$AL$67</c:f>
              <c:numCache>
                <c:formatCode>0.00%</c:formatCode>
                <c:ptCount val="1"/>
                <c:pt idx="0">
                  <c:v>0.41954150993202666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12-40DF-A897-0B6C8EA0E344}"/>
            </c:ext>
          </c:extLst>
        </c:ser>
        <c:ser>
          <c:idx val="1"/>
          <c:order val="1"/>
          <c:tx>
            <c:v>Monto ($ MM)</c:v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'cuadro general'!$B$67</c:f>
              <c:strCache>
                <c:ptCount val="1"/>
                <c:pt idx="0">
                  <c:v>Región Metropolitana de Santiago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general'!$AM$61:$AM$76</c15:sqref>
                  </c15:fullRef>
                </c:ext>
              </c:extLst>
              <c:f>'cuadro general'!$AM$67</c:f>
              <c:numCache>
                <c:formatCode>0.00%</c:formatCode>
                <c:ptCount val="1"/>
                <c:pt idx="0">
                  <c:v>0.60515850255140935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12-40DF-A897-0B6C8EA0E344}"/>
            </c:ext>
          </c:extLst>
        </c:ser>
        <c:ser>
          <c:idx val="2"/>
          <c:order val="2"/>
          <c:tx>
            <c:v>Garantia ($ MM)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6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'cuadro general'!$B$67</c:f>
              <c:strCache>
                <c:ptCount val="1"/>
                <c:pt idx="0">
                  <c:v>Región Metropolitana de Santiago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general'!$AN$61:$AN$76</c15:sqref>
                  </c15:fullRef>
                </c:ext>
              </c:extLst>
              <c:f>'cuadro general'!$AN$67</c:f>
              <c:numCache>
                <c:formatCode>0.00%</c:formatCode>
                <c:ptCount val="1"/>
                <c:pt idx="0">
                  <c:v>0.59223723075356738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12-40DF-A897-0B6C8EA0E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1805439"/>
        <c:axId val="555753375"/>
      </c:barChart>
      <c:catAx>
        <c:axId val="55180543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5753375"/>
        <c:crosses val="autoZero"/>
        <c:auto val="1"/>
        <c:lblAlgn val="ctr"/>
        <c:lblOffset val="100"/>
        <c:noMultiLvlLbl val="0"/>
      </c:catAx>
      <c:valAx>
        <c:axId val="55575337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low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1805439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621333333333333"/>
          <c:y val="5.8785411428412648E-2"/>
          <c:w val="0.67689444444444447"/>
          <c:h val="0.8604748218251460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participaciones!$C$35</c:f>
              <c:strCache>
                <c:ptCount val="1"/>
                <c:pt idx="0">
                  <c:v>Número de operaciones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('cuadro general'!$B$61:$B$66,'cuadro general'!$B$68:$B$76)</c:f>
              <c:strCache>
                <c:ptCount val="15"/>
                <c:pt idx="0">
                  <c:v>Región de Arica y Parinacota</c:v>
                </c:pt>
                <c:pt idx="1">
                  <c:v>Región de Tarapacá</c:v>
                </c:pt>
                <c:pt idx="2">
                  <c:v>Región de Antofagasta</c:v>
                </c:pt>
                <c:pt idx="3">
                  <c:v>Región de Atacama</c:v>
                </c:pt>
                <c:pt idx="4">
                  <c:v>Región de Coquimbo</c:v>
                </c:pt>
                <c:pt idx="5">
                  <c:v>Región de Valparaíso</c:v>
                </c:pt>
                <c:pt idx="6">
                  <c:v>Región del Libertador General Bernardo O’Higgins</c:v>
                </c:pt>
                <c:pt idx="7">
                  <c:v>Región del Maule</c:v>
                </c:pt>
                <c:pt idx="8">
                  <c:v>Región de Ñuble</c:v>
                </c:pt>
                <c:pt idx="9">
                  <c:v>Región del Bío Bío</c:v>
                </c:pt>
                <c:pt idx="10">
                  <c:v>Región de la Araucanía</c:v>
                </c:pt>
                <c:pt idx="11">
                  <c:v>Región de los Ríos</c:v>
                </c:pt>
                <c:pt idx="12">
                  <c:v>Región de los Lagos</c:v>
                </c:pt>
                <c:pt idx="13">
                  <c:v>Región de Aysén del general Carlos Ibáñez del Campo</c:v>
                </c:pt>
                <c:pt idx="14">
                  <c:v>Región de Magallanes y de la Antártica Chilena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general'!$AL$61:$AL$76</c15:sqref>
                  </c15:fullRef>
                </c:ext>
              </c:extLst>
              <c:f>('cuadro general'!$AL$61:$AL$66,'cuadro general'!$AL$68:$AL$76)</c:f>
              <c:numCache>
                <c:formatCode>0.00%</c:formatCode>
                <c:ptCount val="15"/>
                <c:pt idx="0">
                  <c:v>1.3417310103609846E-2</c:v>
                </c:pt>
                <c:pt idx="1">
                  <c:v>2.0029037154358872E-2</c:v>
                </c:pt>
                <c:pt idx="2">
                  <c:v>3.0856101102091995E-2</c:v>
                </c:pt>
                <c:pt idx="3">
                  <c:v>1.9298983699597438E-2</c:v>
                </c:pt>
                <c:pt idx="4">
                  <c:v>4.3151521150927206E-2</c:v>
                </c:pt>
                <c:pt idx="5">
                  <c:v>9.0571998944103477E-2</c:v>
                </c:pt>
                <c:pt idx="6">
                  <c:v>4.455800831518511E-2</c:v>
                </c:pt>
                <c:pt idx="7">
                  <c:v>5.7971193823005349E-2</c:v>
                </c:pt>
                <c:pt idx="8">
                  <c:v>2.1192173167029631E-2</c:v>
                </c:pt>
                <c:pt idx="9">
                  <c:v>7.7076321520490987E-2</c:v>
                </c:pt>
                <c:pt idx="10">
                  <c:v>5.6341978486108363E-2</c:v>
                </c:pt>
                <c:pt idx="11">
                  <c:v>2.539513627664489E-2</c:v>
                </c:pt>
                <c:pt idx="12">
                  <c:v>5.6106876526100441E-2</c:v>
                </c:pt>
                <c:pt idx="13">
                  <c:v>1.0138256450867815E-2</c:v>
                </c:pt>
                <c:pt idx="14">
                  <c:v>1.435359334785191E-2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BA-49FD-931F-26F83A66877F}"/>
            </c:ext>
          </c:extLst>
        </c:ser>
        <c:ser>
          <c:idx val="1"/>
          <c:order val="1"/>
          <c:tx>
            <c:strRef>
              <c:f>participaciones!$D$35</c:f>
              <c:strCache>
                <c:ptCount val="1"/>
                <c:pt idx="0">
                  <c:v>Monto ($MM)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('cuadro general'!$B$61:$B$66,'cuadro general'!$B$68:$B$76)</c:f>
              <c:strCache>
                <c:ptCount val="15"/>
                <c:pt idx="0">
                  <c:v>Región de Arica y Parinacota</c:v>
                </c:pt>
                <c:pt idx="1">
                  <c:v>Región de Tarapacá</c:v>
                </c:pt>
                <c:pt idx="2">
                  <c:v>Región de Antofagasta</c:v>
                </c:pt>
                <c:pt idx="3">
                  <c:v>Región de Atacama</c:v>
                </c:pt>
                <c:pt idx="4">
                  <c:v>Región de Coquimbo</c:v>
                </c:pt>
                <c:pt idx="5">
                  <c:v>Región de Valparaíso</c:v>
                </c:pt>
                <c:pt idx="6">
                  <c:v>Región del Libertador General Bernardo O’Higgins</c:v>
                </c:pt>
                <c:pt idx="7">
                  <c:v>Región del Maule</c:v>
                </c:pt>
                <c:pt idx="8">
                  <c:v>Región de Ñuble</c:v>
                </c:pt>
                <c:pt idx="9">
                  <c:v>Región del Bío Bío</c:v>
                </c:pt>
                <c:pt idx="10">
                  <c:v>Región de la Araucanía</c:v>
                </c:pt>
                <c:pt idx="11">
                  <c:v>Región de los Ríos</c:v>
                </c:pt>
                <c:pt idx="12">
                  <c:v>Región de los Lagos</c:v>
                </c:pt>
                <c:pt idx="13">
                  <c:v>Región de Aysén del general Carlos Ibáñez del Campo</c:v>
                </c:pt>
                <c:pt idx="14">
                  <c:v>Región de Magallanes y de la Antártica Chilena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general'!$AM$61:$AM$76</c15:sqref>
                  </c15:fullRef>
                </c:ext>
              </c:extLst>
              <c:f>('cuadro general'!$AM$61:$AM$66,'cuadro general'!$AM$68:$AM$76)</c:f>
              <c:numCache>
                <c:formatCode>0.00%</c:formatCode>
                <c:ptCount val="15"/>
                <c:pt idx="0">
                  <c:v>5.2876285151871238E-3</c:v>
                </c:pt>
                <c:pt idx="1">
                  <c:v>1.9754895744422862E-2</c:v>
                </c:pt>
                <c:pt idx="2">
                  <c:v>2.3561483773664297E-2</c:v>
                </c:pt>
                <c:pt idx="3">
                  <c:v>9.8933347418908458E-3</c:v>
                </c:pt>
                <c:pt idx="4">
                  <c:v>2.765042163683247E-2</c:v>
                </c:pt>
                <c:pt idx="5">
                  <c:v>6.3386551151382045E-2</c:v>
                </c:pt>
                <c:pt idx="6">
                  <c:v>3.0107827763112639E-2</c:v>
                </c:pt>
                <c:pt idx="7">
                  <c:v>4.2785644938040802E-2</c:v>
                </c:pt>
                <c:pt idx="8">
                  <c:v>1.4356082023061828E-2</c:v>
                </c:pt>
                <c:pt idx="9">
                  <c:v>5.4038839662816272E-2</c:v>
                </c:pt>
                <c:pt idx="10">
                  <c:v>3.1482683459036639E-2</c:v>
                </c:pt>
                <c:pt idx="11">
                  <c:v>1.3830913130497677E-2</c:v>
                </c:pt>
                <c:pt idx="12">
                  <c:v>4.2279292864342684E-2</c:v>
                </c:pt>
                <c:pt idx="13">
                  <c:v>4.269930127442958E-3</c:v>
                </c:pt>
                <c:pt idx="14">
                  <c:v>1.215596791685949E-2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BA-49FD-931F-26F83A66877F}"/>
            </c:ext>
          </c:extLst>
        </c:ser>
        <c:ser>
          <c:idx val="2"/>
          <c:order val="2"/>
          <c:tx>
            <c:strRef>
              <c:f>participaciones!$E$35</c:f>
              <c:strCache>
                <c:ptCount val="1"/>
                <c:pt idx="0">
                  <c:v>Garantía ($MM)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6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('cuadro general'!$B$61:$B$66,'cuadro general'!$B$68:$B$76)</c:f>
              <c:strCache>
                <c:ptCount val="15"/>
                <c:pt idx="0">
                  <c:v>Región de Arica y Parinacota</c:v>
                </c:pt>
                <c:pt idx="1">
                  <c:v>Región de Tarapacá</c:v>
                </c:pt>
                <c:pt idx="2">
                  <c:v>Región de Antofagasta</c:v>
                </c:pt>
                <c:pt idx="3">
                  <c:v>Región de Atacama</c:v>
                </c:pt>
                <c:pt idx="4">
                  <c:v>Región de Coquimbo</c:v>
                </c:pt>
                <c:pt idx="5">
                  <c:v>Región de Valparaíso</c:v>
                </c:pt>
                <c:pt idx="6">
                  <c:v>Región del Libertador General Bernardo O’Higgins</c:v>
                </c:pt>
                <c:pt idx="7">
                  <c:v>Región del Maule</c:v>
                </c:pt>
                <c:pt idx="8">
                  <c:v>Región de Ñuble</c:v>
                </c:pt>
                <c:pt idx="9">
                  <c:v>Región del Bío Bío</c:v>
                </c:pt>
                <c:pt idx="10">
                  <c:v>Región de la Araucanía</c:v>
                </c:pt>
                <c:pt idx="11">
                  <c:v>Región de los Ríos</c:v>
                </c:pt>
                <c:pt idx="12">
                  <c:v>Región de los Lagos</c:v>
                </c:pt>
                <c:pt idx="13">
                  <c:v>Región de Aysén del general Carlos Ibáñez del Campo</c:v>
                </c:pt>
                <c:pt idx="14">
                  <c:v>Región de Magallanes y de la Antártica Chilena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general'!$AN$61:$AN$76</c15:sqref>
                  </c15:fullRef>
                </c:ext>
              </c:extLst>
              <c:f>('cuadro general'!$AN$61:$AN$66,'cuadro general'!$AN$68:$AN$76)</c:f>
              <c:numCache>
                <c:formatCode>0.00%</c:formatCode>
                <c:ptCount val="15"/>
                <c:pt idx="0">
                  <c:v>5.7397721618013316E-3</c:v>
                </c:pt>
                <c:pt idx="1">
                  <c:v>1.964329408291474E-2</c:v>
                </c:pt>
                <c:pt idx="2">
                  <c:v>2.4190762965547247E-2</c:v>
                </c:pt>
                <c:pt idx="3">
                  <c:v>1.0352872693272886E-2</c:v>
                </c:pt>
                <c:pt idx="4">
                  <c:v>2.8495168195645668E-2</c:v>
                </c:pt>
                <c:pt idx="5">
                  <c:v>6.5629170301309464E-2</c:v>
                </c:pt>
                <c:pt idx="6">
                  <c:v>3.134164021222919E-2</c:v>
                </c:pt>
                <c:pt idx="7">
                  <c:v>4.4288921524446107E-2</c:v>
                </c:pt>
                <c:pt idx="8">
                  <c:v>1.4752860039614901E-2</c:v>
                </c:pt>
                <c:pt idx="9">
                  <c:v>5.5687694663177557E-2</c:v>
                </c:pt>
                <c:pt idx="10">
                  <c:v>3.2786338890827327E-2</c:v>
                </c:pt>
                <c:pt idx="11">
                  <c:v>1.443011088617023E-2</c:v>
                </c:pt>
                <c:pt idx="12">
                  <c:v>4.3434785508057815E-2</c:v>
                </c:pt>
                <c:pt idx="13">
                  <c:v>4.607002451563303E-3</c:v>
                </c:pt>
                <c:pt idx="14">
                  <c:v>1.2382374669854661E-2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BA-49FD-931F-26F83A668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1805439"/>
        <c:axId val="555753375"/>
      </c:barChart>
      <c:catAx>
        <c:axId val="55180543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5753375"/>
        <c:crosses val="autoZero"/>
        <c:auto val="1"/>
        <c:lblAlgn val="ctr"/>
        <c:lblOffset val="100"/>
        <c:noMultiLvlLbl val="0"/>
      </c:catAx>
      <c:valAx>
        <c:axId val="55575337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out"/>
        <c:minorTickMark val="none"/>
        <c:tickLblPos val="low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1805439"/>
        <c:crosses val="autoZero"/>
        <c:crossBetween val="between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459440</xdr:colOff>
      <xdr:row>4</xdr:row>
      <xdr:rowOff>0</xdr:rowOff>
    </xdr:from>
    <xdr:to>
      <xdr:col>10</xdr:col>
      <xdr:colOff>100852</xdr:colOff>
      <xdr:row>21</xdr:row>
      <xdr:rowOff>171000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3D58283-95A2-4E22-934B-C6AE50FD5C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4</xdr:row>
      <xdr:rowOff>0</xdr:rowOff>
    </xdr:from>
    <xdr:to>
      <xdr:col>18</xdr:col>
      <xdr:colOff>24000</xdr:colOff>
      <xdr:row>21</xdr:row>
      <xdr:rowOff>171000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08953AA-DF99-4EA4-B869-FE253939C1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23</xdr:row>
      <xdr:rowOff>201704</xdr:rowOff>
    </xdr:from>
    <xdr:to>
      <xdr:col>9</xdr:col>
      <xdr:colOff>24000</xdr:colOff>
      <xdr:row>41</xdr:row>
      <xdr:rowOff>170998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AC7A3CF-2710-4F59-8800-9A72E23052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23</xdr:row>
      <xdr:rowOff>201704</xdr:rowOff>
    </xdr:from>
    <xdr:to>
      <xdr:col>18</xdr:col>
      <xdr:colOff>24000</xdr:colOff>
      <xdr:row>41</xdr:row>
      <xdr:rowOff>170998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3F020B5-B677-4CBF-BDE7-DE0BBE5FF0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</xdr:row>
      <xdr:rowOff>699</xdr:rowOff>
    </xdr:from>
    <xdr:to>
      <xdr:col>20</xdr:col>
      <xdr:colOff>618000</xdr:colOff>
      <xdr:row>40</xdr:row>
      <xdr:rowOff>78441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A63AF8C-F753-4889-9860-564605986E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</xdr:row>
      <xdr:rowOff>179293</xdr:rowOff>
    </xdr:from>
    <xdr:to>
      <xdr:col>8</xdr:col>
      <xdr:colOff>302559</xdr:colOff>
      <xdr:row>32</xdr:row>
      <xdr:rowOff>78440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D42D1A0-B35B-4439-81A3-1460674A28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761999</xdr:colOff>
      <xdr:row>5</xdr:row>
      <xdr:rowOff>201705</xdr:rowOff>
    </xdr:from>
    <xdr:to>
      <xdr:col>33</xdr:col>
      <xdr:colOff>617999</xdr:colOff>
      <xdr:row>12</xdr:row>
      <xdr:rowOff>134471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40A7F66-AF7D-4151-B9FD-3B53F7BB25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12</xdr:row>
      <xdr:rowOff>123264</xdr:rowOff>
    </xdr:from>
    <xdr:to>
      <xdr:col>33</xdr:col>
      <xdr:colOff>618000</xdr:colOff>
      <xdr:row>40</xdr:row>
      <xdr:rowOff>100852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8D59538-187B-4978-AF5A-C4D6F0F55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923A8-53EE-496C-852D-9234443FC45D}">
  <dimension ref="A1:B85"/>
  <sheetViews>
    <sheetView tabSelected="1" zoomScale="85" zoomScaleNormal="85" workbookViewId="0">
      <selection activeCell="B1" sqref="B1"/>
    </sheetView>
  </sheetViews>
  <sheetFormatPr baseColWidth="10" defaultColWidth="11.453125" defaultRowHeight="15.5" x14ac:dyDescent="0.35"/>
  <cols>
    <col min="1" max="1" width="6.81640625" style="3" bestFit="1" customWidth="1"/>
    <col min="2" max="2" width="66.54296875" style="2" bestFit="1" customWidth="1"/>
    <col min="3" max="16384" width="11.453125" style="2"/>
  </cols>
  <sheetData>
    <row r="1" spans="1:2" x14ac:dyDescent="0.35">
      <c r="A1" s="1"/>
    </row>
    <row r="2" spans="1:2" ht="18.5" x14ac:dyDescent="0.45">
      <c r="B2" s="4" t="s">
        <v>0</v>
      </c>
    </row>
    <row r="3" spans="1:2" ht="18.5" x14ac:dyDescent="0.45">
      <c r="B3" s="5"/>
    </row>
    <row r="4" spans="1:2" x14ac:dyDescent="0.35">
      <c r="B4" s="6" t="s">
        <v>1</v>
      </c>
    </row>
    <row r="5" spans="1:2" x14ac:dyDescent="0.35">
      <c r="B5" s="6" t="s">
        <v>2</v>
      </c>
    </row>
    <row r="6" spans="1:2" x14ac:dyDescent="0.35">
      <c r="B6" s="6" t="s">
        <v>3</v>
      </c>
    </row>
    <row r="7" spans="1:2" x14ac:dyDescent="0.35">
      <c r="B7" s="6"/>
    </row>
    <row r="8" spans="1:2" x14ac:dyDescent="0.35">
      <c r="B8" s="7" t="s">
        <v>4</v>
      </c>
    </row>
    <row r="9" spans="1:2" x14ac:dyDescent="0.35">
      <c r="B9" s="7" t="s">
        <v>5</v>
      </c>
    </row>
    <row r="10" spans="1:2" x14ac:dyDescent="0.35">
      <c r="B10" s="7" t="s">
        <v>6</v>
      </c>
    </row>
    <row r="11" spans="1:2" x14ac:dyDescent="0.35">
      <c r="B11" s="7" t="s">
        <v>7</v>
      </c>
    </row>
    <row r="12" spans="1:2" x14ac:dyDescent="0.35">
      <c r="B12" s="6"/>
    </row>
    <row r="13" spans="1:2" x14ac:dyDescent="0.35">
      <c r="B13" s="8" t="s">
        <v>8</v>
      </c>
    </row>
    <row r="14" spans="1:2" x14ac:dyDescent="0.35">
      <c r="B14" s="6" t="s">
        <v>9</v>
      </c>
    </row>
    <row r="22" spans="1:1" x14ac:dyDescent="0.35">
      <c r="A22" s="9"/>
    </row>
    <row r="62" spans="1:1" x14ac:dyDescent="0.35">
      <c r="A62" s="10"/>
    </row>
    <row r="63" spans="1:1" x14ac:dyDescent="0.35">
      <c r="A63" s="10"/>
    </row>
    <row r="64" spans="1:1" x14ac:dyDescent="0.35">
      <c r="A64" s="10"/>
    </row>
    <row r="65" spans="1:1" x14ac:dyDescent="0.35">
      <c r="A65" s="10"/>
    </row>
    <row r="66" spans="1:1" x14ac:dyDescent="0.35">
      <c r="A66" s="10"/>
    </row>
    <row r="67" spans="1:1" x14ac:dyDescent="0.35">
      <c r="A67" s="10"/>
    </row>
    <row r="68" spans="1:1" x14ac:dyDescent="0.35">
      <c r="A68" s="10"/>
    </row>
    <row r="69" spans="1:1" x14ac:dyDescent="0.35">
      <c r="A69" s="10"/>
    </row>
    <row r="70" spans="1:1" x14ac:dyDescent="0.35">
      <c r="A70" s="10"/>
    </row>
    <row r="71" spans="1:1" x14ac:dyDescent="0.35">
      <c r="A71" s="10"/>
    </row>
    <row r="72" spans="1:1" x14ac:dyDescent="0.35">
      <c r="A72" s="10"/>
    </row>
    <row r="73" spans="1:1" x14ac:dyDescent="0.35">
      <c r="A73" s="10"/>
    </row>
    <row r="74" spans="1:1" x14ac:dyDescent="0.35">
      <c r="A74" s="10"/>
    </row>
    <row r="75" spans="1:1" x14ac:dyDescent="0.35">
      <c r="A75" s="10"/>
    </row>
    <row r="76" spans="1:1" x14ac:dyDescent="0.35">
      <c r="A76" s="10"/>
    </row>
    <row r="77" spans="1:1" x14ac:dyDescent="0.35">
      <c r="A77" s="10"/>
    </row>
    <row r="78" spans="1:1" x14ac:dyDescent="0.35">
      <c r="A78" s="10"/>
    </row>
    <row r="79" spans="1:1" x14ac:dyDescent="0.35">
      <c r="A79" s="10"/>
    </row>
    <row r="80" spans="1:1" x14ac:dyDescent="0.35">
      <c r="A80" s="10"/>
    </row>
    <row r="81" spans="1:1" x14ac:dyDescent="0.35">
      <c r="A81" s="10"/>
    </row>
    <row r="82" spans="1:1" x14ac:dyDescent="0.35">
      <c r="A82" s="10"/>
    </row>
    <row r="83" spans="1:1" x14ac:dyDescent="0.35">
      <c r="A83" s="10"/>
    </row>
    <row r="84" spans="1:1" x14ac:dyDescent="0.35">
      <c r="A84" s="10"/>
    </row>
    <row r="85" spans="1:1" x14ac:dyDescent="0.35">
      <c r="A85" s="10"/>
    </row>
  </sheetData>
  <hyperlinks>
    <hyperlink ref="B8" location="'cuadro general'!A1" display="1. Cuadro general" xr:uid="{310A1816-A1E8-4856-ABE0-0C905DBA0620}"/>
    <hyperlink ref="B9" location="caracteristicas!A1" display="2. Características de los créditos" xr:uid="{BE4D6044-CEC4-40AA-B4F0-4965B6322C73}"/>
    <hyperlink ref="B10" location="evoluciones!A1" display="3. Evoluciones semanales" xr:uid="{61A485EF-E39B-460F-89B4-C4A01BFE0390}"/>
    <hyperlink ref="B11" location="participaciones!A1" display="4. Participaciones por tamaño de ventas y sector económico" xr:uid="{11A38D79-9C14-49A5-A63B-1E111FB6BA8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57245-B29A-457B-ABFE-B1693108D7E9}">
  <dimension ref="A1:AO80"/>
  <sheetViews>
    <sheetView zoomScale="85" zoomScaleNormal="85" workbookViewId="0">
      <selection activeCell="F67" sqref="F67"/>
    </sheetView>
  </sheetViews>
  <sheetFormatPr baseColWidth="10" defaultColWidth="11.453125" defaultRowHeight="15.5" x14ac:dyDescent="0.35"/>
  <cols>
    <col min="1" max="1" width="6.81640625" style="3" bestFit="1" customWidth="1"/>
    <col min="2" max="2" width="40.81640625" style="11" customWidth="1"/>
    <col min="3" max="3" width="11" style="2" customWidth="1"/>
    <col min="4" max="9" width="11" style="11" customWidth="1"/>
    <col min="10" max="10" width="11" style="2" customWidth="1"/>
    <col min="11" max="15" width="11" style="11" customWidth="1"/>
    <col min="16" max="17" width="11" style="2" customWidth="1"/>
    <col min="18" max="22" width="11" style="11" customWidth="1"/>
    <col min="23" max="30" width="11" style="2" customWidth="1"/>
    <col min="31" max="36" width="11" style="12" customWidth="1"/>
    <col min="37" max="37" width="11" style="13" customWidth="1"/>
    <col min="38" max="39" width="8.1796875" style="13" customWidth="1"/>
    <col min="40" max="40" width="8.1796875" style="13" bestFit="1" customWidth="1"/>
    <col min="41" max="41" width="5.7265625" style="13" customWidth="1"/>
    <col min="42" max="16384" width="11.453125" style="2"/>
  </cols>
  <sheetData>
    <row r="1" spans="1:41" x14ac:dyDescent="0.35">
      <c r="A1" s="1" t="s">
        <v>10</v>
      </c>
    </row>
    <row r="2" spans="1:41" ht="18.5" x14ac:dyDescent="0.45">
      <c r="B2" s="5" t="s">
        <v>11</v>
      </c>
    </row>
    <row r="3" spans="1:41" x14ac:dyDescent="0.35">
      <c r="B3" s="2" t="str">
        <f>índice!B5</f>
        <v>Información al: 11-10-2020</v>
      </c>
      <c r="AL3" s="62"/>
      <c r="AM3" s="62"/>
      <c r="AN3" s="62"/>
      <c r="AO3" s="62"/>
    </row>
    <row r="4" spans="1:41" x14ac:dyDescent="0.35">
      <c r="B4" s="2"/>
      <c r="AL4" s="62"/>
      <c r="AM4" s="62"/>
      <c r="AN4" s="62"/>
      <c r="AO4" s="62"/>
    </row>
    <row r="5" spans="1:41" x14ac:dyDescent="0.35">
      <c r="B5" s="11" t="s">
        <v>12</v>
      </c>
      <c r="AL5" s="62"/>
      <c r="AM5" s="62"/>
      <c r="AN5" s="62"/>
      <c r="AO5" s="62"/>
    </row>
    <row r="6" spans="1:41" x14ac:dyDescent="0.35">
      <c r="AL6" s="62"/>
      <c r="AM6" s="62"/>
      <c r="AN6" s="62"/>
      <c r="AO6" s="62"/>
    </row>
    <row r="7" spans="1:41" x14ac:dyDescent="0.35">
      <c r="B7" s="15"/>
      <c r="C7" s="65" t="s">
        <v>77</v>
      </c>
      <c r="D7" s="65"/>
      <c r="E7" s="65"/>
      <c r="F7" s="65"/>
      <c r="G7" s="65"/>
      <c r="H7" s="65"/>
      <c r="I7" s="65"/>
      <c r="J7" s="65" t="s">
        <v>13</v>
      </c>
      <c r="K7" s="65"/>
      <c r="L7" s="65"/>
      <c r="M7" s="65"/>
      <c r="N7" s="65"/>
      <c r="O7" s="65"/>
      <c r="P7" s="65"/>
      <c r="Q7" s="65" t="s">
        <v>14</v>
      </c>
      <c r="R7" s="65"/>
      <c r="S7" s="65"/>
      <c r="T7" s="65"/>
      <c r="U7" s="65"/>
      <c r="V7" s="65"/>
      <c r="W7" s="65"/>
      <c r="X7" s="65" t="s">
        <v>15</v>
      </c>
      <c r="Y7" s="65"/>
      <c r="Z7" s="65"/>
      <c r="AA7" s="65"/>
      <c r="AB7" s="65"/>
      <c r="AC7" s="65"/>
      <c r="AD7" s="65"/>
      <c r="AE7" s="65" t="s">
        <v>16</v>
      </c>
      <c r="AF7" s="65"/>
      <c r="AG7" s="65"/>
      <c r="AH7" s="65"/>
      <c r="AI7" s="65"/>
      <c r="AJ7" s="65"/>
      <c r="AK7" s="65"/>
      <c r="AL7" s="62"/>
      <c r="AM7" s="62"/>
      <c r="AN7" s="62"/>
      <c r="AO7" s="62"/>
    </row>
    <row r="8" spans="1:41" x14ac:dyDescent="0.35">
      <c r="B8" s="15"/>
      <c r="C8" s="16">
        <v>43952</v>
      </c>
      <c r="D8" s="16">
        <v>43983</v>
      </c>
      <c r="E8" s="16">
        <v>44013</v>
      </c>
      <c r="F8" s="16">
        <v>44044</v>
      </c>
      <c r="G8" s="16">
        <v>44075</v>
      </c>
      <c r="H8" s="16">
        <v>44105</v>
      </c>
      <c r="I8" s="16" t="s">
        <v>17</v>
      </c>
      <c r="J8" s="16">
        <v>43952</v>
      </c>
      <c r="K8" s="16">
        <v>43983</v>
      </c>
      <c r="L8" s="16">
        <v>44013</v>
      </c>
      <c r="M8" s="16">
        <v>44044</v>
      </c>
      <c r="N8" s="16">
        <v>44075</v>
      </c>
      <c r="O8" s="16">
        <v>44105</v>
      </c>
      <c r="P8" s="16" t="s">
        <v>17</v>
      </c>
      <c r="Q8" s="16">
        <v>43952</v>
      </c>
      <c r="R8" s="16">
        <v>43983</v>
      </c>
      <c r="S8" s="16">
        <v>44013</v>
      </c>
      <c r="T8" s="16">
        <v>44044</v>
      </c>
      <c r="U8" s="16">
        <v>44075</v>
      </c>
      <c r="V8" s="16">
        <v>44105</v>
      </c>
      <c r="W8" s="16" t="s">
        <v>17</v>
      </c>
      <c r="X8" s="16">
        <v>43952</v>
      </c>
      <c r="Y8" s="16">
        <v>43983</v>
      </c>
      <c r="Z8" s="16">
        <v>44013</v>
      </c>
      <c r="AA8" s="16">
        <v>44044</v>
      </c>
      <c r="AB8" s="16">
        <v>44075</v>
      </c>
      <c r="AC8" s="16">
        <v>44105</v>
      </c>
      <c r="AD8" s="16" t="s">
        <v>17</v>
      </c>
      <c r="AE8" s="16">
        <v>43952</v>
      </c>
      <c r="AF8" s="16">
        <v>43983</v>
      </c>
      <c r="AG8" s="16">
        <v>44013</v>
      </c>
      <c r="AH8" s="16">
        <v>44044</v>
      </c>
      <c r="AI8" s="16">
        <v>44075</v>
      </c>
      <c r="AJ8" s="16">
        <v>44105</v>
      </c>
      <c r="AK8" s="16" t="s">
        <v>17</v>
      </c>
      <c r="AL8" s="62"/>
      <c r="AM8" s="62"/>
      <c r="AN8" s="62"/>
      <c r="AO8" s="62"/>
    </row>
    <row r="9" spans="1:41" x14ac:dyDescent="0.35">
      <c r="A9" s="3">
        <v>1</v>
      </c>
      <c r="B9" s="2" t="s">
        <v>82</v>
      </c>
      <c r="C9" s="17">
        <v>13689</v>
      </c>
      <c r="D9" s="17">
        <v>9552</v>
      </c>
      <c r="E9" s="17">
        <v>7969</v>
      </c>
      <c r="F9" s="17">
        <v>4303</v>
      </c>
      <c r="G9" s="17">
        <v>1530</v>
      </c>
      <c r="H9" s="17">
        <v>183</v>
      </c>
      <c r="I9" s="18">
        <v>37226</v>
      </c>
      <c r="J9" s="17">
        <v>629104.47698599997</v>
      </c>
      <c r="K9" s="17">
        <v>571907.70238100004</v>
      </c>
      <c r="L9" s="17">
        <v>363356.78735399997</v>
      </c>
      <c r="M9" s="17">
        <v>164487.853707</v>
      </c>
      <c r="N9" s="17">
        <v>66545.129579999993</v>
      </c>
      <c r="O9" s="17">
        <v>6662.774402</v>
      </c>
      <c r="P9" s="18">
        <v>1802064.7244099998</v>
      </c>
      <c r="Q9" s="17">
        <v>505638.86062499997</v>
      </c>
      <c r="R9" s="17">
        <v>435906.59608300001</v>
      </c>
      <c r="S9" s="17">
        <v>279040.11960400001</v>
      </c>
      <c r="T9" s="17">
        <v>129661.01405899999</v>
      </c>
      <c r="U9" s="17">
        <v>51525.556207000001</v>
      </c>
      <c r="V9" s="17">
        <v>5142.8312109999997</v>
      </c>
      <c r="W9" s="18">
        <v>1406914.9777889999</v>
      </c>
      <c r="X9" s="19">
        <v>45.956934544963104</v>
      </c>
      <c r="Y9" s="19">
        <v>59.873084420121444</v>
      </c>
      <c r="Z9" s="19">
        <v>45.596284019826825</v>
      </c>
      <c r="AA9" s="19">
        <v>38.226319708807807</v>
      </c>
      <c r="AB9" s="19">
        <v>43.493548745098032</v>
      </c>
      <c r="AC9" s="19">
        <v>36.408603289617488</v>
      </c>
      <c r="AD9" s="19">
        <v>48.408766034760646</v>
      </c>
      <c r="AE9" s="20">
        <v>0.80374385991891839</v>
      </c>
      <c r="AF9" s="20">
        <v>0.76219745645706083</v>
      </c>
      <c r="AG9" s="20">
        <v>0.76795075615897457</v>
      </c>
      <c r="AH9" s="20">
        <v>0.78827105550275711</v>
      </c>
      <c r="AI9" s="20">
        <v>0.7742949263485378</v>
      </c>
      <c r="AJ9" s="20">
        <v>0.771875333112922</v>
      </c>
      <c r="AK9" s="20">
        <v>0.78072388784460955</v>
      </c>
      <c r="AL9" s="62"/>
      <c r="AM9" s="62"/>
      <c r="AN9" s="62"/>
      <c r="AO9" s="62"/>
    </row>
    <row r="10" spans="1:41" x14ac:dyDescent="0.35">
      <c r="A10" s="3">
        <v>9</v>
      </c>
      <c r="B10" s="2" t="s">
        <v>83</v>
      </c>
      <c r="C10" s="17">
        <v>58</v>
      </c>
      <c r="D10" s="17">
        <v>90</v>
      </c>
      <c r="E10" s="17">
        <v>62</v>
      </c>
      <c r="F10" s="17">
        <v>32</v>
      </c>
      <c r="G10" s="17">
        <v>17</v>
      </c>
      <c r="H10" s="17">
        <v>2</v>
      </c>
      <c r="I10" s="18">
        <v>261</v>
      </c>
      <c r="J10" s="17">
        <v>8260.7024999999994</v>
      </c>
      <c r="K10" s="17">
        <v>18546.091</v>
      </c>
      <c r="L10" s="17">
        <v>9308.56</v>
      </c>
      <c r="M10" s="17">
        <v>6053</v>
      </c>
      <c r="N10" s="17">
        <v>1781.9649999999999</v>
      </c>
      <c r="O10" s="17">
        <v>260</v>
      </c>
      <c r="P10" s="18">
        <v>44210.318499999994</v>
      </c>
      <c r="Q10" s="17">
        <v>6258.0971250000002</v>
      </c>
      <c r="R10" s="17">
        <v>13500.254300000001</v>
      </c>
      <c r="S10" s="17">
        <v>6877.1980000000003</v>
      </c>
      <c r="T10" s="17">
        <v>4397.3999999999996</v>
      </c>
      <c r="U10" s="17">
        <v>1397.222</v>
      </c>
      <c r="V10" s="17">
        <v>182</v>
      </c>
      <c r="W10" s="18">
        <v>32612.171425</v>
      </c>
      <c r="X10" s="19">
        <v>142.42590517241379</v>
      </c>
      <c r="Y10" s="19">
        <v>206.06767777777779</v>
      </c>
      <c r="Z10" s="19">
        <v>150.13806451612902</v>
      </c>
      <c r="AA10" s="19">
        <v>189.15625</v>
      </c>
      <c r="AB10" s="19">
        <v>104.82147058823529</v>
      </c>
      <c r="AC10" s="19">
        <v>130</v>
      </c>
      <c r="AD10" s="19">
        <v>169.38819348659001</v>
      </c>
      <c r="AE10" s="20">
        <v>0.75757444660426887</v>
      </c>
      <c r="AF10" s="20">
        <v>0.72792990717019557</v>
      </c>
      <c r="AG10" s="20">
        <v>0.73880363880127542</v>
      </c>
      <c r="AH10" s="20">
        <v>0.72648273583347089</v>
      </c>
      <c r="AI10" s="20">
        <v>0.78409059661665637</v>
      </c>
      <c r="AJ10" s="20">
        <v>0.7</v>
      </c>
      <c r="AK10" s="20">
        <v>0.73765972586241391</v>
      </c>
      <c r="AL10" s="62"/>
      <c r="AM10" s="62"/>
      <c r="AN10" s="62"/>
      <c r="AO10" s="62"/>
    </row>
    <row r="11" spans="1:41" s="14" customFormat="1" x14ac:dyDescent="0.35">
      <c r="A11" s="3">
        <v>12</v>
      </c>
      <c r="B11" s="2" t="s">
        <v>84</v>
      </c>
      <c r="C11" s="17">
        <v>27325</v>
      </c>
      <c r="D11" s="17">
        <v>36593</v>
      </c>
      <c r="E11" s="17">
        <v>43052</v>
      </c>
      <c r="F11" s="17">
        <v>19658</v>
      </c>
      <c r="G11" s="17">
        <v>4141</v>
      </c>
      <c r="H11" s="17">
        <v>2509</v>
      </c>
      <c r="I11" s="18">
        <v>133278</v>
      </c>
      <c r="J11" s="17">
        <v>322561.442048</v>
      </c>
      <c r="K11" s="17">
        <v>568408.50202799996</v>
      </c>
      <c r="L11" s="17">
        <v>329699.11784600001</v>
      </c>
      <c r="M11" s="17">
        <v>148183.83887499999</v>
      </c>
      <c r="N11" s="17">
        <v>42215.558312000001</v>
      </c>
      <c r="O11" s="17">
        <v>22064.852056</v>
      </c>
      <c r="P11" s="18">
        <v>1433133.3111649998</v>
      </c>
      <c r="Q11" s="17">
        <v>254267.69239700001</v>
      </c>
      <c r="R11" s="17">
        <v>426434.70270299999</v>
      </c>
      <c r="S11" s="17">
        <v>265745.856562</v>
      </c>
      <c r="T11" s="17">
        <v>120968.97398</v>
      </c>
      <c r="U11" s="17">
        <v>34506.611280999998</v>
      </c>
      <c r="V11" s="17">
        <v>18331.709957999999</v>
      </c>
      <c r="W11" s="18">
        <v>1120255.546881</v>
      </c>
      <c r="X11" s="19">
        <v>11.804627339359561</v>
      </c>
      <c r="Y11" s="19">
        <v>15.533257782308091</v>
      </c>
      <c r="Z11" s="19">
        <v>7.6581603141782031</v>
      </c>
      <c r="AA11" s="19">
        <v>7.538093339861633</v>
      </c>
      <c r="AB11" s="19">
        <v>10.194532313933832</v>
      </c>
      <c r="AC11" s="19">
        <v>8.794281409326425</v>
      </c>
      <c r="AD11" s="19">
        <v>10.752962313097434</v>
      </c>
      <c r="AE11" s="20">
        <v>0.78827677227200244</v>
      </c>
      <c r="AF11" s="20">
        <v>0.75022576400870533</v>
      </c>
      <c r="AG11" s="20">
        <v>0.80602537943740538</v>
      </c>
      <c r="AH11" s="20">
        <v>0.81634390699003956</v>
      </c>
      <c r="AI11" s="20">
        <v>0.81739085448009596</v>
      </c>
      <c r="AJ11" s="20">
        <v>0.83081046324147623</v>
      </c>
      <c r="AK11" s="20">
        <v>0.78168272145620554</v>
      </c>
      <c r="AL11" s="62"/>
      <c r="AM11" s="62"/>
      <c r="AN11" s="62"/>
      <c r="AO11" s="62"/>
    </row>
    <row r="12" spans="1:41" x14ac:dyDescent="0.35">
      <c r="A12" s="3">
        <v>14</v>
      </c>
      <c r="B12" s="2" t="s">
        <v>85</v>
      </c>
      <c r="C12" s="17">
        <v>2052</v>
      </c>
      <c r="D12" s="17">
        <v>1533</v>
      </c>
      <c r="E12" s="17">
        <v>680</v>
      </c>
      <c r="F12" s="17">
        <v>284</v>
      </c>
      <c r="G12" s="17">
        <v>135</v>
      </c>
      <c r="H12" s="17">
        <v>11</v>
      </c>
      <c r="I12" s="18">
        <v>4695</v>
      </c>
      <c r="J12" s="17">
        <v>359864.60606399999</v>
      </c>
      <c r="K12" s="17">
        <v>159594.62297200001</v>
      </c>
      <c r="L12" s="17">
        <v>48211.749822999998</v>
      </c>
      <c r="M12" s="17">
        <v>20739.243508</v>
      </c>
      <c r="N12" s="17">
        <v>18856.606521000002</v>
      </c>
      <c r="O12" s="17">
        <v>1518.508464</v>
      </c>
      <c r="P12" s="18">
        <v>608785.33735200006</v>
      </c>
      <c r="Q12" s="17">
        <v>266107.280371</v>
      </c>
      <c r="R12" s="17">
        <v>117781.100144</v>
      </c>
      <c r="S12" s="17">
        <v>35786.580744999999</v>
      </c>
      <c r="T12" s="17">
        <v>15282.914697</v>
      </c>
      <c r="U12" s="17">
        <v>13298.012452000001</v>
      </c>
      <c r="V12" s="17">
        <v>1084.632308</v>
      </c>
      <c r="W12" s="18">
        <v>449340.52071699995</v>
      </c>
      <c r="X12" s="19">
        <v>175.37261504093567</v>
      </c>
      <c r="Y12" s="19">
        <v>104.10608152120027</v>
      </c>
      <c r="Z12" s="19">
        <v>70.899632092647053</v>
      </c>
      <c r="AA12" s="19">
        <v>73.025505309859156</v>
      </c>
      <c r="AB12" s="19">
        <v>139.67856682222222</v>
      </c>
      <c r="AC12" s="19">
        <v>138.046224</v>
      </c>
      <c r="AD12" s="19">
        <v>129.66673852012781</v>
      </c>
      <c r="AE12" s="20">
        <v>0.73946499846576808</v>
      </c>
      <c r="AF12" s="20">
        <v>0.73800168170242197</v>
      </c>
      <c r="AG12" s="20">
        <v>0.74227923434398102</v>
      </c>
      <c r="AH12" s="20">
        <v>0.73690801166902431</v>
      </c>
      <c r="AI12" s="20">
        <v>0.70521768787986472</v>
      </c>
      <c r="AJ12" s="20">
        <v>0.71427478589279692</v>
      </c>
      <c r="AK12" s="20">
        <v>0.73809353338152262</v>
      </c>
      <c r="AL12" s="62"/>
      <c r="AM12" s="62"/>
      <c r="AN12" s="62"/>
      <c r="AO12" s="62"/>
    </row>
    <row r="13" spans="1:41" x14ac:dyDescent="0.35">
      <c r="A13" s="3">
        <v>16</v>
      </c>
      <c r="B13" s="2" t="s">
        <v>86</v>
      </c>
      <c r="C13" s="17">
        <v>9506</v>
      </c>
      <c r="D13" s="17">
        <v>7207</v>
      </c>
      <c r="E13" s="17">
        <v>3601</v>
      </c>
      <c r="F13" s="17">
        <v>908</v>
      </c>
      <c r="G13" s="17">
        <v>339</v>
      </c>
      <c r="H13" s="17">
        <v>59</v>
      </c>
      <c r="I13" s="18">
        <v>21620</v>
      </c>
      <c r="J13" s="17">
        <v>1078522.5388100001</v>
      </c>
      <c r="K13" s="17">
        <v>552834.37572899996</v>
      </c>
      <c r="L13" s="17">
        <v>187128.98363599999</v>
      </c>
      <c r="M13" s="17">
        <v>42532.474595</v>
      </c>
      <c r="N13" s="17">
        <v>16773.247235999999</v>
      </c>
      <c r="O13" s="17">
        <v>3594.370793</v>
      </c>
      <c r="P13" s="18">
        <v>1881385.990799</v>
      </c>
      <c r="Q13" s="17">
        <v>792994.30172300001</v>
      </c>
      <c r="R13" s="17">
        <v>411497.60699900001</v>
      </c>
      <c r="S13" s="17">
        <v>141223.09450899999</v>
      </c>
      <c r="T13" s="17">
        <v>32515.961417999999</v>
      </c>
      <c r="U13" s="17">
        <v>12971.418641</v>
      </c>
      <c r="V13" s="17">
        <v>2724.7805050000002</v>
      </c>
      <c r="W13" s="18">
        <v>1393927.1637949999</v>
      </c>
      <c r="X13" s="19">
        <v>113.45703122343784</v>
      </c>
      <c r="Y13" s="19">
        <v>76.707974986679616</v>
      </c>
      <c r="Z13" s="19">
        <v>51.965838277145238</v>
      </c>
      <c r="AA13" s="19">
        <v>46.841932373348016</v>
      </c>
      <c r="AB13" s="19">
        <v>49.478605415929202</v>
      </c>
      <c r="AC13" s="19">
        <v>60.921538864406777</v>
      </c>
      <c r="AD13" s="19">
        <v>87.020628621600366</v>
      </c>
      <c r="AE13" s="20">
        <v>0.73525983295440367</v>
      </c>
      <c r="AF13" s="20">
        <v>0.74434156967242682</v>
      </c>
      <c r="AG13" s="20">
        <v>0.75468316967779114</v>
      </c>
      <c r="AH13" s="20">
        <v>0.76449728654684213</v>
      </c>
      <c r="AI13" s="20">
        <v>0.77333973907925058</v>
      </c>
      <c r="AJ13" s="20">
        <v>0.75806884206450875</v>
      </c>
      <c r="AK13" s="20">
        <v>0.74090440271802882</v>
      </c>
      <c r="AL13" s="62"/>
      <c r="AM13" s="62"/>
      <c r="AN13" s="62"/>
      <c r="AO13" s="62"/>
    </row>
    <row r="14" spans="1:41" x14ac:dyDescent="0.35">
      <c r="A14" s="3">
        <v>28</v>
      </c>
      <c r="B14" s="2" t="s">
        <v>87</v>
      </c>
      <c r="C14" s="17">
        <v>39</v>
      </c>
      <c r="D14" s="17">
        <v>119</v>
      </c>
      <c r="E14" s="17">
        <v>129</v>
      </c>
      <c r="F14" s="17">
        <v>79</v>
      </c>
      <c r="G14" s="17">
        <v>70</v>
      </c>
      <c r="H14" s="17">
        <v>11</v>
      </c>
      <c r="I14" s="18">
        <v>447</v>
      </c>
      <c r="J14" s="17">
        <v>8576.8259999999991</v>
      </c>
      <c r="K14" s="17">
        <v>21369.530999999999</v>
      </c>
      <c r="L14" s="17">
        <v>13659.2</v>
      </c>
      <c r="M14" s="17">
        <v>11919.33</v>
      </c>
      <c r="N14" s="17">
        <v>6008.9008000000003</v>
      </c>
      <c r="O14" s="17">
        <v>1487</v>
      </c>
      <c r="P14" s="18">
        <v>63020.787800000006</v>
      </c>
      <c r="Q14" s="17">
        <v>6011.9705999999996</v>
      </c>
      <c r="R14" s="17">
        <v>15278.054700000001</v>
      </c>
      <c r="S14" s="17">
        <v>10000.127500000001</v>
      </c>
      <c r="T14" s="17">
        <v>8125.3098499999996</v>
      </c>
      <c r="U14" s="17">
        <v>4528.1426099999999</v>
      </c>
      <c r="V14" s="17">
        <v>1147.4000000000001</v>
      </c>
      <c r="W14" s="18">
        <v>45091.005260000005</v>
      </c>
      <c r="X14" s="19">
        <v>219.91861538461535</v>
      </c>
      <c r="Y14" s="19">
        <v>179.5758907563025</v>
      </c>
      <c r="Z14" s="19">
        <v>105.88527131782946</v>
      </c>
      <c r="AA14" s="19">
        <v>150.87759493670885</v>
      </c>
      <c r="AB14" s="19">
        <v>85.841440000000006</v>
      </c>
      <c r="AC14" s="19">
        <v>135.18181818181819</v>
      </c>
      <c r="AD14" s="19">
        <v>140.98610246085013</v>
      </c>
      <c r="AE14" s="20">
        <v>0.7009551785240834</v>
      </c>
      <c r="AF14" s="20">
        <v>0.71494571874319568</v>
      </c>
      <c r="AG14" s="20">
        <v>0.7321166320135879</v>
      </c>
      <c r="AH14" s="20">
        <v>0.68169182747687995</v>
      </c>
      <c r="AI14" s="20">
        <v>0.7535725352630217</v>
      </c>
      <c r="AJ14" s="20">
        <v>0.77162071284465372</v>
      </c>
      <c r="AK14" s="20">
        <v>0.71549415413686723</v>
      </c>
      <c r="AL14" s="62"/>
      <c r="AM14" s="62"/>
      <c r="AN14" s="62"/>
      <c r="AO14" s="62"/>
    </row>
    <row r="15" spans="1:41" x14ac:dyDescent="0.35">
      <c r="A15" s="3">
        <v>37</v>
      </c>
      <c r="B15" s="2" t="s">
        <v>88</v>
      </c>
      <c r="C15" s="17">
        <v>15066</v>
      </c>
      <c r="D15" s="17">
        <v>10426</v>
      </c>
      <c r="E15" s="17">
        <v>6071</v>
      </c>
      <c r="F15" s="17">
        <v>3424</v>
      </c>
      <c r="G15" s="17">
        <v>1910</v>
      </c>
      <c r="H15" s="17">
        <v>471</v>
      </c>
      <c r="I15" s="18">
        <v>37368</v>
      </c>
      <c r="J15" s="17">
        <v>932905.14113500004</v>
      </c>
      <c r="K15" s="17">
        <v>557945.09347299999</v>
      </c>
      <c r="L15" s="17">
        <v>257324.117577</v>
      </c>
      <c r="M15" s="17">
        <v>138801.968459</v>
      </c>
      <c r="N15" s="17">
        <v>91603.638470999998</v>
      </c>
      <c r="O15" s="17">
        <v>15731.922930999999</v>
      </c>
      <c r="P15" s="18">
        <v>1994311.8820459999</v>
      </c>
      <c r="Q15" s="17">
        <v>715060.35541199998</v>
      </c>
      <c r="R15" s="17">
        <v>426573.43569299998</v>
      </c>
      <c r="S15" s="17">
        <v>201753.98589499999</v>
      </c>
      <c r="T15" s="17">
        <v>108745.84392100001</v>
      </c>
      <c r="U15" s="17">
        <v>70366.038463999997</v>
      </c>
      <c r="V15" s="17">
        <v>12877.184664</v>
      </c>
      <c r="W15" s="18">
        <v>1535376.8440489997</v>
      </c>
      <c r="X15" s="19">
        <v>61.921222695805128</v>
      </c>
      <c r="Y15" s="19">
        <v>53.514779730769227</v>
      </c>
      <c r="Z15" s="19">
        <v>42.385787774172293</v>
      </c>
      <c r="AA15" s="19">
        <v>40.537958077978971</v>
      </c>
      <c r="AB15" s="19">
        <v>47.960020141884819</v>
      </c>
      <c r="AC15" s="19">
        <v>33.401110256900211</v>
      </c>
      <c r="AD15" s="19">
        <v>53.36951086614215</v>
      </c>
      <c r="AE15" s="20">
        <v>0.76648774230361338</v>
      </c>
      <c r="AF15" s="20">
        <v>0.76454375293048915</v>
      </c>
      <c r="AG15" s="20">
        <v>0.78404615857520021</v>
      </c>
      <c r="AH15" s="20">
        <v>0.78346038696938136</v>
      </c>
      <c r="AI15" s="20">
        <v>0.76815768061741974</v>
      </c>
      <c r="AJ15" s="20">
        <v>0.81853850419170993</v>
      </c>
      <c r="AK15" s="20">
        <v>0.76987800046291122</v>
      </c>
      <c r="AL15" s="62"/>
      <c r="AM15" s="62"/>
      <c r="AN15" s="62"/>
      <c r="AO15" s="62"/>
    </row>
    <row r="16" spans="1:41" x14ac:dyDescent="0.35">
      <c r="A16" s="3">
        <v>39</v>
      </c>
      <c r="B16" s="2" t="s">
        <v>89</v>
      </c>
      <c r="C16" s="17">
        <v>3674</v>
      </c>
      <c r="D16" s="17">
        <v>3330</v>
      </c>
      <c r="E16" s="17">
        <v>1420</v>
      </c>
      <c r="F16" s="17">
        <v>460</v>
      </c>
      <c r="G16" s="17">
        <v>251</v>
      </c>
      <c r="H16" s="17">
        <v>41</v>
      </c>
      <c r="I16" s="18">
        <v>9176</v>
      </c>
      <c r="J16" s="17">
        <v>372819.31901400001</v>
      </c>
      <c r="K16" s="17">
        <v>221787.04822699999</v>
      </c>
      <c r="L16" s="17">
        <v>97573.819566999999</v>
      </c>
      <c r="M16" s="17">
        <v>27559.979517</v>
      </c>
      <c r="N16" s="17">
        <v>30504.009374000001</v>
      </c>
      <c r="O16" s="17">
        <v>2630.8319759999999</v>
      </c>
      <c r="P16" s="18">
        <v>752875.00767500012</v>
      </c>
      <c r="Q16" s="17">
        <v>278381.71857500001</v>
      </c>
      <c r="R16" s="17">
        <v>166015.132293</v>
      </c>
      <c r="S16" s="17">
        <v>73150.600380000003</v>
      </c>
      <c r="T16" s="17">
        <v>20798.532713000001</v>
      </c>
      <c r="U16" s="17">
        <v>21652.480197000001</v>
      </c>
      <c r="V16" s="17">
        <v>1919.39474</v>
      </c>
      <c r="W16" s="18">
        <v>561917.85889799998</v>
      </c>
      <c r="X16" s="19">
        <v>101.47504600272183</v>
      </c>
      <c r="Y16" s="19">
        <v>66.602717185285286</v>
      </c>
      <c r="Z16" s="19">
        <v>68.713957441549297</v>
      </c>
      <c r="AA16" s="19">
        <v>59.912998950000002</v>
      </c>
      <c r="AB16" s="19">
        <v>121.5299178247012</v>
      </c>
      <c r="AC16" s="19">
        <v>64.166633560975612</v>
      </c>
      <c r="AD16" s="19">
        <v>82.048278953247618</v>
      </c>
      <c r="AE16" s="20">
        <v>0.74669338303401145</v>
      </c>
      <c r="AF16" s="20">
        <v>0.74853393658534473</v>
      </c>
      <c r="AG16" s="20">
        <v>0.74969495613288406</v>
      </c>
      <c r="AH16" s="20">
        <v>0.75466430227826209</v>
      </c>
      <c r="AI16" s="20">
        <v>0.70982407366604816</v>
      </c>
      <c r="AJ16" s="20">
        <v>0.72957709101525681</v>
      </c>
      <c r="AK16" s="20">
        <v>0.74636274702927552</v>
      </c>
      <c r="AL16" s="62"/>
      <c r="AM16" s="62"/>
      <c r="AN16" s="62"/>
      <c r="AO16" s="62"/>
    </row>
    <row r="17" spans="1:41" x14ac:dyDescent="0.35">
      <c r="A17" s="3">
        <v>49</v>
      </c>
      <c r="B17" s="2" t="s">
        <v>90</v>
      </c>
      <c r="C17" s="17">
        <v>86</v>
      </c>
      <c r="D17" s="17">
        <v>178</v>
      </c>
      <c r="E17" s="17">
        <v>94</v>
      </c>
      <c r="F17" s="17">
        <v>47</v>
      </c>
      <c r="G17" s="17">
        <v>29</v>
      </c>
      <c r="H17" s="17">
        <v>3</v>
      </c>
      <c r="I17" s="18">
        <v>437</v>
      </c>
      <c r="J17" s="17">
        <v>17257.768134999998</v>
      </c>
      <c r="K17" s="17">
        <v>19167.684184999998</v>
      </c>
      <c r="L17" s="17">
        <v>8109.9908939999996</v>
      </c>
      <c r="M17" s="17">
        <v>4610.2290869999997</v>
      </c>
      <c r="N17" s="17">
        <v>3790.6040400000002</v>
      </c>
      <c r="O17" s="17">
        <v>956.21308099999999</v>
      </c>
      <c r="P17" s="18">
        <v>53892.489421999999</v>
      </c>
      <c r="Q17" s="17">
        <v>12176.699627</v>
      </c>
      <c r="R17" s="17">
        <v>14033.480299000001</v>
      </c>
      <c r="S17" s="17">
        <v>5897.6269510000002</v>
      </c>
      <c r="T17" s="17">
        <v>3374.2438820000002</v>
      </c>
      <c r="U17" s="17">
        <v>2839.052291</v>
      </c>
      <c r="V17" s="17">
        <v>596.01619100000005</v>
      </c>
      <c r="W17" s="18">
        <v>38917.119241000008</v>
      </c>
      <c r="X17" s="19">
        <v>200.67172249999999</v>
      </c>
      <c r="Y17" s="19">
        <v>107.68361901685392</v>
      </c>
      <c r="Z17" s="19">
        <v>86.276498872340426</v>
      </c>
      <c r="AA17" s="19">
        <v>98.089980574468072</v>
      </c>
      <c r="AB17" s="19">
        <v>130.71048413793105</v>
      </c>
      <c r="AC17" s="19">
        <v>318.73769366666664</v>
      </c>
      <c r="AD17" s="19">
        <v>123.32377442105263</v>
      </c>
      <c r="AE17" s="20">
        <v>0.70557789001144211</v>
      </c>
      <c r="AF17" s="20">
        <v>0.73214271288871413</v>
      </c>
      <c r="AG17" s="20">
        <v>0.72720512613192101</v>
      </c>
      <c r="AH17" s="20">
        <v>0.73190373370268058</v>
      </c>
      <c r="AI17" s="20">
        <v>0.7489709452744634</v>
      </c>
      <c r="AJ17" s="20">
        <v>0.62330897039882693</v>
      </c>
      <c r="AK17" s="20">
        <v>0.72212509866195296</v>
      </c>
      <c r="AL17" s="62"/>
      <c r="AM17" s="62"/>
      <c r="AN17" s="62"/>
      <c r="AO17" s="62"/>
    </row>
    <row r="18" spans="1:41" x14ac:dyDescent="0.35">
      <c r="A18" s="3">
        <v>55</v>
      </c>
      <c r="B18" s="2" t="s">
        <v>91</v>
      </c>
      <c r="C18" s="17">
        <v>16</v>
      </c>
      <c r="D18" s="17">
        <v>35</v>
      </c>
      <c r="E18" s="17">
        <v>28</v>
      </c>
      <c r="F18" s="17">
        <v>23</v>
      </c>
      <c r="G18" s="17">
        <v>10</v>
      </c>
      <c r="H18" s="17">
        <v>2</v>
      </c>
      <c r="I18" s="18">
        <v>114</v>
      </c>
      <c r="J18" s="17">
        <v>4000</v>
      </c>
      <c r="K18" s="17">
        <v>7840</v>
      </c>
      <c r="L18" s="17">
        <v>5987.3209999999999</v>
      </c>
      <c r="M18" s="17">
        <v>8072</v>
      </c>
      <c r="N18" s="17">
        <v>3652</v>
      </c>
      <c r="O18" s="17">
        <v>150</v>
      </c>
      <c r="P18" s="18">
        <v>29701.321</v>
      </c>
      <c r="Q18" s="17">
        <v>2715</v>
      </c>
      <c r="R18" s="17">
        <v>5642.9</v>
      </c>
      <c r="S18" s="17">
        <v>4282.1247000000003</v>
      </c>
      <c r="T18" s="17">
        <v>5413.4</v>
      </c>
      <c r="U18" s="17">
        <v>2521.6999999999998</v>
      </c>
      <c r="V18" s="17">
        <v>115</v>
      </c>
      <c r="W18" s="18">
        <v>20690.1247</v>
      </c>
      <c r="X18" s="19">
        <v>250</v>
      </c>
      <c r="Y18" s="19">
        <v>224</v>
      </c>
      <c r="Z18" s="19">
        <v>213.83289285714287</v>
      </c>
      <c r="AA18" s="19">
        <v>350.95652173913044</v>
      </c>
      <c r="AB18" s="19">
        <v>365.2</v>
      </c>
      <c r="AC18" s="19">
        <v>75</v>
      </c>
      <c r="AD18" s="19">
        <v>260.53790350877193</v>
      </c>
      <c r="AE18" s="20">
        <v>0.67874999999999996</v>
      </c>
      <c r="AF18" s="20">
        <v>0.71975765306122441</v>
      </c>
      <c r="AG18" s="20">
        <v>0.71519878423087724</v>
      </c>
      <c r="AH18" s="20">
        <v>0.67063924677898901</v>
      </c>
      <c r="AI18" s="20">
        <v>0.69049835706462204</v>
      </c>
      <c r="AJ18" s="20">
        <v>0.76666666666666672</v>
      </c>
      <c r="AK18" s="20">
        <v>0.69660621155537161</v>
      </c>
      <c r="AL18" s="62"/>
      <c r="AM18" s="62"/>
      <c r="AN18" s="62"/>
      <c r="AO18" s="62"/>
    </row>
    <row r="19" spans="1:41" x14ac:dyDescent="0.35">
      <c r="A19" s="3">
        <v>672</v>
      </c>
      <c r="B19" s="21" t="s">
        <v>92</v>
      </c>
      <c r="C19" s="21">
        <v>6</v>
      </c>
      <c r="D19" s="21">
        <v>85</v>
      </c>
      <c r="E19" s="21">
        <v>67</v>
      </c>
      <c r="F19" s="21">
        <v>43</v>
      </c>
      <c r="G19" s="21">
        <v>17</v>
      </c>
      <c r="H19" s="21">
        <v>9</v>
      </c>
      <c r="I19" s="22">
        <v>227</v>
      </c>
      <c r="J19" s="21">
        <v>98.721048999999994</v>
      </c>
      <c r="K19" s="21">
        <v>1072.9189409999999</v>
      </c>
      <c r="L19" s="21">
        <v>329.94543700000003</v>
      </c>
      <c r="M19" s="21">
        <v>224.623727</v>
      </c>
      <c r="N19" s="21">
        <v>157.72797299999999</v>
      </c>
      <c r="O19" s="21">
        <v>40.474896000000001</v>
      </c>
      <c r="P19" s="22">
        <v>1924.4120229999999</v>
      </c>
      <c r="Q19" s="21">
        <v>79.783596000000003</v>
      </c>
      <c r="R19" s="21">
        <v>902.17402300000003</v>
      </c>
      <c r="S19" s="21">
        <v>280.453621</v>
      </c>
      <c r="T19" s="21">
        <v>190.930171</v>
      </c>
      <c r="U19" s="21">
        <v>132.52026900000001</v>
      </c>
      <c r="V19" s="21">
        <v>34.403661</v>
      </c>
      <c r="W19" s="22">
        <v>1620.265341</v>
      </c>
      <c r="X19" s="23">
        <v>16.453508166666666</v>
      </c>
      <c r="Y19" s="23">
        <v>12.622575776470587</v>
      </c>
      <c r="Z19" s="23">
        <v>4.9245587611940307</v>
      </c>
      <c r="AA19" s="23">
        <v>5.2238076046511628</v>
      </c>
      <c r="AB19" s="23">
        <v>9.2781160588235281</v>
      </c>
      <c r="AC19" s="23">
        <v>4.4972106666666667</v>
      </c>
      <c r="AD19" s="23">
        <v>8.4775860044052855</v>
      </c>
      <c r="AE19" s="24">
        <v>0.80817208496234683</v>
      </c>
      <c r="AF19" s="24">
        <v>0.84085944289429793</v>
      </c>
      <c r="AG19" s="24">
        <v>0.84999999863613807</v>
      </c>
      <c r="AH19" s="24">
        <v>0.85000001357826283</v>
      </c>
      <c r="AI19" s="24">
        <v>0.84018241329963717</v>
      </c>
      <c r="AJ19" s="24">
        <v>0.84999998517599651</v>
      </c>
      <c r="AK19" s="24">
        <v>0.84195344948746464</v>
      </c>
      <c r="AL19" s="62"/>
      <c r="AM19" s="62"/>
      <c r="AN19" s="62"/>
      <c r="AO19" s="62"/>
    </row>
    <row r="20" spans="1:41" x14ac:dyDescent="0.35">
      <c r="B20" s="11" t="s">
        <v>18</v>
      </c>
      <c r="C20" s="17">
        <v>71517</v>
      </c>
      <c r="D20" s="17">
        <v>69148</v>
      </c>
      <c r="E20" s="17">
        <v>63173</v>
      </c>
      <c r="F20" s="17">
        <v>29261</v>
      </c>
      <c r="G20" s="17">
        <v>8449</v>
      </c>
      <c r="H20" s="17">
        <v>3301</v>
      </c>
      <c r="I20" s="18">
        <v>244849</v>
      </c>
      <c r="J20" s="17">
        <v>3733971.541741</v>
      </c>
      <c r="K20" s="17">
        <v>2700473.5699360003</v>
      </c>
      <c r="L20" s="17">
        <v>1320689.593134</v>
      </c>
      <c r="M20" s="17">
        <v>573184.54147499998</v>
      </c>
      <c r="N20" s="17">
        <v>281889.387307</v>
      </c>
      <c r="O20" s="17">
        <v>55096.948599000003</v>
      </c>
      <c r="P20" s="18">
        <v>8665305.582192</v>
      </c>
      <c r="Q20" s="17">
        <v>2839691.7600509999</v>
      </c>
      <c r="R20" s="17">
        <v>2033565.4372369999</v>
      </c>
      <c r="S20" s="17">
        <v>1024037.768467</v>
      </c>
      <c r="T20" s="17">
        <v>449474.52469100006</v>
      </c>
      <c r="U20" s="17">
        <v>215738.75441199998</v>
      </c>
      <c r="V20" s="17">
        <v>44155.353238000003</v>
      </c>
      <c r="W20" s="18">
        <v>6606663.5980959991</v>
      </c>
      <c r="X20" s="19">
        <v>52.210964410433881</v>
      </c>
      <c r="Y20" s="19">
        <v>39.053531120726561</v>
      </c>
      <c r="Z20" s="19">
        <v>20.905918559099614</v>
      </c>
      <c r="AA20" s="19">
        <v>19.588686014661153</v>
      </c>
      <c r="AB20" s="19">
        <v>33.363639165226651</v>
      </c>
      <c r="AC20" s="19">
        <v>16.690987155104516</v>
      </c>
      <c r="AD20" s="19">
        <v>35.390406259335343</v>
      </c>
      <c r="AE20" s="25">
        <v>0.76050171467749494</v>
      </c>
      <c r="AF20" s="25">
        <v>0.75304030369947084</v>
      </c>
      <c r="AG20" s="20">
        <v>0.77538111437446522</v>
      </c>
      <c r="AH20" s="20">
        <v>0.78417070274496292</v>
      </c>
      <c r="AI20" s="20">
        <v>0.76533124028909716</v>
      </c>
      <c r="AJ20" s="20">
        <v>0.80141195403335663</v>
      </c>
      <c r="AK20" s="25">
        <v>0.76242707604833926</v>
      </c>
      <c r="AL20" s="62"/>
      <c r="AM20" s="62"/>
      <c r="AN20" s="62"/>
      <c r="AO20" s="62"/>
    </row>
    <row r="21" spans="1:41" s="36" customFormat="1" x14ac:dyDescent="0.35">
      <c r="A21" s="9"/>
      <c r="B21" s="26" t="s">
        <v>19</v>
      </c>
      <c r="C21" s="26"/>
      <c r="D21" s="27"/>
      <c r="E21" s="27"/>
      <c r="F21" s="27"/>
      <c r="G21" s="27"/>
      <c r="H21" s="27"/>
      <c r="I21" s="28"/>
      <c r="J21" s="29">
        <v>4543.594677286721</v>
      </c>
      <c r="K21" s="29">
        <v>3402.3000175578291</v>
      </c>
      <c r="L21" s="29">
        <v>1682.9859864335504</v>
      </c>
      <c r="M21" s="29">
        <v>730.42261857581582</v>
      </c>
      <c r="N21" s="29">
        <v>364.66932381241912</v>
      </c>
      <c r="O21" s="29">
        <v>71.276776971539462</v>
      </c>
      <c r="P21" s="29">
        <v>11042.403861445338</v>
      </c>
      <c r="Q21" s="29">
        <v>3455.4115428760906</v>
      </c>
      <c r="R21" s="29">
        <v>2562.0690384984628</v>
      </c>
      <c r="S21" s="29">
        <v>1304.9555496374549</v>
      </c>
      <c r="T21" s="29">
        <v>572.77601810941349</v>
      </c>
      <c r="U21" s="29">
        <v>279.0928258887451</v>
      </c>
      <c r="V21" s="29">
        <v>57.122061109961194</v>
      </c>
      <c r="W21" s="29">
        <v>8419.0276886266602</v>
      </c>
      <c r="X21" s="30"/>
      <c r="Y21" s="31"/>
      <c r="Z21" s="32"/>
      <c r="AA21" s="32"/>
      <c r="AB21" s="32"/>
      <c r="AC21" s="32"/>
      <c r="AD21" s="31"/>
      <c r="AE21" s="33"/>
      <c r="AF21" s="33"/>
      <c r="AG21" s="34"/>
      <c r="AH21" s="34"/>
      <c r="AI21" s="34"/>
      <c r="AJ21" s="34"/>
      <c r="AK21" s="35"/>
      <c r="AL21" s="62"/>
      <c r="AM21" s="62"/>
      <c r="AN21" s="62"/>
      <c r="AO21" s="62"/>
    </row>
    <row r="22" spans="1:41" x14ac:dyDescent="0.35">
      <c r="B22" s="26" t="s">
        <v>20</v>
      </c>
      <c r="C22" s="29"/>
      <c r="D22" s="27"/>
      <c r="E22" s="27"/>
      <c r="F22" s="27"/>
      <c r="G22" s="27"/>
      <c r="H22" s="27"/>
      <c r="I22" s="28"/>
      <c r="J22" s="29">
        <v>130.04377227821081</v>
      </c>
      <c r="K22" s="29">
        <v>94.063166967186419</v>
      </c>
      <c r="L22" s="29">
        <v>46.046965455403786</v>
      </c>
      <c r="M22" s="29">
        <v>19.994067945909912</v>
      </c>
      <c r="N22" s="29">
        <v>9.8239768184102463</v>
      </c>
      <c r="O22" s="29">
        <v>1.9157066254088924</v>
      </c>
      <c r="P22" s="29">
        <v>302.26688971160257</v>
      </c>
      <c r="Q22" s="29">
        <v>98.898511800709016</v>
      </c>
      <c r="R22" s="29">
        <v>70.833355819904099</v>
      </c>
      <c r="S22" s="29">
        <v>35.703947388373493</v>
      </c>
      <c r="T22" s="29">
        <v>15.678762311874713</v>
      </c>
      <c r="U22" s="29">
        <v>7.5185963630052521</v>
      </c>
      <c r="V22" s="29">
        <v>1.5352701900235879</v>
      </c>
      <c r="W22" s="29">
        <v>230.45646090904299</v>
      </c>
      <c r="X22" s="30"/>
      <c r="Y22" s="31"/>
      <c r="Z22" s="32"/>
      <c r="AA22" s="32"/>
      <c r="AB22" s="32"/>
      <c r="AC22" s="32"/>
      <c r="AD22" s="31"/>
      <c r="AE22" s="37"/>
      <c r="AF22" s="37"/>
      <c r="AG22" s="34"/>
      <c r="AH22" s="34"/>
      <c r="AI22" s="34"/>
      <c r="AJ22" s="34"/>
      <c r="AK22" s="38"/>
      <c r="AL22" s="62"/>
      <c r="AM22" s="62"/>
      <c r="AN22" s="62"/>
      <c r="AO22" s="62"/>
    </row>
    <row r="23" spans="1:41" x14ac:dyDescent="0.35">
      <c r="B23" s="36"/>
      <c r="C23" s="39"/>
      <c r="D23" s="40"/>
      <c r="E23" s="40"/>
      <c r="F23" s="17"/>
      <c r="G23" s="17"/>
      <c r="H23" s="17"/>
      <c r="I23" s="40"/>
      <c r="J23" s="39"/>
      <c r="K23" s="40"/>
      <c r="L23" s="40"/>
      <c r="M23" s="40"/>
      <c r="N23" s="40"/>
      <c r="O23" s="40"/>
      <c r="P23" s="39"/>
      <c r="Q23" s="39"/>
      <c r="R23" s="40"/>
      <c r="S23" s="40"/>
      <c r="T23" s="40"/>
      <c r="U23" s="40"/>
      <c r="V23" s="40"/>
      <c r="W23" s="39"/>
      <c r="X23" s="41"/>
      <c r="Y23" s="41"/>
      <c r="Z23" s="41"/>
      <c r="AA23" s="41"/>
      <c r="AB23" s="41"/>
      <c r="AC23" s="41"/>
      <c r="AD23" s="41"/>
      <c r="AL23" s="62"/>
      <c r="AM23" s="62"/>
      <c r="AN23" s="62"/>
      <c r="AO23" s="62"/>
    </row>
    <row r="24" spans="1:41" x14ac:dyDescent="0.35">
      <c r="B24" s="11" t="s">
        <v>21</v>
      </c>
      <c r="X24" s="17"/>
      <c r="Y24" s="17"/>
      <c r="Z24" s="17"/>
      <c r="AA24" s="17"/>
      <c r="AB24" s="17"/>
      <c r="AC24" s="17"/>
      <c r="AD24" s="17"/>
      <c r="AL24" s="62"/>
      <c r="AM24" s="62"/>
      <c r="AN24" s="62"/>
      <c r="AO24" s="62"/>
    </row>
    <row r="25" spans="1:41" x14ac:dyDescent="0.35">
      <c r="X25" s="17"/>
      <c r="Y25" s="17"/>
      <c r="Z25" s="17"/>
      <c r="AA25" s="17"/>
      <c r="AB25" s="17"/>
      <c r="AC25" s="17"/>
      <c r="AD25" s="17"/>
      <c r="AL25" s="62"/>
      <c r="AM25" s="62"/>
      <c r="AN25" s="62"/>
      <c r="AO25" s="62"/>
    </row>
    <row r="26" spans="1:41" x14ac:dyDescent="0.35">
      <c r="B26" s="15"/>
      <c r="C26" s="65" t="s">
        <v>77</v>
      </c>
      <c r="D26" s="65"/>
      <c r="E26" s="65"/>
      <c r="F26" s="65"/>
      <c r="G26" s="65"/>
      <c r="H26" s="65"/>
      <c r="I26" s="65"/>
      <c r="J26" s="65" t="s">
        <v>13</v>
      </c>
      <c r="K26" s="65"/>
      <c r="L26" s="65"/>
      <c r="M26" s="65"/>
      <c r="N26" s="65"/>
      <c r="O26" s="65"/>
      <c r="P26" s="65"/>
      <c r="Q26" s="65" t="s">
        <v>14</v>
      </c>
      <c r="R26" s="65"/>
      <c r="S26" s="65"/>
      <c r="T26" s="65"/>
      <c r="U26" s="65"/>
      <c r="V26" s="65"/>
      <c r="W26" s="65"/>
      <c r="X26" s="65" t="s">
        <v>15</v>
      </c>
      <c r="Y26" s="65"/>
      <c r="Z26" s="65"/>
      <c r="AA26" s="65"/>
      <c r="AB26" s="65"/>
      <c r="AC26" s="65"/>
      <c r="AD26" s="65"/>
      <c r="AE26" s="65" t="s">
        <v>16</v>
      </c>
      <c r="AF26" s="65"/>
      <c r="AG26" s="65"/>
      <c r="AH26" s="65"/>
      <c r="AI26" s="65"/>
      <c r="AJ26" s="65"/>
      <c r="AK26" s="65"/>
      <c r="AL26" s="62"/>
      <c r="AM26" s="62"/>
      <c r="AN26" s="62"/>
      <c r="AO26" s="62"/>
    </row>
    <row r="27" spans="1:41" x14ac:dyDescent="0.35">
      <c r="B27" s="15"/>
      <c r="C27" s="16">
        <v>43952</v>
      </c>
      <c r="D27" s="16">
        <v>43983</v>
      </c>
      <c r="E27" s="16">
        <v>44013</v>
      </c>
      <c r="F27" s="16">
        <v>44044</v>
      </c>
      <c r="G27" s="16">
        <v>44075</v>
      </c>
      <c r="H27" s="16">
        <v>44105</v>
      </c>
      <c r="I27" s="16" t="s">
        <v>17</v>
      </c>
      <c r="J27" s="16">
        <v>43952</v>
      </c>
      <c r="K27" s="16">
        <v>43983</v>
      </c>
      <c r="L27" s="16">
        <v>44013</v>
      </c>
      <c r="M27" s="16">
        <v>44044</v>
      </c>
      <c r="N27" s="16">
        <v>44075</v>
      </c>
      <c r="O27" s="16">
        <v>44105</v>
      </c>
      <c r="P27" s="16" t="s">
        <v>17</v>
      </c>
      <c r="Q27" s="16">
        <v>43952</v>
      </c>
      <c r="R27" s="16">
        <v>43983</v>
      </c>
      <c r="S27" s="16">
        <v>44013</v>
      </c>
      <c r="T27" s="16">
        <v>44044</v>
      </c>
      <c r="U27" s="16">
        <v>44075</v>
      </c>
      <c r="V27" s="16">
        <v>44105</v>
      </c>
      <c r="W27" s="16" t="s">
        <v>17</v>
      </c>
      <c r="X27" s="16">
        <v>43952</v>
      </c>
      <c r="Y27" s="16">
        <v>43983</v>
      </c>
      <c r="Z27" s="16">
        <v>44013</v>
      </c>
      <c r="AA27" s="16">
        <v>44044</v>
      </c>
      <c r="AB27" s="16">
        <v>44075</v>
      </c>
      <c r="AC27" s="16">
        <v>44105</v>
      </c>
      <c r="AD27" s="16" t="s">
        <v>17</v>
      </c>
      <c r="AE27" s="16">
        <v>43952</v>
      </c>
      <c r="AF27" s="16">
        <v>43983</v>
      </c>
      <c r="AG27" s="16">
        <v>44013</v>
      </c>
      <c r="AH27" s="16">
        <v>44044</v>
      </c>
      <c r="AI27" s="16">
        <v>44075</v>
      </c>
      <c r="AJ27" s="16">
        <v>44105</v>
      </c>
      <c r="AK27" s="16" t="s">
        <v>17</v>
      </c>
      <c r="AL27" s="62"/>
      <c r="AM27" s="62"/>
      <c r="AN27" s="62"/>
      <c r="AO27" s="62"/>
    </row>
    <row r="28" spans="1:41" x14ac:dyDescent="0.35">
      <c r="A28" s="3">
        <v>1</v>
      </c>
      <c r="B28" s="2" t="s">
        <v>22</v>
      </c>
      <c r="C28" s="42">
        <v>60317</v>
      </c>
      <c r="D28" s="42">
        <v>60800</v>
      </c>
      <c r="E28" s="17">
        <v>59083</v>
      </c>
      <c r="F28" s="17">
        <v>27414</v>
      </c>
      <c r="G28" s="17">
        <v>7459</v>
      </c>
      <c r="H28" s="17">
        <v>3146</v>
      </c>
      <c r="I28" s="18">
        <v>218219</v>
      </c>
      <c r="J28" s="42">
        <v>1100739.8321</v>
      </c>
      <c r="K28" s="42">
        <v>740943.25502799999</v>
      </c>
      <c r="L28" s="17">
        <v>531249.98235900002</v>
      </c>
      <c r="M28" s="17">
        <v>258663.70080799999</v>
      </c>
      <c r="N28" s="17">
        <v>97454.691814000005</v>
      </c>
      <c r="O28" s="17">
        <v>31010.397349999999</v>
      </c>
      <c r="P28" s="18">
        <v>2760061.8594589997</v>
      </c>
      <c r="Q28" s="42">
        <v>932123.21300400002</v>
      </c>
      <c r="R28" s="17">
        <v>628545.12404100003</v>
      </c>
      <c r="S28" s="17">
        <v>451234.83165499999</v>
      </c>
      <c r="T28" s="17">
        <v>219755.98526700001</v>
      </c>
      <c r="U28" s="17">
        <v>82754.677219000005</v>
      </c>
      <c r="V28" s="17">
        <v>26348.147007</v>
      </c>
      <c r="W28" s="18">
        <v>2340761.978193</v>
      </c>
      <c r="X28" s="19">
        <v>18.249247013279838</v>
      </c>
      <c r="Y28" s="19">
        <v>12.186566694539474</v>
      </c>
      <c r="Z28" s="19">
        <v>8.9915878062894574</v>
      </c>
      <c r="AA28" s="19">
        <v>9.435460013423798</v>
      </c>
      <c r="AB28" s="19">
        <v>13.065383002279127</v>
      </c>
      <c r="AC28" s="19">
        <v>9.8570875238397964</v>
      </c>
      <c r="AD28" s="19">
        <v>12.648128070695034</v>
      </c>
      <c r="AE28" s="20">
        <v>0.84681519267426542</v>
      </c>
      <c r="AF28" s="20">
        <v>0.8483039959885289</v>
      </c>
      <c r="AG28" s="20">
        <v>0.8493832407321783</v>
      </c>
      <c r="AH28" s="20">
        <v>0.84958184925267011</v>
      </c>
      <c r="AI28" s="20">
        <v>0.84916052453322466</v>
      </c>
      <c r="AJ28" s="20">
        <v>0.84965525303080325</v>
      </c>
      <c r="AK28" s="20">
        <v>0.84808315805349854</v>
      </c>
      <c r="AL28" s="63">
        <f>I28/SUM($I$28:$I$31)</f>
        <v>0.89123909021478542</v>
      </c>
      <c r="AM28" s="63">
        <f>P28/SUM($P$28:$P$31)</f>
        <v>0.31851869888249307</v>
      </c>
      <c r="AN28" s="63">
        <f>W28/SUM($W$28:$W$31)</f>
        <v>0.3543031885061611</v>
      </c>
    </row>
    <row r="29" spans="1:41" x14ac:dyDescent="0.35">
      <c r="A29" s="3">
        <v>2</v>
      </c>
      <c r="B29" s="2" t="s">
        <v>23</v>
      </c>
      <c r="C29" s="17">
        <v>8077</v>
      </c>
      <c r="D29" s="42">
        <v>5563</v>
      </c>
      <c r="E29" s="17">
        <v>2955</v>
      </c>
      <c r="F29" s="17">
        <v>1351</v>
      </c>
      <c r="G29" s="17">
        <v>704</v>
      </c>
      <c r="H29" s="17">
        <v>115</v>
      </c>
      <c r="I29" s="18">
        <v>18765</v>
      </c>
      <c r="J29" s="17">
        <v>1061928.7975359999</v>
      </c>
      <c r="K29" s="42">
        <v>656991.72763400001</v>
      </c>
      <c r="L29" s="17">
        <v>310669.08561399998</v>
      </c>
      <c r="M29" s="17">
        <v>129580.507031</v>
      </c>
      <c r="N29" s="17">
        <v>70938.303092999995</v>
      </c>
      <c r="O29" s="17">
        <v>11489.63328</v>
      </c>
      <c r="P29" s="18">
        <v>2241598.054188</v>
      </c>
      <c r="Q29" s="17">
        <v>841798.97630800004</v>
      </c>
      <c r="R29" s="17">
        <v>522504.38608000003</v>
      </c>
      <c r="S29" s="17">
        <v>248015.248234</v>
      </c>
      <c r="T29" s="17">
        <v>103526.50669900001</v>
      </c>
      <c r="U29" s="17">
        <v>56711.543496999999</v>
      </c>
      <c r="V29" s="17">
        <v>9191.7066240000004</v>
      </c>
      <c r="W29" s="18">
        <v>1781748.3674420002</v>
      </c>
      <c r="X29" s="19">
        <v>131.47564659353719</v>
      </c>
      <c r="Y29" s="19">
        <v>118.10025663023549</v>
      </c>
      <c r="Z29" s="19">
        <v>105.13336230592216</v>
      </c>
      <c r="AA29" s="19">
        <v>95.914512976313844</v>
      </c>
      <c r="AB29" s="19">
        <v>100.76463507528409</v>
      </c>
      <c r="AC29" s="19">
        <v>99.909854608695653</v>
      </c>
      <c r="AD29" s="19">
        <v>119.45633115843326</v>
      </c>
      <c r="AE29" s="20">
        <v>0.79270755088404377</v>
      </c>
      <c r="AF29" s="20">
        <v>0.79529827256984764</v>
      </c>
      <c r="AG29" s="20">
        <v>0.79832612808521897</v>
      </c>
      <c r="AH29" s="20">
        <v>0.79893580501450723</v>
      </c>
      <c r="AI29" s="20">
        <v>0.79944883122804988</v>
      </c>
      <c r="AJ29" s="20">
        <v>0.8</v>
      </c>
      <c r="AK29" s="20">
        <v>0.79485631427683567</v>
      </c>
      <c r="AL29" s="63">
        <f t="shared" ref="AL29:AL31" si="0">I29/SUM($I$28:$I$31)</f>
        <v>7.6639071427696256E-2</v>
      </c>
      <c r="AM29" s="63">
        <f t="shared" ref="AM29:AM31" si="1">P29/SUM($P$28:$P$31)</f>
        <v>0.25868655558953285</v>
      </c>
      <c r="AN29" s="63">
        <f t="shared" ref="AN29:AN31" si="2">W29/SUM($W$28:$W$31)</f>
        <v>0.2696895855202146</v>
      </c>
    </row>
    <row r="30" spans="1:41" x14ac:dyDescent="0.35">
      <c r="A30" s="3">
        <v>3</v>
      </c>
      <c r="B30" s="2" t="s">
        <v>24</v>
      </c>
      <c r="C30" s="17">
        <v>2865</v>
      </c>
      <c r="D30" s="42">
        <v>2524</v>
      </c>
      <c r="E30" s="17">
        <v>1041</v>
      </c>
      <c r="F30" s="17">
        <v>456</v>
      </c>
      <c r="G30" s="17">
        <v>249</v>
      </c>
      <c r="H30" s="17">
        <v>36</v>
      </c>
      <c r="I30" s="18">
        <v>7171</v>
      </c>
      <c r="J30" s="17">
        <v>1278352.258011</v>
      </c>
      <c r="K30" s="42">
        <v>1028816.748378</v>
      </c>
      <c r="L30" s="17">
        <v>377053.7352</v>
      </c>
      <c r="M30" s="17">
        <v>152278.32562600001</v>
      </c>
      <c r="N30" s="17">
        <v>81746.982621000003</v>
      </c>
      <c r="O30" s="17">
        <v>10573.488256000001</v>
      </c>
      <c r="P30" s="18">
        <v>2928821.5380919999</v>
      </c>
      <c r="Q30" s="17">
        <v>890036.77827899996</v>
      </c>
      <c r="R30" s="17">
        <v>718282.82376599999</v>
      </c>
      <c r="S30" s="17">
        <v>263757.61459399998</v>
      </c>
      <c r="T30" s="17">
        <v>106594.827918</v>
      </c>
      <c r="U30" s="17">
        <v>57222.887826999999</v>
      </c>
      <c r="V30" s="17">
        <v>7401.4417789999998</v>
      </c>
      <c r="W30" s="18">
        <v>2043296.3741630001</v>
      </c>
      <c r="X30" s="19">
        <v>446.19625061465968</v>
      </c>
      <c r="Y30" s="19">
        <v>407.61360870760694</v>
      </c>
      <c r="Z30" s="19">
        <v>362.20339596541788</v>
      </c>
      <c r="AA30" s="19">
        <v>333.94369654824561</v>
      </c>
      <c r="AB30" s="19">
        <v>328.30113502409642</v>
      </c>
      <c r="AC30" s="19">
        <v>293.7080071111111</v>
      </c>
      <c r="AD30" s="19">
        <v>408.42581761149074</v>
      </c>
      <c r="AE30" s="20">
        <v>0.69623749846839267</v>
      </c>
      <c r="AF30" s="20">
        <v>0.69816400724271066</v>
      </c>
      <c r="AG30" s="20">
        <v>0.69952261434062035</v>
      </c>
      <c r="AH30" s="20">
        <v>0.69999999986734807</v>
      </c>
      <c r="AI30" s="20">
        <v>0.69999999990580686</v>
      </c>
      <c r="AJ30" s="20">
        <v>0.69999999998108475</v>
      </c>
      <c r="AK30" s="20">
        <v>0.69765137533580113</v>
      </c>
      <c r="AL30" s="63">
        <f t="shared" si="0"/>
        <v>2.9287438380389545E-2</v>
      </c>
      <c r="AM30" s="63">
        <f t="shared" si="1"/>
        <v>0.33799402805955253</v>
      </c>
      <c r="AN30" s="63">
        <f t="shared" si="2"/>
        <v>0.30927810139324563</v>
      </c>
    </row>
    <row r="31" spans="1:41" x14ac:dyDescent="0.35">
      <c r="A31" s="3">
        <v>4</v>
      </c>
      <c r="B31" s="21" t="s">
        <v>25</v>
      </c>
      <c r="C31" s="21">
        <v>258</v>
      </c>
      <c r="D31" s="43">
        <v>261</v>
      </c>
      <c r="E31" s="21">
        <v>94</v>
      </c>
      <c r="F31" s="21">
        <v>40</v>
      </c>
      <c r="G31" s="21">
        <v>37</v>
      </c>
      <c r="H31" s="21">
        <v>4</v>
      </c>
      <c r="I31" s="22">
        <v>694</v>
      </c>
      <c r="J31" s="21">
        <v>292950.654094</v>
      </c>
      <c r="K31" s="43">
        <v>273721.838896</v>
      </c>
      <c r="L31" s="21">
        <v>101716.789961</v>
      </c>
      <c r="M31" s="21">
        <v>32662.008010000001</v>
      </c>
      <c r="N31" s="21">
        <v>31749.409779000001</v>
      </c>
      <c r="O31" s="21">
        <v>2023.429713</v>
      </c>
      <c r="P31" s="22">
        <v>734824.13045299985</v>
      </c>
      <c r="Q31" s="21">
        <v>175732.79246</v>
      </c>
      <c r="R31" s="21">
        <v>164233.10334999999</v>
      </c>
      <c r="S31" s="21">
        <v>61030.073984000002</v>
      </c>
      <c r="T31" s="21">
        <v>19597.204806999998</v>
      </c>
      <c r="U31" s="21">
        <v>19049.645869</v>
      </c>
      <c r="V31" s="21">
        <v>1214.057828</v>
      </c>
      <c r="W31" s="22">
        <v>440856.87829800003</v>
      </c>
      <c r="X31" s="23">
        <v>1135.4676515271317</v>
      </c>
      <c r="Y31" s="23">
        <v>1048.7426777624521</v>
      </c>
      <c r="Z31" s="23">
        <v>1082.0935102234043</v>
      </c>
      <c r="AA31" s="23">
        <v>816.55020024999999</v>
      </c>
      <c r="AB31" s="23">
        <v>858.09215618918927</v>
      </c>
      <c r="AC31" s="23">
        <v>505.85742825</v>
      </c>
      <c r="AD31" s="23">
        <v>1058.8243954654176</v>
      </c>
      <c r="AE31" s="24">
        <v>0.59987165075116056</v>
      </c>
      <c r="AF31" s="24">
        <v>0.60000000004530141</v>
      </c>
      <c r="AG31" s="24">
        <v>0.60000000007275101</v>
      </c>
      <c r="AH31" s="24">
        <v>0.60000000003061649</v>
      </c>
      <c r="AI31" s="24">
        <v>0.60000000005039456</v>
      </c>
      <c r="AJ31" s="24">
        <v>0.60000000009884202</v>
      </c>
      <c r="AK31" s="24">
        <v>0.59994883132950916</v>
      </c>
      <c r="AL31" s="63">
        <f t="shared" si="0"/>
        <v>2.8343999771287612E-3</v>
      </c>
      <c r="AM31" s="63">
        <f t="shared" si="1"/>
        <v>8.4800717468421549E-2</v>
      </c>
      <c r="AN31" s="63">
        <f t="shared" si="2"/>
        <v>6.6729124580378552E-2</v>
      </c>
    </row>
    <row r="32" spans="1:41" x14ac:dyDescent="0.35">
      <c r="B32" s="11" t="s">
        <v>18</v>
      </c>
      <c r="C32" s="17">
        <v>71517</v>
      </c>
      <c r="D32" s="17">
        <v>69148</v>
      </c>
      <c r="E32" s="17">
        <v>63173</v>
      </c>
      <c r="F32" s="17">
        <v>29261</v>
      </c>
      <c r="G32" s="17">
        <v>8449</v>
      </c>
      <c r="H32" s="17">
        <v>3301</v>
      </c>
      <c r="I32" s="18">
        <v>244849</v>
      </c>
      <c r="J32" s="17">
        <v>3733971.541741</v>
      </c>
      <c r="K32" s="17">
        <v>2700473.5699359998</v>
      </c>
      <c r="L32" s="17">
        <v>1320689.593134</v>
      </c>
      <c r="M32" s="17">
        <v>573184.54147499998</v>
      </c>
      <c r="N32" s="17">
        <v>281889.387307</v>
      </c>
      <c r="O32" s="17">
        <v>55096.948599000003</v>
      </c>
      <c r="P32" s="18">
        <v>8665305.582192</v>
      </c>
      <c r="Q32" s="17">
        <v>2839691.7600509999</v>
      </c>
      <c r="R32" s="17">
        <v>2033565.4372370001</v>
      </c>
      <c r="S32" s="17">
        <v>1024037.7684669999</v>
      </c>
      <c r="T32" s="17">
        <v>449474.524691</v>
      </c>
      <c r="U32" s="17">
        <v>215738.75441200001</v>
      </c>
      <c r="V32" s="17">
        <v>44155.353237999996</v>
      </c>
      <c r="W32" s="18">
        <v>6606663.5980959991</v>
      </c>
      <c r="X32" s="19">
        <v>52.210964410433881</v>
      </c>
      <c r="Y32" s="19">
        <v>39.053531120726554</v>
      </c>
      <c r="Z32" s="19">
        <v>20.905918559099614</v>
      </c>
      <c r="AA32" s="19">
        <v>19.588686014661153</v>
      </c>
      <c r="AB32" s="19">
        <v>33.363639165226651</v>
      </c>
      <c r="AC32" s="19">
        <v>16.690987155104516</v>
      </c>
      <c r="AD32" s="19">
        <v>35.390406259335343</v>
      </c>
      <c r="AE32" s="20">
        <v>0.76050171467749494</v>
      </c>
      <c r="AF32" s="20">
        <v>0.75304030369947106</v>
      </c>
      <c r="AG32" s="20">
        <v>0.77538111437446511</v>
      </c>
      <c r="AH32" s="20">
        <v>0.78417070274496281</v>
      </c>
      <c r="AI32" s="20">
        <v>0.76533124028909727</v>
      </c>
      <c r="AJ32" s="20">
        <v>0.80141195403335652</v>
      </c>
      <c r="AK32" s="20">
        <v>0.76242707604833926</v>
      </c>
      <c r="AL32" s="63"/>
      <c r="AM32" s="63"/>
      <c r="AN32" s="63"/>
    </row>
    <row r="33" spans="2:40" x14ac:dyDescent="0.35">
      <c r="C33" s="17"/>
      <c r="D33" s="18"/>
      <c r="E33" s="18"/>
      <c r="F33" s="18"/>
      <c r="G33" s="18"/>
      <c r="H33" s="18"/>
      <c r="I33" s="44"/>
      <c r="P33" s="12"/>
      <c r="W33" s="12"/>
      <c r="X33" s="17"/>
      <c r="Y33" s="17"/>
      <c r="Z33" s="17"/>
      <c r="AA33" s="17"/>
      <c r="AB33" s="17"/>
      <c r="AC33" s="17"/>
      <c r="AD33" s="17"/>
      <c r="AK33" s="12"/>
    </row>
    <row r="34" spans="2:40" x14ac:dyDescent="0.35">
      <c r="B34" s="11" t="s">
        <v>26</v>
      </c>
      <c r="C34" s="17"/>
      <c r="D34" s="18"/>
      <c r="E34" s="18"/>
      <c r="F34" s="18"/>
      <c r="G34" s="18"/>
      <c r="H34" s="18"/>
      <c r="I34" s="18"/>
      <c r="AK34" s="12"/>
    </row>
    <row r="35" spans="2:40" x14ac:dyDescent="0.35">
      <c r="C35" s="17"/>
      <c r="D35" s="18"/>
      <c r="E35" s="18"/>
      <c r="F35" s="18"/>
      <c r="G35" s="18"/>
      <c r="H35" s="18"/>
      <c r="I35" s="18"/>
      <c r="AK35" s="12"/>
    </row>
    <row r="36" spans="2:40" x14ac:dyDescent="0.35">
      <c r="B36" s="15"/>
      <c r="C36" s="65" t="s">
        <v>77</v>
      </c>
      <c r="D36" s="65"/>
      <c r="E36" s="65"/>
      <c r="F36" s="65"/>
      <c r="G36" s="65"/>
      <c r="H36" s="65"/>
      <c r="I36" s="65"/>
      <c r="J36" s="65" t="s">
        <v>13</v>
      </c>
      <c r="K36" s="65"/>
      <c r="L36" s="65"/>
      <c r="M36" s="65"/>
      <c r="N36" s="65"/>
      <c r="O36" s="65"/>
      <c r="P36" s="65"/>
      <c r="Q36" s="65" t="s">
        <v>14</v>
      </c>
      <c r="R36" s="65"/>
      <c r="S36" s="65"/>
      <c r="T36" s="65"/>
      <c r="U36" s="65"/>
      <c r="V36" s="65"/>
      <c r="W36" s="65"/>
      <c r="X36" s="65" t="s">
        <v>15</v>
      </c>
      <c r="Y36" s="65"/>
      <c r="Z36" s="65"/>
      <c r="AA36" s="65"/>
      <c r="AB36" s="65"/>
      <c r="AC36" s="65"/>
      <c r="AD36" s="65"/>
      <c r="AE36" s="65" t="s">
        <v>16</v>
      </c>
      <c r="AF36" s="65"/>
      <c r="AG36" s="65"/>
      <c r="AH36" s="65"/>
      <c r="AI36" s="65"/>
      <c r="AJ36" s="65"/>
      <c r="AK36" s="65"/>
    </row>
    <row r="37" spans="2:40" x14ac:dyDescent="0.35">
      <c r="B37" s="15"/>
      <c r="C37" s="16">
        <v>43952</v>
      </c>
      <c r="D37" s="16">
        <v>43983</v>
      </c>
      <c r="E37" s="16">
        <v>44013</v>
      </c>
      <c r="F37" s="16">
        <v>44044</v>
      </c>
      <c r="G37" s="16">
        <v>44075</v>
      </c>
      <c r="H37" s="16">
        <v>44105</v>
      </c>
      <c r="I37" s="16" t="s">
        <v>17</v>
      </c>
      <c r="J37" s="16">
        <v>43952</v>
      </c>
      <c r="K37" s="16">
        <v>43983</v>
      </c>
      <c r="L37" s="16">
        <v>44013</v>
      </c>
      <c r="M37" s="16">
        <v>44044</v>
      </c>
      <c r="N37" s="16">
        <v>44075</v>
      </c>
      <c r="O37" s="16">
        <v>44105</v>
      </c>
      <c r="P37" s="16" t="s">
        <v>17</v>
      </c>
      <c r="Q37" s="16">
        <v>43952</v>
      </c>
      <c r="R37" s="16">
        <v>43983</v>
      </c>
      <c r="S37" s="16">
        <v>44013</v>
      </c>
      <c r="T37" s="16">
        <v>44044</v>
      </c>
      <c r="U37" s="16">
        <v>44075</v>
      </c>
      <c r="V37" s="16">
        <v>44105</v>
      </c>
      <c r="W37" s="16" t="s">
        <v>17</v>
      </c>
      <c r="X37" s="16">
        <v>43952</v>
      </c>
      <c r="Y37" s="16">
        <v>43983</v>
      </c>
      <c r="Z37" s="16">
        <v>44013</v>
      </c>
      <c r="AA37" s="16">
        <v>44044</v>
      </c>
      <c r="AB37" s="16">
        <v>44075</v>
      </c>
      <c r="AC37" s="16">
        <v>44105</v>
      </c>
      <c r="AD37" s="16" t="s">
        <v>17</v>
      </c>
      <c r="AE37" s="16">
        <v>43952</v>
      </c>
      <c r="AF37" s="16">
        <v>43983</v>
      </c>
      <c r="AG37" s="16">
        <v>44013</v>
      </c>
      <c r="AH37" s="16">
        <v>44044</v>
      </c>
      <c r="AI37" s="16">
        <v>44075</v>
      </c>
      <c r="AJ37" s="16">
        <v>44105</v>
      </c>
      <c r="AK37" s="16" t="s">
        <v>17</v>
      </c>
    </row>
    <row r="38" spans="2:40" x14ac:dyDescent="0.35">
      <c r="B38" s="17" t="s">
        <v>27</v>
      </c>
      <c r="C38" s="17">
        <v>21770</v>
      </c>
      <c r="D38" s="17">
        <v>16886</v>
      </c>
      <c r="E38" s="17">
        <v>15304</v>
      </c>
      <c r="F38" s="17">
        <v>6462</v>
      </c>
      <c r="G38" s="17">
        <v>1878</v>
      </c>
      <c r="H38" s="17">
        <v>744</v>
      </c>
      <c r="I38" s="18">
        <v>63044</v>
      </c>
      <c r="J38" s="17">
        <v>1154519.8584090001</v>
      </c>
      <c r="K38" s="17">
        <v>766931.731868</v>
      </c>
      <c r="L38" s="17">
        <v>337846.449371</v>
      </c>
      <c r="M38" s="17">
        <v>144114.495303</v>
      </c>
      <c r="N38" s="17">
        <v>74001.227935999996</v>
      </c>
      <c r="O38" s="17">
        <v>11217.647831</v>
      </c>
      <c r="P38" s="18">
        <v>2488631.410718</v>
      </c>
      <c r="Q38" s="17">
        <v>871615.640014</v>
      </c>
      <c r="R38" s="17">
        <v>572287.31644800003</v>
      </c>
      <c r="S38" s="17">
        <v>260934.186843</v>
      </c>
      <c r="T38" s="17">
        <v>111500.65338</v>
      </c>
      <c r="U38" s="17">
        <v>56435.683397000001</v>
      </c>
      <c r="V38" s="17">
        <v>9140.1168199999993</v>
      </c>
      <c r="W38" s="18">
        <v>1881913.596902</v>
      </c>
      <c r="X38" s="19">
        <v>53.032607184611855</v>
      </c>
      <c r="Y38" s="19">
        <v>45.418200394883335</v>
      </c>
      <c r="Z38" s="19">
        <v>22.075695855397282</v>
      </c>
      <c r="AA38" s="19">
        <v>22.301840808263695</v>
      </c>
      <c r="AB38" s="19">
        <v>39.404274726304578</v>
      </c>
      <c r="AC38" s="19">
        <v>15.077483643817205</v>
      </c>
      <c r="AD38" s="19">
        <v>39.474516380908575</v>
      </c>
      <c r="AE38" s="20">
        <v>0.75495941768826769</v>
      </c>
      <c r="AF38" s="20">
        <v>0.74620372670471136</v>
      </c>
      <c r="AG38" s="20">
        <v>0.77234550586162831</v>
      </c>
      <c r="AH38" s="20">
        <v>0.77369492323149336</v>
      </c>
      <c r="AI38" s="20">
        <v>0.76263171532516238</v>
      </c>
      <c r="AJ38" s="20">
        <v>0.81479798240244816</v>
      </c>
      <c r="AK38" s="20">
        <v>0.75620422887736738</v>
      </c>
      <c r="AL38" s="63">
        <f>I38/SUM($I$38:$I$53)</f>
        <v>0.35593746647771862</v>
      </c>
      <c r="AM38" s="63">
        <f>P38/SUM($P$38:$P$53)</f>
        <v>0.30756773207244675</v>
      </c>
      <c r="AN38" s="63">
        <f>W38/SUM($W$38:$W$53)</f>
        <v>0.30691813979477234</v>
      </c>
    </row>
    <row r="39" spans="2:40" x14ac:dyDescent="0.35">
      <c r="B39" s="17" t="s">
        <v>28</v>
      </c>
      <c r="C39" s="17">
        <v>11463</v>
      </c>
      <c r="D39" s="17">
        <v>8218</v>
      </c>
      <c r="E39" s="17">
        <v>5949</v>
      </c>
      <c r="F39" s="17">
        <v>2654</v>
      </c>
      <c r="G39" s="17">
        <v>902</v>
      </c>
      <c r="H39" s="17">
        <v>238</v>
      </c>
      <c r="I39" s="18">
        <v>29424</v>
      </c>
      <c r="J39" s="17">
        <v>612642.10977800004</v>
      </c>
      <c r="K39" s="17">
        <v>391022.34567000001</v>
      </c>
      <c r="L39" s="17">
        <v>200160.257381</v>
      </c>
      <c r="M39" s="17">
        <v>82892.648232000007</v>
      </c>
      <c r="N39" s="17">
        <v>36795.941874999997</v>
      </c>
      <c r="O39" s="17">
        <v>7713.354883</v>
      </c>
      <c r="P39" s="18">
        <v>1331226.6578190001</v>
      </c>
      <c r="Q39" s="17">
        <v>476772.36852600001</v>
      </c>
      <c r="R39" s="17">
        <v>300871.566208</v>
      </c>
      <c r="S39" s="17">
        <v>156384.217818</v>
      </c>
      <c r="T39" s="17">
        <v>65506.134727999997</v>
      </c>
      <c r="U39" s="17">
        <v>29005.752186000002</v>
      </c>
      <c r="V39" s="17">
        <v>6134.0332779999999</v>
      </c>
      <c r="W39" s="18">
        <v>1034674.072744</v>
      </c>
      <c r="X39" s="19">
        <v>53.445180997819072</v>
      </c>
      <c r="Y39" s="19">
        <v>47.58120536261864</v>
      </c>
      <c r="Z39" s="19">
        <v>33.646034187426459</v>
      </c>
      <c r="AA39" s="19">
        <v>31.233100313489075</v>
      </c>
      <c r="AB39" s="19">
        <v>40.793727134146337</v>
      </c>
      <c r="AC39" s="19">
        <v>32.409054130252102</v>
      </c>
      <c r="AD39" s="19">
        <v>45.242885325550574</v>
      </c>
      <c r="AE39" s="20">
        <v>0.77822330675043794</v>
      </c>
      <c r="AF39" s="20">
        <v>0.76944852267322339</v>
      </c>
      <c r="AG39" s="20">
        <v>0.78129504759941726</v>
      </c>
      <c r="AH39" s="20">
        <v>0.79025264755278868</v>
      </c>
      <c r="AI39" s="20">
        <v>0.78828671608776435</v>
      </c>
      <c r="AJ39" s="20">
        <v>0.79524841927333367</v>
      </c>
      <c r="AK39" s="20">
        <v>0.77723358878580928</v>
      </c>
      <c r="AL39" s="63">
        <f t="shared" ref="AL39:AL53" si="3">I39/SUM($I$38:$I$53)</f>
        <v>0.16612372333037867</v>
      </c>
      <c r="AM39" s="63">
        <f t="shared" ref="AM39:AM53" si="4">P39/SUM($P$38:$P$53)</f>
        <v>0.16452511298233755</v>
      </c>
      <c r="AN39" s="63">
        <f t="shared" ref="AN39:AN53" si="5">W39/SUM($W$38:$W$53)</f>
        <v>0.16874326335876211</v>
      </c>
    </row>
    <row r="40" spans="2:40" x14ac:dyDescent="0.35">
      <c r="B40" s="17" t="s">
        <v>29</v>
      </c>
      <c r="C40" s="17">
        <v>7917</v>
      </c>
      <c r="D40" s="17">
        <v>5886</v>
      </c>
      <c r="E40" s="17">
        <v>5995</v>
      </c>
      <c r="F40" s="17">
        <v>2568</v>
      </c>
      <c r="G40" s="17">
        <v>758</v>
      </c>
      <c r="H40" s="17">
        <v>249</v>
      </c>
      <c r="I40" s="18">
        <v>23373</v>
      </c>
      <c r="J40" s="17">
        <v>254005.239997</v>
      </c>
      <c r="K40" s="17">
        <v>179057.981654</v>
      </c>
      <c r="L40" s="17">
        <v>105447.13396599999</v>
      </c>
      <c r="M40" s="17">
        <v>53510.135047000003</v>
      </c>
      <c r="N40" s="17">
        <v>17659.727999999999</v>
      </c>
      <c r="O40" s="17">
        <v>6166.6758669999999</v>
      </c>
      <c r="P40" s="18">
        <v>615846.89453100006</v>
      </c>
      <c r="Q40" s="17">
        <v>196980.43154600001</v>
      </c>
      <c r="R40" s="17">
        <v>137425.577193</v>
      </c>
      <c r="S40" s="17">
        <v>82017.521116000004</v>
      </c>
      <c r="T40" s="17">
        <v>41872.004321</v>
      </c>
      <c r="U40" s="17">
        <v>14288.759859</v>
      </c>
      <c r="V40" s="17">
        <v>4788.8513290000001</v>
      </c>
      <c r="W40" s="18">
        <v>477373.14536400005</v>
      </c>
      <c r="X40" s="19">
        <v>32.0835215355564</v>
      </c>
      <c r="Y40" s="19">
        <v>30.42099586374448</v>
      </c>
      <c r="Z40" s="19">
        <v>17.58917997764804</v>
      </c>
      <c r="AA40" s="19">
        <v>20.837280002725858</v>
      </c>
      <c r="AB40" s="19">
        <v>23.29779419525066</v>
      </c>
      <c r="AC40" s="19">
        <v>24.765766534136546</v>
      </c>
      <c r="AD40" s="19">
        <v>26.348645639455786</v>
      </c>
      <c r="AE40" s="20">
        <v>0.77549751158018043</v>
      </c>
      <c r="AF40" s="20">
        <v>0.76749204879653032</v>
      </c>
      <c r="AG40" s="20">
        <v>0.77780702074316643</v>
      </c>
      <c r="AH40" s="20">
        <v>0.78250604832565296</v>
      </c>
      <c r="AI40" s="20">
        <v>0.80911551180176733</v>
      </c>
      <c r="AJ40" s="20">
        <v>0.77656932718432437</v>
      </c>
      <c r="AK40" s="20">
        <v>0.77514906643727566</v>
      </c>
      <c r="AL40" s="63">
        <f t="shared" si="3"/>
        <v>0.13196063707860728</v>
      </c>
      <c r="AM40" s="63">
        <f t="shared" si="4"/>
        <v>7.6111967340358619E-2</v>
      </c>
      <c r="AN40" s="63">
        <f t="shared" si="5"/>
        <v>7.7853987560475679E-2</v>
      </c>
    </row>
    <row r="41" spans="2:40" x14ac:dyDescent="0.35">
      <c r="B41" s="17" t="s">
        <v>30</v>
      </c>
      <c r="C41" s="17">
        <v>3500</v>
      </c>
      <c r="D41" s="17">
        <v>2604</v>
      </c>
      <c r="E41" s="17">
        <v>1933</v>
      </c>
      <c r="F41" s="17">
        <v>824</v>
      </c>
      <c r="G41" s="17">
        <v>257</v>
      </c>
      <c r="H41" s="17">
        <v>74</v>
      </c>
      <c r="I41" s="18">
        <v>9192</v>
      </c>
      <c r="J41" s="17">
        <v>223633.93678700001</v>
      </c>
      <c r="K41" s="17">
        <v>143402.82655600001</v>
      </c>
      <c r="L41" s="17">
        <v>55942.755657000002</v>
      </c>
      <c r="M41" s="17">
        <v>20875.425285000001</v>
      </c>
      <c r="N41" s="17">
        <v>12085.400154000001</v>
      </c>
      <c r="O41" s="17">
        <v>1449.5977580000001</v>
      </c>
      <c r="P41" s="18">
        <v>457389.94219700003</v>
      </c>
      <c r="Q41" s="17">
        <v>172743.327024</v>
      </c>
      <c r="R41" s="17">
        <v>109050.08256</v>
      </c>
      <c r="S41" s="17">
        <v>43956.673076999999</v>
      </c>
      <c r="T41" s="17">
        <v>16665.443491000002</v>
      </c>
      <c r="U41" s="17">
        <v>8972.2215230000002</v>
      </c>
      <c r="V41" s="17">
        <v>1184.4598289999999</v>
      </c>
      <c r="W41" s="18">
        <v>352572.20750399999</v>
      </c>
      <c r="X41" s="19">
        <v>63.895410510571431</v>
      </c>
      <c r="Y41" s="19">
        <v>55.070209890937022</v>
      </c>
      <c r="Z41" s="19">
        <v>28.94089790843249</v>
      </c>
      <c r="AA41" s="19">
        <v>25.334253986650488</v>
      </c>
      <c r="AB41" s="19">
        <v>47.024903322957201</v>
      </c>
      <c r="AC41" s="19">
        <v>19.589158891891895</v>
      </c>
      <c r="AD41" s="19">
        <v>49.75956725380766</v>
      </c>
      <c r="AE41" s="20">
        <v>0.77243789339776847</v>
      </c>
      <c r="AF41" s="20">
        <v>0.76044583763776108</v>
      </c>
      <c r="AG41" s="20">
        <v>0.78574379400453775</v>
      </c>
      <c r="AH41" s="20">
        <v>0.79832833408069181</v>
      </c>
      <c r="AI41" s="20">
        <v>0.74240169201434281</v>
      </c>
      <c r="AJ41" s="20">
        <v>0.81709551664469382</v>
      </c>
      <c r="AK41" s="20">
        <v>0.77083506867351592</v>
      </c>
      <c r="AL41" s="63">
        <f t="shared" si="3"/>
        <v>5.1896725966994316E-2</v>
      </c>
      <c r="AM41" s="63">
        <f t="shared" si="4"/>
        <v>5.65284142072656E-2</v>
      </c>
      <c r="AN41" s="63">
        <f t="shared" si="5"/>
        <v>5.7500411415593373E-2</v>
      </c>
    </row>
    <row r="42" spans="2:40" x14ac:dyDescent="0.35">
      <c r="B42" s="17" t="s">
        <v>117</v>
      </c>
      <c r="C42" s="17">
        <v>3289</v>
      </c>
      <c r="D42" s="17">
        <v>2728</v>
      </c>
      <c r="E42" s="17">
        <v>1894</v>
      </c>
      <c r="F42" s="17">
        <v>854</v>
      </c>
      <c r="G42" s="17">
        <v>332</v>
      </c>
      <c r="H42" s="17">
        <v>88</v>
      </c>
      <c r="I42" s="18">
        <v>9185</v>
      </c>
      <c r="J42" s="17">
        <v>278208.400929</v>
      </c>
      <c r="K42" s="17">
        <v>225230.638802</v>
      </c>
      <c r="L42" s="17">
        <v>106097.284369</v>
      </c>
      <c r="M42" s="17">
        <v>34538.910743</v>
      </c>
      <c r="N42" s="17">
        <v>20309.117168000001</v>
      </c>
      <c r="O42" s="17">
        <v>2417.6391189999999</v>
      </c>
      <c r="P42" s="18">
        <v>666801.99112999998</v>
      </c>
      <c r="Q42" s="17">
        <v>206764.652749</v>
      </c>
      <c r="R42" s="17">
        <v>162425.572896</v>
      </c>
      <c r="S42" s="17">
        <v>77453.893612</v>
      </c>
      <c r="T42" s="17">
        <v>26377.766082999999</v>
      </c>
      <c r="U42" s="17">
        <v>15359.226339000001</v>
      </c>
      <c r="V42" s="17">
        <v>1951.228799</v>
      </c>
      <c r="W42" s="18">
        <v>490332.34047799994</v>
      </c>
      <c r="X42" s="19">
        <v>84.587534487382186</v>
      </c>
      <c r="Y42" s="19">
        <v>82.562550880498534</v>
      </c>
      <c r="Z42" s="19">
        <v>56.017573584477297</v>
      </c>
      <c r="AA42" s="19">
        <v>40.443689394613585</v>
      </c>
      <c r="AB42" s="19">
        <v>61.172039662650604</v>
      </c>
      <c r="AC42" s="19">
        <v>27.473171806818183</v>
      </c>
      <c r="AD42" s="19">
        <v>72.596841712574843</v>
      </c>
      <c r="AE42" s="20">
        <v>0.74320060810013877</v>
      </c>
      <c r="AF42" s="20">
        <v>0.72115220984116701</v>
      </c>
      <c r="AG42" s="20">
        <v>0.73002710741040266</v>
      </c>
      <c r="AH42" s="20">
        <v>0.76371157965211689</v>
      </c>
      <c r="AI42" s="20">
        <v>0.75627247663924646</v>
      </c>
      <c r="AJ42" s="20">
        <v>0.80708025596768151</v>
      </c>
      <c r="AK42" s="20">
        <v>0.73534924460416695</v>
      </c>
      <c r="AL42" s="63">
        <f t="shared" si="3"/>
        <v>5.1857204961579938E-2</v>
      </c>
      <c r="AM42" s="63">
        <f t="shared" si="4"/>
        <v>8.240946219274628E-2</v>
      </c>
      <c r="AN42" s="63">
        <f t="shared" si="5"/>
        <v>7.9967481008938954E-2</v>
      </c>
    </row>
    <row r="43" spans="2:40" x14ac:dyDescent="0.35">
      <c r="B43" s="17" t="s">
        <v>31</v>
      </c>
      <c r="C43" s="17">
        <v>2540</v>
      </c>
      <c r="D43" s="17">
        <v>2046</v>
      </c>
      <c r="E43" s="17">
        <v>1609</v>
      </c>
      <c r="F43" s="17">
        <v>727</v>
      </c>
      <c r="G43" s="17">
        <v>231</v>
      </c>
      <c r="H43" s="17">
        <v>84</v>
      </c>
      <c r="I43" s="18">
        <v>7237</v>
      </c>
      <c r="J43" s="17">
        <v>129799.885721</v>
      </c>
      <c r="K43" s="17">
        <v>78327.981365</v>
      </c>
      <c r="L43" s="17">
        <v>37749.948471000003</v>
      </c>
      <c r="M43" s="17">
        <v>18937.488990000002</v>
      </c>
      <c r="N43" s="17">
        <v>9056.0572229999998</v>
      </c>
      <c r="O43" s="17">
        <v>2242.9537460000001</v>
      </c>
      <c r="P43" s="18">
        <v>276114.31551599997</v>
      </c>
      <c r="Q43" s="17">
        <v>99690.692311999999</v>
      </c>
      <c r="R43" s="17">
        <v>61284.231491999999</v>
      </c>
      <c r="S43" s="17">
        <v>29450.516486</v>
      </c>
      <c r="T43" s="17">
        <v>14578.031584</v>
      </c>
      <c r="U43" s="17">
        <v>6706.2039590000004</v>
      </c>
      <c r="V43" s="17">
        <v>1814.504488</v>
      </c>
      <c r="W43" s="18">
        <v>213524.18032100002</v>
      </c>
      <c r="X43" s="19">
        <v>51.102317212992126</v>
      </c>
      <c r="Y43" s="19">
        <v>38.283470852883674</v>
      </c>
      <c r="Z43" s="19">
        <v>23.461745476072096</v>
      </c>
      <c r="AA43" s="19">
        <v>26.048815667125176</v>
      </c>
      <c r="AB43" s="19">
        <v>39.203710922077924</v>
      </c>
      <c r="AC43" s="19">
        <v>26.70183030952381</v>
      </c>
      <c r="AD43" s="19">
        <v>38.153145711759009</v>
      </c>
      <c r="AE43" s="20">
        <v>0.76803374485460962</v>
      </c>
      <c r="AF43" s="20">
        <v>0.78240534766780279</v>
      </c>
      <c r="AG43" s="20">
        <v>0.78014719698556056</v>
      </c>
      <c r="AH43" s="20">
        <v>0.76979749488952698</v>
      </c>
      <c r="AI43" s="20">
        <v>0.74052137634113102</v>
      </c>
      <c r="AJ43" s="20">
        <v>0.80897989592336428</v>
      </c>
      <c r="AK43" s="20">
        <v>0.77331803648777842</v>
      </c>
      <c r="AL43" s="63">
        <f t="shared" si="3"/>
        <v>4.0859073740550242E-2</v>
      </c>
      <c r="AM43" s="63">
        <f t="shared" si="4"/>
        <v>3.4124721503651909E-2</v>
      </c>
      <c r="AN43" s="63">
        <f t="shared" si="5"/>
        <v>3.4823301310542336E-2</v>
      </c>
    </row>
    <row r="44" spans="2:40" x14ac:dyDescent="0.35">
      <c r="B44" s="17" t="s">
        <v>118</v>
      </c>
      <c r="C44" s="17">
        <v>2423</v>
      </c>
      <c r="D44" s="17">
        <v>3444</v>
      </c>
      <c r="E44" s="17">
        <v>3738</v>
      </c>
      <c r="F44" s="17">
        <v>2005</v>
      </c>
      <c r="G44" s="17">
        <v>637</v>
      </c>
      <c r="H44" s="17">
        <v>276</v>
      </c>
      <c r="I44" s="18">
        <v>12523</v>
      </c>
      <c r="J44" s="17">
        <v>160300.95877999999</v>
      </c>
      <c r="K44" s="17">
        <v>159655.08658500001</v>
      </c>
      <c r="L44" s="17">
        <v>103213.10175099999</v>
      </c>
      <c r="M44" s="17">
        <v>45359.281253000001</v>
      </c>
      <c r="N44" s="17">
        <v>24388.496500000001</v>
      </c>
      <c r="O44" s="17">
        <v>4092.8449430000001</v>
      </c>
      <c r="P44" s="18">
        <v>497009.76981200004</v>
      </c>
      <c r="Q44" s="17">
        <v>122959.03745</v>
      </c>
      <c r="R44" s="17">
        <v>123250.321906</v>
      </c>
      <c r="S44" s="17">
        <v>81609.764643000002</v>
      </c>
      <c r="T44" s="17">
        <v>36419.955164999999</v>
      </c>
      <c r="U44" s="17">
        <v>18924.907567999999</v>
      </c>
      <c r="V44" s="17">
        <v>3293.8257760000001</v>
      </c>
      <c r="W44" s="18">
        <v>386457.812508</v>
      </c>
      <c r="X44" s="19">
        <v>66.158051498142797</v>
      </c>
      <c r="Y44" s="19">
        <v>46.357458358013943</v>
      </c>
      <c r="Z44" s="19">
        <v>27.61185172578919</v>
      </c>
      <c r="AA44" s="19">
        <v>22.623082919201995</v>
      </c>
      <c r="AB44" s="19">
        <v>38.286493720565154</v>
      </c>
      <c r="AC44" s="19">
        <v>14.829148344202899</v>
      </c>
      <c r="AD44" s="19">
        <v>39.687756113710776</v>
      </c>
      <c r="AE44" s="20">
        <v>0.76705116666676509</v>
      </c>
      <c r="AF44" s="20">
        <v>0.77197867316542901</v>
      </c>
      <c r="AG44" s="20">
        <v>0.79069191079909884</v>
      </c>
      <c r="AH44" s="20">
        <v>0.80292178709492301</v>
      </c>
      <c r="AI44" s="20">
        <v>0.77597680398215596</v>
      </c>
      <c r="AJ44" s="20">
        <v>0.80477658496040416</v>
      </c>
      <c r="AK44" s="20">
        <v>0.77756582663190377</v>
      </c>
      <c r="AL44" s="63">
        <f t="shared" si="3"/>
        <v>7.070307868632178E-2</v>
      </c>
      <c r="AM44" s="63">
        <f t="shared" si="4"/>
        <v>6.1424993295741824E-2</v>
      </c>
      <c r="AN44" s="63">
        <f t="shared" si="5"/>
        <v>6.3026758039991401E-2</v>
      </c>
    </row>
    <row r="45" spans="2:40" x14ac:dyDescent="0.35">
      <c r="B45" s="17" t="s">
        <v>119</v>
      </c>
      <c r="C45" s="17">
        <v>1798</v>
      </c>
      <c r="D45" s="17">
        <v>1325</v>
      </c>
      <c r="E45" s="17">
        <v>901</v>
      </c>
      <c r="F45" s="17">
        <v>419</v>
      </c>
      <c r="G45" s="17">
        <v>134</v>
      </c>
      <c r="H45" s="17">
        <v>32</v>
      </c>
      <c r="I45" s="18">
        <v>4609</v>
      </c>
      <c r="J45" s="17">
        <v>149075.03835300001</v>
      </c>
      <c r="K45" s="17">
        <v>92131.605595000001</v>
      </c>
      <c r="L45" s="17">
        <v>35129.557120999998</v>
      </c>
      <c r="M45" s="17">
        <v>13509.239385999999</v>
      </c>
      <c r="N45" s="17">
        <v>7907.0321350000004</v>
      </c>
      <c r="O45" s="17">
        <v>790.41203399999995</v>
      </c>
      <c r="P45" s="18">
        <v>298542.88462399994</v>
      </c>
      <c r="Q45" s="17">
        <v>110411.056233</v>
      </c>
      <c r="R45" s="17">
        <v>68789.533246999999</v>
      </c>
      <c r="S45" s="17">
        <v>26730.446359000001</v>
      </c>
      <c r="T45" s="17">
        <v>10743.515638000001</v>
      </c>
      <c r="U45" s="17">
        <v>5949.5490799999998</v>
      </c>
      <c r="V45" s="17">
        <v>662.85023000000001</v>
      </c>
      <c r="W45" s="18">
        <v>223286.95078700001</v>
      </c>
      <c r="X45" s="19">
        <v>82.911589740266976</v>
      </c>
      <c r="Y45" s="19">
        <v>69.533287241509441</v>
      </c>
      <c r="Z45" s="19">
        <v>38.989519557158708</v>
      </c>
      <c r="AA45" s="19">
        <v>32.241621446300712</v>
      </c>
      <c r="AB45" s="19">
        <v>59.007702500000001</v>
      </c>
      <c r="AC45" s="19">
        <v>24.700376062499998</v>
      </c>
      <c r="AD45" s="19">
        <v>64.773895557387704</v>
      </c>
      <c r="AE45" s="20">
        <v>0.740640803804818</v>
      </c>
      <c r="AF45" s="20">
        <v>0.74664424659427864</v>
      </c>
      <c r="AG45" s="20">
        <v>0.76091042841587331</v>
      </c>
      <c r="AH45" s="20">
        <v>0.7952716900652308</v>
      </c>
      <c r="AI45" s="20">
        <v>0.75243770082388817</v>
      </c>
      <c r="AJ45" s="20">
        <v>0.83861353507682057</v>
      </c>
      <c r="AK45" s="20">
        <v>0.74792253403801245</v>
      </c>
      <c r="AL45" s="63">
        <f t="shared" si="3"/>
        <v>2.6021759136409573E-2</v>
      </c>
      <c r="AM45" s="63">
        <f t="shared" si="4"/>
        <v>3.6896648316304105E-2</v>
      </c>
      <c r="AN45" s="63">
        <f t="shared" si="5"/>
        <v>3.6415495211261625E-2</v>
      </c>
    </row>
    <row r="46" spans="2:40" x14ac:dyDescent="0.35">
      <c r="B46" s="17" t="s">
        <v>32</v>
      </c>
      <c r="C46" s="17">
        <v>853</v>
      </c>
      <c r="D46" s="17">
        <v>779</v>
      </c>
      <c r="E46" s="17">
        <v>527</v>
      </c>
      <c r="F46" s="17">
        <v>234</v>
      </c>
      <c r="G46" s="17">
        <v>75</v>
      </c>
      <c r="H46" s="17">
        <v>11</v>
      </c>
      <c r="I46" s="18">
        <v>2479</v>
      </c>
      <c r="J46" s="17">
        <v>62963.532857999999</v>
      </c>
      <c r="K46" s="17">
        <v>51641.651855999997</v>
      </c>
      <c r="L46" s="17">
        <v>19856.169661</v>
      </c>
      <c r="M46" s="17">
        <v>8097.4868120000001</v>
      </c>
      <c r="N46" s="17">
        <v>3344.0273510000002</v>
      </c>
      <c r="O46" s="17">
        <v>111.480189</v>
      </c>
      <c r="P46" s="18">
        <v>146014.34872699998</v>
      </c>
      <c r="Q46" s="17">
        <v>46905.478038000001</v>
      </c>
      <c r="R46" s="17">
        <v>38766.699891999997</v>
      </c>
      <c r="S46" s="17">
        <v>15486.453678</v>
      </c>
      <c r="T46" s="17">
        <v>6400.6717410000001</v>
      </c>
      <c r="U46" s="17">
        <v>2540.6773189999999</v>
      </c>
      <c r="V46" s="17">
        <v>94.758161000000001</v>
      </c>
      <c r="W46" s="18">
        <v>110194.73882900001</v>
      </c>
      <c r="X46" s="19">
        <v>73.814223749120742</v>
      </c>
      <c r="Y46" s="19">
        <v>66.292236015404356</v>
      </c>
      <c r="Z46" s="19">
        <v>37.677741292220112</v>
      </c>
      <c r="AA46" s="19">
        <v>34.604644495726497</v>
      </c>
      <c r="AB46" s="19">
        <v>44.58703134666667</v>
      </c>
      <c r="AC46" s="19">
        <v>10.134562636363636</v>
      </c>
      <c r="AD46" s="19">
        <v>58.900503722065338</v>
      </c>
      <c r="AE46" s="20">
        <v>0.74496261421328902</v>
      </c>
      <c r="AF46" s="20">
        <v>0.75068667439412817</v>
      </c>
      <c r="AG46" s="20">
        <v>0.77993157504175292</v>
      </c>
      <c r="AH46" s="20">
        <v>0.79045164130611245</v>
      </c>
      <c r="AI46" s="20">
        <v>0.7597657113181906</v>
      </c>
      <c r="AJ46" s="20">
        <v>0.85000000313957136</v>
      </c>
      <c r="AK46" s="20">
        <v>0.75468431554647308</v>
      </c>
      <c r="AL46" s="63">
        <f t="shared" si="3"/>
        <v>1.399608177460606E-2</v>
      </c>
      <c r="AM46" s="63">
        <f t="shared" si="4"/>
        <v>1.8045782872700245E-2</v>
      </c>
      <c r="AN46" s="63">
        <f t="shared" si="5"/>
        <v>1.7971475583280275E-2</v>
      </c>
    </row>
    <row r="47" spans="2:40" x14ac:dyDescent="0.35">
      <c r="B47" s="17" t="s">
        <v>33</v>
      </c>
      <c r="C47" s="17">
        <v>769</v>
      </c>
      <c r="D47" s="17">
        <v>577</v>
      </c>
      <c r="E47" s="17">
        <v>429</v>
      </c>
      <c r="F47" s="17">
        <v>203</v>
      </c>
      <c r="G47" s="17">
        <v>76</v>
      </c>
      <c r="H47" s="17">
        <v>27</v>
      </c>
      <c r="I47" s="18">
        <v>2081</v>
      </c>
      <c r="J47" s="17">
        <v>87594.154164000007</v>
      </c>
      <c r="K47" s="17">
        <v>64677.206677000002</v>
      </c>
      <c r="L47" s="17">
        <v>37743.959307999998</v>
      </c>
      <c r="M47" s="17">
        <v>10933.688532</v>
      </c>
      <c r="N47" s="17">
        <v>5036.1490089999998</v>
      </c>
      <c r="O47" s="17">
        <v>2482.3655290000002</v>
      </c>
      <c r="P47" s="18">
        <v>208467.523219</v>
      </c>
      <c r="Q47" s="17">
        <v>63508.327769000003</v>
      </c>
      <c r="R47" s="17">
        <v>46614.355968999997</v>
      </c>
      <c r="S47" s="17">
        <v>27133.537065</v>
      </c>
      <c r="T47" s="17">
        <v>8229.2034349999994</v>
      </c>
      <c r="U47" s="17">
        <v>3807.0692789999998</v>
      </c>
      <c r="V47" s="17">
        <v>1721.194522</v>
      </c>
      <c r="W47" s="18">
        <v>151013.688039</v>
      </c>
      <c r="X47" s="19">
        <v>113.90657238491548</v>
      </c>
      <c r="Y47" s="19">
        <v>112.0922126117851</v>
      </c>
      <c r="Z47" s="19">
        <v>87.981257128205129</v>
      </c>
      <c r="AA47" s="19">
        <v>53.860534640394093</v>
      </c>
      <c r="AB47" s="19">
        <v>66.265118539473676</v>
      </c>
      <c r="AC47" s="19">
        <v>91.939464037037041</v>
      </c>
      <c r="AD47" s="19">
        <v>100.17660894714079</v>
      </c>
      <c r="AE47" s="20">
        <v>0.72502929419348228</v>
      </c>
      <c r="AF47" s="20">
        <v>0.7207230856736524</v>
      </c>
      <c r="AG47" s="20">
        <v>0.71888422842934041</v>
      </c>
      <c r="AH47" s="20">
        <v>0.75264659414023993</v>
      </c>
      <c r="AI47" s="20">
        <v>0.75594849798853514</v>
      </c>
      <c r="AJ47" s="20">
        <v>0.69336868478566438</v>
      </c>
      <c r="AK47" s="20">
        <v>0.72439910882596614</v>
      </c>
      <c r="AL47" s="63">
        <f t="shared" si="3"/>
        <v>1.1749030323902869E-2</v>
      </c>
      <c r="AM47" s="63">
        <f t="shared" si="4"/>
        <v>2.5764314896567664E-2</v>
      </c>
      <c r="AN47" s="63">
        <f t="shared" si="5"/>
        <v>2.4628569713709095E-2</v>
      </c>
    </row>
    <row r="48" spans="2:40" x14ac:dyDescent="0.35">
      <c r="B48" s="17" t="s">
        <v>34</v>
      </c>
      <c r="C48" s="17">
        <v>652</v>
      </c>
      <c r="D48" s="17">
        <v>663</v>
      </c>
      <c r="E48" s="17">
        <v>430</v>
      </c>
      <c r="F48" s="17">
        <v>171</v>
      </c>
      <c r="G48" s="17">
        <v>65</v>
      </c>
      <c r="H48" s="17">
        <v>24</v>
      </c>
      <c r="I48" s="18">
        <v>2005</v>
      </c>
      <c r="J48" s="17">
        <v>57080.785368999997</v>
      </c>
      <c r="K48" s="17">
        <v>60881.911999999997</v>
      </c>
      <c r="L48" s="17">
        <v>32437.816340000001</v>
      </c>
      <c r="M48" s="17">
        <v>11466.595633000001</v>
      </c>
      <c r="N48" s="17">
        <v>3887.0962650000001</v>
      </c>
      <c r="O48" s="17">
        <v>868.36988099999996</v>
      </c>
      <c r="P48" s="18">
        <v>166622.57548799997</v>
      </c>
      <c r="Q48" s="17">
        <v>42984.456920999997</v>
      </c>
      <c r="R48" s="17">
        <v>44854.435133999999</v>
      </c>
      <c r="S48" s="17">
        <v>24064.264587000001</v>
      </c>
      <c r="T48" s="17">
        <v>8743.794355</v>
      </c>
      <c r="U48" s="17">
        <v>3055.2214119999999</v>
      </c>
      <c r="V48" s="17">
        <v>699.36440000000005</v>
      </c>
      <c r="W48" s="18">
        <v>124401.53680900001</v>
      </c>
      <c r="X48" s="19">
        <v>87.547216823619621</v>
      </c>
      <c r="Y48" s="19">
        <v>91.827921568627445</v>
      </c>
      <c r="Z48" s="19">
        <v>75.436782186046514</v>
      </c>
      <c r="AA48" s="19">
        <v>67.056114812865502</v>
      </c>
      <c r="AB48" s="19">
        <v>59.801481000000003</v>
      </c>
      <c r="AC48" s="19">
        <v>36.182078374999996</v>
      </c>
      <c r="AD48" s="19">
        <v>83.103528921695741</v>
      </c>
      <c r="AE48" s="20">
        <v>0.75304599688189333</v>
      </c>
      <c r="AF48" s="20">
        <v>0.73674485016173608</v>
      </c>
      <c r="AG48" s="20">
        <v>0.74185834011661467</v>
      </c>
      <c r="AH48" s="20">
        <v>0.76254492918857419</v>
      </c>
      <c r="AI48" s="20">
        <v>0.7859906736835085</v>
      </c>
      <c r="AJ48" s="20">
        <v>0.80537615974730026</v>
      </c>
      <c r="AK48" s="20">
        <v>0.74660673347927764</v>
      </c>
      <c r="AL48" s="63">
        <f t="shared" si="3"/>
        <v>1.1319945122261053E-2</v>
      </c>
      <c r="AM48" s="63">
        <f t="shared" si="4"/>
        <v>2.0592735201444969E-2</v>
      </c>
      <c r="AN48" s="63">
        <f t="shared" si="5"/>
        <v>2.0288438495732624E-2</v>
      </c>
    </row>
    <row r="49" spans="1:40" x14ac:dyDescent="0.35">
      <c r="B49" s="17" t="s">
        <v>35</v>
      </c>
      <c r="C49" s="17">
        <v>625</v>
      </c>
      <c r="D49" s="17">
        <v>494</v>
      </c>
      <c r="E49" s="17">
        <v>380</v>
      </c>
      <c r="F49" s="17">
        <v>171</v>
      </c>
      <c r="G49" s="17">
        <v>62</v>
      </c>
      <c r="H49" s="17">
        <v>15</v>
      </c>
      <c r="I49" s="18">
        <v>1747</v>
      </c>
      <c r="J49" s="17">
        <v>58072.580416999997</v>
      </c>
      <c r="K49" s="17">
        <v>41405.506956999998</v>
      </c>
      <c r="L49" s="17">
        <v>15781.122423000001</v>
      </c>
      <c r="M49" s="17">
        <v>9350.9324340000003</v>
      </c>
      <c r="N49" s="17">
        <v>3894.6950200000001</v>
      </c>
      <c r="O49" s="17">
        <v>711.52113799999995</v>
      </c>
      <c r="P49" s="18">
        <v>129216.35838899999</v>
      </c>
      <c r="Q49" s="17">
        <v>43315.240139000001</v>
      </c>
      <c r="R49" s="17">
        <v>30733.483145999999</v>
      </c>
      <c r="S49" s="17">
        <v>12122.768737</v>
      </c>
      <c r="T49" s="17">
        <v>6709.9058660000001</v>
      </c>
      <c r="U49" s="17">
        <v>2884.1959959999999</v>
      </c>
      <c r="V49" s="17">
        <v>495.700468</v>
      </c>
      <c r="W49" s="18">
        <v>96261.294351999997</v>
      </c>
      <c r="X49" s="19">
        <v>92.916128667199999</v>
      </c>
      <c r="Y49" s="19">
        <v>83.816815702429139</v>
      </c>
      <c r="Z49" s="19">
        <v>41.529269534210528</v>
      </c>
      <c r="AA49" s="19">
        <v>54.683815403508774</v>
      </c>
      <c r="AB49" s="19">
        <v>62.81766161290323</v>
      </c>
      <c r="AC49" s="19">
        <v>47.434742533333328</v>
      </c>
      <c r="AD49" s="19">
        <v>73.964715734974234</v>
      </c>
      <c r="AE49" s="20">
        <v>0.74588109961650717</v>
      </c>
      <c r="AF49" s="20">
        <v>0.74225593175122828</v>
      </c>
      <c r="AG49" s="20">
        <v>0.76818165476821987</v>
      </c>
      <c r="AH49" s="20">
        <v>0.71756543140048523</v>
      </c>
      <c r="AI49" s="20">
        <v>0.74054476183349516</v>
      </c>
      <c r="AJ49" s="20">
        <v>0.69667707890359265</v>
      </c>
      <c r="AK49" s="20">
        <v>0.74496213600301087</v>
      </c>
      <c r="AL49" s="63">
        <f t="shared" si="3"/>
        <v>9.863313779845416E-3</v>
      </c>
      <c r="AM49" s="63">
        <f t="shared" si="4"/>
        <v>1.5969734258436823E-2</v>
      </c>
      <c r="AN49" s="63">
        <f t="shared" si="5"/>
        <v>1.5699093436270749E-2</v>
      </c>
    </row>
    <row r="50" spans="1:40" x14ac:dyDescent="0.35">
      <c r="B50" s="17" t="s">
        <v>36</v>
      </c>
      <c r="C50" s="17">
        <v>553</v>
      </c>
      <c r="D50" s="17">
        <v>439</v>
      </c>
      <c r="E50" s="17">
        <v>325</v>
      </c>
      <c r="F50" s="17">
        <v>117</v>
      </c>
      <c r="G50" s="17">
        <v>44</v>
      </c>
      <c r="H50" s="17">
        <v>18</v>
      </c>
      <c r="I50" s="18">
        <v>1496</v>
      </c>
      <c r="J50" s="17">
        <v>70150.599952999997</v>
      </c>
      <c r="K50" s="17">
        <v>53598.910887999999</v>
      </c>
      <c r="L50" s="17">
        <v>11720.759152000001</v>
      </c>
      <c r="M50" s="17">
        <v>6204.1466140000002</v>
      </c>
      <c r="N50" s="17">
        <v>2730.0417280000001</v>
      </c>
      <c r="O50" s="17">
        <v>712.51380700000004</v>
      </c>
      <c r="P50" s="18">
        <v>145116.97214200001</v>
      </c>
      <c r="Q50" s="17">
        <v>50671.779784999999</v>
      </c>
      <c r="R50" s="17">
        <v>36770.999698</v>
      </c>
      <c r="S50" s="17">
        <v>8639.7983719999993</v>
      </c>
      <c r="T50" s="17">
        <v>4570.7217549999996</v>
      </c>
      <c r="U50" s="17">
        <v>2039.86167</v>
      </c>
      <c r="V50" s="17">
        <v>479.13673799999998</v>
      </c>
      <c r="W50" s="18">
        <v>103172.298018</v>
      </c>
      <c r="X50" s="19">
        <v>126.85461112658227</v>
      </c>
      <c r="Y50" s="19">
        <v>122.09319108883827</v>
      </c>
      <c r="Z50" s="19">
        <v>36.063874313846156</v>
      </c>
      <c r="AA50" s="19">
        <v>53.026894136752141</v>
      </c>
      <c r="AB50" s="19">
        <v>62.046402909090915</v>
      </c>
      <c r="AC50" s="19">
        <v>39.584100388888892</v>
      </c>
      <c r="AD50" s="19">
        <v>97.003323624331557</v>
      </c>
      <c r="AE50" s="20">
        <v>0.7223285306034366</v>
      </c>
      <c r="AF50" s="20">
        <v>0.68604005359057552</v>
      </c>
      <c r="AG50" s="20">
        <v>0.73713641411407438</v>
      </c>
      <c r="AH50" s="20">
        <v>0.73672046122925483</v>
      </c>
      <c r="AI50" s="20">
        <v>0.74719065612758273</v>
      </c>
      <c r="AJ50" s="20">
        <v>0.67245958364986458</v>
      </c>
      <c r="AK50" s="20">
        <v>0.71095955555800694</v>
      </c>
      <c r="AL50" s="63">
        <f t="shared" si="3"/>
        <v>8.4462034428441565E-3</v>
      </c>
      <c r="AM50" s="63">
        <f t="shared" si="4"/>
        <v>1.7934876902505278E-2</v>
      </c>
      <c r="AN50" s="63">
        <f t="shared" si="5"/>
        <v>1.6826197461012025E-2</v>
      </c>
    </row>
    <row r="51" spans="1:40" x14ac:dyDescent="0.35">
      <c r="B51" s="17" t="s">
        <v>37</v>
      </c>
      <c r="C51" s="17">
        <v>424</v>
      </c>
      <c r="D51" s="17">
        <v>355</v>
      </c>
      <c r="E51" s="17">
        <v>183</v>
      </c>
      <c r="F51" s="17">
        <v>87</v>
      </c>
      <c r="G51" s="17">
        <v>26</v>
      </c>
      <c r="H51" s="17">
        <v>8</v>
      </c>
      <c r="I51" s="18">
        <v>1083</v>
      </c>
      <c r="J51" s="17">
        <v>27048.343424999999</v>
      </c>
      <c r="K51" s="17">
        <v>26809.947622</v>
      </c>
      <c r="L51" s="17">
        <v>5830.4671980000003</v>
      </c>
      <c r="M51" s="17">
        <v>3484.3406490000002</v>
      </c>
      <c r="N51" s="17">
        <v>1425.7258650000001</v>
      </c>
      <c r="O51" s="17">
        <v>598.55433300000004</v>
      </c>
      <c r="P51" s="18">
        <v>65197.379091999996</v>
      </c>
      <c r="Q51" s="17">
        <v>20327.021358000002</v>
      </c>
      <c r="R51" s="17">
        <v>19607.939675000001</v>
      </c>
      <c r="S51" s="17">
        <v>4614.7578830000002</v>
      </c>
      <c r="T51" s="17">
        <v>2616.2252960000001</v>
      </c>
      <c r="U51" s="17">
        <v>1100.416009</v>
      </c>
      <c r="V51" s="17">
        <v>470.95845700000001</v>
      </c>
      <c r="W51" s="18">
        <v>48737.318677999996</v>
      </c>
      <c r="X51" s="19">
        <v>63.793262794811319</v>
      </c>
      <c r="Y51" s="19">
        <v>75.520979216901409</v>
      </c>
      <c r="Z51" s="19">
        <v>31.860476491803279</v>
      </c>
      <c r="AA51" s="19">
        <v>40.049892517241382</v>
      </c>
      <c r="AB51" s="19">
        <v>54.835610192307698</v>
      </c>
      <c r="AC51" s="19">
        <v>74.819291625000005</v>
      </c>
      <c r="AD51" s="19">
        <v>60.200719383194823</v>
      </c>
      <c r="AE51" s="20">
        <v>0.75150707156477192</v>
      </c>
      <c r="AF51" s="20">
        <v>0.73136807096593892</v>
      </c>
      <c r="AG51" s="20">
        <v>0.79149024019601388</v>
      </c>
      <c r="AH51" s="20">
        <v>0.7508523303399891</v>
      </c>
      <c r="AI51" s="20">
        <v>0.77182860745813853</v>
      </c>
      <c r="AJ51" s="20">
        <v>0.78682657702855519</v>
      </c>
      <c r="AK51" s="20">
        <v>0.74753493709044327</v>
      </c>
      <c r="AL51" s="63">
        <f t="shared" si="3"/>
        <v>6.1144641233958708E-3</v>
      </c>
      <c r="AM51" s="63">
        <f t="shared" si="4"/>
        <v>8.0576858180089351E-3</v>
      </c>
      <c r="AN51" s="63">
        <f t="shared" si="5"/>
        <v>7.9484877583440531E-3</v>
      </c>
    </row>
    <row r="52" spans="1:40" x14ac:dyDescent="0.35">
      <c r="B52" s="17" t="s">
        <v>38</v>
      </c>
      <c r="C52" s="17">
        <v>355</v>
      </c>
      <c r="D52" s="17">
        <v>311</v>
      </c>
      <c r="E52" s="17">
        <v>250</v>
      </c>
      <c r="F52" s="17">
        <v>133</v>
      </c>
      <c r="G52" s="17">
        <v>32</v>
      </c>
      <c r="H52" s="17">
        <v>12</v>
      </c>
      <c r="I52" s="18">
        <v>1093</v>
      </c>
      <c r="J52" s="17">
        <v>19019.382758</v>
      </c>
      <c r="K52" s="17">
        <v>18677.669712999999</v>
      </c>
      <c r="L52" s="17">
        <v>3949.9555319999999</v>
      </c>
      <c r="M52" s="17">
        <v>3296.4475539999999</v>
      </c>
      <c r="N52" s="17">
        <v>751.99921500000005</v>
      </c>
      <c r="O52" s="17">
        <v>922.52645700000005</v>
      </c>
      <c r="P52" s="18">
        <v>46617.981229000005</v>
      </c>
      <c r="Q52" s="17">
        <v>14809.770696</v>
      </c>
      <c r="R52" s="17">
        <v>14089.324692</v>
      </c>
      <c r="S52" s="17">
        <v>3203.1533760000002</v>
      </c>
      <c r="T52" s="17">
        <v>2581.3706609999999</v>
      </c>
      <c r="U52" s="17">
        <v>612.94941100000005</v>
      </c>
      <c r="V52" s="17">
        <v>693.67254800000001</v>
      </c>
      <c r="W52" s="18">
        <v>35990.241384000008</v>
      </c>
      <c r="X52" s="19">
        <v>53.575726078873238</v>
      </c>
      <c r="Y52" s="19">
        <v>60.056815797427653</v>
      </c>
      <c r="Z52" s="19">
        <v>15.799822128000001</v>
      </c>
      <c r="AA52" s="19">
        <v>24.785319954887218</v>
      </c>
      <c r="AB52" s="19">
        <v>23.499975468750002</v>
      </c>
      <c r="AC52" s="19">
        <v>76.877204750000004</v>
      </c>
      <c r="AD52" s="19">
        <v>42.651400941445566</v>
      </c>
      <c r="AE52" s="20">
        <v>0.77866726194206604</v>
      </c>
      <c r="AF52" s="20">
        <v>0.75434060610856468</v>
      </c>
      <c r="AG52" s="20">
        <v>0.81093403458598745</v>
      </c>
      <c r="AH52" s="20">
        <v>0.78307651455509852</v>
      </c>
      <c r="AI52" s="20">
        <v>0.8150931527235703</v>
      </c>
      <c r="AJ52" s="20">
        <v>0.75192699649588479</v>
      </c>
      <c r="AK52" s="20">
        <v>0.77202488042556594</v>
      </c>
      <c r="AL52" s="63">
        <f t="shared" si="3"/>
        <v>6.1709227025592674E-3</v>
      </c>
      <c r="AM52" s="63">
        <f t="shared" si="4"/>
        <v>5.7614746396947095E-3</v>
      </c>
      <c r="AN52" s="63">
        <f t="shared" si="5"/>
        <v>5.8695882502395966E-3</v>
      </c>
    </row>
    <row r="53" spans="1:40" x14ac:dyDescent="0.35">
      <c r="B53" s="2" t="s">
        <v>39</v>
      </c>
      <c r="C53" s="17">
        <v>2008</v>
      </c>
      <c r="D53" s="17">
        <v>1964</v>
      </c>
      <c r="E53" s="17">
        <v>1484</v>
      </c>
      <c r="F53" s="17">
        <v>724</v>
      </c>
      <c r="G53" s="17">
        <v>277</v>
      </c>
      <c r="H53" s="17">
        <v>93</v>
      </c>
      <c r="I53" s="18">
        <v>6550</v>
      </c>
      <c r="J53" s="17">
        <v>221664.19022399979</v>
      </c>
      <c r="K53" s="17">
        <v>186963.77721300023</v>
      </c>
      <c r="L53" s="17">
        <v>77317.603864999954</v>
      </c>
      <c r="M53" s="17">
        <v>35017.420111999963</v>
      </c>
      <c r="N53" s="17">
        <v>29705.554596000002</v>
      </c>
      <c r="O53" s="17">
        <v>1842.4763549999989</v>
      </c>
      <c r="P53" s="18">
        <v>552511.02236499998</v>
      </c>
      <c r="Q53" s="17">
        <v>161676.94471399952</v>
      </c>
      <c r="R53" s="17">
        <v>133998.69771000021</v>
      </c>
      <c r="S53" s="17">
        <v>58037.278267999995</v>
      </c>
      <c r="T53" s="17">
        <v>26017.695589999901</v>
      </c>
      <c r="U53" s="17">
        <v>20500.691884999978</v>
      </c>
      <c r="V53" s="17">
        <v>1509.9621409999963</v>
      </c>
      <c r="W53" s="18">
        <v>401741.27030799957</v>
      </c>
      <c r="X53" s="19">
        <v>110.39053298007957</v>
      </c>
      <c r="Y53" s="19">
        <v>95.195405912932912</v>
      </c>
      <c r="Z53" s="19">
        <v>52.100811229784334</v>
      </c>
      <c r="AA53" s="19">
        <v>48.366602364640833</v>
      </c>
      <c r="AB53" s="19">
        <v>107.240269299639</v>
      </c>
      <c r="AC53" s="19">
        <v>19.811573709677408</v>
      </c>
      <c r="AD53" s="19">
        <v>84.352827841984734</v>
      </c>
      <c r="AE53" s="20">
        <v>0.72937782395351747</v>
      </c>
      <c r="AF53" s="20">
        <v>0.71670940600082622</v>
      </c>
      <c r="AG53" s="20">
        <v>0.75063472439388723</v>
      </c>
      <c r="AH53" s="20">
        <v>0.74299293056954852</v>
      </c>
      <c r="AI53" s="20">
        <v>0.69012991555998404</v>
      </c>
      <c r="AJ53" s="20">
        <v>0.81952863975830903</v>
      </c>
      <c r="AK53" s="20">
        <v>0.72711901490826936</v>
      </c>
      <c r="AL53" s="63">
        <f t="shared" si="3"/>
        <v>3.6980369352024887E-2</v>
      </c>
      <c r="AM53" s="63">
        <f t="shared" si="4"/>
        <v>6.8284343499788833E-2</v>
      </c>
      <c r="AN53" s="63">
        <f t="shared" si="5"/>
        <v>6.5519311601073965E-2</v>
      </c>
    </row>
    <row r="54" spans="1:40" x14ac:dyDescent="0.35">
      <c r="B54" s="45" t="s">
        <v>40</v>
      </c>
      <c r="C54" s="21">
        <v>10578</v>
      </c>
      <c r="D54" s="21">
        <v>20429</v>
      </c>
      <c r="E54" s="21">
        <v>21842</v>
      </c>
      <c r="F54" s="21">
        <v>10908</v>
      </c>
      <c r="G54" s="21">
        <v>2663</v>
      </c>
      <c r="H54" s="21">
        <v>1308</v>
      </c>
      <c r="I54" s="22">
        <v>67728</v>
      </c>
      <c r="J54" s="21">
        <v>168192.54381900001</v>
      </c>
      <c r="K54" s="21">
        <v>160056.78891499992</v>
      </c>
      <c r="L54" s="21">
        <v>134465.25156800007</v>
      </c>
      <c r="M54" s="21">
        <v>71595.858895999962</v>
      </c>
      <c r="N54" s="21">
        <v>28911.097267000005</v>
      </c>
      <c r="O54" s="21">
        <v>10756.014729000002</v>
      </c>
      <c r="P54" s="22">
        <v>573977.55519400002</v>
      </c>
      <c r="Q54" s="21">
        <v>137555.53477700008</v>
      </c>
      <c r="R54" s="21">
        <v>132745.29937100015</v>
      </c>
      <c r="S54" s="21">
        <v>112198.53654699982</v>
      </c>
      <c r="T54" s="21">
        <v>59941.431602000026</v>
      </c>
      <c r="U54" s="21">
        <v>23555.36752</v>
      </c>
      <c r="V54" s="21">
        <v>9020.7352539999993</v>
      </c>
      <c r="W54" s="22">
        <v>475016.90507100004</v>
      </c>
      <c r="X54" s="23">
        <v>15.900221574872377</v>
      </c>
      <c r="Y54" s="23">
        <v>7.8347833430417504</v>
      </c>
      <c r="Z54" s="23">
        <v>6.1562701020053137</v>
      </c>
      <c r="AA54" s="23">
        <v>6.5636100931426444</v>
      </c>
      <c r="AB54" s="23">
        <v>10.856589285392417</v>
      </c>
      <c r="AC54" s="23">
        <v>8.223252850917433</v>
      </c>
      <c r="AD54" s="23">
        <v>8.4747453814375149</v>
      </c>
      <c r="AE54" s="24">
        <v>0.81784561701516401</v>
      </c>
      <c r="AF54" s="24">
        <v>0.82936375439529864</v>
      </c>
      <c r="AG54" s="24">
        <v>0.83440543366150022</v>
      </c>
      <c r="AH54" s="24">
        <v>0.83721925438552058</v>
      </c>
      <c r="AI54" s="24">
        <v>0.81475176477949884</v>
      </c>
      <c r="AJ54" s="24">
        <v>0.83866891978853453</v>
      </c>
      <c r="AK54" s="24">
        <v>0.8275879444631733</v>
      </c>
      <c r="AN54" s="63"/>
    </row>
    <row r="55" spans="1:40" x14ac:dyDescent="0.35">
      <c r="B55" s="11" t="s">
        <v>18</v>
      </c>
      <c r="C55" s="17">
        <v>71517</v>
      </c>
      <c r="D55" s="17">
        <v>69148</v>
      </c>
      <c r="E55" s="17">
        <v>63173</v>
      </c>
      <c r="F55" s="17">
        <v>29261</v>
      </c>
      <c r="G55" s="17">
        <v>8449</v>
      </c>
      <c r="H55" s="17">
        <v>3301</v>
      </c>
      <c r="I55" s="18">
        <v>244849</v>
      </c>
      <c r="J55" s="17">
        <v>3733971.541741</v>
      </c>
      <c r="K55" s="17">
        <v>2700473.5699359998</v>
      </c>
      <c r="L55" s="17">
        <v>1320689.593134</v>
      </c>
      <c r="M55" s="17">
        <v>573184.54147499998</v>
      </c>
      <c r="N55" s="17">
        <v>281889.387307</v>
      </c>
      <c r="O55" s="17">
        <v>55096.948599000003</v>
      </c>
      <c r="P55" s="18">
        <v>8665305.582192</v>
      </c>
      <c r="Q55" s="17">
        <v>2839691.7600509999</v>
      </c>
      <c r="R55" s="17">
        <v>2033565.4372370001</v>
      </c>
      <c r="S55" s="17">
        <v>1024037.7684669999</v>
      </c>
      <c r="T55" s="17">
        <v>449474.524691</v>
      </c>
      <c r="U55" s="17">
        <v>215738.75441200001</v>
      </c>
      <c r="V55" s="17">
        <v>44155.353237999996</v>
      </c>
      <c r="W55" s="18">
        <v>6606663.5980959991</v>
      </c>
      <c r="X55" s="19">
        <v>52.210964410433881</v>
      </c>
      <c r="Y55" s="19">
        <v>39.053531120726554</v>
      </c>
      <c r="Z55" s="19">
        <v>20.905918559099614</v>
      </c>
      <c r="AA55" s="19">
        <v>19.588686014661153</v>
      </c>
      <c r="AB55" s="19">
        <v>33.363639165226651</v>
      </c>
      <c r="AC55" s="19">
        <v>16.690987155104516</v>
      </c>
      <c r="AD55" s="19">
        <v>35.390406259335343</v>
      </c>
      <c r="AE55" s="20">
        <v>0.76050171467749494</v>
      </c>
      <c r="AF55" s="20">
        <v>0.75304030369947106</v>
      </c>
      <c r="AG55" s="20">
        <v>0.77538111437446511</v>
      </c>
      <c r="AH55" s="20">
        <v>0.78417070274496281</v>
      </c>
      <c r="AI55" s="20">
        <v>0.76533124028909727</v>
      </c>
      <c r="AJ55" s="20">
        <v>0.80141195403335652</v>
      </c>
      <c r="AK55" s="20">
        <v>0.76242707604833926</v>
      </c>
    </row>
    <row r="56" spans="1:40" x14ac:dyDescent="0.35">
      <c r="K56" s="2"/>
      <c r="L56" s="2"/>
      <c r="M56" s="2"/>
      <c r="N56" s="2"/>
      <c r="O56" s="2"/>
      <c r="AK56" s="12"/>
    </row>
    <row r="57" spans="1:40" x14ac:dyDescent="0.35">
      <c r="B57" s="11" t="s">
        <v>41</v>
      </c>
      <c r="AK57" s="12"/>
    </row>
    <row r="58" spans="1:40" x14ac:dyDescent="0.35">
      <c r="AK58" s="12"/>
    </row>
    <row r="59" spans="1:40" x14ac:dyDescent="0.35">
      <c r="B59" s="15"/>
      <c r="C59" s="65" t="s">
        <v>77</v>
      </c>
      <c r="D59" s="65"/>
      <c r="E59" s="65"/>
      <c r="F59" s="65"/>
      <c r="G59" s="65"/>
      <c r="H59" s="65"/>
      <c r="I59" s="65"/>
      <c r="J59" s="65" t="s">
        <v>13</v>
      </c>
      <c r="K59" s="65"/>
      <c r="L59" s="65"/>
      <c r="M59" s="65"/>
      <c r="N59" s="65"/>
      <c r="O59" s="65"/>
      <c r="P59" s="65"/>
      <c r="Q59" s="65" t="s">
        <v>14</v>
      </c>
      <c r="R59" s="65"/>
      <c r="S59" s="65"/>
      <c r="T59" s="65"/>
      <c r="U59" s="65"/>
      <c r="V59" s="65"/>
      <c r="W59" s="65"/>
      <c r="X59" s="65" t="s">
        <v>15</v>
      </c>
      <c r="Y59" s="65"/>
      <c r="Z59" s="65"/>
      <c r="AA59" s="65"/>
      <c r="AB59" s="65"/>
      <c r="AC59" s="65"/>
      <c r="AD59" s="65"/>
      <c r="AE59" s="65" t="s">
        <v>16</v>
      </c>
      <c r="AF59" s="65"/>
      <c r="AG59" s="65"/>
      <c r="AH59" s="65"/>
      <c r="AI59" s="65"/>
      <c r="AJ59" s="65"/>
      <c r="AK59" s="65"/>
    </row>
    <row r="60" spans="1:40" x14ac:dyDescent="0.35">
      <c r="B60" s="15"/>
      <c r="C60" s="16">
        <v>43952</v>
      </c>
      <c r="D60" s="16">
        <v>43983</v>
      </c>
      <c r="E60" s="16">
        <v>44013</v>
      </c>
      <c r="F60" s="16">
        <v>44044</v>
      </c>
      <c r="G60" s="16">
        <v>44075</v>
      </c>
      <c r="H60" s="16">
        <v>44105</v>
      </c>
      <c r="I60" s="16" t="s">
        <v>17</v>
      </c>
      <c r="J60" s="16">
        <v>43952</v>
      </c>
      <c r="K60" s="16">
        <v>43983</v>
      </c>
      <c r="L60" s="16">
        <v>44013</v>
      </c>
      <c r="M60" s="16">
        <v>44044</v>
      </c>
      <c r="N60" s="16">
        <v>44075</v>
      </c>
      <c r="O60" s="16">
        <v>44105</v>
      </c>
      <c r="P60" s="16" t="s">
        <v>17</v>
      </c>
      <c r="Q60" s="16">
        <v>43952</v>
      </c>
      <c r="R60" s="16">
        <v>43983</v>
      </c>
      <c r="S60" s="16">
        <v>44013</v>
      </c>
      <c r="T60" s="16">
        <v>44044</v>
      </c>
      <c r="U60" s="16">
        <v>44075</v>
      </c>
      <c r="V60" s="16">
        <v>44105</v>
      </c>
      <c r="W60" s="16" t="s">
        <v>17</v>
      </c>
      <c r="X60" s="16">
        <v>43952</v>
      </c>
      <c r="Y60" s="16">
        <v>43983</v>
      </c>
      <c r="Z60" s="16">
        <v>44013</v>
      </c>
      <c r="AA60" s="16">
        <v>44044</v>
      </c>
      <c r="AB60" s="16">
        <v>44075</v>
      </c>
      <c r="AC60" s="16">
        <v>44105</v>
      </c>
      <c r="AD60" s="16" t="s">
        <v>17</v>
      </c>
      <c r="AE60" s="16">
        <v>43952</v>
      </c>
      <c r="AF60" s="16">
        <v>43983</v>
      </c>
      <c r="AG60" s="16">
        <v>44013</v>
      </c>
      <c r="AH60" s="16">
        <v>44044</v>
      </c>
      <c r="AI60" s="16">
        <v>44075</v>
      </c>
      <c r="AJ60" s="16">
        <v>44105</v>
      </c>
      <c r="AK60" s="16" t="s">
        <v>17</v>
      </c>
    </row>
    <row r="61" spans="1:40" x14ac:dyDescent="0.35">
      <c r="A61" s="10"/>
      <c r="B61" s="17" t="s">
        <v>42</v>
      </c>
      <c r="C61" s="46">
        <v>906</v>
      </c>
      <c r="D61" s="46">
        <v>854</v>
      </c>
      <c r="E61" s="46">
        <v>924</v>
      </c>
      <c r="F61" s="46">
        <v>396</v>
      </c>
      <c r="G61" s="46">
        <v>131</v>
      </c>
      <c r="H61" s="46">
        <v>42</v>
      </c>
      <c r="I61" s="18">
        <v>3253</v>
      </c>
      <c r="J61" s="46">
        <v>17766.588076</v>
      </c>
      <c r="K61" s="46">
        <v>11965.808405</v>
      </c>
      <c r="L61" s="46">
        <v>9915.2431390000002</v>
      </c>
      <c r="M61" s="46">
        <v>4189.8424709999999</v>
      </c>
      <c r="N61" s="46">
        <v>1388.001704</v>
      </c>
      <c r="O61" s="46">
        <v>517.890806</v>
      </c>
      <c r="P61" s="18">
        <v>45743.374601000003</v>
      </c>
      <c r="Q61" s="46">
        <v>14558.579738</v>
      </c>
      <c r="R61" s="46">
        <v>9914.5562570000002</v>
      </c>
      <c r="S61" s="46">
        <v>8272.3182649999999</v>
      </c>
      <c r="T61" s="46">
        <v>3513.5577429999998</v>
      </c>
      <c r="U61" s="46">
        <v>1175.266331</v>
      </c>
      <c r="V61" s="46">
        <v>417.70718599999998</v>
      </c>
      <c r="W61" s="18">
        <v>37851.985519999995</v>
      </c>
      <c r="X61" s="47">
        <v>19.609920613686533</v>
      </c>
      <c r="Y61" s="47">
        <v>14.01148525175644</v>
      </c>
      <c r="Z61" s="47">
        <v>10.730782617965367</v>
      </c>
      <c r="AA61" s="47">
        <v>10.580410280303029</v>
      </c>
      <c r="AB61" s="47">
        <v>10.595432854961832</v>
      </c>
      <c r="AC61" s="47">
        <v>12.330733476190476</v>
      </c>
      <c r="AD61" s="47">
        <v>14.061904273286199</v>
      </c>
      <c r="AE61" s="48">
        <v>0.81943588018829916</v>
      </c>
      <c r="AF61" s="48">
        <v>0.82857387661807547</v>
      </c>
      <c r="AG61" s="48">
        <v>0.83430311783905509</v>
      </c>
      <c r="AH61" s="48">
        <v>0.83858946185187011</v>
      </c>
      <c r="AI61" s="48">
        <v>0.84673262836282515</v>
      </c>
      <c r="AJ61" s="48">
        <v>0.80655455003385401</v>
      </c>
      <c r="AK61" s="48">
        <v>0.82748563808784903</v>
      </c>
      <c r="AL61" s="64">
        <f>I61/SUM($I$61:$I$76)</f>
        <v>1.3417310103609846E-2</v>
      </c>
      <c r="AM61" s="64">
        <f>P61/SUM($P$61:$P$76)</f>
        <v>5.2876285151871238E-3</v>
      </c>
      <c r="AN61" s="64">
        <f>W61/SUM($W$61:$W$76)</f>
        <v>5.7397721618013316E-3</v>
      </c>
    </row>
    <row r="62" spans="1:40" x14ac:dyDescent="0.35">
      <c r="A62" s="10"/>
      <c r="B62" s="17" t="s">
        <v>43</v>
      </c>
      <c r="C62" s="46">
        <v>1293</v>
      </c>
      <c r="D62" s="46">
        <v>1458</v>
      </c>
      <c r="E62" s="46">
        <v>1345</v>
      </c>
      <c r="F62" s="46">
        <v>558</v>
      </c>
      <c r="G62" s="46">
        <v>153</v>
      </c>
      <c r="H62" s="46">
        <v>49</v>
      </c>
      <c r="I62" s="18">
        <v>4856</v>
      </c>
      <c r="J62" s="46">
        <v>75491.524470999997</v>
      </c>
      <c r="K62" s="46">
        <v>49229.395295000002</v>
      </c>
      <c r="L62" s="46">
        <v>29631.201696</v>
      </c>
      <c r="M62" s="46">
        <v>10763.623908</v>
      </c>
      <c r="N62" s="46">
        <v>5042.9183460000004</v>
      </c>
      <c r="O62" s="46">
        <v>741.31415600000003</v>
      </c>
      <c r="P62" s="18">
        <v>170899.97787200002</v>
      </c>
      <c r="Q62" s="46">
        <v>56027.285917000001</v>
      </c>
      <c r="R62" s="46">
        <v>37490.690519999996</v>
      </c>
      <c r="S62" s="46">
        <v>23024.141232999998</v>
      </c>
      <c r="T62" s="46">
        <v>8423.2751320000007</v>
      </c>
      <c r="U62" s="46">
        <v>3960.8137980000001</v>
      </c>
      <c r="V62" s="46">
        <v>615.11703299999999</v>
      </c>
      <c r="W62" s="18">
        <v>129541.32363300001</v>
      </c>
      <c r="X62" s="47">
        <v>58.384783040216547</v>
      </c>
      <c r="Y62" s="47">
        <v>33.765017349108369</v>
      </c>
      <c r="Z62" s="47">
        <v>22.030633231226766</v>
      </c>
      <c r="AA62" s="47">
        <v>19.28964858064516</v>
      </c>
      <c r="AB62" s="47">
        <v>32.960250627450982</v>
      </c>
      <c r="AC62" s="47">
        <v>15.128860326530614</v>
      </c>
      <c r="AD62" s="47">
        <v>35.193570401976942</v>
      </c>
      <c r="AE62" s="48">
        <v>0.74216657180532675</v>
      </c>
      <c r="AF62" s="48">
        <v>0.76155090460369212</v>
      </c>
      <c r="AG62" s="48">
        <v>0.77702353988930839</v>
      </c>
      <c r="AH62" s="48">
        <v>0.7825686965650529</v>
      </c>
      <c r="AI62" s="48">
        <v>0.78542096584642973</v>
      </c>
      <c r="AJ62" s="48">
        <v>0.82976566415386244</v>
      </c>
      <c r="AK62" s="48">
        <v>0.75799497019258455</v>
      </c>
      <c r="AL62" s="64">
        <f t="shared" ref="AL62:AL76" si="6">I62/SUM($I$61:$I$76)</f>
        <v>2.0029037154358872E-2</v>
      </c>
      <c r="AM62" s="64">
        <f t="shared" ref="AM62:AM76" si="7">P62/SUM($P$61:$P$76)</f>
        <v>1.9754895744422862E-2</v>
      </c>
      <c r="AN62" s="64">
        <f t="shared" ref="AN62:AN76" si="8">W62/SUM($W$61:$W$76)</f>
        <v>1.964329408291474E-2</v>
      </c>
    </row>
    <row r="63" spans="1:40" x14ac:dyDescent="0.35">
      <c r="A63" s="10"/>
      <c r="B63" s="17" t="s">
        <v>44</v>
      </c>
      <c r="C63" s="46">
        <v>2050</v>
      </c>
      <c r="D63" s="46">
        <v>2211</v>
      </c>
      <c r="E63" s="46">
        <v>2063</v>
      </c>
      <c r="F63" s="46">
        <v>837</v>
      </c>
      <c r="G63" s="46">
        <v>225</v>
      </c>
      <c r="H63" s="46">
        <v>95</v>
      </c>
      <c r="I63" s="18">
        <v>7481</v>
      </c>
      <c r="J63" s="46">
        <v>81201.355421999993</v>
      </c>
      <c r="K63" s="46">
        <v>64565.570210999998</v>
      </c>
      <c r="L63" s="46">
        <v>34740.099331999998</v>
      </c>
      <c r="M63" s="46">
        <v>14114.657031000001</v>
      </c>
      <c r="N63" s="46">
        <v>7868.593903</v>
      </c>
      <c r="O63" s="46">
        <v>1340.5672320000001</v>
      </c>
      <c r="P63" s="18">
        <v>203830.843131</v>
      </c>
      <c r="Q63" s="46">
        <v>63647.372902000003</v>
      </c>
      <c r="R63" s="46">
        <v>49696.634657000002</v>
      </c>
      <c r="S63" s="46">
        <v>27656.266538</v>
      </c>
      <c r="T63" s="46">
        <v>11471.549364</v>
      </c>
      <c r="U63" s="46">
        <v>5962.381891</v>
      </c>
      <c r="V63" s="46">
        <v>1096.2400520000001</v>
      </c>
      <c r="W63" s="18">
        <v>159530.44540400003</v>
      </c>
      <c r="X63" s="47">
        <v>39.610417279024389</v>
      </c>
      <c r="Y63" s="47">
        <v>29.201976576662144</v>
      </c>
      <c r="Z63" s="47">
        <v>16.839602196800776</v>
      </c>
      <c r="AA63" s="47">
        <v>16.863389523297492</v>
      </c>
      <c r="AB63" s="47">
        <v>34.971528457777779</v>
      </c>
      <c r="AC63" s="47">
        <v>14.111234021052633</v>
      </c>
      <c r="AD63" s="47">
        <v>27.246470141825959</v>
      </c>
      <c r="AE63" s="48">
        <v>0.78382155779576967</v>
      </c>
      <c r="AF63" s="48">
        <v>0.76970798050093292</v>
      </c>
      <c r="AG63" s="48">
        <v>0.79609060048153357</v>
      </c>
      <c r="AH63" s="48">
        <v>0.8127402131560868</v>
      </c>
      <c r="AI63" s="48">
        <v>0.75774426339714485</v>
      </c>
      <c r="AJ63" s="48">
        <v>0.81774343414653894</v>
      </c>
      <c r="AK63" s="48">
        <v>0.78266097001557045</v>
      </c>
      <c r="AL63" s="64">
        <f t="shared" si="6"/>
        <v>3.0856101102091995E-2</v>
      </c>
      <c r="AM63" s="64">
        <f t="shared" si="7"/>
        <v>2.3561483773664297E-2</v>
      </c>
      <c r="AN63" s="64">
        <f t="shared" si="8"/>
        <v>2.4190762965547247E-2</v>
      </c>
    </row>
    <row r="64" spans="1:40" x14ac:dyDescent="0.35">
      <c r="A64" s="10"/>
      <c r="B64" s="17" t="s">
        <v>45</v>
      </c>
      <c r="C64" s="46">
        <v>1401</v>
      </c>
      <c r="D64" s="46">
        <v>1330</v>
      </c>
      <c r="E64" s="46">
        <v>1183</v>
      </c>
      <c r="F64" s="46">
        <v>589</v>
      </c>
      <c r="G64" s="46">
        <v>123</v>
      </c>
      <c r="H64" s="46">
        <v>53</v>
      </c>
      <c r="I64" s="18">
        <v>4679</v>
      </c>
      <c r="J64" s="46">
        <v>40876.363872000002</v>
      </c>
      <c r="K64" s="46">
        <v>20842.758697000001</v>
      </c>
      <c r="L64" s="46">
        <v>15343.947228999999</v>
      </c>
      <c r="M64" s="46">
        <v>6470.9575070000001</v>
      </c>
      <c r="N64" s="46">
        <v>1524.2566240000001</v>
      </c>
      <c r="O64" s="46">
        <v>529.14261799999997</v>
      </c>
      <c r="P64" s="18">
        <v>85587.426546999995</v>
      </c>
      <c r="Q64" s="46">
        <v>32036.483334</v>
      </c>
      <c r="R64" s="46">
        <v>16830.914886999999</v>
      </c>
      <c r="S64" s="46">
        <v>12346.050601999999</v>
      </c>
      <c r="T64" s="46">
        <v>5344.6463050000002</v>
      </c>
      <c r="U64" s="46">
        <v>1273.1176230000001</v>
      </c>
      <c r="V64" s="46">
        <v>442.71454599999998</v>
      </c>
      <c r="W64" s="18">
        <v>68273.927297000002</v>
      </c>
      <c r="X64" s="47">
        <v>29.176562364025695</v>
      </c>
      <c r="Y64" s="47">
        <v>15.671247140601505</v>
      </c>
      <c r="Z64" s="47">
        <v>12.970369593406593</v>
      </c>
      <c r="AA64" s="47">
        <v>10.986345512733447</v>
      </c>
      <c r="AB64" s="47">
        <v>12.392330276422765</v>
      </c>
      <c r="AC64" s="47">
        <v>9.9838229811320751</v>
      </c>
      <c r="AD64" s="47">
        <v>18.291820163923916</v>
      </c>
      <c r="AE64" s="48">
        <v>0.78374102535927237</v>
      </c>
      <c r="AF64" s="48">
        <v>0.80751857907478219</v>
      </c>
      <c r="AG64" s="48">
        <v>0.80462024652079178</v>
      </c>
      <c r="AH64" s="48">
        <v>0.8259436565946221</v>
      </c>
      <c r="AI64" s="48">
        <v>0.8352383732202826</v>
      </c>
      <c r="AJ64" s="48">
        <v>0.83666393698040786</v>
      </c>
      <c r="AK64" s="48">
        <v>0.79770978111495905</v>
      </c>
      <c r="AL64" s="64">
        <f t="shared" si="6"/>
        <v>1.9298983699597438E-2</v>
      </c>
      <c r="AM64" s="64">
        <f t="shared" si="7"/>
        <v>9.8933347418908458E-3</v>
      </c>
      <c r="AN64" s="64">
        <f t="shared" si="8"/>
        <v>1.0352872693272886E-2</v>
      </c>
    </row>
    <row r="65" spans="1:40" x14ac:dyDescent="0.35">
      <c r="A65" s="10"/>
      <c r="B65" s="17" t="s">
        <v>46</v>
      </c>
      <c r="C65" s="46">
        <v>2850</v>
      </c>
      <c r="D65" s="46">
        <v>3067</v>
      </c>
      <c r="E65" s="46">
        <v>2820</v>
      </c>
      <c r="F65" s="46">
        <v>1232</v>
      </c>
      <c r="G65" s="46">
        <v>343</v>
      </c>
      <c r="H65" s="46">
        <v>150</v>
      </c>
      <c r="I65" s="18">
        <v>10462</v>
      </c>
      <c r="J65" s="46">
        <v>109891.561886</v>
      </c>
      <c r="K65" s="46">
        <v>67987.995578000002</v>
      </c>
      <c r="L65" s="46">
        <v>36072.452095000001</v>
      </c>
      <c r="M65" s="46">
        <v>16003.178561999999</v>
      </c>
      <c r="N65" s="46">
        <v>7674.4033440000003</v>
      </c>
      <c r="O65" s="46">
        <v>1574.730695</v>
      </c>
      <c r="P65" s="18">
        <v>239204.32216000001</v>
      </c>
      <c r="Q65" s="46">
        <v>85055.600321000005</v>
      </c>
      <c r="R65" s="46">
        <v>53496.572230999998</v>
      </c>
      <c r="S65" s="46">
        <v>28961.550343999999</v>
      </c>
      <c r="T65" s="46">
        <v>12990.884778</v>
      </c>
      <c r="U65" s="46">
        <v>6094.7727699999996</v>
      </c>
      <c r="V65" s="46">
        <v>1317.258671</v>
      </c>
      <c r="W65" s="18">
        <v>187916.639115</v>
      </c>
      <c r="X65" s="47">
        <v>38.558442767017546</v>
      </c>
      <c r="Y65" s="47">
        <v>22.167589037495926</v>
      </c>
      <c r="Z65" s="47">
        <v>12.791649679078015</v>
      </c>
      <c r="AA65" s="47">
        <v>12.989592988636362</v>
      </c>
      <c r="AB65" s="47">
        <v>22.374353772594752</v>
      </c>
      <c r="AC65" s="47">
        <v>10.498204633333334</v>
      </c>
      <c r="AD65" s="47">
        <v>22.864110319250621</v>
      </c>
      <c r="AE65" s="48">
        <v>0.77399573598958871</v>
      </c>
      <c r="AF65" s="48">
        <v>0.78685320513127122</v>
      </c>
      <c r="AG65" s="48">
        <v>0.80287168356969996</v>
      </c>
      <c r="AH65" s="48">
        <v>0.81176903248753496</v>
      </c>
      <c r="AI65" s="48">
        <v>0.79416894015155104</v>
      </c>
      <c r="AJ65" s="48">
        <v>0.83649774223776086</v>
      </c>
      <c r="AK65" s="48">
        <v>0.78559048355867711</v>
      </c>
      <c r="AL65" s="64">
        <f t="shared" si="6"/>
        <v>4.3151521150927206E-2</v>
      </c>
      <c r="AM65" s="64">
        <f t="shared" si="7"/>
        <v>2.765042163683247E-2</v>
      </c>
      <c r="AN65" s="64">
        <f t="shared" si="8"/>
        <v>2.8495168195645668E-2</v>
      </c>
    </row>
    <row r="66" spans="1:40" x14ac:dyDescent="0.35">
      <c r="A66" s="10"/>
      <c r="B66" s="17" t="s">
        <v>47</v>
      </c>
      <c r="C66" s="46">
        <v>6663</v>
      </c>
      <c r="D66" s="46">
        <v>5995</v>
      </c>
      <c r="E66" s="46">
        <v>5718</v>
      </c>
      <c r="F66" s="46">
        <v>2622</v>
      </c>
      <c r="G66" s="46">
        <v>691</v>
      </c>
      <c r="H66" s="46">
        <v>270</v>
      </c>
      <c r="I66" s="18">
        <v>21959</v>
      </c>
      <c r="J66" s="46">
        <v>245013.33276300001</v>
      </c>
      <c r="K66" s="46">
        <v>144039.40872400001</v>
      </c>
      <c r="L66" s="46">
        <v>90303.763074999995</v>
      </c>
      <c r="M66" s="46">
        <v>48902.100833999997</v>
      </c>
      <c r="N66" s="46">
        <v>16553.737697</v>
      </c>
      <c r="O66" s="46">
        <v>3545.9134779999999</v>
      </c>
      <c r="P66" s="18">
        <v>548358.25657100009</v>
      </c>
      <c r="Q66" s="46">
        <v>192514.001682</v>
      </c>
      <c r="R66" s="46">
        <v>113668.033539</v>
      </c>
      <c r="S66" s="46">
        <v>71858.223517000006</v>
      </c>
      <c r="T66" s="46">
        <v>38560.273452000001</v>
      </c>
      <c r="U66" s="46">
        <v>13231.965765999999</v>
      </c>
      <c r="V66" s="46">
        <v>2971.1628700000001</v>
      </c>
      <c r="W66" s="18">
        <v>432803.66082599992</v>
      </c>
      <c r="X66" s="47">
        <v>36.7722246380009</v>
      </c>
      <c r="Y66" s="47">
        <v>24.026590279232696</v>
      </c>
      <c r="Z66" s="47">
        <v>15.792893157572577</v>
      </c>
      <c r="AA66" s="47">
        <v>18.650686816933636</v>
      </c>
      <c r="AB66" s="47">
        <v>23.956205060781478</v>
      </c>
      <c r="AC66" s="47">
        <v>13.133012881481481</v>
      </c>
      <c r="AD66" s="47">
        <v>24.971913865431034</v>
      </c>
      <c r="AE66" s="48">
        <v>0.785728676521525</v>
      </c>
      <c r="AF66" s="48">
        <v>0.78914537726827327</v>
      </c>
      <c r="AG66" s="48">
        <v>0.79573897111374625</v>
      </c>
      <c r="AH66" s="48">
        <v>0.78851977306443921</v>
      </c>
      <c r="AI66" s="48">
        <v>0.79933402402516029</v>
      </c>
      <c r="AJ66" s="48">
        <v>0.83791183525318946</v>
      </c>
      <c r="AK66" s="48">
        <v>0.78927171359179038</v>
      </c>
      <c r="AL66" s="64">
        <f t="shared" si="6"/>
        <v>9.0571998944103477E-2</v>
      </c>
      <c r="AM66" s="64">
        <f t="shared" si="7"/>
        <v>6.3386551151382045E-2</v>
      </c>
      <c r="AN66" s="64">
        <f t="shared" si="8"/>
        <v>6.5629170301309464E-2</v>
      </c>
    </row>
    <row r="67" spans="1:40" x14ac:dyDescent="0.35">
      <c r="A67" s="10"/>
      <c r="B67" s="17" t="s">
        <v>48</v>
      </c>
      <c r="C67" s="46">
        <v>31991</v>
      </c>
      <c r="D67" s="46">
        <v>29558</v>
      </c>
      <c r="E67" s="46">
        <v>24906</v>
      </c>
      <c r="F67" s="46">
        <v>10808</v>
      </c>
      <c r="G67" s="46">
        <v>3310</v>
      </c>
      <c r="H67" s="46">
        <v>1144</v>
      </c>
      <c r="I67" s="18">
        <v>101717</v>
      </c>
      <c r="J67" s="46">
        <v>2270412.6896449998</v>
      </c>
      <c r="K67" s="46">
        <v>1740187.913594</v>
      </c>
      <c r="L67" s="46">
        <v>734484.47054600006</v>
      </c>
      <c r="M67" s="46">
        <v>302588.969736</v>
      </c>
      <c r="N67" s="46">
        <v>159403.974518</v>
      </c>
      <c r="O67" s="46">
        <v>28159.668512</v>
      </c>
      <c r="P67" s="18">
        <v>5235237.6865509991</v>
      </c>
      <c r="Q67" s="46">
        <v>1697267.7371970001</v>
      </c>
      <c r="R67" s="46">
        <v>1279995.3020530001</v>
      </c>
      <c r="S67" s="46">
        <v>555970.89317099995</v>
      </c>
      <c r="T67" s="46">
        <v>231212.051091</v>
      </c>
      <c r="U67" s="46">
        <v>119102.253606</v>
      </c>
      <c r="V67" s="46">
        <v>22069.346813</v>
      </c>
      <c r="W67" s="18">
        <v>3905617.583931</v>
      </c>
      <c r="X67" s="47">
        <v>70.970356964302454</v>
      </c>
      <c r="Y67" s="47">
        <v>58.873669179037826</v>
      </c>
      <c r="Z67" s="47">
        <v>29.490262207741107</v>
      </c>
      <c r="AA67" s="47">
        <v>27.996758857883048</v>
      </c>
      <c r="AB67" s="47">
        <v>48.15830045861027</v>
      </c>
      <c r="AC67" s="47">
        <v>24.615094853146854</v>
      </c>
      <c r="AD67" s="47">
        <v>51.468659973760523</v>
      </c>
      <c r="AE67" s="48">
        <v>0.74755913096239068</v>
      </c>
      <c r="AF67" s="48">
        <v>0.73555004724141149</v>
      </c>
      <c r="AG67" s="48">
        <v>0.75695391184745275</v>
      </c>
      <c r="AH67" s="48">
        <v>0.76411262212474473</v>
      </c>
      <c r="AI67" s="48">
        <v>0.74717242130340289</v>
      </c>
      <c r="AJ67" s="48">
        <v>0.78372182554618275</v>
      </c>
      <c r="AK67" s="48">
        <v>0.74602488325683647</v>
      </c>
      <c r="AL67" s="64">
        <f t="shared" si="6"/>
        <v>0.41954150993202666</v>
      </c>
      <c r="AM67" s="64">
        <f t="shared" si="7"/>
        <v>0.60515850255140935</v>
      </c>
      <c r="AN67" s="64">
        <f t="shared" si="8"/>
        <v>0.59223723075356738</v>
      </c>
    </row>
    <row r="68" spans="1:40" x14ac:dyDescent="0.35">
      <c r="A68" s="10"/>
      <c r="B68" s="17" t="s">
        <v>49</v>
      </c>
      <c r="C68" s="46">
        <v>2991</v>
      </c>
      <c r="D68" s="46">
        <v>2913</v>
      </c>
      <c r="E68" s="46">
        <v>2906</v>
      </c>
      <c r="F68" s="46">
        <v>1487</v>
      </c>
      <c r="G68" s="46">
        <v>364</v>
      </c>
      <c r="H68" s="46">
        <v>142</v>
      </c>
      <c r="I68" s="18">
        <v>10803</v>
      </c>
      <c r="J68" s="46">
        <v>103369.110355</v>
      </c>
      <c r="K68" s="46">
        <v>70596.694161000007</v>
      </c>
      <c r="L68" s="46">
        <v>47828.768734999998</v>
      </c>
      <c r="M68" s="46">
        <v>26136.742420999999</v>
      </c>
      <c r="N68" s="46">
        <v>10157.771144</v>
      </c>
      <c r="O68" s="46">
        <v>2374.3023640000001</v>
      </c>
      <c r="P68" s="18">
        <v>260463.38918</v>
      </c>
      <c r="Q68" s="46">
        <v>81730.362552999999</v>
      </c>
      <c r="R68" s="46">
        <v>55690.000382999999</v>
      </c>
      <c r="S68" s="46">
        <v>38365.332187</v>
      </c>
      <c r="T68" s="46">
        <v>20960.869833000001</v>
      </c>
      <c r="U68" s="46">
        <v>8035.0015389999999</v>
      </c>
      <c r="V68" s="46">
        <v>1906.657017</v>
      </c>
      <c r="W68" s="18">
        <v>206688.22351199997</v>
      </c>
      <c r="X68" s="47">
        <v>34.560050269140753</v>
      </c>
      <c r="Y68" s="47">
        <v>24.235047772399589</v>
      </c>
      <c r="Z68" s="47">
        <v>16.458626543358569</v>
      </c>
      <c r="AA68" s="47">
        <v>17.576827451916611</v>
      </c>
      <c r="AB68" s="47">
        <v>27.905964681318682</v>
      </c>
      <c r="AC68" s="47">
        <v>16.720439183098591</v>
      </c>
      <c r="AD68" s="47">
        <v>24.110283178746645</v>
      </c>
      <c r="AE68" s="48">
        <v>0.7906652410213636</v>
      </c>
      <c r="AF68" s="48">
        <v>0.78884714142556878</v>
      </c>
      <c r="AG68" s="48">
        <v>0.80213923966069256</v>
      </c>
      <c r="AH68" s="48">
        <v>0.80196948400725876</v>
      </c>
      <c r="AI68" s="48">
        <v>0.79102013867935195</v>
      </c>
      <c r="AJ68" s="48">
        <v>0.80303884033870254</v>
      </c>
      <c r="AK68" s="48">
        <v>0.79354040566969164</v>
      </c>
      <c r="AL68" s="64">
        <f t="shared" si="6"/>
        <v>4.455800831518511E-2</v>
      </c>
      <c r="AM68" s="64">
        <f t="shared" si="7"/>
        <v>3.0107827763112639E-2</v>
      </c>
      <c r="AN68" s="64">
        <f t="shared" si="8"/>
        <v>3.134164021222919E-2</v>
      </c>
    </row>
    <row r="69" spans="1:40" x14ac:dyDescent="0.35">
      <c r="A69" s="10"/>
      <c r="B69" s="17" t="s">
        <v>50</v>
      </c>
      <c r="C69" s="46">
        <v>3808</v>
      </c>
      <c r="D69" s="46">
        <v>3939</v>
      </c>
      <c r="E69" s="46">
        <v>3784</v>
      </c>
      <c r="F69" s="46">
        <v>1772</v>
      </c>
      <c r="G69" s="46">
        <v>522</v>
      </c>
      <c r="H69" s="46">
        <v>230</v>
      </c>
      <c r="I69" s="18">
        <v>14055</v>
      </c>
      <c r="J69" s="46">
        <v>152535.54289300001</v>
      </c>
      <c r="K69" s="46">
        <v>108492.91910100001</v>
      </c>
      <c r="L69" s="46">
        <v>63599.789250000002</v>
      </c>
      <c r="M69" s="46">
        <v>27980.308453000001</v>
      </c>
      <c r="N69" s="46">
        <v>14421.189278</v>
      </c>
      <c r="O69" s="46">
        <v>3109.677107</v>
      </c>
      <c r="P69" s="18">
        <v>370139.42608200002</v>
      </c>
      <c r="Q69" s="46">
        <v>119303.979693</v>
      </c>
      <c r="R69" s="46">
        <v>85097.631685</v>
      </c>
      <c r="S69" s="46">
        <v>50784.581808000003</v>
      </c>
      <c r="T69" s="46">
        <v>22860.345065000001</v>
      </c>
      <c r="U69" s="46">
        <v>11411.79393</v>
      </c>
      <c r="V69" s="46">
        <v>2613.124487</v>
      </c>
      <c r="W69" s="18">
        <v>292071.45666799997</v>
      </c>
      <c r="X69" s="47">
        <v>40.056602650472691</v>
      </c>
      <c r="Y69" s="47">
        <v>27.543264559786749</v>
      </c>
      <c r="Z69" s="47">
        <v>16.807555298625793</v>
      </c>
      <c r="AA69" s="47">
        <v>15.790241790632056</v>
      </c>
      <c r="AB69" s="47">
        <v>27.626799383141762</v>
      </c>
      <c r="AC69" s="47">
        <v>13.520335247826086</v>
      </c>
      <c r="AD69" s="47">
        <v>26.335071226040558</v>
      </c>
      <c r="AE69" s="48">
        <v>0.78213888665075826</v>
      </c>
      <c r="AF69" s="48">
        <v>0.78436115822249675</v>
      </c>
      <c r="AG69" s="48">
        <v>0.79850235994296159</v>
      </c>
      <c r="AH69" s="48">
        <v>0.8170154772739453</v>
      </c>
      <c r="AI69" s="48">
        <v>0.79132127801755348</v>
      </c>
      <c r="AJ69" s="48">
        <v>0.84032019952095949</v>
      </c>
      <c r="AK69" s="48">
        <v>0.78908496660200411</v>
      </c>
      <c r="AL69" s="64">
        <f t="shared" si="6"/>
        <v>5.7971193823005349E-2</v>
      </c>
      <c r="AM69" s="64">
        <f t="shared" si="7"/>
        <v>4.2785644938040802E-2</v>
      </c>
      <c r="AN69" s="64">
        <f t="shared" si="8"/>
        <v>4.4288921524446107E-2</v>
      </c>
    </row>
    <row r="70" spans="1:40" x14ac:dyDescent="0.35">
      <c r="A70" s="10"/>
      <c r="B70" s="17" t="s">
        <v>51</v>
      </c>
      <c r="C70" s="46">
        <v>1377</v>
      </c>
      <c r="D70" s="46">
        <v>1489</v>
      </c>
      <c r="E70" s="46">
        <v>1577</v>
      </c>
      <c r="F70" s="46">
        <v>484</v>
      </c>
      <c r="G70" s="46">
        <v>162</v>
      </c>
      <c r="H70" s="46">
        <v>49</v>
      </c>
      <c r="I70" s="18">
        <v>5138</v>
      </c>
      <c r="J70" s="46">
        <v>55003.127099999998</v>
      </c>
      <c r="K70" s="46">
        <v>33394.545398000002</v>
      </c>
      <c r="L70" s="46">
        <v>22675.484519000001</v>
      </c>
      <c r="M70" s="46">
        <v>8573.2162050000006</v>
      </c>
      <c r="N70" s="46">
        <v>3851.8769689999999</v>
      </c>
      <c r="O70" s="46">
        <v>696.487752</v>
      </c>
      <c r="P70" s="18">
        <v>124194.73794300001</v>
      </c>
      <c r="Q70" s="46">
        <v>42432.261555999998</v>
      </c>
      <c r="R70" s="46">
        <v>26295.127927000001</v>
      </c>
      <c r="S70" s="46">
        <v>18137.839877999999</v>
      </c>
      <c r="T70" s="46">
        <v>6831.540481</v>
      </c>
      <c r="U70" s="46">
        <v>3018.142687</v>
      </c>
      <c r="V70" s="46">
        <v>575.54236300000002</v>
      </c>
      <c r="W70" s="18">
        <v>97290.454892000009</v>
      </c>
      <c r="X70" s="47">
        <v>39.944173638344225</v>
      </c>
      <c r="Y70" s="47">
        <v>22.427498588314307</v>
      </c>
      <c r="Z70" s="47">
        <v>14.378874140139507</v>
      </c>
      <c r="AA70" s="47">
        <v>17.713256621900829</v>
      </c>
      <c r="AB70" s="47">
        <v>23.777018327160494</v>
      </c>
      <c r="AC70" s="47">
        <v>14.21403575510204</v>
      </c>
      <c r="AD70" s="47">
        <v>24.171805749902688</v>
      </c>
      <c r="AE70" s="48">
        <v>0.77145180271032265</v>
      </c>
      <c r="AF70" s="48">
        <v>0.78740787196267137</v>
      </c>
      <c r="AG70" s="48">
        <v>0.79988764353864772</v>
      </c>
      <c r="AH70" s="48">
        <v>0.79684686792522097</v>
      </c>
      <c r="AI70" s="48">
        <v>0.78355116513068468</v>
      </c>
      <c r="AJ70" s="48">
        <v>0.82634958238289313</v>
      </c>
      <c r="AK70" s="48">
        <v>0.78337018543130299</v>
      </c>
      <c r="AL70" s="64">
        <f t="shared" si="6"/>
        <v>2.1192173167029631E-2</v>
      </c>
      <c r="AM70" s="64">
        <f t="shared" si="7"/>
        <v>1.4356082023061828E-2</v>
      </c>
      <c r="AN70" s="64">
        <f t="shared" si="8"/>
        <v>1.4752860039614901E-2</v>
      </c>
    </row>
    <row r="71" spans="1:40" x14ac:dyDescent="0.35">
      <c r="A71" s="10"/>
      <c r="B71" s="17" t="s">
        <v>52</v>
      </c>
      <c r="C71" s="46">
        <v>5292</v>
      </c>
      <c r="D71" s="46">
        <v>5227</v>
      </c>
      <c r="E71" s="46">
        <v>5118</v>
      </c>
      <c r="F71" s="46">
        <v>2210</v>
      </c>
      <c r="G71" s="46">
        <v>579</v>
      </c>
      <c r="H71" s="46">
        <v>261</v>
      </c>
      <c r="I71" s="18">
        <v>18687</v>
      </c>
      <c r="J71" s="46">
        <v>201621.40060200001</v>
      </c>
      <c r="K71" s="46">
        <v>136167.38628199999</v>
      </c>
      <c r="L71" s="46">
        <v>77864.268819000004</v>
      </c>
      <c r="M71" s="46">
        <v>30843.614535000001</v>
      </c>
      <c r="N71" s="46">
        <v>16257.969642</v>
      </c>
      <c r="O71" s="46">
        <v>4736.3872600000004</v>
      </c>
      <c r="P71" s="18">
        <v>467491.02713999996</v>
      </c>
      <c r="Q71" s="46">
        <v>157823.17521099999</v>
      </c>
      <c r="R71" s="46">
        <v>105868.46436300001</v>
      </c>
      <c r="S71" s="46">
        <v>62156.451160999997</v>
      </c>
      <c r="T71" s="46">
        <v>25024.767006999999</v>
      </c>
      <c r="U71" s="46">
        <v>12651.579774</v>
      </c>
      <c r="V71" s="46">
        <v>3718.3297250000001</v>
      </c>
      <c r="W71" s="18">
        <v>367242.76724100002</v>
      </c>
      <c r="X71" s="47">
        <v>38.099282048752833</v>
      </c>
      <c r="Y71" s="47">
        <v>26.050772198584273</v>
      </c>
      <c r="Z71" s="47">
        <v>15.213807897420869</v>
      </c>
      <c r="AA71" s="47">
        <v>13.956386667420814</v>
      </c>
      <c r="AB71" s="47">
        <v>28.079394891191711</v>
      </c>
      <c r="AC71" s="47">
        <v>18.147077624521074</v>
      </c>
      <c r="AD71" s="47">
        <v>25.016911603788728</v>
      </c>
      <c r="AE71" s="48">
        <v>0.78276995765217616</v>
      </c>
      <c r="AF71" s="48">
        <v>0.77748767347085956</v>
      </c>
      <c r="AG71" s="48">
        <v>0.79826667743437318</v>
      </c>
      <c r="AH71" s="48">
        <v>0.81134352715382874</v>
      </c>
      <c r="AI71" s="48">
        <v>0.77817710652605487</v>
      </c>
      <c r="AJ71" s="48">
        <v>0.78505610307717943</v>
      </c>
      <c r="AK71" s="48">
        <v>0.78556110368086596</v>
      </c>
      <c r="AL71" s="64">
        <f t="shared" si="6"/>
        <v>7.7076321520490987E-2</v>
      </c>
      <c r="AM71" s="64">
        <f t="shared" si="7"/>
        <v>5.4038839662816272E-2</v>
      </c>
      <c r="AN71" s="64">
        <f t="shared" si="8"/>
        <v>5.5687694663177557E-2</v>
      </c>
    </row>
    <row r="72" spans="1:40" x14ac:dyDescent="0.35">
      <c r="A72" s="10"/>
      <c r="B72" s="17" t="s">
        <v>53</v>
      </c>
      <c r="C72" s="46">
        <v>3531</v>
      </c>
      <c r="D72" s="46">
        <v>3745</v>
      </c>
      <c r="E72" s="46">
        <v>3890</v>
      </c>
      <c r="F72" s="46">
        <v>1814</v>
      </c>
      <c r="G72" s="46">
        <v>494</v>
      </c>
      <c r="H72" s="46">
        <v>186</v>
      </c>
      <c r="I72" s="18">
        <v>13660</v>
      </c>
      <c r="J72" s="46">
        <v>117955.248555</v>
      </c>
      <c r="K72" s="46">
        <v>74637.111413000006</v>
      </c>
      <c r="L72" s="46">
        <v>44831.169765999999</v>
      </c>
      <c r="M72" s="46">
        <v>22056.905146000001</v>
      </c>
      <c r="N72" s="46">
        <v>11290.712696000001</v>
      </c>
      <c r="O72" s="46">
        <v>1586.144313</v>
      </c>
      <c r="P72" s="18">
        <v>272357.29188900004</v>
      </c>
      <c r="Q72" s="46">
        <v>92105.854680000004</v>
      </c>
      <c r="R72" s="46">
        <v>59245.301022</v>
      </c>
      <c r="S72" s="46">
        <v>36608.329052000001</v>
      </c>
      <c r="T72" s="46">
        <v>18010.219143999999</v>
      </c>
      <c r="U72" s="46">
        <v>8929.5336399999997</v>
      </c>
      <c r="V72" s="46">
        <v>1316.317708</v>
      </c>
      <c r="W72" s="18">
        <v>216215.55524600003</v>
      </c>
      <c r="X72" s="47">
        <v>33.405621227697537</v>
      </c>
      <c r="Y72" s="47">
        <v>19.929802780507345</v>
      </c>
      <c r="Z72" s="47">
        <v>11.524722304884319</v>
      </c>
      <c r="AA72" s="47">
        <v>12.159264137816979</v>
      </c>
      <c r="AB72" s="47">
        <v>22.855693716599191</v>
      </c>
      <c r="AC72" s="47">
        <v>8.5276575967741941</v>
      </c>
      <c r="AD72" s="47">
        <v>19.938308337408497</v>
      </c>
      <c r="AE72" s="48">
        <v>0.78085422911090741</v>
      </c>
      <c r="AF72" s="48">
        <v>0.79377805357672082</v>
      </c>
      <c r="AG72" s="48">
        <v>0.8165820620581663</v>
      </c>
      <c r="AH72" s="48">
        <v>0.81653427916500498</v>
      </c>
      <c r="AI72" s="48">
        <v>0.79087422383562167</v>
      </c>
      <c r="AJ72" s="48">
        <v>0.8298852110816729</v>
      </c>
      <c r="AK72" s="48">
        <v>0.79386732679850291</v>
      </c>
      <c r="AL72" s="64">
        <f t="shared" si="6"/>
        <v>5.6341978486108363E-2</v>
      </c>
      <c r="AM72" s="64">
        <f t="shared" si="7"/>
        <v>3.1482683459036639E-2</v>
      </c>
      <c r="AN72" s="64">
        <f t="shared" si="8"/>
        <v>3.2786338890827327E-2</v>
      </c>
    </row>
    <row r="73" spans="1:40" x14ac:dyDescent="0.35">
      <c r="A73" s="10"/>
      <c r="B73" s="17" t="s">
        <v>54</v>
      </c>
      <c r="C73" s="46">
        <v>1755</v>
      </c>
      <c r="D73" s="46">
        <v>1648</v>
      </c>
      <c r="E73" s="46">
        <v>1741</v>
      </c>
      <c r="F73" s="46">
        <v>707</v>
      </c>
      <c r="G73" s="46">
        <v>213</v>
      </c>
      <c r="H73" s="46">
        <v>93</v>
      </c>
      <c r="I73" s="18">
        <v>6157</v>
      </c>
      <c r="J73" s="46">
        <v>51058.122461999999</v>
      </c>
      <c r="K73" s="46">
        <v>31345.376463000001</v>
      </c>
      <c r="L73" s="46">
        <v>21416.137057</v>
      </c>
      <c r="M73" s="46">
        <v>11459.590917</v>
      </c>
      <c r="N73" s="46">
        <v>3575.0332899999999</v>
      </c>
      <c r="O73" s="46">
        <v>797.23170100000004</v>
      </c>
      <c r="P73" s="18">
        <v>119651.49188999999</v>
      </c>
      <c r="Q73" s="46">
        <v>40058.836651999998</v>
      </c>
      <c r="R73" s="46">
        <v>24901.966962999999</v>
      </c>
      <c r="S73" s="46">
        <v>17355.714959000001</v>
      </c>
      <c r="T73" s="46">
        <v>9251.4703449999997</v>
      </c>
      <c r="U73" s="46">
        <v>2919.7398360000002</v>
      </c>
      <c r="V73" s="46">
        <v>674.29735300000004</v>
      </c>
      <c r="W73" s="18">
        <v>95162.026107999991</v>
      </c>
      <c r="X73" s="47">
        <v>29.09294727179487</v>
      </c>
      <c r="Y73" s="47">
        <v>19.020252708131068</v>
      </c>
      <c r="Z73" s="47">
        <v>12.301055173463526</v>
      </c>
      <c r="AA73" s="47">
        <v>16.20875660113154</v>
      </c>
      <c r="AB73" s="47">
        <v>16.784193849765259</v>
      </c>
      <c r="AC73" s="47">
        <v>8.5723838817204303</v>
      </c>
      <c r="AD73" s="47">
        <v>19.433407810622054</v>
      </c>
      <c r="AE73" s="48">
        <v>0.78457324163875752</v>
      </c>
      <c r="AF73" s="48">
        <v>0.79443827999303873</v>
      </c>
      <c r="AG73" s="48">
        <v>0.81040361820654183</v>
      </c>
      <c r="AH73" s="48">
        <v>0.80731244352498555</v>
      </c>
      <c r="AI73" s="48">
        <v>0.81670283859091009</v>
      </c>
      <c r="AJ73" s="48">
        <v>0.84579847007363296</v>
      </c>
      <c r="AK73" s="48">
        <v>0.79532669927330235</v>
      </c>
      <c r="AL73" s="64">
        <f t="shared" si="6"/>
        <v>2.539513627664489E-2</v>
      </c>
      <c r="AM73" s="64">
        <f t="shared" si="7"/>
        <v>1.3830913130497677E-2</v>
      </c>
      <c r="AN73" s="64">
        <f t="shared" si="8"/>
        <v>1.443011088617023E-2</v>
      </c>
    </row>
    <row r="74" spans="1:40" x14ac:dyDescent="0.35">
      <c r="A74" s="10"/>
      <c r="B74" s="17" t="s">
        <v>55</v>
      </c>
      <c r="C74" s="46">
        <v>3833</v>
      </c>
      <c r="D74" s="46">
        <v>4010</v>
      </c>
      <c r="E74" s="46">
        <v>3529</v>
      </c>
      <c r="F74" s="46">
        <v>1594</v>
      </c>
      <c r="G74" s="46">
        <v>487</v>
      </c>
      <c r="H74" s="46">
        <v>150</v>
      </c>
      <c r="I74" s="18">
        <v>13603</v>
      </c>
      <c r="J74" s="46">
        <v>151837.25814200001</v>
      </c>
      <c r="K74" s="46">
        <v>102957.469726</v>
      </c>
      <c r="L74" s="46">
        <v>64008.727813999998</v>
      </c>
      <c r="M74" s="46">
        <v>28171.629377000001</v>
      </c>
      <c r="N74" s="46">
        <v>15862.538643</v>
      </c>
      <c r="O74" s="46">
        <v>2921.3409839999999</v>
      </c>
      <c r="P74" s="18">
        <v>365758.96468599996</v>
      </c>
      <c r="Q74" s="46">
        <v>117707.275154</v>
      </c>
      <c r="R74" s="46">
        <v>80700.282653999995</v>
      </c>
      <c r="S74" s="46">
        <v>50828.663386</v>
      </c>
      <c r="T74" s="46">
        <v>22689.727508</v>
      </c>
      <c r="U74" s="46">
        <v>12155.344950000001</v>
      </c>
      <c r="V74" s="46">
        <v>2357.4056150000001</v>
      </c>
      <c r="W74" s="18">
        <v>286438.69926700002</v>
      </c>
      <c r="X74" s="47">
        <v>39.613164138272893</v>
      </c>
      <c r="Y74" s="47">
        <v>25.675179482793016</v>
      </c>
      <c r="Z74" s="47">
        <v>18.137922304902236</v>
      </c>
      <c r="AA74" s="47">
        <v>17.673544151191969</v>
      </c>
      <c r="AB74" s="47">
        <v>32.571947932238196</v>
      </c>
      <c r="AC74" s="47">
        <v>19.475606559999999</v>
      </c>
      <c r="AD74" s="47">
        <v>26.888110320223479</v>
      </c>
      <c r="AE74" s="48">
        <v>0.7752199729786925</v>
      </c>
      <c r="AF74" s="48">
        <v>0.78382154173725427</v>
      </c>
      <c r="AG74" s="48">
        <v>0.7940895737484529</v>
      </c>
      <c r="AH74" s="48">
        <v>0.80541054989614624</v>
      </c>
      <c r="AI74" s="48">
        <v>0.76629253510843598</v>
      </c>
      <c r="AJ74" s="48">
        <v>0.8069601008274494</v>
      </c>
      <c r="AK74" s="48">
        <v>0.78313514342130885</v>
      </c>
      <c r="AL74" s="64">
        <f t="shared" si="6"/>
        <v>5.6106876526100441E-2</v>
      </c>
      <c r="AM74" s="64">
        <f t="shared" si="7"/>
        <v>4.2279292864342684E-2</v>
      </c>
      <c r="AN74" s="64">
        <f t="shared" si="8"/>
        <v>4.3434785508057815E-2</v>
      </c>
    </row>
    <row r="75" spans="1:40" x14ac:dyDescent="0.35">
      <c r="A75" s="10"/>
      <c r="B75" s="17" t="s">
        <v>56</v>
      </c>
      <c r="C75" s="46">
        <v>668</v>
      </c>
      <c r="D75" s="46">
        <v>651</v>
      </c>
      <c r="E75" s="46">
        <v>678</v>
      </c>
      <c r="F75" s="46">
        <v>339</v>
      </c>
      <c r="G75" s="46">
        <v>89</v>
      </c>
      <c r="H75" s="46">
        <v>33</v>
      </c>
      <c r="I75" s="18">
        <v>2458</v>
      </c>
      <c r="J75" s="46">
        <v>15872.142394</v>
      </c>
      <c r="K75" s="46">
        <v>10006.911912</v>
      </c>
      <c r="L75" s="46">
        <v>6087.0725009999996</v>
      </c>
      <c r="M75" s="46">
        <v>3288.5877679999999</v>
      </c>
      <c r="N75" s="46">
        <v>1229.660265</v>
      </c>
      <c r="O75" s="46">
        <v>454.87170099999997</v>
      </c>
      <c r="P75" s="18">
        <v>36939.246540999993</v>
      </c>
      <c r="Q75" s="46">
        <v>12951.881079999999</v>
      </c>
      <c r="R75" s="46">
        <v>8191.7707019999998</v>
      </c>
      <c r="S75" s="46">
        <v>5078.5999949999996</v>
      </c>
      <c r="T75" s="46">
        <v>2753.2343380000002</v>
      </c>
      <c r="U75" s="46">
        <v>1031.654802</v>
      </c>
      <c r="V75" s="46">
        <v>374.58594799999997</v>
      </c>
      <c r="W75" s="18">
        <v>30381.726865000001</v>
      </c>
      <c r="X75" s="47">
        <v>23.760692206586828</v>
      </c>
      <c r="Y75" s="47">
        <v>15.371600479262673</v>
      </c>
      <c r="Z75" s="47">
        <v>8.9779830398230089</v>
      </c>
      <c r="AA75" s="47">
        <v>9.7008488731563425</v>
      </c>
      <c r="AB75" s="47">
        <v>13.816407471910113</v>
      </c>
      <c r="AC75" s="47">
        <v>13.783990939393938</v>
      </c>
      <c r="AD75" s="47">
        <v>15.028171904393814</v>
      </c>
      <c r="AE75" s="48">
        <v>0.81601341258733162</v>
      </c>
      <c r="AF75" s="48">
        <v>0.81861125330549434</v>
      </c>
      <c r="AG75" s="48">
        <v>0.83432553073183768</v>
      </c>
      <c r="AH75" s="48">
        <v>0.83720871457063706</v>
      </c>
      <c r="AI75" s="48">
        <v>0.83897547262779937</v>
      </c>
      <c r="AJ75" s="48">
        <v>0.8234980263148971</v>
      </c>
      <c r="AK75" s="48">
        <v>0.82247825036924882</v>
      </c>
      <c r="AL75" s="64">
        <f t="shared" si="6"/>
        <v>1.0138256450867815E-2</v>
      </c>
      <c r="AM75" s="64">
        <f t="shared" si="7"/>
        <v>4.269930127442958E-3</v>
      </c>
      <c r="AN75" s="64">
        <f t="shared" si="8"/>
        <v>4.607002451563303E-3</v>
      </c>
    </row>
    <row r="76" spans="1:40" x14ac:dyDescent="0.35">
      <c r="A76" s="10"/>
      <c r="B76" s="2" t="s">
        <v>57</v>
      </c>
      <c r="C76" s="46">
        <v>1102</v>
      </c>
      <c r="D76" s="46">
        <v>1006</v>
      </c>
      <c r="E76" s="46">
        <v>872</v>
      </c>
      <c r="F76" s="46">
        <v>362</v>
      </c>
      <c r="G76" s="46">
        <v>105</v>
      </c>
      <c r="H76" s="46">
        <v>33</v>
      </c>
      <c r="I76" s="18">
        <v>3480</v>
      </c>
      <c r="J76" s="46">
        <v>43949.018309999999</v>
      </c>
      <c r="K76" s="46">
        <v>33078.823840999998</v>
      </c>
      <c r="L76" s="46">
        <v>19786.836859999999</v>
      </c>
      <c r="M76" s="46">
        <v>5445.9273149999999</v>
      </c>
      <c r="N76" s="46">
        <v>2484.4800530000002</v>
      </c>
      <c r="O76" s="46">
        <v>416.42269099999999</v>
      </c>
      <c r="P76" s="18">
        <v>105161.50906999999</v>
      </c>
      <c r="Q76" s="46">
        <v>34375.440809</v>
      </c>
      <c r="R76" s="46">
        <v>25679.327969999998</v>
      </c>
      <c r="S76" s="46">
        <v>14946.174811999999</v>
      </c>
      <c r="T76" s="46">
        <v>4329.0273269999998</v>
      </c>
      <c r="U76" s="46">
        <v>1993.9623690000001</v>
      </c>
      <c r="V76" s="46">
        <v>333.91888799999998</v>
      </c>
      <c r="W76" s="18">
        <v>81657.852175000007</v>
      </c>
      <c r="X76" s="47">
        <v>39.881141842105265</v>
      </c>
      <c r="Y76" s="47">
        <v>32.881534633200793</v>
      </c>
      <c r="Z76" s="47">
        <v>22.691326674311927</v>
      </c>
      <c r="AA76" s="47">
        <v>15.043998107734806</v>
      </c>
      <c r="AB76" s="47">
        <v>23.661714790476193</v>
      </c>
      <c r="AC76" s="47">
        <v>12.618869424242424</v>
      </c>
      <c r="AD76" s="47">
        <v>30.218824445402294</v>
      </c>
      <c r="AE76" s="48">
        <v>0.78216629474015664</v>
      </c>
      <c r="AF76" s="48">
        <v>0.77630716537664213</v>
      </c>
      <c r="AG76" s="48">
        <v>0.75535948053498025</v>
      </c>
      <c r="AH76" s="48">
        <v>0.79491096311115561</v>
      </c>
      <c r="AI76" s="48">
        <v>0.8025672681864755</v>
      </c>
      <c r="AJ76" s="48">
        <v>0.80187486228986493</v>
      </c>
      <c r="AK76" s="48">
        <v>0.77649943308292635</v>
      </c>
      <c r="AL76" s="64">
        <f t="shared" si="6"/>
        <v>1.435359334785191E-2</v>
      </c>
      <c r="AM76" s="64">
        <f t="shared" si="7"/>
        <v>1.215596791685949E-2</v>
      </c>
      <c r="AN76" s="64">
        <f t="shared" si="8"/>
        <v>1.2382374669854661E-2</v>
      </c>
    </row>
    <row r="77" spans="1:40" x14ac:dyDescent="0.35">
      <c r="A77" s="10"/>
      <c r="B77" s="45" t="s">
        <v>40</v>
      </c>
      <c r="C77" s="49">
        <v>6</v>
      </c>
      <c r="D77" s="49">
        <v>47</v>
      </c>
      <c r="E77" s="49">
        <v>119</v>
      </c>
      <c r="F77" s="49">
        <v>1450</v>
      </c>
      <c r="G77" s="49">
        <v>458</v>
      </c>
      <c r="H77" s="49">
        <v>321</v>
      </c>
      <c r="I77" s="22">
        <v>2401</v>
      </c>
      <c r="J77" s="49">
        <v>117.154793</v>
      </c>
      <c r="K77" s="49">
        <v>977.48113499999999</v>
      </c>
      <c r="L77" s="49">
        <v>2100.1607009999998</v>
      </c>
      <c r="M77" s="49">
        <v>6194.6892889999999</v>
      </c>
      <c r="N77" s="49">
        <v>3302.2691909999999</v>
      </c>
      <c r="O77" s="49">
        <v>1594.855229</v>
      </c>
      <c r="P77" s="22">
        <v>14286.610337999999</v>
      </c>
      <c r="Q77" s="49">
        <v>95.631572000000006</v>
      </c>
      <c r="R77" s="49">
        <v>802.85942399999999</v>
      </c>
      <c r="S77" s="49">
        <v>1686.637559</v>
      </c>
      <c r="T77" s="49">
        <v>5247.0857779999997</v>
      </c>
      <c r="U77" s="49">
        <v>2791.4290999999998</v>
      </c>
      <c r="V77" s="49">
        <v>1355.6269629999999</v>
      </c>
      <c r="W77" s="22">
        <v>11979.270396</v>
      </c>
      <c r="X77" s="50">
        <v>19.525798833333333</v>
      </c>
      <c r="Y77" s="50">
        <v>20.797470957446809</v>
      </c>
      <c r="Z77" s="50">
        <v>17.648409252100837</v>
      </c>
      <c r="AA77" s="50">
        <v>4.2721995096551719</v>
      </c>
      <c r="AB77" s="50">
        <v>7.2101947401746722</v>
      </c>
      <c r="AC77" s="50">
        <v>4.9683963520249224</v>
      </c>
      <c r="AD77" s="50">
        <v>5.9502750262390665</v>
      </c>
      <c r="AE77" s="51">
        <v>0.81628390568706832</v>
      </c>
      <c r="AF77" s="51">
        <v>0.82135541572370085</v>
      </c>
      <c r="AG77" s="51">
        <v>0.80309928578175038</v>
      </c>
      <c r="AH77" s="51">
        <v>0.84702969482542512</v>
      </c>
      <c r="AI77" s="51">
        <v>0.84530634498476287</v>
      </c>
      <c r="AJ77" s="51">
        <v>0.85000001150574644</v>
      </c>
      <c r="AK77" s="51">
        <v>0.83849633416102487</v>
      </c>
      <c r="AN77" s="64"/>
    </row>
    <row r="78" spans="1:40" x14ac:dyDescent="0.35">
      <c r="A78" s="10"/>
      <c r="B78" s="11" t="s">
        <v>18</v>
      </c>
      <c r="C78" s="46">
        <v>71517</v>
      </c>
      <c r="D78" s="46">
        <v>69148</v>
      </c>
      <c r="E78" s="46">
        <v>63173</v>
      </c>
      <c r="F78" s="46">
        <v>29261</v>
      </c>
      <c r="G78" s="46">
        <v>8449</v>
      </c>
      <c r="H78" s="46">
        <v>3301</v>
      </c>
      <c r="I78" s="18">
        <v>244849</v>
      </c>
      <c r="J78" s="46">
        <v>3733971.541741</v>
      </c>
      <c r="K78" s="46">
        <v>2700473.5699360007</v>
      </c>
      <c r="L78" s="46">
        <v>1320689.5931340002</v>
      </c>
      <c r="M78" s="46">
        <v>573184.54147499986</v>
      </c>
      <c r="N78" s="46">
        <v>281889.387307</v>
      </c>
      <c r="O78" s="46">
        <v>55096.948599000003</v>
      </c>
      <c r="P78" s="18">
        <v>8665305.582192</v>
      </c>
      <c r="Q78" s="46">
        <v>2839691.7600510004</v>
      </c>
      <c r="R78" s="46">
        <v>2033565.4372369996</v>
      </c>
      <c r="S78" s="46">
        <v>1024037.7684669999</v>
      </c>
      <c r="T78" s="46">
        <v>449474.52469099994</v>
      </c>
      <c r="U78" s="46">
        <v>215738.75441200001</v>
      </c>
      <c r="V78" s="46">
        <v>44155.353238000011</v>
      </c>
      <c r="W78" s="18">
        <v>6606663.5980959991</v>
      </c>
      <c r="X78" s="47">
        <v>52.210964410433881</v>
      </c>
      <c r="Y78" s="47">
        <v>39.053531120726568</v>
      </c>
      <c r="Z78" s="47">
        <v>20.905918559099618</v>
      </c>
      <c r="AA78" s="47">
        <v>19.58868601466115</v>
      </c>
      <c r="AB78" s="47">
        <v>33.363639165226651</v>
      </c>
      <c r="AC78" s="47">
        <v>16.690987155104516</v>
      </c>
      <c r="AD78" s="47">
        <v>35.390406259335343</v>
      </c>
      <c r="AE78" s="48">
        <v>0.76050171467749506</v>
      </c>
      <c r="AF78" s="48">
        <v>0.75304030369947061</v>
      </c>
      <c r="AG78" s="48">
        <v>0.775381114374465</v>
      </c>
      <c r="AH78" s="48">
        <v>0.78417070274496281</v>
      </c>
      <c r="AI78" s="48">
        <v>0.76533124028909727</v>
      </c>
      <c r="AJ78" s="48">
        <v>0.80141195403335674</v>
      </c>
      <c r="AK78" s="48">
        <v>0.76242707604833926</v>
      </c>
    </row>
    <row r="79" spans="1:40" x14ac:dyDescent="0.35">
      <c r="A79" s="10"/>
      <c r="D79" s="2"/>
      <c r="E79" s="2"/>
      <c r="F79" s="2"/>
      <c r="G79" s="2"/>
      <c r="H79" s="2"/>
      <c r="R79" s="2"/>
      <c r="S79" s="2"/>
      <c r="T79" s="2"/>
      <c r="U79" s="2"/>
      <c r="V79" s="2"/>
    </row>
    <row r="80" spans="1:40" x14ac:dyDescent="0.35">
      <c r="B80" s="53"/>
      <c r="C80" s="14"/>
      <c r="D80" s="53"/>
      <c r="E80" s="53"/>
      <c r="F80" s="53"/>
      <c r="G80" s="53"/>
      <c r="H80" s="53"/>
      <c r="I80" s="53"/>
      <c r="J80" s="14"/>
      <c r="K80" s="53"/>
      <c r="L80" s="53"/>
      <c r="M80" s="53"/>
      <c r="N80" s="53"/>
      <c r="O80" s="53"/>
      <c r="P80" s="14"/>
      <c r="Q80" s="14"/>
      <c r="R80" s="53"/>
      <c r="S80" s="53"/>
      <c r="T80" s="53"/>
      <c r="U80" s="53"/>
      <c r="V80" s="53"/>
      <c r="W80" s="14"/>
      <c r="X80" s="14"/>
      <c r="Y80" s="14"/>
      <c r="Z80" s="14"/>
      <c r="AA80" s="14"/>
      <c r="AB80" s="14"/>
      <c r="AC80" s="14"/>
      <c r="AD80" s="14"/>
      <c r="AE80" s="54"/>
      <c r="AF80" s="54"/>
      <c r="AG80" s="54"/>
      <c r="AH80" s="54"/>
      <c r="AI80" s="54"/>
      <c r="AJ80" s="54"/>
      <c r="AK80" s="14"/>
    </row>
  </sheetData>
  <mergeCells count="20">
    <mergeCell ref="C36:I36"/>
    <mergeCell ref="J36:P36"/>
    <mergeCell ref="Q36:W36"/>
    <mergeCell ref="X36:AD36"/>
    <mergeCell ref="AE36:AK36"/>
    <mergeCell ref="C59:I59"/>
    <mergeCell ref="J59:P59"/>
    <mergeCell ref="Q59:W59"/>
    <mergeCell ref="X59:AD59"/>
    <mergeCell ref="AE59:AK59"/>
    <mergeCell ref="C7:I7"/>
    <mergeCell ref="J7:P7"/>
    <mergeCell ref="Q7:W7"/>
    <mergeCell ref="X7:AD7"/>
    <mergeCell ref="AE7:AK7"/>
    <mergeCell ref="C26:I26"/>
    <mergeCell ref="J26:P26"/>
    <mergeCell ref="Q26:W26"/>
    <mergeCell ref="X26:AD26"/>
    <mergeCell ref="AE26:AK26"/>
  </mergeCells>
  <conditionalFormatting sqref="AE8:AF8 AK8">
    <cfRule type="timePeriod" dxfId="4" priority="5" timePeriod="lastWeek">
      <formula>AND(TODAY()-ROUNDDOWN(AE8,0)&gt;=(WEEKDAY(TODAY())),TODAY()-ROUNDDOWN(AE8,0)&lt;(WEEKDAY(TODAY())+7))</formula>
    </cfRule>
  </conditionalFormatting>
  <conditionalFormatting sqref="AE27:AF27 AK27">
    <cfRule type="timePeriod" dxfId="3" priority="4" timePeriod="lastWeek">
      <formula>AND(TODAY()-ROUNDDOWN(AE27,0)&gt;=(WEEKDAY(TODAY())),TODAY()-ROUNDDOWN(AE27,0)&lt;(WEEKDAY(TODAY())+7))</formula>
    </cfRule>
  </conditionalFormatting>
  <conditionalFormatting sqref="AE37:AF37 AK37">
    <cfRule type="timePeriod" dxfId="2" priority="3" timePeriod="lastWeek">
      <formula>AND(TODAY()-ROUNDDOWN(AE37,0)&gt;=(WEEKDAY(TODAY())),TODAY()-ROUNDDOWN(AE37,0)&lt;(WEEKDAY(TODAY())+7))</formula>
    </cfRule>
  </conditionalFormatting>
  <conditionalFormatting sqref="AE60:AF60 AK60">
    <cfRule type="timePeriod" dxfId="1" priority="2" timePeriod="lastWeek">
      <formula>AND(TODAY()-ROUNDDOWN(AE60,0)&gt;=(WEEKDAY(TODAY())),TODAY()-ROUNDDOWN(AE60,0)&lt;(WEEKDAY(TODAY())+7))</formula>
    </cfRule>
  </conditionalFormatting>
  <conditionalFormatting sqref="C61:AK77">
    <cfRule type="cellIs" dxfId="0" priority="1" operator="lessThan">
      <formula>0</formula>
    </cfRule>
  </conditionalFormatting>
  <hyperlinks>
    <hyperlink ref="A1" location="indice!A1" display="Indice" xr:uid="{5D149A3B-DA67-4FE2-8C65-75BAAE7EDE06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74474-A974-41E3-A2E8-5973C37898B8}">
  <dimension ref="A1:U57"/>
  <sheetViews>
    <sheetView zoomScale="85" zoomScaleNormal="85" workbookViewId="0">
      <selection activeCell="B1" sqref="B1"/>
    </sheetView>
  </sheetViews>
  <sheetFormatPr baseColWidth="10" defaultColWidth="11.453125" defaultRowHeight="15.5" x14ac:dyDescent="0.35"/>
  <cols>
    <col min="1" max="1" width="6.81640625" style="3" bestFit="1" customWidth="1"/>
    <col min="2" max="2" width="72.7265625" style="11" customWidth="1"/>
    <col min="3" max="4" width="7.7265625" style="52" bestFit="1" customWidth="1"/>
    <col min="5" max="5" width="8.81640625" style="52" bestFit="1" customWidth="1"/>
    <col min="6" max="6" width="16.1796875" style="52" bestFit="1" customWidth="1"/>
    <col min="7" max="7" width="17.1796875" style="52" bestFit="1" customWidth="1"/>
    <col min="8" max="8" width="19.453125" style="52" bestFit="1" customWidth="1"/>
    <col min="9" max="16384" width="11.453125" style="2"/>
  </cols>
  <sheetData>
    <row r="1" spans="1:21" x14ac:dyDescent="0.35">
      <c r="A1" s="1" t="s">
        <v>10</v>
      </c>
    </row>
    <row r="2" spans="1:21" ht="18.5" x14ac:dyDescent="0.45">
      <c r="B2" s="5" t="s">
        <v>58</v>
      </c>
      <c r="E2" s="55"/>
      <c r="F2" s="55"/>
      <c r="G2" s="55"/>
      <c r="H2" s="55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</row>
    <row r="3" spans="1:21" x14ac:dyDescent="0.35">
      <c r="B3" s="2" t="str">
        <f>índice!B5</f>
        <v>Información al: 11-10-2020</v>
      </c>
    </row>
    <row r="4" spans="1:21" x14ac:dyDescent="0.35">
      <c r="B4" s="36"/>
    </row>
    <row r="5" spans="1:21" x14ac:dyDescent="0.35">
      <c r="B5" s="11" t="s">
        <v>59</v>
      </c>
    </row>
    <row r="7" spans="1:21" x14ac:dyDescent="0.35">
      <c r="B7" s="57"/>
      <c r="C7" s="66" t="s">
        <v>60</v>
      </c>
      <c r="D7" s="66"/>
      <c r="E7" s="66"/>
      <c r="F7" s="66"/>
      <c r="G7" s="66"/>
      <c r="H7" s="66"/>
    </row>
    <row r="8" spans="1:21" ht="15" customHeight="1" x14ac:dyDescent="0.35">
      <c r="B8" s="15"/>
      <c r="C8" s="65" t="s">
        <v>61</v>
      </c>
      <c r="D8" s="65"/>
      <c r="E8" s="65"/>
      <c r="F8" s="65" t="s">
        <v>62</v>
      </c>
      <c r="G8" s="65"/>
      <c r="H8" s="65"/>
    </row>
    <row r="9" spans="1:21" x14ac:dyDescent="0.35">
      <c r="B9" s="15"/>
      <c r="C9" s="58" t="s">
        <v>63</v>
      </c>
      <c r="D9" s="58" t="s">
        <v>64</v>
      </c>
      <c r="E9" s="58" t="s">
        <v>65</v>
      </c>
      <c r="F9" s="58" t="s">
        <v>66</v>
      </c>
      <c r="G9" s="58" t="s">
        <v>67</v>
      </c>
      <c r="H9" s="58" t="s">
        <v>68</v>
      </c>
    </row>
    <row r="10" spans="1:21" x14ac:dyDescent="0.35">
      <c r="A10" s="3">
        <v>1</v>
      </c>
      <c r="B10" s="2" t="s">
        <v>22</v>
      </c>
      <c r="C10" s="46">
        <v>71.038063049316406</v>
      </c>
      <c r="D10" s="46">
        <v>197.79434204101563</v>
      </c>
      <c r="E10" s="46">
        <v>602.43060302734375</v>
      </c>
      <c r="F10" s="59">
        <v>42.17</v>
      </c>
      <c r="G10" s="59">
        <v>7.07</v>
      </c>
      <c r="H10" s="59">
        <v>42.17</v>
      </c>
    </row>
    <row r="11" spans="1:21" x14ac:dyDescent="0.35">
      <c r="A11" s="3">
        <v>2</v>
      </c>
      <c r="B11" s="2" t="s">
        <v>23</v>
      </c>
      <c r="C11" s="46">
        <v>2584.18359375</v>
      </c>
      <c r="D11" s="46">
        <v>3482.31201171875</v>
      </c>
      <c r="E11" s="46">
        <v>5320.49609375</v>
      </c>
      <c r="F11" s="59">
        <v>48</v>
      </c>
      <c r="G11" s="59">
        <v>7.13</v>
      </c>
      <c r="H11" s="59">
        <v>48</v>
      </c>
    </row>
    <row r="12" spans="1:21" x14ac:dyDescent="0.35">
      <c r="A12" s="3">
        <v>3</v>
      </c>
      <c r="B12" s="2" t="s">
        <v>24</v>
      </c>
      <c r="C12" s="46">
        <v>6964.515625</v>
      </c>
      <c r="D12" s="46">
        <v>10446.9306640625</v>
      </c>
      <c r="E12" s="46">
        <v>17411.4453125</v>
      </c>
      <c r="F12" s="59">
        <v>48</v>
      </c>
      <c r="G12" s="59">
        <v>7.13</v>
      </c>
      <c r="H12" s="59">
        <v>48</v>
      </c>
    </row>
    <row r="13" spans="1:21" x14ac:dyDescent="0.35">
      <c r="A13" s="3">
        <v>4</v>
      </c>
      <c r="B13" s="21" t="s">
        <v>25</v>
      </c>
      <c r="C13" s="49">
        <v>17411.2890625</v>
      </c>
      <c r="D13" s="49">
        <v>34822.578125</v>
      </c>
      <c r="E13" s="49">
        <v>52234.0234375</v>
      </c>
      <c r="F13" s="60">
        <v>47.77</v>
      </c>
      <c r="G13" s="60">
        <v>7.1000000000000005</v>
      </c>
      <c r="H13" s="60">
        <v>47.77</v>
      </c>
    </row>
    <row r="15" spans="1:21" x14ac:dyDescent="0.35">
      <c r="B15" s="11" t="s">
        <v>69</v>
      </c>
    </row>
    <row r="17" spans="2:8" x14ac:dyDescent="0.35">
      <c r="B17" s="57"/>
      <c r="C17" s="66" t="s">
        <v>60</v>
      </c>
      <c r="D17" s="66"/>
      <c r="E17" s="66"/>
      <c r="F17" s="66"/>
      <c r="G17" s="66"/>
      <c r="H17" s="66"/>
    </row>
    <row r="18" spans="2:8" x14ac:dyDescent="0.35">
      <c r="B18" s="15"/>
      <c r="C18" s="65" t="s">
        <v>61</v>
      </c>
      <c r="D18" s="65"/>
      <c r="E18" s="65"/>
      <c r="F18" s="65" t="s">
        <v>62</v>
      </c>
      <c r="G18" s="65"/>
      <c r="H18" s="65"/>
    </row>
    <row r="19" spans="2:8" x14ac:dyDescent="0.35">
      <c r="B19" s="15"/>
      <c r="C19" s="58" t="s">
        <v>63</v>
      </c>
      <c r="D19" s="58" t="s">
        <v>64</v>
      </c>
      <c r="E19" s="58" t="s">
        <v>65</v>
      </c>
      <c r="F19" s="58" t="s">
        <v>66</v>
      </c>
      <c r="G19" s="58" t="s">
        <v>67</v>
      </c>
      <c r="H19" s="58" t="s">
        <v>68</v>
      </c>
    </row>
    <row r="20" spans="2:8" x14ac:dyDescent="0.35">
      <c r="B20" s="17" t="s">
        <v>27</v>
      </c>
      <c r="C20" s="46">
        <v>105.96128082275391</v>
      </c>
      <c r="D20" s="46">
        <v>320.69866943359375</v>
      </c>
      <c r="E20" s="46">
        <v>1072.589599609375</v>
      </c>
      <c r="F20" s="59">
        <v>42.5</v>
      </c>
      <c r="G20" s="59">
        <v>7.07</v>
      </c>
      <c r="H20" s="59">
        <v>42.5</v>
      </c>
    </row>
    <row r="21" spans="2:8" x14ac:dyDescent="0.35">
      <c r="B21" s="17" t="s">
        <v>28</v>
      </c>
      <c r="C21" s="46">
        <v>178.8585205078125</v>
      </c>
      <c r="D21" s="46">
        <v>553.73321533203125</v>
      </c>
      <c r="E21" s="46">
        <v>1857.03125</v>
      </c>
      <c r="F21" s="59">
        <v>47.57</v>
      </c>
      <c r="G21" s="59">
        <v>7.13</v>
      </c>
      <c r="H21" s="59">
        <v>47.57</v>
      </c>
    </row>
    <row r="22" spans="2:8" x14ac:dyDescent="0.35">
      <c r="B22" s="17" t="s">
        <v>29</v>
      </c>
      <c r="C22" s="46">
        <v>101.6875</v>
      </c>
      <c r="D22" s="46">
        <v>191.63909912109375</v>
      </c>
      <c r="E22" s="46">
        <v>696.45159912109375</v>
      </c>
      <c r="F22" s="59">
        <v>42</v>
      </c>
      <c r="G22" s="59">
        <v>6.97</v>
      </c>
      <c r="H22" s="59">
        <v>42</v>
      </c>
    </row>
    <row r="23" spans="2:8" x14ac:dyDescent="0.35">
      <c r="B23" s="17" t="s">
        <v>30</v>
      </c>
      <c r="C23" s="46">
        <v>142.34152221679688</v>
      </c>
      <c r="D23" s="46">
        <v>529.80633544921875</v>
      </c>
      <c r="E23" s="46">
        <v>2089.330078125</v>
      </c>
      <c r="F23" s="59">
        <v>47.57</v>
      </c>
      <c r="G23" s="59">
        <v>6.97</v>
      </c>
      <c r="H23" s="59">
        <v>47.57</v>
      </c>
    </row>
    <row r="24" spans="2:8" x14ac:dyDescent="0.35">
      <c r="B24" s="17" t="s">
        <v>117</v>
      </c>
      <c r="C24" s="46">
        <v>226.40093994140625</v>
      </c>
      <c r="D24" s="46">
        <v>700.13427734375</v>
      </c>
      <c r="E24" s="46">
        <v>2437.58056640625</v>
      </c>
      <c r="F24" s="59">
        <v>47.37</v>
      </c>
      <c r="G24" s="59">
        <v>7.13</v>
      </c>
      <c r="H24" s="59">
        <v>47.37</v>
      </c>
    </row>
    <row r="25" spans="2:8" x14ac:dyDescent="0.35">
      <c r="B25" s="17" t="s">
        <v>31</v>
      </c>
      <c r="C25" s="46">
        <v>141.28167724609375</v>
      </c>
      <c r="D25" s="46">
        <v>358.72674560546875</v>
      </c>
      <c r="E25" s="46">
        <v>1392.9031982421875</v>
      </c>
      <c r="F25" s="59">
        <v>47.57</v>
      </c>
      <c r="G25" s="59">
        <v>7.13</v>
      </c>
      <c r="H25" s="59">
        <v>47.57</v>
      </c>
    </row>
    <row r="26" spans="2:8" x14ac:dyDescent="0.35">
      <c r="B26" s="17" t="s">
        <v>118</v>
      </c>
      <c r="C26" s="46">
        <v>109.23933410644531</v>
      </c>
      <c r="D26" s="46">
        <v>417.87094116210938</v>
      </c>
      <c r="E26" s="46">
        <v>1699.829345703125</v>
      </c>
      <c r="F26" s="59">
        <v>44.57</v>
      </c>
      <c r="G26" s="59">
        <v>7.2</v>
      </c>
      <c r="H26" s="59">
        <v>44.57</v>
      </c>
    </row>
    <row r="27" spans="2:8" x14ac:dyDescent="0.35">
      <c r="B27" s="17" t="s">
        <v>119</v>
      </c>
      <c r="C27" s="46">
        <v>186.8753662109375</v>
      </c>
      <c r="D27" s="46">
        <v>591.98382568359375</v>
      </c>
      <c r="E27" s="46">
        <v>2089.408935546875</v>
      </c>
      <c r="F27" s="59">
        <v>47.57</v>
      </c>
      <c r="G27" s="59">
        <v>7.1000000000000005</v>
      </c>
      <c r="H27" s="59">
        <v>47.57</v>
      </c>
    </row>
    <row r="28" spans="2:8" x14ac:dyDescent="0.35">
      <c r="B28" s="17" t="s">
        <v>32</v>
      </c>
      <c r="C28" s="46">
        <v>261.16934204101563</v>
      </c>
      <c r="D28" s="46">
        <v>626.963134765625</v>
      </c>
      <c r="E28" s="46">
        <v>1741.2373046875</v>
      </c>
      <c r="F28" s="59">
        <v>47.97</v>
      </c>
      <c r="G28" s="59">
        <v>7.13</v>
      </c>
      <c r="H28" s="59">
        <v>47.97</v>
      </c>
    </row>
    <row r="29" spans="2:8" x14ac:dyDescent="0.35">
      <c r="B29" s="17" t="s">
        <v>33</v>
      </c>
      <c r="C29" s="46">
        <v>243.91474914550781</v>
      </c>
      <c r="D29" s="46">
        <v>870.564453125</v>
      </c>
      <c r="E29" s="46">
        <v>3482.31201171875</v>
      </c>
      <c r="F29" s="59">
        <v>47.77</v>
      </c>
      <c r="G29" s="59">
        <v>7.13</v>
      </c>
      <c r="H29" s="59">
        <v>47.77</v>
      </c>
    </row>
    <row r="30" spans="2:8" x14ac:dyDescent="0.35">
      <c r="B30" s="17" t="s">
        <v>34</v>
      </c>
      <c r="C30" s="46">
        <v>274.49539184570313</v>
      </c>
      <c r="D30" s="46">
        <v>835.79608154296875</v>
      </c>
      <c r="E30" s="46">
        <v>2507.2255859375</v>
      </c>
      <c r="F30" s="59">
        <v>47.870000000000005</v>
      </c>
      <c r="G30" s="59">
        <v>7.13</v>
      </c>
      <c r="H30" s="59">
        <v>47.870000000000005</v>
      </c>
    </row>
    <row r="31" spans="2:8" x14ac:dyDescent="0.35">
      <c r="B31" s="17" t="s">
        <v>35</v>
      </c>
      <c r="C31" s="46">
        <v>236.79353332519531</v>
      </c>
      <c r="D31" s="46">
        <v>797.54150390625</v>
      </c>
      <c r="E31" s="46">
        <v>2726.60791015625</v>
      </c>
      <c r="F31" s="59">
        <v>47.6</v>
      </c>
      <c r="G31" s="59">
        <v>7.13</v>
      </c>
      <c r="H31" s="59">
        <v>47.6</v>
      </c>
    </row>
    <row r="32" spans="2:8" x14ac:dyDescent="0.35">
      <c r="B32" s="17" t="s">
        <v>36</v>
      </c>
      <c r="C32" s="46">
        <v>92.554161071777344</v>
      </c>
      <c r="D32" s="46">
        <v>285.57223510742188</v>
      </c>
      <c r="E32" s="46">
        <v>2043.3203125</v>
      </c>
      <c r="F32" s="59">
        <v>44.1</v>
      </c>
      <c r="G32" s="59">
        <v>7.07</v>
      </c>
      <c r="H32" s="59">
        <v>44.1</v>
      </c>
    </row>
    <row r="33" spans="1:8" x14ac:dyDescent="0.35">
      <c r="B33" s="17" t="s">
        <v>37</v>
      </c>
      <c r="C33" s="46">
        <v>195.00643920898438</v>
      </c>
      <c r="D33" s="46">
        <v>661.6290283203125</v>
      </c>
      <c r="E33" s="46">
        <v>2089.408935546875</v>
      </c>
      <c r="F33" s="59">
        <v>47.77</v>
      </c>
      <c r="G33" s="59">
        <v>7.13</v>
      </c>
      <c r="H33" s="59">
        <v>47.77</v>
      </c>
    </row>
    <row r="34" spans="1:8" x14ac:dyDescent="0.35">
      <c r="B34" s="21" t="s">
        <v>38</v>
      </c>
      <c r="C34" s="49">
        <v>121.93321228027344</v>
      </c>
      <c r="D34" s="49">
        <v>353.20419311523438</v>
      </c>
      <c r="E34" s="49">
        <v>1421.1790771484375</v>
      </c>
      <c r="F34" s="60">
        <v>42.7</v>
      </c>
      <c r="G34" s="60">
        <v>7.1000000000000005</v>
      </c>
      <c r="H34" s="60">
        <v>42.7</v>
      </c>
    </row>
    <row r="35" spans="1:8" x14ac:dyDescent="0.35">
      <c r="B35" s="2" t="s">
        <v>70</v>
      </c>
    </row>
    <row r="37" spans="1:8" x14ac:dyDescent="0.35">
      <c r="B37" s="11" t="s">
        <v>71</v>
      </c>
    </row>
    <row r="39" spans="1:8" x14ac:dyDescent="0.35">
      <c r="B39" s="57"/>
      <c r="C39" s="66" t="s">
        <v>60</v>
      </c>
      <c r="D39" s="66"/>
      <c r="E39" s="66"/>
      <c r="F39" s="66"/>
      <c r="G39" s="66"/>
      <c r="H39" s="66"/>
    </row>
    <row r="40" spans="1:8" x14ac:dyDescent="0.35">
      <c r="B40" s="15"/>
      <c r="C40" s="65" t="s">
        <v>61</v>
      </c>
      <c r="D40" s="65"/>
      <c r="E40" s="65"/>
      <c r="F40" s="65" t="s">
        <v>62</v>
      </c>
      <c r="G40" s="65"/>
      <c r="H40" s="65"/>
    </row>
    <row r="41" spans="1:8" x14ac:dyDescent="0.35">
      <c r="B41" s="15"/>
      <c r="C41" s="58" t="s">
        <v>63</v>
      </c>
      <c r="D41" s="58" t="s">
        <v>64</v>
      </c>
      <c r="E41" s="58" t="s">
        <v>65</v>
      </c>
      <c r="F41" s="58" t="s">
        <v>66</v>
      </c>
      <c r="G41" s="58" t="s">
        <v>67</v>
      </c>
      <c r="H41" s="58" t="s">
        <v>68</v>
      </c>
    </row>
    <row r="42" spans="1:8" x14ac:dyDescent="0.35">
      <c r="A42" s="61">
        <v>15</v>
      </c>
      <c r="B42" s="17" t="s">
        <v>42</v>
      </c>
      <c r="C42" s="46">
        <v>70.767524719238281</v>
      </c>
      <c r="D42" s="46">
        <v>176.60211181640625</v>
      </c>
      <c r="E42" s="46">
        <v>511.38699340820313</v>
      </c>
      <c r="F42" s="59">
        <v>41.6</v>
      </c>
      <c r="G42" s="59">
        <v>7.03</v>
      </c>
      <c r="H42" s="59">
        <v>41.6</v>
      </c>
    </row>
    <row r="43" spans="1:8" x14ac:dyDescent="0.35">
      <c r="A43" s="61">
        <v>1</v>
      </c>
      <c r="B43" s="17" t="s">
        <v>43</v>
      </c>
      <c r="C43" s="46">
        <v>88.060455322265625</v>
      </c>
      <c r="D43" s="46">
        <v>237.81733703613281</v>
      </c>
      <c r="E43" s="46">
        <v>1044.6773681640625</v>
      </c>
      <c r="F43" s="59">
        <v>41.800000000000004</v>
      </c>
      <c r="G43" s="59">
        <v>6.9</v>
      </c>
      <c r="H43" s="59">
        <v>41.800000000000004</v>
      </c>
    </row>
    <row r="44" spans="1:8" x14ac:dyDescent="0.35">
      <c r="A44" s="61">
        <v>2</v>
      </c>
      <c r="B44" s="17" t="s">
        <v>44</v>
      </c>
      <c r="C44" s="46">
        <v>70.640838623046875</v>
      </c>
      <c r="D44" s="46">
        <v>211.92251586914063</v>
      </c>
      <c r="E44" s="46">
        <v>910.4014892578125</v>
      </c>
      <c r="F44" s="59">
        <v>41.67</v>
      </c>
      <c r="G44" s="59">
        <v>7.07</v>
      </c>
      <c r="H44" s="59">
        <v>41.67</v>
      </c>
    </row>
    <row r="45" spans="1:8" x14ac:dyDescent="0.35">
      <c r="A45" s="61">
        <v>3</v>
      </c>
      <c r="B45" s="17" t="s">
        <v>45</v>
      </c>
      <c r="C45" s="46">
        <v>70.873626708984375</v>
      </c>
      <c r="D45" s="46">
        <v>176.05049133300781</v>
      </c>
      <c r="E45" s="46">
        <v>522.33868408203125</v>
      </c>
      <c r="F45" s="59">
        <v>41.77</v>
      </c>
      <c r="G45" s="59">
        <v>7</v>
      </c>
      <c r="H45" s="59">
        <v>41.77</v>
      </c>
    </row>
    <row r="46" spans="1:8" x14ac:dyDescent="0.35">
      <c r="A46" s="61">
        <v>4</v>
      </c>
      <c r="B46" s="17" t="s">
        <v>46</v>
      </c>
      <c r="C46" s="46">
        <v>70.52581787109375</v>
      </c>
      <c r="D46" s="46">
        <v>176.60211181640625</v>
      </c>
      <c r="E46" s="46">
        <v>630.60638427734375</v>
      </c>
      <c r="F46" s="59">
        <v>41.97</v>
      </c>
      <c r="G46" s="59">
        <v>7.03</v>
      </c>
      <c r="H46" s="59">
        <v>41.97</v>
      </c>
    </row>
    <row r="47" spans="1:8" x14ac:dyDescent="0.35">
      <c r="A47" s="61">
        <v>5</v>
      </c>
      <c r="B47" s="17" t="s">
        <v>47</v>
      </c>
      <c r="C47" s="46">
        <v>87.091270446777344</v>
      </c>
      <c r="D47" s="46">
        <v>235.22651672363281</v>
      </c>
      <c r="E47" s="46">
        <v>835.79608154296875</v>
      </c>
      <c r="F47" s="59">
        <v>42.6</v>
      </c>
      <c r="G47" s="59">
        <v>7.07</v>
      </c>
      <c r="H47" s="59">
        <v>42.6</v>
      </c>
    </row>
    <row r="48" spans="1:8" x14ac:dyDescent="0.35">
      <c r="A48" s="61">
        <v>13</v>
      </c>
      <c r="B48" s="17" t="s">
        <v>48</v>
      </c>
      <c r="C48" s="46">
        <v>105.65494537353516</v>
      </c>
      <c r="D48" s="46">
        <v>348.27996826171875</v>
      </c>
      <c r="E48" s="46">
        <v>1670.5435791015625</v>
      </c>
      <c r="F48" s="59">
        <v>46.53</v>
      </c>
      <c r="G48" s="59">
        <v>7.1000000000000005</v>
      </c>
      <c r="H48" s="59">
        <v>46.53</v>
      </c>
    </row>
    <row r="49" spans="1:8" x14ac:dyDescent="0.35">
      <c r="A49" s="61">
        <v>6</v>
      </c>
      <c r="B49" s="17" t="s">
        <v>49</v>
      </c>
      <c r="C49" s="46">
        <v>104.46773529052734</v>
      </c>
      <c r="D49" s="46">
        <v>278.58062744140625</v>
      </c>
      <c r="E49" s="46">
        <v>867.08221435546875</v>
      </c>
      <c r="F49" s="59">
        <v>42.63</v>
      </c>
      <c r="G49" s="59">
        <v>7.1000000000000005</v>
      </c>
      <c r="H49" s="59">
        <v>42.63</v>
      </c>
    </row>
    <row r="50" spans="1:8" x14ac:dyDescent="0.35">
      <c r="A50" s="61">
        <v>7</v>
      </c>
      <c r="B50" s="17" t="s">
        <v>50</v>
      </c>
      <c r="C50" s="46">
        <v>105.96128082275391</v>
      </c>
      <c r="D50" s="46">
        <v>306.22976684570313</v>
      </c>
      <c r="E50" s="46">
        <v>950.41265869140625</v>
      </c>
      <c r="F50" s="59">
        <v>42.57</v>
      </c>
      <c r="G50" s="59">
        <v>7.13</v>
      </c>
      <c r="H50" s="59">
        <v>42.57</v>
      </c>
    </row>
    <row r="51" spans="1:8" x14ac:dyDescent="0.35">
      <c r="A51" s="61">
        <v>16</v>
      </c>
      <c r="B51" s="17" t="s">
        <v>51</v>
      </c>
      <c r="C51" s="46">
        <v>70.640838623046875</v>
      </c>
      <c r="D51" s="46">
        <v>195.99301147460938</v>
      </c>
      <c r="E51" s="46">
        <v>653.61981201171875</v>
      </c>
      <c r="F51" s="59">
        <v>42.27</v>
      </c>
      <c r="G51" s="59">
        <v>7.07</v>
      </c>
      <c r="H51" s="59">
        <v>42.27</v>
      </c>
    </row>
    <row r="52" spans="1:8" x14ac:dyDescent="0.35">
      <c r="A52" s="61">
        <v>8</v>
      </c>
      <c r="B52" s="17" t="s">
        <v>52</v>
      </c>
      <c r="C52" s="46">
        <v>70.729148864746094</v>
      </c>
      <c r="D52" s="46">
        <v>211.26060485839844</v>
      </c>
      <c r="E52" s="46">
        <v>766.09674072265625</v>
      </c>
      <c r="F52" s="59">
        <v>42.27</v>
      </c>
      <c r="G52" s="59">
        <v>7.1000000000000005</v>
      </c>
      <c r="H52" s="59">
        <v>42.27</v>
      </c>
    </row>
    <row r="53" spans="1:8" x14ac:dyDescent="0.35">
      <c r="A53" s="61">
        <v>9</v>
      </c>
      <c r="B53" s="17" t="s">
        <v>53</v>
      </c>
      <c r="C53" s="46">
        <v>70.640838623046875</v>
      </c>
      <c r="D53" s="46">
        <v>180.76876831054688</v>
      </c>
      <c r="E53" s="46">
        <v>675.61224365234375</v>
      </c>
      <c r="F53" s="59">
        <v>42.07</v>
      </c>
      <c r="G53" s="59">
        <v>7.13</v>
      </c>
      <c r="H53" s="59">
        <v>42.07</v>
      </c>
    </row>
    <row r="54" spans="1:8" x14ac:dyDescent="0.35">
      <c r="A54" s="61">
        <v>14</v>
      </c>
      <c r="B54" s="17" t="s">
        <v>54</v>
      </c>
      <c r="C54" s="46">
        <v>70.640838623046875</v>
      </c>
      <c r="D54" s="46">
        <v>176.88348388671875</v>
      </c>
      <c r="E54" s="46">
        <v>626.963134765625</v>
      </c>
      <c r="F54" s="59">
        <v>42.17</v>
      </c>
      <c r="G54" s="59">
        <v>7.07</v>
      </c>
      <c r="H54" s="59">
        <v>42.17</v>
      </c>
    </row>
    <row r="55" spans="1:8" x14ac:dyDescent="0.35">
      <c r="A55" s="61">
        <v>10</v>
      </c>
      <c r="B55" s="17" t="s">
        <v>55</v>
      </c>
      <c r="C55" s="46">
        <v>84.769020080566406</v>
      </c>
      <c r="D55" s="46">
        <v>243.94023132324219</v>
      </c>
      <c r="E55" s="46">
        <v>870.564453125</v>
      </c>
      <c r="F55" s="59">
        <v>42.33</v>
      </c>
      <c r="G55" s="59">
        <v>7.07</v>
      </c>
      <c r="H55" s="59">
        <v>42.33</v>
      </c>
    </row>
    <row r="56" spans="1:8" x14ac:dyDescent="0.35">
      <c r="A56" s="61">
        <v>11</v>
      </c>
      <c r="B56" s="17" t="s">
        <v>56</v>
      </c>
      <c r="C56" s="46">
        <v>69.784446716308594</v>
      </c>
      <c r="D56" s="46">
        <v>149.59011840820313</v>
      </c>
      <c r="E56" s="46">
        <v>522.39288330078125</v>
      </c>
      <c r="F56" s="59">
        <v>41.67</v>
      </c>
      <c r="G56" s="59">
        <v>7.07</v>
      </c>
      <c r="H56" s="59">
        <v>41.67</v>
      </c>
    </row>
    <row r="57" spans="1:8" x14ac:dyDescent="0.35">
      <c r="A57" s="61">
        <v>12</v>
      </c>
      <c r="B57" s="45" t="s">
        <v>57</v>
      </c>
      <c r="C57" s="49">
        <v>81.661117553710938</v>
      </c>
      <c r="D57" s="49">
        <v>210.13104248046875</v>
      </c>
      <c r="E57" s="49">
        <v>835.76898193359375</v>
      </c>
      <c r="F57" s="60">
        <v>42.6</v>
      </c>
      <c r="G57" s="60">
        <v>7.13</v>
      </c>
      <c r="H57" s="60">
        <v>42.6</v>
      </c>
    </row>
  </sheetData>
  <mergeCells count="9">
    <mergeCell ref="C39:H39"/>
    <mergeCell ref="C40:E40"/>
    <mergeCell ref="F40:H40"/>
    <mergeCell ref="C7:H7"/>
    <mergeCell ref="C8:E8"/>
    <mergeCell ref="F8:H8"/>
    <mergeCell ref="C17:H17"/>
    <mergeCell ref="C18:E18"/>
    <mergeCell ref="F18:H18"/>
  </mergeCells>
  <hyperlinks>
    <hyperlink ref="A1" location="indice!A1" display="Indice" xr:uid="{F59BBDC0-8261-4975-8389-30B6CA5D5C2B}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43402-A03A-43F0-A5B5-438E43CF10B9}">
  <dimension ref="A1:AC4"/>
  <sheetViews>
    <sheetView zoomScale="85" zoomScaleNormal="85" workbookViewId="0">
      <selection activeCell="B1" sqref="B1"/>
    </sheetView>
  </sheetViews>
  <sheetFormatPr baseColWidth="10" defaultColWidth="11.453125" defaultRowHeight="15.5" x14ac:dyDescent="0.35"/>
  <cols>
    <col min="1" max="1" width="6.81640625" style="2" bestFit="1" customWidth="1"/>
    <col min="2" max="16384" width="11.453125" style="2"/>
  </cols>
  <sheetData>
    <row r="1" spans="1:29" x14ac:dyDescent="0.35">
      <c r="A1" s="1" t="s">
        <v>10</v>
      </c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</row>
    <row r="2" spans="1:29" ht="18.5" x14ac:dyDescent="0.45">
      <c r="B2" s="5" t="s">
        <v>72</v>
      </c>
      <c r="F2" s="13" t="s">
        <v>93</v>
      </c>
      <c r="G2" s="13" t="s">
        <v>94</v>
      </c>
      <c r="H2" s="13" t="s">
        <v>95</v>
      </c>
      <c r="I2" s="13" t="s">
        <v>96</v>
      </c>
      <c r="J2" s="13" t="s">
        <v>97</v>
      </c>
      <c r="K2" s="13" t="s">
        <v>98</v>
      </c>
      <c r="L2" s="13" t="s">
        <v>99</v>
      </c>
      <c r="M2" s="13" t="s">
        <v>100</v>
      </c>
      <c r="N2" s="13" t="s">
        <v>101</v>
      </c>
      <c r="O2" s="13" t="s">
        <v>102</v>
      </c>
      <c r="P2" s="13" t="s">
        <v>103</v>
      </c>
      <c r="Q2" s="13" t="s">
        <v>104</v>
      </c>
      <c r="R2" s="13" t="s">
        <v>105</v>
      </c>
      <c r="S2" s="13" t="s">
        <v>106</v>
      </c>
      <c r="T2" s="13" t="s">
        <v>107</v>
      </c>
      <c r="U2" s="13" t="s">
        <v>108</v>
      </c>
      <c r="V2" s="13" t="s">
        <v>109</v>
      </c>
      <c r="W2" s="13" t="s">
        <v>110</v>
      </c>
      <c r="X2" s="13" t="s">
        <v>111</v>
      </c>
      <c r="Y2" s="13" t="s">
        <v>112</v>
      </c>
      <c r="Z2" s="13" t="s">
        <v>113</v>
      </c>
      <c r="AA2" s="13" t="s">
        <v>114</v>
      </c>
      <c r="AB2" s="13" t="s">
        <v>115</v>
      </c>
      <c r="AC2" s="13" t="s">
        <v>116</v>
      </c>
    </row>
    <row r="3" spans="1:29" x14ac:dyDescent="0.35">
      <c r="B3" s="2" t="str">
        <f>índice!B5</f>
        <v>Información al: 11-10-2020</v>
      </c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29" x14ac:dyDescent="0.35"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</sheetData>
  <hyperlinks>
    <hyperlink ref="A1" location="indice!A1" display="Indice" xr:uid="{243B3463-BBC6-4C2E-9DA7-0DE29F4DE1C5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9571E-3CDE-46E9-AE98-E6306955EAF8}">
  <dimension ref="A1:W42"/>
  <sheetViews>
    <sheetView zoomScale="85" zoomScaleNormal="85" workbookViewId="0">
      <selection activeCell="B1" sqref="B1"/>
    </sheetView>
  </sheetViews>
  <sheetFormatPr baseColWidth="10" defaultColWidth="11.453125" defaultRowHeight="15.5" x14ac:dyDescent="0.35"/>
  <cols>
    <col min="1" max="1" width="6.81640625" style="3" bestFit="1" customWidth="1"/>
    <col min="2" max="16384" width="11.453125" style="2"/>
  </cols>
  <sheetData>
    <row r="1" spans="1:23" x14ac:dyDescent="0.35">
      <c r="A1" s="1" t="s">
        <v>10</v>
      </c>
    </row>
    <row r="2" spans="1:23" ht="18.5" x14ac:dyDescent="0.45">
      <c r="B2" s="5" t="s">
        <v>73</v>
      </c>
    </row>
    <row r="3" spans="1:23" x14ac:dyDescent="0.35">
      <c r="B3" s="2" t="str">
        <f>índice!B5</f>
        <v>Información al: 11-10-2020</v>
      </c>
    </row>
    <row r="4" spans="1:23" s="11" customFormat="1" x14ac:dyDescent="0.35">
      <c r="A4" s="3"/>
    </row>
    <row r="5" spans="1:23" s="11" customFormat="1" x14ac:dyDescent="0.35">
      <c r="A5" s="9"/>
      <c r="B5" s="11" t="s">
        <v>74</v>
      </c>
      <c r="J5" s="11" t="s">
        <v>75</v>
      </c>
      <c r="W5" s="11" t="s">
        <v>76</v>
      </c>
    </row>
    <row r="6" spans="1:23" s="11" customFormat="1" x14ac:dyDescent="0.35">
      <c r="A6" s="3"/>
    </row>
    <row r="7" spans="1:23" s="11" customFormat="1" x14ac:dyDescent="0.35">
      <c r="A7" s="3"/>
    </row>
    <row r="34" spans="2:23" x14ac:dyDescent="0.35">
      <c r="B34" s="13"/>
      <c r="C34" s="13"/>
      <c r="D34" s="13"/>
      <c r="E34" s="13"/>
      <c r="F34" s="13"/>
      <c r="G34" s="13"/>
    </row>
    <row r="35" spans="2:23" x14ac:dyDescent="0.35">
      <c r="B35" s="13"/>
      <c r="C35" s="13" t="s">
        <v>77</v>
      </c>
      <c r="D35" s="13" t="s">
        <v>78</v>
      </c>
      <c r="E35" s="13" t="s">
        <v>79</v>
      </c>
      <c r="F35" s="13"/>
      <c r="G35" s="13"/>
    </row>
    <row r="36" spans="2:23" x14ac:dyDescent="0.35">
      <c r="B36" s="13"/>
      <c r="C36" s="13"/>
      <c r="D36" s="13"/>
      <c r="E36" s="13"/>
      <c r="F36" s="13"/>
      <c r="G36" s="13"/>
    </row>
    <row r="42" spans="2:23" x14ac:dyDescent="0.35">
      <c r="J42" s="2" t="s">
        <v>80</v>
      </c>
      <c r="W42" s="2" t="s">
        <v>81</v>
      </c>
    </row>
  </sheetData>
  <hyperlinks>
    <hyperlink ref="A1" location="indice!A1" display="Indice" xr:uid="{3982845F-9157-4BF9-9B0E-CECC890A46E4}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índice</vt:lpstr>
      <vt:lpstr>cuadro general</vt:lpstr>
      <vt:lpstr>características</vt:lpstr>
      <vt:lpstr>evoluciones</vt:lpstr>
      <vt:lpstr>participaciones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Rojas Olmedo</dc:creator>
  <cp:lastModifiedBy>Representante del Personal y AFUSBIF en Bienestar</cp:lastModifiedBy>
  <dcterms:created xsi:type="dcterms:W3CDTF">2020-10-15T16:31:23Z</dcterms:created>
  <dcterms:modified xsi:type="dcterms:W3CDTF">2020-10-16T12:29:09Z</dcterms:modified>
</cp:coreProperties>
</file>