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sktop\"/>
    </mc:Choice>
  </mc:AlternateContent>
  <xr:revisionPtr revIDLastSave="0" documentId="8_{D7FB8186-A5C8-4C06-945D-C097A8BF9414}" xr6:coauthVersionLast="45" xr6:coauthVersionMax="45" xr10:uidLastSave="{00000000-0000-0000-0000-000000000000}"/>
  <bookViews>
    <workbookView xWindow="-120" yWindow="-120" windowWidth="29040" windowHeight="15840" xr2:uid="{CE49F013-3F6F-4EC8-9F82-CDD085D70664}"/>
  </bookViews>
  <sheets>
    <sheet name="indice" sheetId="1" r:id="rId1"/>
    <sheet name="cuadro general" sheetId="2" r:id="rId2"/>
    <sheet name="caracteristicas" sheetId="3" r:id="rId3"/>
    <sheet name="evoluciones" sheetId="4" r:id="rId4"/>
    <sheet name="participacio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2" l="1"/>
  <c r="B3" i="5" l="1"/>
  <c r="B3" i="4"/>
  <c r="B3" i="3"/>
  <c r="Y29" i="2" l="1"/>
  <c r="W28" i="2"/>
  <c r="Y31" i="2"/>
  <c r="Y30" i="2"/>
  <c r="Y28" i="2"/>
  <c r="X29" i="2"/>
  <c r="X76" i="2" l="1"/>
  <c r="Y45" i="2"/>
  <c r="X72" i="2"/>
  <c r="W61" i="2"/>
  <c r="W30" i="2"/>
  <c r="Y69" i="2"/>
  <c r="Y46" i="2"/>
  <c r="X28" i="2"/>
  <c r="W52" i="2"/>
  <c r="X74" i="2"/>
  <c r="X65" i="2"/>
  <c r="W29" i="2"/>
  <c r="W74" i="2"/>
  <c r="W41" i="2"/>
  <c r="Y52" i="2"/>
  <c r="W68" i="2"/>
  <c r="X62" i="2"/>
  <c r="W66" i="2"/>
  <c r="Y70" i="2"/>
  <c r="Y71" i="2"/>
  <c r="Y61" i="2"/>
  <c r="W43" i="2"/>
  <c r="Y47" i="2"/>
  <c r="W65" i="2"/>
  <c r="W63" i="2"/>
  <c r="X67" i="2"/>
  <c r="Y41" i="2"/>
  <c r="X64" i="2"/>
  <c r="W71" i="2"/>
  <c r="X73" i="2"/>
  <c r="Y65" i="2"/>
  <c r="W50" i="2"/>
  <c r="W70" i="2"/>
  <c r="Y68" i="2"/>
  <c r="W42" i="2"/>
  <c r="Y62" i="2"/>
  <c r="W64" i="2"/>
  <c r="W69" i="2"/>
  <c r="W45" i="2"/>
  <c r="W76" i="2"/>
  <c r="X61" i="2"/>
  <c r="X66" i="2"/>
  <c r="X39" i="2"/>
  <c r="Y72" i="2"/>
  <c r="Y75" i="2"/>
  <c r="Y67" i="2"/>
  <c r="W72" i="2"/>
  <c r="W49" i="2"/>
  <c r="X70" i="2"/>
  <c r="Y74" i="2"/>
  <c r="Y66" i="2"/>
  <c r="X75" i="2"/>
  <c r="W62" i="2"/>
  <c r="X31" i="2"/>
  <c r="X71" i="2"/>
  <c r="W51" i="2"/>
  <c r="W67" i="2"/>
  <c r="X68" i="2"/>
  <c r="Y64" i="2"/>
  <c r="X42" i="2"/>
  <c r="W47" i="2"/>
  <c r="W48" i="2"/>
  <c r="W39" i="2"/>
  <c r="X69" i="2"/>
  <c r="Y73" i="2"/>
  <c r="Y38" i="2"/>
  <c r="Y63" i="2"/>
  <c r="W40" i="2"/>
  <c r="W46" i="2"/>
  <c r="Y76" i="2"/>
  <c r="W38" i="2"/>
  <c r="X30" i="2"/>
  <c r="W75" i="2"/>
  <c r="W73" i="2"/>
  <c r="X63" i="2"/>
  <c r="W44" i="2"/>
  <c r="W31" i="2"/>
  <c r="Y49" i="2" l="1"/>
  <c r="Y53" i="2"/>
  <c r="Y51" i="2"/>
  <c r="Y42" i="2"/>
  <c r="Y43" i="2"/>
  <c r="Y40" i="2"/>
  <c r="Y39" i="2"/>
  <c r="Y50" i="2"/>
  <c r="Y44" i="2"/>
  <c r="Y48" i="2"/>
  <c r="W53" i="2"/>
  <c r="X44" i="2"/>
  <c r="X47" i="2"/>
  <c r="X40" i="2"/>
  <c r="X50" i="2"/>
  <c r="X46" i="2"/>
  <c r="X48" i="2"/>
  <c r="X51" i="2"/>
  <c r="X43" i="2"/>
  <c r="X52" i="2"/>
  <c r="X38" i="2"/>
  <c r="X53" i="2"/>
  <c r="X45" i="2"/>
  <c r="X41" i="2"/>
  <c r="X49" i="2"/>
</calcChain>
</file>

<file path=xl/sharedStrings.xml><?xml version="1.0" encoding="utf-8"?>
<sst xmlns="http://schemas.openxmlformats.org/spreadsheetml/2006/main" count="196" uniqueCount="101">
  <si>
    <r>
      <t>Créditos</t>
    </r>
    <r>
      <rPr>
        <b/>
        <sz val="14"/>
        <color rgb="FF000000"/>
        <rFont val="Calibri"/>
        <family val="2"/>
        <scheme val="minor"/>
      </rPr>
      <t xml:space="preserve"> con garantía FOGAPE-COVID19</t>
    </r>
  </si>
  <si>
    <t>Fecha de confección del informe: 5-08-2020</t>
  </si>
  <si>
    <t>Información al: 31-07-2020</t>
  </si>
  <si>
    <t>Fuente primaria: archivo D58</t>
  </si>
  <si>
    <t>1. Cuadro general</t>
  </si>
  <si>
    <t>2. Características de los créditos</t>
  </si>
  <si>
    <t>3. Evoluciones semanales</t>
  </si>
  <si>
    <t>4. Participaciones por tamaño de ventas, sector económico y región</t>
  </si>
  <si>
    <t>Notas:</t>
  </si>
  <si>
    <t>Información sujeta a rectificación</t>
  </si>
  <si>
    <t>Indice</t>
  </si>
  <si>
    <t>Operaciones de credito cursadas con garantia FOGAPE-COVID19</t>
  </si>
  <si>
    <t>A. Por institución financiera</t>
  </si>
  <si>
    <t>Numero de operaciones</t>
  </si>
  <si>
    <t>Monto ($ MM)</t>
  </si>
  <si>
    <t>Garantia ($ MM)</t>
  </si>
  <si>
    <t>Monto promedio ($MM)</t>
  </si>
  <si>
    <t>Cobertura</t>
  </si>
  <si>
    <t>total</t>
  </si>
  <si>
    <t>TOTAL</t>
  </si>
  <si>
    <t>USD MM</t>
  </si>
  <si>
    <t>UF MM</t>
  </si>
  <si>
    <t>B. Por tamaño de la firma según ventas</t>
  </si>
  <si>
    <t>Micro y Pequeñas Empresas</t>
  </si>
  <si>
    <t>Medianas Empresas</t>
  </si>
  <si>
    <t>Empresas Grandes I</t>
  </si>
  <si>
    <t>Empresas Grandes II</t>
  </si>
  <si>
    <t>C. Por sector economico</t>
  </si>
  <si>
    <t>Comercio</t>
  </si>
  <si>
    <t>Servicios empresariales s/ inmobiliario</t>
  </si>
  <si>
    <t>Transporte</t>
  </si>
  <si>
    <t>Otros servicios sociales y personales</t>
  </si>
  <si>
    <t>Construccion</t>
  </si>
  <si>
    <t>Restaurantes y hoteles</t>
  </si>
  <si>
    <t>Agropecuario-silvicola</t>
  </si>
  <si>
    <t>Productos metalicos, maquinaria y equipos, y otros n.c.p.</t>
  </si>
  <si>
    <t>Salud</t>
  </si>
  <si>
    <t>Alimentos</t>
  </si>
  <si>
    <t>Actividades inmobiliarias</t>
  </si>
  <si>
    <t>Maderas y muebles</t>
  </si>
  <si>
    <t>Textil, prendas de vestir, cuero y calzado</t>
  </si>
  <si>
    <t xml:space="preserve">Celulosa, papel e imprentas </t>
  </si>
  <si>
    <t>Comunicaciones</t>
  </si>
  <si>
    <t>Resto sectores</t>
  </si>
  <si>
    <t>Sin identificar</t>
  </si>
  <si>
    <t>D. Por región</t>
  </si>
  <si>
    <t>Región de Arica y Parinacota</t>
  </si>
  <si>
    <t>Región de Tarapacá</t>
  </si>
  <si>
    <t>Región de Antofagasta</t>
  </si>
  <si>
    <t>Región de Atacama</t>
  </si>
  <si>
    <t>Región de Coquimbo</t>
  </si>
  <si>
    <t>Región de Valparaíso</t>
  </si>
  <si>
    <t>|</t>
  </si>
  <si>
    <t>Región Metropolitana de Santiago</t>
  </si>
  <si>
    <t>Región del Libertador General Bernardo O’Higgins</t>
  </si>
  <si>
    <t>Región del Maule</t>
  </si>
  <si>
    <t>Región de Ñuble</t>
  </si>
  <si>
    <t>Región del Bío Bío</t>
  </si>
  <si>
    <t>Región de la Araucanía</t>
  </si>
  <si>
    <t>Región de los Ríos</t>
  </si>
  <si>
    <t>Región de los Lagos</t>
  </si>
  <si>
    <t>Región de Aysén del general Carlos Ibáñez del Campo</t>
  </si>
  <si>
    <t>Región de Magallanes y de la Antártica Chilena</t>
  </si>
  <si>
    <t>Caracteristicas de creditos cursados con garantia FOGAPE-COVID19</t>
  </si>
  <si>
    <t>A. Por tamaño de la firma según ventas</t>
  </si>
  <si>
    <t>acumulado</t>
  </si>
  <si>
    <t>Monto UF</t>
  </si>
  <si>
    <t>Mediana</t>
  </si>
  <si>
    <t>p25</t>
  </si>
  <si>
    <t>p50</t>
  </si>
  <si>
    <t>p75</t>
  </si>
  <si>
    <t>Plazo en meses</t>
  </si>
  <si>
    <t>Meses de gracia</t>
  </si>
  <si>
    <t>Meses de garantia</t>
  </si>
  <si>
    <t>B. Por sector economico</t>
  </si>
  <si>
    <t>Nota: Se incluyen solo los principales sectores según operaciones cursadas</t>
  </si>
  <si>
    <t>C. Por región</t>
  </si>
  <si>
    <t>Graficos de evolución semanal</t>
  </si>
  <si>
    <t>Participación relativa de tamaños de firmas, sectores economicos y regiones</t>
  </si>
  <si>
    <t>(a) Participación de firmas según tamaño de ventas</t>
  </si>
  <si>
    <t>(b) Participación de firmas según sector economico</t>
  </si>
  <si>
    <t>(c) Participación de firmas según región</t>
  </si>
  <si>
    <t>Monto ($MM)</t>
  </si>
  <si>
    <t>Garantia ($MM)</t>
  </si>
  <si>
    <r>
      <rPr>
        <b/>
        <sz val="12"/>
        <rFont val="Calibri"/>
        <family val="2"/>
        <scheme val="minor"/>
      </rPr>
      <t>Nota</t>
    </r>
    <r>
      <rPr>
        <sz val="12"/>
        <rFont val="Calibri"/>
        <family val="2"/>
        <scheme val="minor"/>
      </rPr>
      <t>: Se excluye de la participación relativa aquellas operaciones sin un sector economico determinado</t>
    </r>
  </si>
  <si>
    <r>
      <rPr>
        <b/>
        <sz val="12"/>
        <rFont val="Calibri"/>
        <family val="2"/>
        <scheme val="minor"/>
      </rPr>
      <t>Nota</t>
    </r>
    <r>
      <rPr>
        <sz val="12"/>
        <rFont val="Calibri"/>
        <family val="2"/>
        <scheme val="minor"/>
      </rPr>
      <t>: Se excluye de la participación relativa aquellas operaciones sin una región determinada</t>
    </r>
  </si>
  <si>
    <t>Banco de Chile</t>
  </si>
  <si>
    <t>Internacional</t>
  </si>
  <si>
    <t>Banco del Estado</t>
  </si>
  <si>
    <t>Scotiabank</t>
  </si>
  <si>
    <t>BCI</t>
  </si>
  <si>
    <t>BICE</t>
  </si>
  <si>
    <t>Santander</t>
  </si>
  <si>
    <t>ITAU</t>
  </si>
  <si>
    <t>Security</t>
  </si>
  <si>
    <t>Consorcio</t>
  </si>
  <si>
    <t>COOPEUCH</t>
  </si>
  <si>
    <t>05-jul</t>
  </si>
  <si>
    <t>12-jul</t>
  </si>
  <si>
    <t>19-jul</t>
  </si>
  <si>
    <t>26-jul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</si>
</sst>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_(* #,##0_);_(* \(#,##0\);_(* &quot;-&quot;_);_(@_)"/>
  </numFmts>
  <fonts count="19" x14ac:knownFonts="1">
    <font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rgb="FFFF0000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rgb="FF009999"/>
      <name val="Calibri"/>
      <family val="2"/>
      <scheme val="minor"/>
    </font>
    <font>
      <sz val="12"/>
      <color rgb="FF009999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88906521805475E-2"/>
        <bgColor indexed="64"/>
      </patternFill>
    </fill>
    <fill>
      <patternFill patternType="solid">
        <fgColor theme="0" tint="-4.9226355784783474E-2"/>
        <bgColor indexed="64"/>
      </patternFill>
    </fill>
    <fill>
      <patternFill patternType="solid">
        <fgColor theme="0" tint="-4.9684133426923432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71">
    <xf numFmtId="0" fontId="0" fillId="0" borderId="0" xfId="0"/>
    <xf numFmtId="0" fontId="2" fillId="2" borderId="1" xfId="0" applyFont="1" applyFill="1" applyBorder="1"/>
    <xf numFmtId="0" fontId="4" fillId="2" borderId="0" xfId="4" applyFont="1" applyFill="1"/>
    <xf numFmtId="0" fontId="5" fillId="3" borderId="0" xfId="4" applyFont="1" applyFill="1" applyAlignment="1">
      <alignment vertical="center"/>
    </xf>
    <xf numFmtId="0" fontId="7" fillId="3" borderId="0" xfId="3" applyFont="1" applyFill="1" applyBorder="1" applyAlignment="1">
      <alignment vertical="center"/>
    </xf>
    <xf numFmtId="0" fontId="8" fillId="3" borderId="0" xfId="4" applyFont="1" applyFill="1" applyAlignment="1">
      <alignment vertical="center"/>
    </xf>
    <xf numFmtId="0" fontId="7" fillId="2" borderId="0" xfId="5" applyFont="1" applyFill="1" applyAlignment="1">
      <alignment horizontal="left"/>
    </xf>
    <xf numFmtId="0" fontId="9" fillId="2" borderId="0" xfId="0" applyFont="1" applyFill="1"/>
    <xf numFmtId="0" fontId="4" fillId="2" borderId="0" xfId="0" applyFont="1" applyFill="1"/>
    <xf numFmtId="9" fontId="4" fillId="2" borderId="0" xfId="2" applyFont="1" applyFill="1" applyBorder="1" applyAlignment="1"/>
    <xf numFmtId="0" fontId="10" fillId="2" borderId="0" xfId="0" applyFont="1" applyFill="1"/>
    <xf numFmtId="0" fontId="11" fillId="2" borderId="0" xfId="0" applyFont="1" applyFill="1"/>
    <xf numFmtId="0" fontId="10" fillId="2" borderId="0" xfId="0" applyFont="1" applyFill="1" applyAlignment="1">
      <alignment horizontal="left"/>
    </xf>
    <xf numFmtId="0" fontId="2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0" fillId="2" borderId="0" xfId="0" applyFill="1"/>
    <xf numFmtId="0" fontId="14" fillId="4" borderId="0" xfId="0" applyFont="1" applyFill="1"/>
    <xf numFmtId="17" fontId="14" fillId="4" borderId="2" xfId="0" applyNumberFormat="1" applyFont="1" applyFill="1" applyBorder="1" applyAlignment="1">
      <alignment horizontal="center"/>
    </xf>
    <xf numFmtId="3" fontId="4" fillId="2" borderId="0" xfId="0" applyNumberFormat="1" applyFont="1" applyFill="1"/>
    <xf numFmtId="3" fontId="9" fillId="2" borderId="0" xfId="0" applyNumberFormat="1" applyFont="1" applyFill="1"/>
    <xf numFmtId="164" fontId="4" fillId="2" borderId="0" xfId="0" applyNumberFormat="1" applyFont="1" applyFill="1"/>
    <xf numFmtId="165" fontId="4" fillId="2" borderId="0" xfId="2" applyNumberFormat="1" applyFont="1" applyFill="1" applyAlignment="1">
      <alignment vertical="top"/>
    </xf>
    <xf numFmtId="3" fontId="4" fillId="2" borderId="1" xfId="0" applyNumberFormat="1" applyFont="1" applyFill="1" applyBorder="1"/>
    <xf numFmtId="3" fontId="9" fillId="2" borderId="1" xfId="0" applyNumberFormat="1" applyFont="1" applyFill="1" applyBorder="1"/>
    <xf numFmtId="164" fontId="4" fillId="2" borderId="1" xfId="0" applyNumberFormat="1" applyFont="1" applyFill="1" applyBorder="1"/>
    <xf numFmtId="165" fontId="4" fillId="2" borderId="1" xfId="2" applyNumberFormat="1" applyFont="1" applyFill="1" applyBorder="1" applyAlignment="1">
      <alignment vertical="top"/>
    </xf>
    <xf numFmtId="165" fontId="4" fillId="2" borderId="0" xfId="2" applyNumberFormat="1" applyFont="1" applyFill="1" applyBorder="1" applyAlignment="1">
      <alignment vertical="top"/>
    </xf>
    <xf numFmtId="0" fontId="14" fillId="2" borderId="0" xfId="0" applyFont="1" applyFill="1" applyAlignment="1">
      <alignment horizontal="left"/>
    </xf>
    <xf numFmtId="0" fontId="15" fillId="5" borderId="0" xfId="0" applyFont="1" applyFill="1"/>
    <xf numFmtId="0" fontId="15" fillId="6" borderId="0" xfId="0" applyFont="1" applyFill="1"/>
    <xf numFmtId="3" fontId="9" fillId="6" borderId="0" xfId="0" applyNumberFormat="1" applyFont="1" applyFill="1"/>
    <xf numFmtId="9" fontId="9" fillId="6" borderId="0" xfId="2" applyFont="1" applyFill="1" applyBorder="1" applyAlignment="1"/>
    <xf numFmtId="166" fontId="15" fillId="6" borderId="0" xfId="1" applyFont="1" applyFill="1" applyBorder="1" applyAlignment="1"/>
    <xf numFmtId="164" fontId="16" fillId="5" borderId="0" xfId="1" applyNumberFormat="1" applyFont="1" applyFill="1" applyBorder="1" applyAlignment="1"/>
    <xf numFmtId="164" fontId="16" fillId="7" borderId="0" xfId="1" applyNumberFormat="1" applyFont="1" applyFill="1" applyBorder="1" applyAlignment="1"/>
    <xf numFmtId="164" fontId="4" fillId="7" borderId="0" xfId="0" applyNumberFormat="1" applyFont="1" applyFill="1"/>
    <xf numFmtId="165" fontId="4" fillId="7" borderId="0" xfId="2" applyNumberFormat="1" applyFont="1" applyFill="1" applyBorder="1" applyAlignment="1">
      <alignment vertical="top"/>
    </xf>
    <xf numFmtId="165" fontId="4" fillId="7" borderId="0" xfId="2" applyNumberFormat="1" applyFont="1" applyFill="1" applyAlignment="1">
      <alignment vertical="top"/>
    </xf>
    <xf numFmtId="165" fontId="10" fillId="7" borderId="0" xfId="0" applyNumberFormat="1" applyFont="1" applyFill="1"/>
    <xf numFmtId="0" fontId="15" fillId="2" borderId="0" xfId="0" applyFont="1" applyFill="1"/>
    <xf numFmtId="0" fontId="4" fillId="2" borderId="0" xfId="0" applyFont="1" applyFill="1" applyAlignment="1">
      <alignment horizontal="left"/>
    </xf>
    <xf numFmtId="9" fontId="4" fillId="7" borderId="0" xfId="2" applyFont="1" applyFill="1" applyAlignment="1">
      <alignment vertical="top"/>
    </xf>
    <xf numFmtId="0" fontId="10" fillId="7" borderId="0" xfId="0" applyFont="1" applyFill="1"/>
    <xf numFmtId="166" fontId="16" fillId="2" borderId="0" xfId="1" applyFont="1" applyFill="1" applyBorder="1" applyAlignment="1"/>
    <xf numFmtId="166" fontId="15" fillId="2" borderId="0" xfId="1" applyFont="1" applyFill="1" applyBorder="1" applyAlignment="1"/>
    <xf numFmtId="3" fontId="16" fillId="2" borderId="0" xfId="1" applyNumberFormat="1" applyFont="1" applyFill="1" applyBorder="1" applyAlignment="1"/>
    <xf numFmtId="3" fontId="4" fillId="2" borderId="3" xfId="0" applyNumberFormat="1" applyFont="1" applyFill="1" applyBorder="1"/>
    <xf numFmtId="10" fontId="10" fillId="2" borderId="0" xfId="2" applyNumberFormat="1" applyFont="1" applyFill="1"/>
    <xf numFmtId="3" fontId="4" fillId="2" borderId="4" xfId="0" applyNumberFormat="1" applyFont="1" applyFill="1" applyBorder="1"/>
    <xf numFmtId="9" fontId="9" fillId="2" borderId="0" xfId="2" applyFont="1" applyFill="1" applyBorder="1" applyAlignment="1"/>
    <xf numFmtId="0" fontId="4" fillId="2" borderId="1" xfId="0" applyFont="1" applyFill="1" applyBorder="1"/>
    <xf numFmtId="3" fontId="4" fillId="2" borderId="0" xfId="0" applyNumberFormat="1" applyFont="1" applyFill="1" applyAlignment="1">
      <alignment horizontal="right"/>
    </xf>
    <xf numFmtId="164" fontId="4" fillId="2" borderId="0" xfId="0" applyNumberFormat="1" applyFont="1" applyFill="1" applyAlignment="1">
      <alignment horizontal="right"/>
    </xf>
    <xf numFmtId="165" fontId="4" fillId="2" borderId="0" xfId="2" applyNumberFormat="1" applyFont="1" applyFill="1" applyAlignment="1">
      <alignment horizontal="right" vertical="top"/>
    </xf>
    <xf numFmtId="10" fontId="10" fillId="2" borderId="0" xfId="2" applyNumberFormat="1" applyFont="1" applyFill="1" applyBorder="1" applyAlignment="1"/>
    <xf numFmtId="3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5" fontId="4" fillId="2" borderId="1" xfId="2" applyNumberFormat="1" applyFont="1" applyFill="1" applyBorder="1" applyAlignment="1">
      <alignment horizontal="right" vertical="top"/>
    </xf>
    <xf numFmtId="0" fontId="17" fillId="2" borderId="0" xfId="0" applyFont="1" applyFill="1"/>
    <xf numFmtId="9" fontId="11" fillId="2" borderId="0" xfId="2" applyFont="1" applyFill="1" applyBorder="1" applyAlignment="1"/>
    <xf numFmtId="0" fontId="4" fillId="2" borderId="0" xfId="0" applyFont="1" applyFill="1" applyAlignment="1">
      <alignment horizontal="center"/>
    </xf>
    <xf numFmtId="0" fontId="4" fillId="4" borderId="0" xfId="0" applyFont="1" applyFill="1"/>
    <xf numFmtId="0" fontId="14" fillId="4" borderId="0" xfId="4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/>
    </xf>
    <xf numFmtId="16" fontId="18" fillId="2" borderId="0" xfId="0" applyNumberFormat="1" applyFont="1" applyFill="1" applyAlignment="1">
      <alignment horizontal="center"/>
    </xf>
    <xf numFmtId="0" fontId="14" fillId="4" borderId="2" xfId="0" applyFont="1" applyFill="1" applyBorder="1" applyAlignment="1">
      <alignment horizontal="center"/>
    </xf>
    <xf numFmtId="17" fontId="14" fillId="4" borderId="0" xfId="4" applyNumberFormat="1" applyFont="1" applyFill="1" applyAlignment="1">
      <alignment horizontal="center"/>
    </xf>
    <xf numFmtId="0" fontId="14" fillId="4" borderId="2" xfId="4" applyFont="1" applyFill="1" applyBorder="1" applyAlignment="1">
      <alignment horizontal="center"/>
    </xf>
  </cellXfs>
  <cellStyles count="6">
    <cellStyle name="Hipervínculo" xfId="3" builtinId="8"/>
    <cellStyle name="Hipervínculo 2" xfId="5" xr:uid="{92DEA0A7-63F1-4CAA-AD62-249D70DC769B}"/>
    <cellStyle name="Millares [0]" xfId="1" builtinId="6"/>
    <cellStyle name="Normal" xfId="0" builtinId="0"/>
    <cellStyle name="Normal 2" xfId="4" xr:uid="{840FA4F3-D4E9-4849-97F5-EE77AEFC0E74}"/>
    <cellStyle name="Porcentaje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Totales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376900762237685"/>
          <c:y val="0.15363444152814232"/>
          <c:w val="0.72283205292596353"/>
          <c:h val="0.56361840186643342"/>
        </c:manualLayout>
      </c:layout>
      <c:lineChart>
        <c:grouping val="standard"/>
        <c:varyColors val="0"/>
        <c:ser>
          <c:idx val="1"/>
          <c:order val="1"/>
          <c:tx>
            <c:v>Monto ($ MM)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evoluciones!$B$44:$O$44</c:f>
              <c:strCache>
                <c:ptCount val="1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30-may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31-jul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6034.3658880000003</c:v>
              </c:pt>
              <c:pt idx="1">
                <c:v>407036.16773099999</c:v>
              </c:pt>
              <c:pt idx="2">
                <c:v>1158066.887512</c:v>
              </c:pt>
              <c:pt idx="3">
                <c:v>865832.26185199991</c:v>
              </c:pt>
              <c:pt idx="4">
                <c:v>1049575.863773</c:v>
              </c:pt>
              <c:pt idx="5">
                <c:v>769084.62630300014</c:v>
              </c:pt>
              <c:pt idx="6">
                <c:v>643999.78807200002</c:v>
              </c:pt>
              <c:pt idx="7">
                <c:v>585184.69985900004</c:v>
              </c:pt>
              <c:pt idx="8">
                <c:v>507393.83026799996</c:v>
              </c:pt>
              <c:pt idx="9">
                <c:v>277155.98530900001</c:v>
              </c:pt>
              <c:pt idx="10">
                <c:v>284041.42497899994</c:v>
              </c:pt>
              <c:pt idx="11">
                <c:v>236128.71245999998</c:v>
              </c:pt>
              <c:pt idx="12">
                <c:v>245159.70599499997</c:v>
              </c:pt>
              <c:pt idx="13">
                <c:v>258256.46995200001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BAA-4CF6-812F-50E1CD6375A1}"/>
            </c:ext>
          </c:extLst>
        </c:ser>
        <c:ser>
          <c:idx val="2"/>
          <c:order val="2"/>
          <c:tx>
            <c:v>Garantia ($ MM)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evoluciones!$B$44:$O$44</c:f>
              <c:strCache>
                <c:ptCount val="1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30-may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31-jul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4760.8175520000004</c:v>
              </c:pt>
              <c:pt idx="1">
                <c:v>328341.42535499996</c:v>
              </c:pt>
              <c:pt idx="2">
                <c:v>889834.06594</c:v>
              </c:pt>
              <c:pt idx="3">
                <c:v>649124.70702199999</c:v>
              </c:pt>
              <c:pt idx="4">
                <c:v>778326.16164199996</c:v>
              </c:pt>
              <c:pt idx="5">
                <c:v>577733.87333900004</c:v>
              </c:pt>
              <c:pt idx="6">
                <c:v>484123.3053699999</c:v>
              </c:pt>
              <c:pt idx="7">
                <c:v>440769.950977</c:v>
              </c:pt>
              <c:pt idx="8">
                <c:v>382803.44262000005</c:v>
              </c:pt>
              <c:pt idx="9">
                <c:v>211043.89064500001</c:v>
              </c:pt>
              <c:pt idx="10">
                <c:v>217944.336247</c:v>
              </c:pt>
              <c:pt idx="11">
                <c:v>183922.17415099996</c:v>
              </c:pt>
              <c:pt idx="12">
                <c:v>193239.16361299998</c:v>
              </c:pt>
              <c:pt idx="13">
                <c:v>203378.724583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BAA-4CF6-812F-50E1CD637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074399"/>
        <c:axId val="1702882239"/>
      </c:lineChart>
      <c:lineChart>
        <c:grouping val="standard"/>
        <c:varyColors val="0"/>
        <c:ser>
          <c:idx val="0"/>
          <c:order val="0"/>
          <c:tx>
            <c:v>Numero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evoluciones!$B$44:$O$44</c:f>
              <c:strCache>
                <c:ptCount val="1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30-may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31-jul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345</c:v>
              </c:pt>
              <c:pt idx="1">
                <c:v>13552</c:v>
              </c:pt>
              <c:pt idx="2">
                <c:v>17476</c:v>
              </c:pt>
              <c:pt idx="3">
                <c:v>16714</c:v>
              </c:pt>
              <c:pt idx="4">
                <c:v>20100</c:v>
              </c:pt>
              <c:pt idx="5">
                <c:v>14974</c:v>
              </c:pt>
              <c:pt idx="6">
                <c:v>14034</c:v>
              </c:pt>
              <c:pt idx="7">
                <c:v>15740</c:v>
              </c:pt>
              <c:pt idx="8">
                <c:v>17035</c:v>
              </c:pt>
              <c:pt idx="9">
                <c:v>12962</c:v>
              </c:pt>
              <c:pt idx="10">
                <c:v>13392</c:v>
              </c:pt>
              <c:pt idx="11">
                <c:v>10270</c:v>
              </c:pt>
              <c:pt idx="12">
                <c:v>13985</c:v>
              </c:pt>
              <c:pt idx="13">
                <c:v>15409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BAA-4CF6-812F-50E1CD637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2320623"/>
        <c:axId val="2038364831"/>
      </c:lineChart>
      <c:catAx>
        <c:axId val="175507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02882239"/>
        <c:crosses val="autoZero"/>
        <c:auto val="0"/>
        <c:lblAlgn val="ctr"/>
        <c:lblOffset val="100"/>
        <c:noMultiLvlLbl val="0"/>
      </c:catAx>
      <c:valAx>
        <c:axId val="170288223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$MM</a:t>
                </a:r>
              </a:p>
            </c:rich>
          </c:tx>
          <c:layout>
            <c:manualLayout>
              <c:xMode val="edge"/>
              <c:yMode val="edge"/>
              <c:x val="1.4463446777795132E-2"/>
              <c:y val="0.38575472222222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55074399"/>
        <c:crosses val="autoZero"/>
        <c:crossBetween val="between"/>
      </c:valAx>
      <c:valAx>
        <c:axId val="203836483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>
                    <a:solidFill>
                      <a:srgbClr val="0070C0"/>
                    </a:solidFill>
                  </a:rPr>
                  <a:t>Operaciones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602320623"/>
        <c:crosses val="max"/>
        <c:crossBetween val="between"/>
      </c:valAx>
      <c:catAx>
        <c:axId val="16023206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38364831"/>
        <c:crosses val="autoZero"/>
        <c:auto val="0"/>
        <c:lblAlgn val="ctr"/>
        <c:lblOffset val="100"/>
        <c:noMultiLvlLbl val="0"/>
      </c:cat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9.189041994750656E-2"/>
          <c:y val="0.8431707494896471"/>
          <c:w val="0.81621916010498685"/>
          <c:h val="0.129051472732575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Numero</a:t>
            </a:r>
            <a:r>
              <a:rPr lang="es-CL" b="1" baseline="0"/>
              <a:t> de operaciones</a:t>
            </a:r>
            <a:r>
              <a:rPr lang="es-CL" b="1"/>
              <a:t> por tamaño de la firma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Micro y Pequeñas Empresas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evoluciones!$B$44:$O$44</c:f>
              <c:strCache>
                <c:ptCount val="1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30-may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31-jul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337</c:v>
              </c:pt>
              <c:pt idx="1">
                <c:v>12341</c:v>
              </c:pt>
              <c:pt idx="2">
                <c:v>13783</c:v>
              </c:pt>
              <c:pt idx="3">
                <c:v>14416</c:v>
              </c:pt>
              <c:pt idx="4">
                <c:v>17288</c:v>
              </c:pt>
              <c:pt idx="5">
                <c:v>12487</c:v>
              </c:pt>
              <c:pt idx="6">
                <c:v>11937</c:v>
              </c:pt>
              <c:pt idx="7">
                <c:v>13991</c:v>
              </c:pt>
              <c:pt idx="8">
                <c:v>15608</c:v>
              </c:pt>
              <c:pt idx="9">
                <c:v>12246</c:v>
              </c:pt>
              <c:pt idx="10">
                <c:v>12543</c:v>
              </c:pt>
              <c:pt idx="11">
                <c:v>9522</c:v>
              </c:pt>
              <c:pt idx="12">
                <c:v>13175</c:v>
              </c:pt>
              <c:pt idx="13">
                <c:v>14630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BFC-42E5-BF87-1569368BC4A0}"/>
            </c:ext>
          </c:extLst>
        </c:ser>
        <c:ser>
          <c:idx val="1"/>
          <c:order val="1"/>
          <c:tx>
            <c:v>Medianas Empresas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evoluciones!$B$44:$O$44</c:f>
              <c:strCache>
                <c:ptCount val="1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30-may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31-jul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5</c:v>
              </c:pt>
              <c:pt idx="1">
                <c:v>1087</c:v>
              </c:pt>
              <c:pt idx="2">
                <c:v>2811</c:v>
              </c:pt>
              <c:pt idx="3">
                <c:v>1576</c:v>
              </c:pt>
              <c:pt idx="4">
                <c:v>1772</c:v>
              </c:pt>
              <c:pt idx="5">
                <c:v>1677</c:v>
              </c:pt>
              <c:pt idx="6">
                <c:v>1418</c:v>
              </c:pt>
              <c:pt idx="7">
                <c:v>1154</c:v>
              </c:pt>
              <c:pt idx="8">
                <c:v>919</c:v>
              </c:pt>
              <c:pt idx="9">
                <c:v>457</c:v>
              </c:pt>
              <c:pt idx="10">
                <c:v>613</c:v>
              </c:pt>
              <c:pt idx="11">
                <c:v>564</c:v>
              </c:pt>
              <c:pt idx="12">
                <c:v>603</c:v>
              </c:pt>
              <c:pt idx="13">
                <c:v>576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BFC-42E5-BF87-1569368BC4A0}"/>
            </c:ext>
          </c:extLst>
        </c:ser>
        <c:ser>
          <c:idx val="2"/>
          <c:order val="2"/>
          <c:tx>
            <c:v>Empresas Grandes 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evoluciones!$B$44:$O$44</c:f>
              <c:strCache>
                <c:ptCount val="1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30-may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31-jul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3</c:v>
              </c:pt>
              <c:pt idx="1">
                <c:v>112</c:v>
              </c:pt>
              <c:pt idx="2">
                <c:v>829</c:v>
              </c:pt>
              <c:pt idx="3">
                <c:v>660</c:v>
              </c:pt>
              <c:pt idx="4">
                <c:v>929</c:v>
              </c:pt>
              <c:pt idx="5">
                <c:v>739</c:v>
              </c:pt>
              <c:pt idx="6">
                <c:v>618</c:v>
              </c:pt>
              <c:pt idx="7">
                <c:v>530</c:v>
              </c:pt>
              <c:pt idx="8">
                <c:v>459</c:v>
              </c:pt>
              <c:pt idx="9">
                <c:v>237</c:v>
              </c:pt>
              <c:pt idx="10">
                <c:v>211</c:v>
              </c:pt>
              <c:pt idx="11">
                <c:v>166</c:v>
              </c:pt>
              <c:pt idx="12">
                <c:v>190</c:v>
              </c:pt>
              <c:pt idx="13">
                <c:v>192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BFC-42E5-BF87-1569368BC4A0}"/>
            </c:ext>
          </c:extLst>
        </c:ser>
        <c:ser>
          <c:idx val="3"/>
          <c:order val="3"/>
          <c:tx>
            <c:v>Empresas Grandes II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evoluciones!$B$44:$O$44</c:f>
              <c:strCache>
                <c:ptCount val="1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30-may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31-jul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0</c:v>
              </c:pt>
              <c:pt idx="1">
                <c:v>12</c:v>
              </c:pt>
              <c:pt idx="2">
                <c:v>53</c:v>
              </c:pt>
              <c:pt idx="3">
                <c:v>62</c:v>
              </c:pt>
              <c:pt idx="4">
                <c:v>111</c:v>
              </c:pt>
              <c:pt idx="5">
                <c:v>71</c:v>
              </c:pt>
              <c:pt idx="6">
                <c:v>61</c:v>
              </c:pt>
              <c:pt idx="7">
                <c:v>65</c:v>
              </c:pt>
              <c:pt idx="8">
                <c:v>49</c:v>
              </c:pt>
              <c:pt idx="9">
                <c:v>22</c:v>
              </c:pt>
              <c:pt idx="10">
                <c:v>25</c:v>
              </c:pt>
              <c:pt idx="11">
                <c:v>18</c:v>
              </c:pt>
              <c:pt idx="12">
                <c:v>17</c:v>
              </c:pt>
              <c:pt idx="13">
                <c:v>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BFC-42E5-BF87-1569368BC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210719"/>
        <c:axId val="1826352943"/>
      </c:lineChart>
      <c:catAx>
        <c:axId val="183521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26352943"/>
        <c:crosses val="autoZero"/>
        <c:auto val="0"/>
        <c:lblAlgn val="ctr"/>
        <c:lblOffset val="100"/>
        <c:noMultiLvlLbl val="0"/>
      </c:catAx>
      <c:valAx>
        <c:axId val="18263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Operaciones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521071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Montos ($MM) por tamaño de la firma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5755866013071895"/>
          <c:y val="0.12259916666666666"/>
          <c:w val="0.81961454248366017"/>
          <c:h val="0.58208000000000004"/>
        </c:manualLayout>
      </c:layout>
      <c:lineChart>
        <c:grouping val="standard"/>
        <c:varyColors val="0"/>
        <c:ser>
          <c:idx val="0"/>
          <c:order val="0"/>
          <c:tx>
            <c:v>Micro y Pequeñas Empresas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evoluciones!$B$44:$O$44</c:f>
              <c:strCache>
                <c:ptCount val="1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30-may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31-jul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3397.3581079999999</c:v>
              </c:pt>
              <c:pt idx="1">
                <c:v>221375.937554</c:v>
              </c:pt>
              <c:pt idx="2">
                <c:v>350893.70820499997</c:v>
              </c:pt>
              <c:pt idx="3">
                <c:v>223477.281369</c:v>
              </c:pt>
              <c:pt idx="4">
                <c:v>244088.50560800001</c:v>
              </c:pt>
              <c:pt idx="5">
                <c:v>187038.42189900001</c:v>
              </c:pt>
              <c:pt idx="6">
                <c:v>164524.08571700001</c:v>
              </c:pt>
              <c:pt idx="7">
                <c:v>168496.35402100001</c:v>
              </c:pt>
              <c:pt idx="8">
                <c:v>157751.26228200001</c:v>
              </c:pt>
              <c:pt idx="9">
                <c:v>95442.004988000001</c:v>
              </c:pt>
              <c:pt idx="10">
                <c:v>108857.05635699999</c:v>
              </c:pt>
              <c:pt idx="11">
                <c:v>95988.054497000005</c:v>
              </c:pt>
              <c:pt idx="12">
                <c:v>113342.233916</c:v>
              </c:pt>
              <c:pt idx="13">
                <c:v>122840.418007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445-441E-A719-C7213A9FCFDA}"/>
            </c:ext>
          </c:extLst>
        </c:ser>
        <c:ser>
          <c:idx val="1"/>
          <c:order val="1"/>
          <c:tx>
            <c:v>Medianas Empresas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evoluciones!$B$44:$O$44</c:f>
              <c:strCache>
                <c:ptCount val="1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30-may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31-jul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391.00778000000003</c:v>
              </c:pt>
              <c:pt idx="1">
                <c:v>121121.15385</c:v>
              </c:pt>
              <c:pt idx="2">
                <c:v>383964.625459</c:v>
              </c:pt>
              <c:pt idx="3">
                <c:v>228296.66870000001</c:v>
              </c:pt>
              <c:pt idx="4">
                <c:v>241841.53920599999</c:v>
              </c:pt>
              <c:pt idx="5">
                <c:v>206794.77242699999</c:v>
              </c:pt>
              <c:pt idx="6">
                <c:v>175172.98044399999</c:v>
              </c:pt>
              <c:pt idx="7">
                <c:v>131703.29869</c:v>
              </c:pt>
              <c:pt idx="8">
                <c:v>102061.435702</c:v>
              </c:pt>
              <c:pt idx="9">
                <c:v>51933.677729000003</c:v>
              </c:pt>
              <c:pt idx="10">
                <c:v>67050.977725000004</c:v>
              </c:pt>
              <c:pt idx="11">
                <c:v>61010.932284000002</c:v>
              </c:pt>
              <c:pt idx="12">
                <c:v>59206.257792999997</c:v>
              </c:pt>
              <c:pt idx="13">
                <c:v>56672.962628000001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445-441E-A719-C7213A9FCFDA}"/>
            </c:ext>
          </c:extLst>
        </c:ser>
        <c:ser>
          <c:idx val="2"/>
          <c:order val="2"/>
          <c:tx>
            <c:v>Empresas Grandes 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evoluciones!$B$44:$O$44</c:f>
              <c:strCache>
                <c:ptCount val="1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30-may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31-jul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2246</c:v>
              </c:pt>
              <c:pt idx="1">
                <c:v>50792.074771</c:v>
              </c:pt>
              <c:pt idx="2">
                <c:v>367258.20616</c:v>
              </c:pt>
              <c:pt idx="3">
                <c:v>333579.36494900001</c:v>
              </c:pt>
              <c:pt idx="4">
                <c:v>433003.48450299999</c:v>
              </c:pt>
              <c:pt idx="5">
                <c:v>310137.16874200001</c:v>
              </c:pt>
              <c:pt idx="6">
                <c:v>239440.87482</c:v>
              </c:pt>
              <c:pt idx="7">
                <c:v>218743.420285</c:v>
              </c:pt>
              <c:pt idx="8">
                <c:v>190016.033692</c:v>
              </c:pt>
              <c:pt idx="9">
                <c:v>106822.60716299999</c:v>
              </c:pt>
              <c:pt idx="10">
                <c:v>70603.553413000001</c:v>
              </c:pt>
              <c:pt idx="11">
                <c:v>62996.72034</c:v>
              </c:pt>
              <c:pt idx="12">
                <c:v>61714.375930000002</c:v>
              </c:pt>
              <c:pt idx="13">
                <c:v>66523.686747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445-441E-A719-C7213A9FCFDA}"/>
            </c:ext>
          </c:extLst>
        </c:ser>
        <c:ser>
          <c:idx val="3"/>
          <c:order val="3"/>
          <c:tx>
            <c:v>Empresas Grandes II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evoluciones!$B$44:$O$44</c:f>
              <c:strCache>
                <c:ptCount val="1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30-may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31-jul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0</c:v>
              </c:pt>
              <c:pt idx="1">
                <c:v>13747.001555999999</c:v>
              </c:pt>
              <c:pt idx="2">
                <c:v>55950.347688000002</c:v>
              </c:pt>
              <c:pt idx="3">
                <c:v>80478.946834000002</c:v>
              </c:pt>
              <c:pt idx="4">
                <c:v>130642.334456</c:v>
              </c:pt>
              <c:pt idx="5">
                <c:v>65114.263234999999</c:v>
              </c:pt>
              <c:pt idx="6">
                <c:v>64861.847091000003</c:v>
              </c:pt>
              <c:pt idx="7">
                <c:v>66241.626862999998</c:v>
              </c:pt>
              <c:pt idx="8">
                <c:v>57565.098592000002</c:v>
              </c:pt>
              <c:pt idx="9">
                <c:v>22957.695428999999</c:v>
              </c:pt>
              <c:pt idx="10">
                <c:v>37529.837484000003</c:v>
              </c:pt>
              <c:pt idx="11">
                <c:v>16133.005338999999</c:v>
              </c:pt>
              <c:pt idx="12">
                <c:v>10896.838356</c:v>
              </c:pt>
              <c:pt idx="13">
                <c:v>12219.40257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445-441E-A719-C7213A9FC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210719"/>
        <c:axId val="1826352943"/>
      </c:lineChart>
      <c:catAx>
        <c:axId val="183521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26352943"/>
        <c:crosses val="autoZero"/>
        <c:auto val="0"/>
        <c:lblAlgn val="ctr"/>
        <c:lblOffset val="100"/>
        <c:noMultiLvlLbl val="0"/>
      </c:catAx>
      <c:valAx>
        <c:axId val="18263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$MM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521071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Garantia ($MM) por tamaño de la firma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Micro y Pequeñas Empresas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evoluciones!$B$44:$O$44</c:f>
              <c:strCache>
                <c:ptCount val="1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30-may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31-jul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2875.8113269999999</c:v>
              </c:pt>
              <c:pt idx="1">
                <c:v>188103.10884199999</c:v>
              </c:pt>
              <c:pt idx="2">
                <c:v>296729.86429100001</c:v>
              </c:pt>
              <c:pt idx="3">
                <c:v>189192.324162</c:v>
              </c:pt>
              <c:pt idx="4">
                <c:v>206278.96738399999</c:v>
              </c:pt>
              <c:pt idx="5">
                <c:v>158499.17191800001</c:v>
              </c:pt>
              <c:pt idx="6">
                <c:v>139400.17780899999</c:v>
              </c:pt>
              <c:pt idx="7">
                <c:v>142989.43348000001</c:v>
              </c:pt>
              <c:pt idx="8">
                <c:v>134003.24342000001</c:v>
              </c:pt>
              <c:pt idx="9">
                <c:v>81070.335066</c:v>
              </c:pt>
              <c:pt idx="10">
                <c:v>92455.963780000005</c:v>
              </c:pt>
              <c:pt idx="11">
                <c:v>81523.891495000003</c:v>
              </c:pt>
              <c:pt idx="12">
                <c:v>96271.411340999999</c:v>
              </c:pt>
              <c:pt idx="13">
                <c:v>104327.13219999999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C48-4D17-A9D3-4AF9264508AA}"/>
            </c:ext>
          </c:extLst>
        </c:ser>
        <c:ser>
          <c:idx val="1"/>
          <c:order val="1"/>
          <c:tx>
            <c:v>Medianas Empresas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evoluciones!$B$44:$O$44</c:f>
              <c:strCache>
                <c:ptCount val="1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30-may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31-jul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312.80622499999998</c:v>
              </c:pt>
              <c:pt idx="1">
                <c:v>96715.663243999996</c:v>
              </c:pt>
              <c:pt idx="2">
                <c:v>304525.14918499999</c:v>
              </c:pt>
              <c:pt idx="3">
                <c:v>180220.961106</c:v>
              </c:pt>
              <c:pt idx="4">
                <c:v>190973.354468</c:v>
              </c:pt>
              <c:pt idx="5">
                <c:v>164266.42538100001</c:v>
              </c:pt>
              <c:pt idx="6">
                <c:v>138517.40695800001</c:v>
              </c:pt>
              <c:pt idx="7">
                <c:v>105035.14719800001</c:v>
              </c:pt>
              <c:pt idx="8">
                <c:v>81502.516478999998</c:v>
              </c:pt>
              <c:pt idx="9">
                <c:v>41478.113317000003</c:v>
              </c:pt>
              <c:pt idx="10">
                <c:v>53547.982594000001</c:v>
              </c:pt>
              <c:pt idx="11">
                <c:v>48620.775220000003</c:v>
              </c:pt>
              <c:pt idx="12">
                <c:v>47229.586111999997</c:v>
              </c:pt>
              <c:pt idx="13">
                <c:v>45278.370124000001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C48-4D17-A9D3-4AF9264508AA}"/>
            </c:ext>
          </c:extLst>
        </c:ser>
        <c:ser>
          <c:idx val="2"/>
          <c:order val="2"/>
          <c:tx>
            <c:v>Empresas Grandes 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evoluciones!$B$44:$O$44</c:f>
              <c:strCache>
                <c:ptCount val="1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30-may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31-jul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1572.2</c:v>
              </c:pt>
              <c:pt idx="1">
                <c:v>35274.452335000002</c:v>
              </c:pt>
              <c:pt idx="2">
                <c:v>255008.84385</c:v>
              </c:pt>
              <c:pt idx="3">
                <c:v>231461.65365399999</c:v>
              </c:pt>
              <c:pt idx="4">
                <c:v>302688.43911600002</c:v>
              </c:pt>
              <c:pt idx="5">
                <c:v>215899.71809800001</c:v>
              </c:pt>
              <c:pt idx="6">
                <c:v>167288.61234600001</c:v>
              </c:pt>
              <c:pt idx="7">
                <c:v>153000.39417399999</c:v>
              </c:pt>
              <c:pt idx="8">
                <c:v>132758.623563</c:v>
              </c:pt>
              <c:pt idx="9">
                <c:v>74720.825003000005</c:v>
              </c:pt>
              <c:pt idx="10">
                <c:v>49422.487378999998</c:v>
              </c:pt>
              <c:pt idx="11">
                <c:v>44097.704231999996</c:v>
              </c:pt>
              <c:pt idx="12">
                <c:v>43200.063146</c:v>
              </c:pt>
              <c:pt idx="13">
                <c:v>46441.580716999997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C48-4D17-A9D3-4AF9264508AA}"/>
            </c:ext>
          </c:extLst>
        </c:ser>
        <c:ser>
          <c:idx val="3"/>
          <c:order val="3"/>
          <c:tx>
            <c:v>Empresas Grandes II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evoluciones!$B$44:$O$44</c:f>
              <c:strCache>
                <c:ptCount val="1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30-may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31-jul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0</c:v>
              </c:pt>
              <c:pt idx="1">
                <c:v>8248.2009340000004</c:v>
              </c:pt>
              <c:pt idx="2">
                <c:v>33570.208614000003</c:v>
              </c:pt>
              <c:pt idx="3">
                <c:v>48249.768100000001</c:v>
              </c:pt>
              <c:pt idx="4">
                <c:v>78385.400674000004</c:v>
              </c:pt>
              <c:pt idx="5">
                <c:v>39068.557941999999</c:v>
              </c:pt>
              <c:pt idx="6">
                <c:v>38917.108257</c:v>
              </c:pt>
              <c:pt idx="7">
                <c:v>39744.976125000001</c:v>
              </c:pt>
              <c:pt idx="8">
                <c:v>34539.059157999996</c:v>
              </c:pt>
              <c:pt idx="9">
                <c:v>13774.617259000001</c:v>
              </c:pt>
              <c:pt idx="10">
                <c:v>22517.902494000002</c:v>
              </c:pt>
              <c:pt idx="11">
                <c:v>9679.8032039999998</c:v>
              </c:pt>
              <c:pt idx="12">
                <c:v>6538.1030140000003</c:v>
              </c:pt>
              <c:pt idx="13">
                <c:v>7331.6415420000003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C48-4D17-A9D3-4AF926450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210719"/>
        <c:axId val="1826352943"/>
      </c:lineChart>
      <c:catAx>
        <c:axId val="183521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26352943"/>
        <c:crosses val="autoZero"/>
        <c:auto val="0"/>
        <c:lblAlgn val="ctr"/>
        <c:lblOffset val="100"/>
        <c:noMultiLvlLbl val="0"/>
      </c:catAx>
      <c:valAx>
        <c:axId val="18263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$MM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521071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participaciones!$C$35</c:f>
              <c:strCache>
                <c:ptCount val="1"/>
                <c:pt idx="0">
                  <c:v>Numero de operaciones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general'!$B$38:$B$53</c:f>
              <c:strCache>
                <c:ptCount val="16"/>
                <c:pt idx="0">
                  <c:v>Comercio</c:v>
                </c:pt>
                <c:pt idx="1">
                  <c:v>Servicios empresariales s/ inmobiliario</c:v>
                </c:pt>
                <c:pt idx="2">
                  <c:v>Transporte</c:v>
                </c:pt>
                <c:pt idx="3">
                  <c:v>Otros servicios sociales y personales</c:v>
                </c:pt>
                <c:pt idx="4">
                  <c:v>Construccion</c:v>
                </c:pt>
                <c:pt idx="5">
                  <c:v>Restaurantes y hoteles</c:v>
                </c:pt>
                <c:pt idx="6">
                  <c:v>Agropecuario-silvicola</c:v>
                </c:pt>
                <c:pt idx="7">
                  <c:v>Productos metalicos, maquinaria y equipos, y otros n.c.p.</c:v>
                </c:pt>
                <c:pt idx="8">
                  <c:v>Salud</c:v>
                </c:pt>
                <c:pt idx="9">
                  <c:v>Alimentos</c:v>
                </c:pt>
                <c:pt idx="10">
                  <c:v>Actividades inmobiliarias</c:v>
                </c:pt>
                <c:pt idx="11">
                  <c:v>Maderas y muebles</c:v>
                </c:pt>
                <c:pt idx="12">
                  <c:v>Textil, prendas de vestir, cuero y calzado</c:v>
                </c:pt>
                <c:pt idx="13">
                  <c:v>Celulosa, papel e imprentas </c:v>
                </c:pt>
                <c:pt idx="14">
                  <c:v>Comunicaciones</c:v>
                </c:pt>
                <c:pt idx="15">
                  <c:v>Resto sectores</c:v>
                </c:pt>
              </c:strCache>
            </c:strRef>
          </c:cat>
          <c:val>
            <c:numRef>
              <c:f>'cuadro general'!$W$38:$W$53</c:f>
              <c:numCache>
                <c:formatCode>0.00%</c:formatCode>
                <c:ptCount val="16"/>
                <c:pt idx="0">
                  <c:v>0.3597721569738907</c:v>
                </c:pt>
                <c:pt idx="1">
                  <c:v>0.16829000214294107</c:v>
                </c:pt>
                <c:pt idx="2">
                  <c:v>0.133228720940682</c:v>
                </c:pt>
                <c:pt idx="3">
                  <c:v>5.2944470175099026E-2</c:v>
                </c:pt>
                <c:pt idx="4">
                  <c:v>5.1790047075576696E-2</c:v>
                </c:pt>
                <c:pt idx="5">
                  <c:v>4.0916349257920238E-2</c:v>
                </c:pt>
                <c:pt idx="6">
                  <c:v>6.3313539931287632E-2</c:v>
                </c:pt>
                <c:pt idx="7">
                  <c:v>2.671072369194185E-2</c:v>
                </c:pt>
                <c:pt idx="8">
                  <c:v>1.3514354248899151E-2</c:v>
                </c:pt>
                <c:pt idx="9">
                  <c:v>1.1523492855710938E-2</c:v>
                </c:pt>
                <c:pt idx="10">
                  <c:v>1.1122555491804978E-2</c:v>
                </c:pt>
                <c:pt idx="11">
                  <c:v>9.8367908420375922E-3</c:v>
                </c:pt>
                <c:pt idx="12">
                  <c:v>8.7376694478815999E-3</c:v>
                </c:pt>
                <c:pt idx="13">
                  <c:v>6.262918132737918E-3</c:v>
                </c:pt>
                <c:pt idx="14">
                  <c:v>6.1108384429804851E-3</c:v>
                </c:pt>
                <c:pt idx="15">
                  <c:v>3.5925370348608127E-2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F7-400A-BF38-2BE151462566}"/>
            </c:ext>
          </c:extLst>
        </c:ser>
        <c:ser>
          <c:idx val="1"/>
          <c:order val="1"/>
          <c:tx>
            <c:strRef>
              <c:f>participaciones!$D$35</c:f>
              <c:strCache>
                <c:ptCount val="1"/>
                <c:pt idx="0">
                  <c:v>Monto ($MM)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general'!$B$38:$B$53</c:f>
              <c:strCache>
                <c:ptCount val="16"/>
                <c:pt idx="0">
                  <c:v>Comercio</c:v>
                </c:pt>
                <c:pt idx="1">
                  <c:v>Servicios empresariales s/ inmobiliario</c:v>
                </c:pt>
                <c:pt idx="2">
                  <c:v>Transporte</c:v>
                </c:pt>
                <c:pt idx="3">
                  <c:v>Otros servicios sociales y personales</c:v>
                </c:pt>
                <c:pt idx="4">
                  <c:v>Construccion</c:v>
                </c:pt>
                <c:pt idx="5">
                  <c:v>Restaurantes y hoteles</c:v>
                </c:pt>
                <c:pt idx="6">
                  <c:v>Agropecuario-silvicola</c:v>
                </c:pt>
                <c:pt idx="7">
                  <c:v>Productos metalicos, maquinaria y equipos, y otros n.c.p.</c:v>
                </c:pt>
                <c:pt idx="8">
                  <c:v>Salud</c:v>
                </c:pt>
                <c:pt idx="9">
                  <c:v>Alimentos</c:v>
                </c:pt>
                <c:pt idx="10">
                  <c:v>Actividades inmobiliarias</c:v>
                </c:pt>
                <c:pt idx="11">
                  <c:v>Maderas y muebles</c:v>
                </c:pt>
                <c:pt idx="12">
                  <c:v>Textil, prendas de vestir, cuero y calzado</c:v>
                </c:pt>
                <c:pt idx="13">
                  <c:v>Celulosa, papel e imprentas </c:v>
                </c:pt>
                <c:pt idx="14">
                  <c:v>Comunicaciones</c:v>
                </c:pt>
                <c:pt idx="15">
                  <c:v>Resto sectores</c:v>
                </c:pt>
              </c:strCache>
            </c:strRef>
          </c:cat>
          <c:val>
            <c:numRef>
              <c:f>'cuadro general'!$X$38:$X$53</c:f>
              <c:numCache>
                <c:formatCode>0.00%</c:formatCode>
                <c:ptCount val="16"/>
                <c:pt idx="0">
                  <c:v>0.30986621605218112</c:v>
                </c:pt>
                <c:pt idx="1">
                  <c:v>0.1644761210049456</c:v>
                </c:pt>
                <c:pt idx="2">
                  <c:v>7.4762028796810126E-2</c:v>
                </c:pt>
                <c:pt idx="3">
                  <c:v>5.7985985733027691E-2</c:v>
                </c:pt>
                <c:pt idx="4">
                  <c:v>8.434582370997605E-2</c:v>
                </c:pt>
                <c:pt idx="5">
                  <c:v>3.3319060146805517E-2</c:v>
                </c:pt>
                <c:pt idx="6">
                  <c:v>5.6701565503083647E-2</c:v>
                </c:pt>
                <c:pt idx="7">
                  <c:v>3.8584617634270908E-2</c:v>
                </c:pt>
                <c:pt idx="8">
                  <c:v>1.8220638057185976E-2</c:v>
                </c:pt>
                <c:pt idx="9">
                  <c:v>2.4869373073654426E-2</c:v>
                </c:pt>
                <c:pt idx="10">
                  <c:v>2.0819874061773557E-2</c:v>
                </c:pt>
                <c:pt idx="11">
                  <c:v>1.6029103820409649E-2</c:v>
                </c:pt>
                <c:pt idx="12">
                  <c:v>1.8858227334995512E-2</c:v>
                </c:pt>
                <c:pt idx="13">
                  <c:v>8.1396284869687929E-3</c:v>
                </c:pt>
                <c:pt idx="14">
                  <c:v>5.8136984729044161E-3</c:v>
                </c:pt>
                <c:pt idx="15">
                  <c:v>6.7208038111007048E-2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F7-400A-BF38-2BE151462566}"/>
            </c:ext>
          </c:extLst>
        </c:ser>
        <c:ser>
          <c:idx val="2"/>
          <c:order val="2"/>
          <c:tx>
            <c:strRef>
              <c:f>participaciones!$E$35</c:f>
              <c:strCache>
                <c:ptCount val="1"/>
                <c:pt idx="0">
                  <c:v>Garantia ($MM)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general'!$B$38:$B$53</c:f>
              <c:strCache>
                <c:ptCount val="16"/>
                <c:pt idx="0">
                  <c:v>Comercio</c:v>
                </c:pt>
                <c:pt idx="1">
                  <c:v>Servicios empresariales s/ inmobiliario</c:v>
                </c:pt>
                <c:pt idx="2">
                  <c:v>Transporte</c:v>
                </c:pt>
                <c:pt idx="3">
                  <c:v>Otros servicios sociales y personales</c:v>
                </c:pt>
                <c:pt idx="4">
                  <c:v>Construccion</c:v>
                </c:pt>
                <c:pt idx="5">
                  <c:v>Restaurantes y hoteles</c:v>
                </c:pt>
                <c:pt idx="6">
                  <c:v>Agropecuario-silvicola</c:v>
                </c:pt>
                <c:pt idx="7">
                  <c:v>Productos metalicos, maquinaria y equipos, y otros n.c.p.</c:v>
                </c:pt>
                <c:pt idx="8">
                  <c:v>Salud</c:v>
                </c:pt>
                <c:pt idx="9">
                  <c:v>Alimentos</c:v>
                </c:pt>
                <c:pt idx="10">
                  <c:v>Actividades inmobiliarias</c:v>
                </c:pt>
                <c:pt idx="11">
                  <c:v>Maderas y muebles</c:v>
                </c:pt>
                <c:pt idx="12">
                  <c:v>Textil, prendas de vestir, cuero y calzado</c:v>
                </c:pt>
                <c:pt idx="13">
                  <c:v>Celulosa, papel e imprentas </c:v>
                </c:pt>
                <c:pt idx="14">
                  <c:v>Comunicaciones</c:v>
                </c:pt>
                <c:pt idx="15">
                  <c:v>Resto sectores</c:v>
                </c:pt>
              </c:strCache>
            </c:strRef>
          </c:cat>
          <c:val>
            <c:numRef>
              <c:f>'cuadro general'!$Y$38:$Y$53</c:f>
              <c:numCache>
                <c:formatCode>0.00%</c:formatCode>
                <c:ptCount val="16"/>
                <c:pt idx="0">
                  <c:v>0.30932665375948815</c:v>
                </c:pt>
                <c:pt idx="1">
                  <c:v>0.16874535452151876</c:v>
                </c:pt>
                <c:pt idx="2">
                  <c:v>7.6441286769866224E-2</c:v>
                </c:pt>
                <c:pt idx="3">
                  <c:v>5.9138375506490731E-2</c:v>
                </c:pt>
                <c:pt idx="4">
                  <c:v>8.1641936925428094E-2</c:v>
                </c:pt>
                <c:pt idx="5">
                  <c:v>3.4129449837528497E-2</c:v>
                </c:pt>
                <c:pt idx="6">
                  <c:v>5.815990112211903E-2</c:v>
                </c:pt>
                <c:pt idx="7">
                  <c:v>3.7999252676794562E-2</c:v>
                </c:pt>
                <c:pt idx="8">
                  <c:v>1.8082318355522119E-2</c:v>
                </c:pt>
                <c:pt idx="9">
                  <c:v>2.3847594229285205E-2</c:v>
                </c:pt>
                <c:pt idx="10">
                  <c:v>2.0409285611695735E-2</c:v>
                </c:pt>
                <c:pt idx="11">
                  <c:v>1.5824597044268768E-2</c:v>
                </c:pt>
                <c:pt idx="12">
                  <c:v>1.7647867091919768E-2</c:v>
                </c:pt>
                <c:pt idx="13">
                  <c:v>8.0166559024521002E-3</c:v>
                </c:pt>
                <c:pt idx="14">
                  <c:v>5.9265540096898406E-3</c:v>
                </c:pt>
                <c:pt idx="15">
                  <c:v>6.4662916635932224E-2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F7-400A-BF38-2BE151462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805439"/>
        <c:axId val="555753375"/>
      </c:barChart>
      <c:catAx>
        <c:axId val="5518054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5753375"/>
        <c:crosses val="autoZero"/>
        <c:auto val="1"/>
        <c:lblAlgn val="ctr"/>
        <c:lblOffset val="100"/>
        <c:noMultiLvlLbl val="0"/>
      </c:catAx>
      <c:valAx>
        <c:axId val="55575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low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1805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68769864734843E-2"/>
          <c:y val="4.7925925925925927E-2"/>
          <c:w val="0.88574660533137328"/>
          <c:h val="0.78449363274035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'cuadro general'!$B$28</c:f>
              <c:strCache>
                <c:ptCount val="1"/>
                <c:pt idx="0">
                  <c:v>Micro y Pequeñas Empresas</c:v>
                </c:pt>
              </c:strCache>
            </c:strRef>
          </c:tx>
          <c:spPr>
            <a:solidFill>
              <a:srgbClr val="0066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Numero de operaciones</c:v>
                </c:pt>
                <c:pt idx="1">
                  <c:v>Monto ($MM)</c:v>
                </c:pt>
                <c:pt idx="2">
                  <c:v>Garantia ($MM)</c:v>
                </c:pt>
              </c:strCache>
            </c:strRef>
          </c:cat>
          <c:val>
            <c:numRef>
              <c:f>'cuadro general'!$W$28:$Y$28</c:f>
              <c:numCache>
                <c:formatCode>0.00%</c:formatCode>
                <c:ptCount val="3"/>
                <c:pt idx="0">
                  <c:v>0.889360573096312</c:v>
                </c:pt>
                <c:pt idx="1">
                  <c:v>0.30954722547120717</c:v>
                </c:pt>
                <c:pt idx="2">
                  <c:v>0.34510395258233123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8-4441-9CD5-712D824C19CF}"/>
            </c:ext>
          </c:extLst>
        </c:ser>
        <c:ser>
          <c:idx val="1"/>
          <c:order val="1"/>
          <c:tx>
            <c:strRef>
              <c:f>'cuadro general'!$B$29</c:f>
              <c:strCache>
                <c:ptCount val="1"/>
                <c:pt idx="0">
                  <c:v>Medianas Empresas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Numero de operaciones</c:v>
                </c:pt>
                <c:pt idx="1">
                  <c:v>Monto ($MM)</c:v>
                </c:pt>
                <c:pt idx="2">
                  <c:v>Garantia ($MM)</c:v>
                </c:pt>
              </c:strCache>
            </c:strRef>
          </c:cat>
          <c:val>
            <c:numRef>
              <c:f>'cuadro general'!$W$29:$Y$29</c:f>
              <c:numCache>
                <c:formatCode>0.00%</c:formatCode>
                <c:ptCount val="3"/>
                <c:pt idx="0">
                  <c:v>7.7719044023103451E-2</c:v>
                </c:pt>
                <c:pt idx="1">
                  <c:v>0.25877348480355805</c:v>
                </c:pt>
                <c:pt idx="2">
                  <c:v>0.27017687391534667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D8-4441-9CD5-712D824C19CF}"/>
            </c:ext>
          </c:extLst>
        </c:ser>
        <c:ser>
          <c:idx val="2"/>
          <c:order val="2"/>
          <c:tx>
            <c:strRef>
              <c:f>'cuadro general'!$B$30</c:f>
              <c:strCache>
                <c:ptCount val="1"/>
                <c:pt idx="0">
                  <c:v>Empresas Grandes 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Numero de operaciones</c:v>
                </c:pt>
                <c:pt idx="1">
                  <c:v>Monto ($MM)</c:v>
                </c:pt>
                <c:pt idx="2">
                  <c:v>Garantia ($MM)</c:v>
                </c:pt>
              </c:strCache>
            </c:strRef>
          </c:cat>
          <c:val>
            <c:numRef>
              <c:f>'cuadro general'!$W$30:$Y$30</c:f>
              <c:numCache>
                <c:formatCode>0.00%</c:formatCode>
                <c:ptCount val="3"/>
                <c:pt idx="0">
                  <c:v>2.9976325081127415E-2</c:v>
                </c:pt>
                <c:pt idx="1">
                  <c:v>0.34469964818331111</c:v>
                </c:pt>
                <c:pt idx="2">
                  <c:v>0.31609129263850055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D8-4441-9CD5-712D824C19CF}"/>
            </c:ext>
          </c:extLst>
        </c:ser>
        <c:ser>
          <c:idx val="3"/>
          <c:order val="3"/>
          <c:tx>
            <c:strRef>
              <c:f>'cuadro general'!$B$31</c:f>
              <c:strCache>
                <c:ptCount val="1"/>
                <c:pt idx="0">
                  <c:v>Empresas Grandes II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72839506172839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D8-4441-9CD5-712D824C19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Numero de operaciones</c:v>
                </c:pt>
                <c:pt idx="1">
                  <c:v>Monto ($MM)</c:v>
                </c:pt>
                <c:pt idx="2">
                  <c:v>Garantia ($MM)</c:v>
                </c:pt>
              </c:strCache>
            </c:strRef>
          </c:cat>
          <c:val>
            <c:numRef>
              <c:f>'cuadro general'!$W$31:$Y$31</c:f>
              <c:numCache>
                <c:formatCode>0.00%</c:formatCode>
                <c:ptCount val="3"/>
                <c:pt idx="0">
                  <c:v>2.9440577994571098E-3</c:v>
                </c:pt>
                <c:pt idx="1">
                  <c:v>8.697964154192353E-2</c:v>
                </c:pt>
                <c:pt idx="2">
                  <c:v>6.8627880863821558E-2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D8-4441-9CD5-712D824C1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90207983"/>
        <c:axId val="1868668271"/>
      </c:barChart>
      <c:catAx>
        <c:axId val="1890207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68668271"/>
        <c:crosses val="autoZero"/>
        <c:auto val="1"/>
        <c:lblAlgn val="ctr"/>
        <c:lblOffset val="100"/>
        <c:noMultiLvlLbl val="0"/>
      </c:catAx>
      <c:valAx>
        <c:axId val="186866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90207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477388888888889"/>
          <c:y val="0.24542892987096818"/>
          <c:w val="0.67690155555555542"/>
          <c:h val="0.65068226758691672"/>
        </c:manualLayout>
      </c:layout>
      <c:barChart>
        <c:barDir val="bar"/>
        <c:grouping val="clustered"/>
        <c:varyColors val="0"/>
        <c:ser>
          <c:idx val="0"/>
          <c:order val="0"/>
          <c:tx>
            <c:v>Numero de operaciones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'cuadro general'!$B$67</c:f>
              <c:strCache>
                <c:ptCount val="1"/>
                <c:pt idx="0">
                  <c:v>Región Metropolitana de Santiago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general'!$W$61:$W$76</c15:sqref>
                  </c15:fullRef>
                </c:ext>
              </c:extLst>
              <c:f>'cuadro general'!$W$67</c:f>
              <c:numCache>
                <c:formatCode>0.00%</c:formatCode>
                <c:ptCount val="1"/>
                <c:pt idx="0">
                  <c:v>0.42390711814655624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57-485A-9498-15DE92006C3B}"/>
            </c:ext>
          </c:extLst>
        </c:ser>
        <c:ser>
          <c:idx val="1"/>
          <c:order val="1"/>
          <c:tx>
            <c:v>Monto ($ MM)</c:v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'cuadro general'!$B$67</c:f>
              <c:strCache>
                <c:ptCount val="1"/>
                <c:pt idx="0">
                  <c:v>Región Metropolitana de Santiago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general'!$X$61:$X$76</c15:sqref>
                  </c15:fullRef>
                </c:ext>
              </c:extLst>
              <c:f>'cuadro general'!$X$67</c:f>
              <c:numCache>
                <c:formatCode>0.00%</c:formatCode>
                <c:ptCount val="1"/>
                <c:pt idx="0">
                  <c:v>0.60725307126518935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57-485A-9498-15DE92006C3B}"/>
            </c:ext>
          </c:extLst>
        </c:ser>
        <c:ser>
          <c:idx val="2"/>
          <c:order val="2"/>
          <c:tx>
            <c:v>Garantia ($ MM)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6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'cuadro general'!$B$67</c:f>
              <c:strCache>
                <c:ptCount val="1"/>
                <c:pt idx="0">
                  <c:v>Región Metropolitana de Santiago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general'!$Y$61:$Y$76</c15:sqref>
                  </c15:fullRef>
                </c:ext>
              </c:extLst>
              <c:f>'cuadro general'!$Y$67</c:f>
              <c:numCache>
                <c:formatCode>0.00%</c:formatCode>
                <c:ptCount val="1"/>
                <c:pt idx="0">
                  <c:v>0.59487492189410096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57-485A-9498-15DE92006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805439"/>
        <c:axId val="555753375"/>
      </c:barChart>
      <c:catAx>
        <c:axId val="5518054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5753375"/>
        <c:crosses val="autoZero"/>
        <c:auto val="1"/>
        <c:lblAlgn val="ctr"/>
        <c:lblOffset val="100"/>
        <c:noMultiLvlLbl val="0"/>
      </c:catAx>
      <c:valAx>
        <c:axId val="55575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low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1805439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621333333333333"/>
          <c:y val="5.8785411428412648E-2"/>
          <c:w val="0.67689444444444447"/>
          <c:h val="0.86047482182514601"/>
        </c:manualLayout>
      </c:layout>
      <c:barChart>
        <c:barDir val="bar"/>
        <c:grouping val="clustered"/>
        <c:varyColors val="0"/>
        <c:ser>
          <c:idx val="0"/>
          <c:order val="0"/>
          <c:tx>
            <c:v>Numero de operaciones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('cuadro general'!$B$61:$B$66,'cuadro general'!$B$68:$B$76)</c:f>
              <c:strCache>
                <c:ptCount val="15"/>
                <c:pt idx="0">
                  <c:v>Región de Arica y Parinacota</c:v>
                </c:pt>
                <c:pt idx="1">
                  <c:v>Región de Tarapacá</c:v>
                </c:pt>
                <c:pt idx="2">
                  <c:v>Región de Antofagasta</c:v>
                </c:pt>
                <c:pt idx="3">
                  <c:v>Región de Atacama</c:v>
                </c:pt>
                <c:pt idx="4">
                  <c:v>Región de Coquimbo</c:v>
                </c:pt>
                <c:pt idx="5">
                  <c:v>Región de Valparaíso</c:v>
                </c:pt>
                <c:pt idx="6">
                  <c:v>Región del Libertador General Bernardo O’Higgins</c:v>
                </c:pt>
                <c:pt idx="7">
                  <c:v>Región del Maule</c:v>
                </c:pt>
                <c:pt idx="8">
                  <c:v>Región de Ñuble</c:v>
                </c:pt>
                <c:pt idx="9">
                  <c:v>Región del Bío Bío</c:v>
                </c:pt>
                <c:pt idx="10">
                  <c:v>Región de la Araucanía</c:v>
                </c:pt>
                <c:pt idx="11">
                  <c:v>Región de los Ríos</c:v>
                </c:pt>
                <c:pt idx="12">
                  <c:v>Región de los Lagos</c:v>
                </c:pt>
                <c:pt idx="13">
                  <c:v>Región de Aysén del general Carlos Ibáñez del Campo</c:v>
                </c:pt>
                <c:pt idx="14">
                  <c:v>Región de Magallanes y de la Antártica Chilena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general'!$W$61:$W$76</c15:sqref>
                  </c15:fullRef>
                </c:ext>
              </c:extLst>
              <c:f>('cuadro general'!$W$61:$W$66,'cuadro general'!$W$68:$W$76)</c:f>
              <c:numCache>
                <c:formatCode>0.00%</c:formatCode>
                <c:ptCount val="15"/>
                <c:pt idx="0">
                  <c:v>1.3062165845476465E-2</c:v>
                </c:pt>
                <c:pt idx="1">
                  <c:v>2.0610126847677955E-2</c:v>
                </c:pt>
                <c:pt idx="2">
                  <c:v>3.0506342383897683E-2</c:v>
                </c:pt>
                <c:pt idx="3">
                  <c:v>1.9221092357689484E-2</c:v>
                </c:pt>
                <c:pt idx="4">
                  <c:v>4.3547541671034702E-2</c:v>
                </c:pt>
                <c:pt idx="5">
                  <c:v>9.1498060593353595E-2</c:v>
                </c:pt>
                <c:pt idx="6">
                  <c:v>4.4323304329594297E-2</c:v>
                </c:pt>
                <c:pt idx="7">
                  <c:v>5.7621343956389556E-2</c:v>
                </c:pt>
                <c:pt idx="8">
                  <c:v>1.8198972638641366E-2</c:v>
                </c:pt>
                <c:pt idx="9">
                  <c:v>7.6658978928608873E-2</c:v>
                </c:pt>
                <c:pt idx="10">
                  <c:v>5.5052940559807105E-2</c:v>
                </c:pt>
                <c:pt idx="11">
                  <c:v>2.4787713596813084E-2</c:v>
                </c:pt>
                <c:pt idx="12">
                  <c:v>5.6436733410210715E-2</c:v>
                </c:pt>
                <c:pt idx="13">
                  <c:v>1.0084914561274767E-2</c:v>
                </c:pt>
                <c:pt idx="14">
                  <c:v>1.4482650172974107E-2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26-47A0-B6C6-650BD1340336}"/>
            </c:ext>
          </c:extLst>
        </c:ser>
        <c:ser>
          <c:idx val="1"/>
          <c:order val="1"/>
          <c:tx>
            <c:v>Monto ($ MM)</c:v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('cuadro general'!$B$61:$B$66,'cuadro general'!$B$68:$B$76)</c:f>
              <c:strCache>
                <c:ptCount val="15"/>
                <c:pt idx="0">
                  <c:v>Región de Arica y Parinacota</c:v>
                </c:pt>
                <c:pt idx="1">
                  <c:v>Región de Tarapacá</c:v>
                </c:pt>
                <c:pt idx="2">
                  <c:v>Región de Antofagasta</c:v>
                </c:pt>
                <c:pt idx="3">
                  <c:v>Región de Atacama</c:v>
                </c:pt>
                <c:pt idx="4">
                  <c:v>Región de Coquimbo</c:v>
                </c:pt>
                <c:pt idx="5">
                  <c:v>Región de Valparaíso</c:v>
                </c:pt>
                <c:pt idx="6">
                  <c:v>Región del Libertador General Bernardo O’Higgins</c:v>
                </c:pt>
                <c:pt idx="7">
                  <c:v>Región del Maule</c:v>
                </c:pt>
                <c:pt idx="8">
                  <c:v>Región de Ñuble</c:v>
                </c:pt>
                <c:pt idx="9">
                  <c:v>Región del Bío Bío</c:v>
                </c:pt>
                <c:pt idx="10">
                  <c:v>Región de la Araucanía</c:v>
                </c:pt>
                <c:pt idx="11">
                  <c:v>Región de los Ríos</c:v>
                </c:pt>
                <c:pt idx="12">
                  <c:v>Región de los Lagos</c:v>
                </c:pt>
                <c:pt idx="13">
                  <c:v>Región de Aysén del general Carlos Ibáñez del Campo</c:v>
                </c:pt>
                <c:pt idx="14">
                  <c:v>Región de Magallanes y de la Antártica Chilena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general'!$X$61:$X$76</c15:sqref>
                  </c15:fullRef>
                </c:ext>
              </c:extLst>
              <c:f>('cuadro general'!$X$61:$X$66,'cuadro general'!$X$68:$X$76)</c:f>
              <c:numCache>
                <c:formatCode>0.00%</c:formatCode>
                <c:ptCount val="15"/>
                <c:pt idx="0">
                  <c:v>5.0910329731756231E-3</c:v>
                </c:pt>
                <c:pt idx="1">
                  <c:v>1.996968580709987E-2</c:v>
                </c:pt>
                <c:pt idx="2">
                  <c:v>2.3639561177740204E-2</c:v>
                </c:pt>
                <c:pt idx="3">
                  <c:v>1.0258266612858195E-2</c:v>
                </c:pt>
                <c:pt idx="4">
                  <c:v>2.7797161388284169E-2</c:v>
                </c:pt>
                <c:pt idx="5">
                  <c:v>6.3760629021400894E-2</c:v>
                </c:pt>
                <c:pt idx="6">
                  <c:v>2.9388570151183242E-2</c:v>
                </c:pt>
                <c:pt idx="7">
                  <c:v>4.2589685138197761E-2</c:v>
                </c:pt>
                <c:pt idx="8">
                  <c:v>1.2418268222433798E-2</c:v>
                </c:pt>
                <c:pt idx="9">
                  <c:v>5.3663832213397378E-2</c:v>
                </c:pt>
                <c:pt idx="10">
                  <c:v>3.108792356814118E-2</c:v>
                </c:pt>
                <c:pt idx="11">
                  <c:v>1.2899494307100957E-2</c:v>
                </c:pt>
                <c:pt idx="12">
                  <c:v>4.3272075922597582E-2</c:v>
                </c:pt>
                <c:pt idx="13">
                  <c:v>4.3408139651739865E-3</c:v>
                </c:pt>
                <c:pt idx="14">
                  <c:v>1.25699282660258E-2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26-47A0-B6C6-650BD1340336}"/>
            </c:ext>
          </c:extLst>
        </c:ser>
        <c:ser>
          <c:idx val="2"/>
          <c:order val="2"/>
          <c:tx>
            <c:v>Garantia ($ MM)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6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('cuadro general'!$B$61:$B$66,'cuadro general'!$B$68:$B$76)</c:f>
              <c:strCache>
                <c:ptCount val="15"/>
                <c:pt idx="0">
                  <c:v>Región de Arica y Parinacota</c:v>
                </c:pt>
                <c:pt idx="1">
                  <c:v>Región de Tarapacá</c:v>
                </c:pt>
                <c:pt idx="2">
                  <c:v>Región de Antofagasta</c:v>
                </c:pt>
                <c:pt idx="3">
                  <c:v>Región de Atacama</c:v>
                </c:pt>
                <c:pt idx="4">
                  <c:v>Región de Coquimbo</c:v>
                </c:pt>
                <c:pt idx="5">
                  <c:v>Región de Valparaíso</c:v>
                </c:pt>
                <c:pt idx="6">
                  <c:v>Región del Libertador General Bernardo O’Higgins</c:v>
                </c:pt>
                <c:pt idx="7">
                  <c:v>Región del Maule</c:v>
                </c:pt>
                <c:pt idx="8">
                  <c:v>Región de Ñuble</c:v>
                </c:pt>
                <c:pt idx="9">
                  <c:v>Región del Bío Bío</c:v>
                </c:pt>
                <c:pt idx="10">
                  <c:v>Región de la Araucanía</c:v>
                </c:pt>
                <c:pt idx="11">
                  <c:v>Región de los Ríos</c:v>
                </c:pt>
                <c:pt idx="12">
                  <c:v>Región de los Lagos</c:v>
                </c:pt>
                <c:pt idx="13">
                  <c:v>Región de Aysén del general Carlos Ibáñez del Campo</c:v>
                </c:pt>
                <c:pt idx="14">
                  <c:v>Región de Magallanes y de la Antártica Chilena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general'!$Y$61:$Y$76</c15:sqref>
                  </c15:fullRef>
                </c:ext>
              </c:extLst>
              <c:f>('cuadro general'!$Y$61:$Y$66,'cuadro general'!$Y$68:$Y$76)</c:f>
              <c:numCache>
                <c:formatCode>0.00%</c:formatCode>
                <c:ptCount val="15"/>
                <c:pt idx="0">
                  <c:v>5.5358290662795399E-3</c:v>
                </c:pt>
                <c:pt idx="1">
                  <c:v>1.9863878273157196E-2</c:v>
                </c:pt>
                <c:pt idx="2">
                  <c:v>2.4256543894256744E-2</c:v>
                </c:pt>
                <c:pt idx="3">
                  <c:v>1.0703082690956232E-2</c:v>
                </c:pt>
                <c:pt idx="4">
                  <c:v>2.8626571878867753E-2</c:v>
                </c:pt>
                <c:pt idx="5">
                  <c:v>6.5912912059728143E-2</c:v>
                </c:pt>
                <c:pt idx="6">
                  <c:v>3.0680680675966691E-2</c:v>
                </c:pt>
                <c:pt idx="7">
                  <c:v>4.3951176807595846E-2</c:v>
                </c:pt>
                <c:pt idx="8">
                  <c:v>1.2788289774046892E-2</c:v>
                </c:pt>
                <c:pt idx="9">
                  <c:v>5.5197208883292347E-2</c:v>
                </c:pt>
                <c:pt idx="10">
                  <c:v>3.2355640765299544E-2</c:v>
                </c:pt>
                <c:pt idx="11">
                  <c:v>1.3473757627638298E-2</c:v>
                </c:pt>
                <c:pt idx="12">
                  <c:v>4.4331188268335181E-2</c:v>
                </c:pt>
                <c:pt idx="13">
                  <c:v>4.6824656391664188E-3</c:v>
                </c:pt>
                <c:pt idx="14">
                  <c:v>1.2765851801312117E-2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26-47A0-B6C6-650BD1340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805439"/>
        <c:axId val="555753375"/>
      </c:barChart>
      <c:catAx>
        <c:axId val="5518054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5753375"/>
        <c:crosses val="autoZero"/>
        <c:auto val="1"/>
        <c:lblAlgn val="ctr"/>
        <c:lblOffset val="100"/>
        <c:noMultiLvlLbl val="0"/>
      </c:catAx>
      <c:valAx>
        <c:axId val="55575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out"/>
        <c:minorTickMark val="none"/>
        <c:tickLblPos val="low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1805439"/>
        <c:crosses val="autoZero"/>
        <c:crossBetween val="between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459440</xdr:colOff>
      <xdr:row>4</xdr:row>
      <xdr:rowOff>0</xdr:rowOff>
    </xdr:from>
    <xdr:to>
      <xdr:col>10</xdr:col>
      <xdr:colOff>100852</xdr:colOff>
      <xdr:row>21</xdr:row>
      <xdr:rowOff>171000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B47E76E-38A8-4C0A-9576-B629FA7EF9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4</xdr:row>
      <xdr:rowOff>0</xdr:rowOff>
    </xdr:from>
    <xdr:to>
      <xdr:col>18</xdr:col>
      <xdr:colOff>24000</xdr:colOff>
      <xdr:row>21</xdr:row>
      <xdr:rowOff>171000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9EB5132-3199-417A-8BD5-3E573A6C47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23</xdr:row>
      <xdr:rowOff>201704</xdr:rowOff>
    </xdr:from>
    <xdr:to>
      <xdr:col>9</xdr:col>
      <xdr:colOff>24000</xdr:colOff>
      <xdr:row>41</xdr:row>
      <xdr:rowOff>170998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7E9A136-7FC6-4C31-B14A-2A063FB413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23</xdr:row>
      <xdr:rowOff>201704</xdr:rowOff>
    </xdr:from>
    <xdr:to>
      <xdr:col>18</xdr:col>
      <xdr:colOff>24000</xdr:colOff>
      <xdr:row>41</xdr:row>
      <xdr:rowOff>170998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F0522D0-526C-4FDC-A71A-EE566DF501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699</xdr:rowOff>
    </xdr:from>
    <xdr:to>
      <xdr:col>20</xdr:col>
      <xdr:colOff>618000</xdr:colOff>
      <xdr:row>40</xdr:row>
      <xdr:rowOff>78441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B5E8400-0C45-49DD-A401-A9E23224FC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</xdr:row>
      <xdr:rowOff>179293</xdr:rowOff>
    </xdr:from>
    <xdr:to>
      <xdr:col>8</xdr:col>
      <xdr:colOff>302559</xdr:colOff>
      <xdr:row>32</xdr:row>
      <xdr:rowOff>78440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B89DD4F-05B2-4F06-8B7E-473966DEC1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761999</xdr:colOff>
      <xdr:row>5</xdr:row>
      <xdr:rowOff>201705</xdr:rowOff>
    </xdr:from>
    <xdr:to>
      <xdr:col>33</xdr:col>
      <xdr:colOff>617999</xdr:colOff>
      <xdr:row>12</xdr:row>
      <xdr:rowOff>134471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D2A3C71-9E51-4D91-A921-A59F7A4C5B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12</xdr:row>
      <xdr:rowOff>123264</xdr:rowOff>
    </xdr:from>
    <xdr:to>
      <xdr:col>33</xdr:col>
      <xdr:colOff>618000</xdr:colOff>
      <xdr:row>40</xdr:row>
      <xdr:rowOff>100852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2318E32-FF7D-4EE0-8E2B-683C433D1B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C94CC-F3DD-4644-B238-EFBDD22E28AD}">
  <dimension ref="B2:B13"/>
  <sheetViews>
    <sheetView tabSelected="1" zoomScale="85" zoomScaleNormal="85" workbookViewId="0">
      <selection activeCell="B1" sqref="B1"/>
    </sheetView>
  </sheetViews>
  <sheetFormatPr baseColWidth="10" defaultRowHeight="15.75" x14ac:dyDescent="0.25"/>
  <cols>
    <col min="1" max="1" width="5.7109375" style="2" customWidth="1"/>
    <col min="2" max="2" width="66.5703125" style="2" bestFit="1" customWidth="1"/>
    <col min="3" max="16384" width="11.42578125" style="2"/>
  </cols>
  <sheetData>
    <row r="2" spans="2:2" ht="18.75" x14ac:dyDescent="0.3">
      <c r="B2" s="1" t="s">
        <v>0</v>
      </c>
    </row>
    <row r="3" spans="2:2" x14ac:dyDescent="0.25">
      <c r="B3" s="3" t="s">
        <v>1</v>
      </c>
    </row>
    <row r="4" spans="2:2" x14ac:dyDescent="0.25">
      <c r="B4" s="3" t="s">
        <v>2</v>
      </c>
    </row>
    <row r="5" spans="2:2" x14ac:dyDescent="0.25">
      <c r="B5" s="3" t="s">
        <v>3</v>
      </c>
    </row>
    <row r="6" spans="2:2" x14ac:dyDescent="0.25">
      <c r="B6" s="3"/>
    </row>
    <row r="7" spans="2:2" x14ac:dyDescent="0.25">
      <c r="B7" s="4" t="s">
        <v>4</v>
      </c>
    </row>
    <row r="8" spans="2:2" x14ac:dyDescent="0.25">
      <c r="B8" s="4" t="s">
        <v>5</v>
      </c>
    </row>
    <row r="9" spans="2:2" x14ac:dyDescent="0.25">
      <c r="B9" s="4" t="s">
        <v>6</v>
      </c>
    </row>
    <row r="10" spans="2:2" x14ac:dyDescent="0.25">
      <c r="B10" s="4" t="s">
        <v>7</v>
      </c>
    </row>
    <row r="11" spans="2:2" x14ac:dyDescent="0.25">
      <c r="B11" s="3"/>
    </row>
    <row r="12" spans="2:2" x14ac:dyDescent="0.25">
      <c r="B12" s="5" t="s">
        <v>8</v>
      </c>
    </row>
    <row r="13" spans="2:2" x14ac:dyDescent="0.25">
      <c r="B13" s="3" t="s">
        <v>9</v>
      </c>
    </row>
  </sheetData>
  <hyperlinks>
    <hyperlink ref="B7" location="'cuadro general'!A1" display="1. Cuadro general" xr:uid="{0E09AD5E-EAE0-4873-B772-4C8778157607}"/>
    <hyperlink ref="B8" location="caracteristicas!A1" display="2. Características de los créditos" xr:uid="{F9D5D2A9-D8A3-4B01-A07C-8F1378764683}"/>
    <hyperlink ref="B9" location="evoluciones!A1" display="3. Evoluciones semanales" xr:uid="{89541A86-8E5A-47D9-A4C4-2B30F80CBB0B}"/>
    <hyperlink ref="B10" location="participaciones!A1" display="4. Participaciones por tamaño de ventas y sector económico" xr:uid="{FE03D50B-96B4-4BC2-94A5-1E49009231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008CF-836B-41B4-94FF-957055311D0F}">
  <dimension ref="A1:AC90"/>
  <sheetViews>
    <sheetView zoomScale="85" zoomScaleNormal="85" workbookViewId="0">
      <selection activeCell="B1" sqref="B1"/>
    </sheetView>
  </sheetViews>
  <sheetFormatPr baseColWidth="10" defaultRowHeight="15.75" x14ac:dyDescent="0.25"/>
  <cols>
    <col min="1" max="1" width="6.85546875" style="12" bestFit="1" customWidth="1"/>
    <col min="2" max="2" width="55" style="7" customWidth="1"/>
    <col min="3" max="3" width="11" style="8" customWidth="1"/>
    <col min="4" max="6" width="11" style="7" customWidth="1"/>
    <col min="7" max="7" width="11" style="8" customWidth="1"/>
    <col min="8" max="9" width="11" style="7" customWidth="1"/>
    <col min="10" max="11" width="11" style="8" customWidth="1"/>
    <col min="12" max="13" width="11" style="7" customWidth="1"/>
    <col min="14" max="18" width="11" style="8" customWidth="1"/>
    <col min="19" max="21" width="11" style="9" customWidth="1"/>
    <col min="22" max="22" width="11" style="10" customWidth="1"/>
    <col min="23" max="23" width="8.140625" style="10" bestFit="1" customWidth="1"/>
    <col min="24" max="24" width="8.140625" style="10" customWidth="1"/>
    <col min="25" max="25" width="8.140625" style="10" bestFit="1" customWidth="1"/>
    <col min="26" max="27" width="22" style="11" customWidth="1"/>
    <col min="28" max="28" width="17.85546875" style="11" customWidth="1"/>
    <col min="29" max="16384" width="11.42578125" style="8"/>
  </cols>
  <sheetData>
    <row r="1" spans="1:29" x14ac:dyDescent="0.25">
      <c r="A1" s="6" t="s">
        <v>10</v>
      </c>
    </row>
    <row r="2" spans="1:29" ht="18.75" x14ac:dyDescent="0.3">
      <c r="B2" s="13" t="s">
        <v>11</v>
      </c>
    </row>
    <row r="3" spans="1:29" x14ac:dyDescent="0.25">
      <c r="B3" s="8" t="str">
        <f>indice!B4</f>
        <v>Información al: 31-07-2020</v>
      </c>
      <c r="W3" s="14"/>
      <c r="X3" s="14"/>
      <c r="Y3" s="14"/>
      <c r="Z3" s="15"/>
      <c r="AA3" s="15"/>
      <c r="AB3" s="15"/>
      <c r="AC3" s="16"/>
    </row>
    <row r="4" spans="1:29" x14ac:dyDescent="0.25">
      <c r="B4" s="8"/>
      <c r="W4" s="14"/>
      <c r="X4" s="14"/>
      <c r="Y4" s="14"/>
      <c r="Z4" s="15"/>
      <c r="AA4" s="15"/>
      <c r="AB4" s="15"/>
      <c r="AC4" s="16"/>
    </row>
    <row r="5" spans="1:29" x14ac:dyDescent="0.25">
      <c r="B5" s="7" t="s">
        <v>12</v>
      </c>
      <c r="W5" s="14"/>
      <c r="X5" s="14"/>
      <c r="Y5" s="14"/>
      <c r="Z5" s="15"/>
      <c r="AA5" s="15"/>
      <c r="AB5" s="15"/>
      <c r="AC5" s="16"/>
    </row>
    <row r="6" spans="1:29" x14ac:dyDescent="0.25">
      <c r="W6" s="14"/>
      <c r="X6" s="14"/>
      <c r="Y6" s="14"/>
      <c r="Z6" s="15"/>
      <c r="AA6" s="15"/>
      <c r="AB6" s="15"/>
      <c r="AC6" s="16"/>
    </row>
    <row r="7" spans="1:29" x14ac:dyDescent="0.25">
      <c r="B7" s="17"/>
      <c r="C7" s="68" t="s">
        <v>13</v>
      </c>
      <c r="D7" s="68"/>
      <c r="E7" s="68"/>
      <c r="F7" s="68"/>
      <c r="G7" s="68" t="s">
        <v>14</v>
      </c>
      <c r="H7" s="68"/>
      <c r="I7" s="68"/>
      <c r="J7" s="68"/>
      <c r="K7" s="68" t="s">
        <v>15</v>
      </c>
      <c r="L7" s="68"/>
      <c r="M7" s="68"/>
      <c r="N7" s="68"/>
      <c r="O7" s="68" t="s">
        <v>16</v>
      </c>
      <c r="P7" s="68"/>
      <c r="Q7" s="68"/>
      <c r="R7" s="68"/>
      <c r="S7" s="68" t="s">
        <v>17</v>
      </c>
      <c r="T7" s="68"/>
      <c r="U7" s="68"/>
      <c r="V7" s="68"/>
      <c r="W7" s="14"/>
      <c r="X7" s="14"/>
      <c r="Y7" s="14"/>
      <c r="Z7" s="15"/>
      <c r="AA7" s="15"/>
      <c r="AB7" s="15"/>
      <c r="AC7" s="16"/>
    </row>
    <row r="8" spans="1:29" x14ac:dyDescent="0.25">
      <c r="B8" s="17"/>
      <c r="C8" s="18">
        <v>43952</v>
      </c>
      <c r="D8" s="18">
        <v>43983</v>
      </c>
      <c r="E8" s="18">
        <v>44013</v>
      </c>
      <c r="F8" s="18" t="s">
        <v>18</v>
      </c>
      <c r="G8" s="18">
        <v>43952</v>
      </c>
      <c r="H8" s="18">
        <v>43983</v>
      </c>
      <c r="I8" s="18">
        <v>44013</v>
      </c>
      <c r="J8" s="18" t="s">
        <v>18</v>
      </c>
      <c r="K8" s="18">
        <v>43952</v>
      </c>
      <c r="L8" s="18">
        <v>43983</v>
      </c>
      <c r="M8" s="18">
        <v>44013</v>
      </c>
      <c r="N8" s="18" t="s">
        <v>18</v>
      </c>
      <c r="O8" s="18">
        <v>43952</v>
      </c>
      <c r="P8" s="18">
        <v>43983</v>
      </c>
      <c r="Q8" s="18">
        <v>44013</v>
      </c>
      <c r="R8" s="18" t="s">
        <v>18</v>
      </c>
      <c r="S8" s="18">
        <v>43952</v>
      </c>
      <c r="T8" s="18">
        <v>43983</v>
      </c>
      <c r="U8" s="18">
        <v>44013</v>
      </c>
      <c r="V8" s="18" t="s">
        <v>18</v>
      </c>
      <c r="W8" s="14"/>
      <c r="X8" s="14"/>
      <c r="Y8" s="14"/>
      <c r="Z8" s="15"/>
      <c r="AA8" s="15"/>
      <c r="AB8" s="15"/>
      <c r="AC8" s="16"/>
    </row>
    <row r="9" spans="1:29" x14ac:dyDescent="0.25">
      <c r="A9" s="12">
        <v>1</v>
      </c>
      <c r="B9" s="8" t="s">
        <v>86</v>
      </c>
      <c r="C9" s="19">
        <v>12396</v>
      </c>
      <c r="D9" s="19">
        <v>9513</v>
      </c>
      <c r="E9" s="19">
        <v>6986</v>
      </c>
      <c r="F9" s="20">
        <v>28895</v>
      </c>
      <c r="G9" s="19">
        <v>528998.564228</v>
      </c>
      <c r="H9" s="19">
        <v>570165.185084</v>
      </c>
      <c r="I9" s="19">
        <v>278229.36090700002</v>
      </c>
      <c r="J9" s="20">
        <v>1377393.1102189999</v>
      </c>
      <c r="K9" s="19">
        <v>429079.22615300003</v>
      </c>
      <c r="L9" s="19">
        <v>434513.39218899998</v>
      </c>
      <c r="M9" s="19">
        <v>215815.61944099999</v>
      </c>
      <c r="N9" s="20">
        <v>1079408.2377830001</v>
      </c>
      <c r="O9" s="21">
        <v>42.674940644401417</v>
      </c>
      <c r="P9" s="21">
        <v>59.935371079995797</v>
      </c>
      <c r="Q9" s="21">
        <v>39.826704968079021</v>
      </c>
      <c r="R9" s="21">
        <v>47.668908469250731</v>
      </c>
      <c r="S9" s="22">
        <v>0.8111160505306505</v>
      </c>
      <c r="T9" s="22">
        <v>0.76208334629373231</v>
      </c>
      <c r="U9" s="22">
        <v>0.77567521535995532</v>
      </c>
      <c r="V9" s="22">
        <v>0.78366025630212321</v>
      </c>
      <c r="W9" s="14"/>
      <c r="X9" s="14"/>
      <c r="Y9" s="14"/>
      <c r="Z9" s="15"/>
      <c r="AA9" s="15"/>
      <c r="AB9" s="15"/>
      <c r="AC9" s="16"/>
    </row>
    <row r="10" spans="1:29" x14ac:dyDescent="0.25">
      <c r="A10" s="12">
        <v>9</v>
      </c>
      <c r="B10" s="8" t="s">
        <v>87</v>
      </c>
      <c r="C10" s="19">
        <v>58</v>
      </c>
      <c r="D10" s="19">
        <v>90</v>
      </c>
      <c r="E10" s="19">
        <v>62</v>
      </c>
      <c r="F10" s="20">
        <v>210</v>
      </c>
      <c r="G10" s="19">
        <v>8260.7024999999994</v>
      </c>
      <c r="H10" s="19">
        <v>18546.091</v>
      </c>
      <c r="I10" s="19">
        <v>9308.56</v>
      </c>
      <c r="J10" s="20">
        <v>36115.353499999997</v>
      </c>
      <c r="K10" s="19">
        <v>6258.0971250000002</v>
      </c>
      <c r="L10" s="19">
        <v>13500.254300000001</v>
      </c>
      <c r="M10" s="19">
        <v>6877.1980000000003</v>
      </c>
      <c r="N10" s="20">
        <v>26635.549425000001</v>
      </c>
      <c r="O10" s="21">
        <v>142.42590517241379</v>
      </c>
      <c r="P10" s="21">
        <v>206.06767777777779</v>
      </c>
      <c r="Q10" s="21">
        <v>150.13806451612902</v>
      </c>
      <c r="R10" s="21">
        <v>171.9778738095238</v>
      </c>
      <c r="S10" s="22">
        <v>0.75757444660426887</v>
      </c>
      <c r="T10" s="22">
        <v>0.72792990717019557</v>
      </c>
      <c r="U10" s="22">
        <v>0.73880363880127542</v>
      </c>
      <c r="V10" s="22">
        <v>0.73751318604703686</v>
      </c>
      <c r="W10" s="14"/>
      <c r="X10" s="14"/>
      <c r="Y10" s="14"/>
      <c r="Z10" s="15"/>
      <c r="AA10" s="15"/>
      <c r="AB10" s="15"/>
      <c r="AC10" s="16"/>
    </row>
    <row r="11" spans="1:29" s="11" customFormat="1" x14ac:dyDescent="0.25">
      <c r="A11" s="12">
        <v>12</v>
      </c>
      <c r="B11" s="8" t="s">
        <v>88</v>
      </c>
      <c r="C11" s="19">
        <v>27233</v>
      </c>
      <c r="D11" s="19">
        <v>35497</v>
      </c>
      <c r="E11" s="19">
        <v>43052</v>
      </c>
      <c r="F11" s="20">
        <v>105782</v>
      </c>
      <c r="G11" s="19">
        <v>321954.20004500001</v>
      </c>
      <c r="H11" s="19">
        <v>564766.45309600001</v>
      </c>
      <c r="I11" s="19">
        <v>329699.11784600001</v>
      </c>
      <c r="J11" s="20">
        <v>1216419.7709870001</v>
      </c>
      <c r="K11" s="19">
        <v>253972.484945</v>
      </c>
      <c r="L11" s="19">
        <v>423436.25838100002</v>
      </c>
      <c r="M11" s="19">
        <v>265745.856562</v>
      </c>
      <c r="N11" s="20">
        <v>943154.59988800006</v>
      </c>
      <c r="O11" s="21">
        <v>11.822208351815812</v>
      </c>
      <c r="P11" s="21">
        <v>15.910258700622588</v>
      </c>
      <c r="Q11" s="21">
        <v>7.6581603141782031</v>
      </c>
      <c r="R11" s="21">
        <v>11.499307736543081</v>
      </c>
      <c r="S11" s="22">
        <v>0.78884662759330959</v>
      </c>
      <c r="T11" s="22">
        <v>0.74975462168434348</v>
      </c>
      <c r="U11" s="22">
        <v>0.80602537943740538</v>
      </c>
      <c r="V11" s="22">
        <v>0.77535290233134457</v>
      </c>
      <c r="W11" s="14"/>
      <c r="X11" s="14"/>
      <c r="Y11" s="14"/>
      <c r="Z11" s="15"/>
      <c r="AA11" s="15"/>
      <c r="AB11" s="15"/>
      <c r="AC11" s="16"/>
    </row>
    <row r="12" spans="1:29" x14ac:dyDescent="0.25">
      <c r="A12" s="12">
        <v>14</v>
      </c>
      <c r="B12" s="8" t="s">
        <v>89</v>
      </c>
      <c r="C12" s="19">
        <v>1893</v>
      </c>
      <c r="D12" s="19">
        <v>1101</v>
      </c>
      <c r="E12" s="19">
        <v>475</v>
      </c>
      <c r="F12" s="20">
        <v>3469</v>
      </c>
      <c r="G12" s="19">
        <v>346334.84793500003</v>
      </c>
      <c r="H12" s="19">
        <v>124493.476645</v>
      </c>
      <c r="I12" s="19">
        <v>35959.086771000002</v>
      </c>
      <c r="J12" s="20">
        <v>506787.41135100002</v>
      </c>
      <c r="K12" s="19">
        <v>255655.53424000001</v>
      </c>
      <c r="L12" s="19">
        <v>91228.041207999995</v>
      </c>
      <c r="M12" s="19">
        <v>26277.545599000001</v>
      </c>
      <c r="N12" s="20">
        <v>373161.12104699999</v>
      </c>
      <c r="O12" s="21">
        <v>182.95554566032754</v>
      </c>
      <c r="P12" s="21">
        <v>113.07309413714805</v>
      </c>
      <c r="Q12" s="21">
        <v>75.703340570526322</v>
      </c>
      <c r="R12" s="21">
        <v>146.09034631046413</v>
      </c>
      <c r="S12" s="22">
        <v>0.73817444523509612</v>
      </c>
      <c r="T12" s="22">
        <v>0.73279374684138487</v>
      </c>
      <c r="U12" s="22">
        <v>0.73076231791826551</v>
      </c>
      <c r="V12" s="22">
        <v>0.73632673718595842</v>
      </c>
      <c r="W12" s="14"/>
      <c r="X12" s="14"/>
      <c r="Y12" s="14"/>
      <c r="Z12" s="15"/>
      <c r="AA12" s="15"/>
      <c r="AB12" s="15"/>
      <c r="AC12" s="16"/>
    </row>
    <row r="13" spans="1:29" x14ac:dyDescent="0.25">
      <c r="A13" s="12">
        <v>16</v>
      </c>
      <c r="B13" s="8" t="s">
        <v>90</v>
      </c>
      <c r="C13" s="19">
        <v>9506</v>
      </c>
      <c r="D13" s="19">
        <v>7207</v>
      </c>
      <c r="E13" s="19">
        <v>3601</v>
      </c>
      <c r="F13" s="20">
        <v>20314</v>
      </c>
      <c r="G13" s="19">
        <v>1078522.5388100001</v>
      </c>
      <c r="H13" s="19">
        <v>552834.37572899996</v>
      </c>
      <c r="I13" s="19">
        <v>187128.98363599999</v>
      </c>
      <c r="J13" s="20">
        <v>1818485.898175</v>
      </c>
      <c r="K13" s="19">
        <v>792994.30172300001</v>
      </c>
      <c r="L13" s="19">
        <v>411497.60699900001</v>
      </c>
      <c r="M13" s="19">
        <v>141223.09450899999</v>
      </c>
      <c r="N13" s="20">
        <v>1345715.0032309999</v>
      </c>
      <c r="O13" s="21">
        <v>113.45703122343784</v>
      </c>
      <c r="P13" s="21">
        <v>76.707974986679616</v>
      </c>
      <c r="Q13" s="21">
        <v>51.965838277145238</v>
      </c>
      <c r="R13" s="21">
        <v>89.518848979767654</v>
      </c>
      <c r="S13" s="22">
        <v>0.73525983295440367</v>
      </c>
      <c r="T13" s="22">
        <v>0.74434156967242682</v>
      </c>
      <c r="U13" s="22">
        <v>0.75468316967779114</v>
      </c>
      <c r="V13" s="22">
        <v>0.74001948796058059</v>
      </c>
      <c r="W13" s="14"/>
      <c r="X13" s="14"/>
      <c r="Y13" s="14"/>
      <c r="Z13" s="15"/>
      <c r="AA13" s="15"/>
      <c r="AB13" s="15"/>
      <c r="AC13" s="16"/>
    </row>
    <row r="14" spans="1:29" x14ac:dyDescent="0.25">
      <c r="A14" s="12">
        <v>28</v>
      </c>
      <c r="B14" s="8" t="s">
        <v>91</v>
      </c>
      <c r="C14" s="19">
        <v>39</v>
      </c>
      <c r="D14" s="19">
        <v>119</v>
      </c>
      <c r="E14" s="19">
        <v>129</v>
      </c>
      <c r="F14" s="20">
        <v>287</v>
      </c>
      <c r="G14" s="19">
        <v>8576.8259999999991</v>
      </c>
      <c r="H14" s="19">
        <v>21369.530999999999</v>
      </c>
      <c r="I14" s="19">
        <v>13659.2</v>
      </c>
      <c r="J14" s="20">
        <v>43605.557000000001</v>
      </c>
      <c r="K14" s="19">
        <v>6011.9705999999996</v>
      </c>
      <c r="L14" s="19">
        <v>15278.054700000001</v>
      </c>
      <c r="M14" s="19">
        <v>10000.127500000001</v>
      </c>
      <c r="N14" s="20">
        <v>31290.152800000003</v>
      </c>
      <c r="O14" s="21">
        <v>219.91861538461535</v>
      </c>
      <c r="P14" s="21">
        <v>179.5758907563025</v>
      </c>
      <c r="Q14" s="21">
        <v>105.88527131782946</v>
      </c>
      <c r="R14" s="21">
        <v>151.93573867595819</v>
      </c>
      <c r="S14" s="22">
        <v>0.7009551785240834</v>
      </c>
      <c r="T14" s="22">
        <v>0.71494571874319568</v>
      </c>
      <c r="U14" s="22">
        <v>0.7321166320135879</v>
      </c>
      <c r="V14" s="22">
        <v>0.71757259745587021</v>
      </c>
      <c r="W14" s="14"/>
      <c r="X14" s="14"/>
      <c r="Y14" s="14"/>
      <c r="Z14" s="15"/>
      <c r="AA14" s="15"/>
      <c r="AB14" s="15"/>
      <c r="AC14" s="16"/>
    </row>
    <row r="15" spans="1:29" x14ac:dyDescent="0.25">
      <c r="A15" s="12">
        <v>37</v>
      </c>
      <c r="B15" s="8" t="s">
        <v>92</v>
      </c>
      <c r="C15" s="19">
        <v>15066</v>
      </c>
      <c r="D15" s="19">
        <v>10426</v>
      </c>
      <c r="E15" s="19">
        <v>6071</v>
      </c>
      <c r="F15" s="20">
        <v>31563</v>
      </c>
      <c r="G15" s="19">
        <v>932905.14113500004</v>
      </c>
      <c r="H15" s="19">
        <v>557945.09347299999</v>
      </c>
      <c r="I15" s="19">
        <v>257324.117577</v>
      </c>
      <c r="J15" s="20">
        <v>1748174.3521850002</v>
      </c>
      <c r="K15" s="19">
        <v>715060.35541199998</v>
      </c>
      <c r="L15" s="19">
        <v>426573.43569299998</v>
      </c>
      <c r="M15" s="19">
        <v>201753.98589499999</v>
      </c>
      <c r="N15" s="20">
        <v>1343387.7769999998</v>
      </c>
      <c r="O15" s="21">
        <v>61.921222695805128</v>
      </c>
      <c r="P15" s="21">
        <v>53.514779730769227</v>
      </c>
      <c r="Q15" s="21">
        <v>42.385787774172293</v>
      </c>
      <c r="R15" s="21">
        <v>55.386824832398702</v>
      </c>
      <c r="S15" s="22">
        <v>0.76648774230361338</v>
      </c>
      <c r="T15" s="22">
        <v>0.76454375293048915</v>
      </c>
      <c r="U15" s="22">
        <v>0.78404615857520021</v>
      </c>
      <c r="V15" s="22">
        <v>0.76845182822922231</v>
      </c>
      <c r="W15" s="14"/>
      <c r="X15" s="14"/>
      <c r="Y15" s="14"/>
      <c r="Z15" s="15"/>
      <c r="AA15" s="15"/>
      <c r="AB15" s="15"/>
      <c r="AC15" s="16"/>
    </row>
    <row r="16" spans="1:29" x14ac:dyDescent="0.25">
      <c r="A16" s="12">
        <v>39</v>
      </c>
      <c r="B16" s="8" t="s">
        <v>93</v>
      </c>
      <c r="C16" s="19">
        <v>1888</v>
      </c>
      <c r="D16" s="19">
        <v>2158</v>
      </c>
      <c r="E16" s="19">
        <v>827</v>
      </c>
      <c r="F16" s="20">
        <v>4873</v>
      </c>
      <c r="G16" s="19">
        <v>239636.23691899999</v>
      </c>
      <c r="H16" s="19">
        <v>168930.84667100001</v>
      </c>
      <c r="I16" s="19">
        <v>73537.903305</v>
      </c>
      <c r="J16" s="20">
        <v>482104.98689499998</v>
      </c>
      <c r="K16" s="19">
        <v>176383.72409</v>
      </c>
      <c r="L16" s="19">
        <v>125675.53078299999</v>
      </c>
      <c r="M16" s="19">
        <v>54524.100191999998</v>
      </c>
      <c r="N16" s="20">
        <v>356583.35506499995</v>
      </c>
      <c r="O16" s="21">
        <v>126.92597294438559</v>
      </c>
      <c r="P16" s="21">
        <v>78.281207910565342</v>
      </c>
      <c r="Q16" s="21">
        <v>88.9212857376058</v>
      </c>
      <c r="R16" s="21">
        <v>98.933918919556731</v>
      </c>
      <c r="S16" s="22">
        <v>0.73604779626722261</v>
      </c>
      <c r="T16" s="22">
        <v>0.74394661045983168</v>
      </c>
      <c r="U16" s="22">
        <v>0.74144213720453989</v>
      </c>
      <c r="V16" s="22">
        <v>0.73963838740100396</v>
      </c>
      <c r="W16" s="14"/>
      <c r="X16" s="14"/>
      <c r="Y16" s="14"/>
      <c r="Z16" s="15"/>
      <c r="AA16" s="15"/>
      <c r="AB16" s="15"/>
      <c r="AC16" s="16"/>
    </row>
    <row r="17" spans="1:29" x14ac:dyDescent="0.25">
      <c r="A17" s="12">
        <v>49</v>
      </c>
      <c r="B17" s="8" t="s">
        <v>94</v>
      </c>
      <c r="C17" s="19">
        <v>86</v>
      </c>
      <c r="D17" s="19">
        <v>178</v>
      </c>
      <c r="E17" s="19">
        <v>94</v>
      </c>
      <c r="F17" s="20">
        <v>358</v>
      </c>
      <c r="G17" s="19">
        <v>17257.768134999998</v>
      </c>
      <c r="H17" s="19">
        <v>19167.684184999998</v>
      </c>
      <c r="I17" s="19">
        <v>8109.9908939999996</v>
      </c>
      <c r="J17" s="20">
        <v>44535.443213999999</v>
      </c>
      <c r="K17" s="19">
        <v>12176.699627</v>
      </c>
      <c r="L17" s="19">
        <v>14033.480299000001</v>
      </c>
      <c r="M17" s="19">
        <v>5897.6269510000002</v>
      </c>
      <c r="N17" s="20">
        <v>32107.806877000003</v>
      </c>
      <c r="O17" s="21">
        <v>200.67172249999999</v>
      </c>
      <c r="P17" s="21">
        <v>107.68361901685392</v>
      </c>
      <c r="Q17" s="21">
        <v>86.276498872340426</v>
      </c>
      <c r="R17" s="21">
        <v>124.40067936871507</v>
      </c>
      <c r="S17" s="22">
        <v>0.70557789001144211</v>
      </c>
      <c r="T17" s="22">
        <v>0.73214271288871413</v>
      </c>
      <c r="U17" s="22">
        <v>0.72720512613192101</v>
      </c>
      <c r="V17" s="22">
        <v>0.7209495305282313</v>
      </c>
      <c r="W17" s="14"/>
      <c r="X17" s="14"/>
      <c r="Y17" s="14"/>
      <c r="Z17" s="15"/>
      <c r="AA17" s="15"/>
      <c r="AB17" s="15"/>
      <c r="AC17" s="16"/>
    </row>
    <row r="18" spans="1:29" x14ac:dyDescent="0.25">
      <c r="A18" s="12">
        <v>55</v>
      </c>
      <c r="B18" s="8" t="s">
        <v>95</v>
      </c>
      <c r="C18" s="19">
        <v>16</v>
      </c>
      <c r="D18" s="19">
        <v>35</v>
      </c>
      <c r="E18" s="19">
        <v>28</v>
      </c>
      <c r="F18" s="20">
        <v>79</v>
      </c>
      <c r="G18" s="19">
        <v>4000</v>
      </c>
      <c r="H18" s="19">
        <v>7840</v>
      </c>
      <c r="I18" s="19">
        <v>5987.3209999999999</v>
      </c>
      <c r="J18" s="20">
        <v>17827.321</v>
      </c>
      <c r="K18" s="19">
        <v>2715</v>
      </c>
      <c r="L18" s="19">
        <v>5642.9</v>
      </c>
      <c r="M18" s="19">
        <v>4282.1247000000003</v>
      </c>
      <c r="N18" s="20">
        <v>12640.0247</v>
      </c>
      <c r="O18" s="21">
        <v>250</v>
      </c>
      <c r="P18" s="21">
        <v>224</v>
      </c>
      <c r="Q18" s="21">
        <v>213.83289285714287</v>
      </c>
      <c r="R18" s="21">
        <v>225.66229113924049</v>
      </c>
      <c r="S18" s="22">
        <v>0.67874999999999996</v>
      </c>
      <c r="T18" s="22">
        <v>0.71975765306122441</v>
      </c>
      <c r="U18" s="22">
        <v>0.71519878423087724</v>
      </c>
      <c r="V18" s="22">
        <v>0.70902547275611405</v>
      </c>
      <c r="W18" s="14"/>
      <c r="X18" s="14"/>
      <c r="Y18" s="14"/>
      <c r="Z18" s="15"/>
      <c r="AA18" s="15"/>
      <c r="AB18" s="15"/>
      <c r="AC18" s="16"/>
    </row>
    <row r="19" spans="1:29" x14ac:dyDescent="0.25">
      <c r="A19" s="12">
        <v>672</v>
      </c>
      <c r="B19" s="23" t="s">
        <v>96</v>
      </c>
      <c r="C19" s="23">
        <v>6</v>
      </c>
      <c r="D19" s="23">
        <v>85</v>
      </c>
      <c r="E19" s="23">
        <v>67</v>
      </c>
      <c r="F19" s="24">
        <v>158</v>
      </c>
      <c r="G19" s="23">
        <v>98.721048999999994</v>
      </c>
      <c r="H19" s="23">
        <v>1072.9189409999999</v>
      </c>
      <c r="I19" s="23">
        <v>329.94543700000003</v>
      </c>
      <c r="J19" s="24">
        <v>1501.585427</v>
      </c>
      <c r="K19" s="23">
        <v>79.783596000000003</v>
      </c>
      <c r="L19" s="23">
        <v>902.17402300000003</v>
      </c>
      <c r="M19" s="23">
        <v>280.453621</v>
      </c>
      <c r="N19" s="24">
        <v>1262.4112399999999</v>
      </c>
      <c r="O19" s="25">
        <v>16.453508166666666</v>
      </c>
      <c r="P19" s="25">
        <v>12.622575776470587</v>
      </c>
      <c r="Q19" s="25">
        <v>4.9245587611940307</v>
      </c>
      <c r="R19" s="25">
        <v>9.5037052341772146</v>
      </c>
      <c r="S19" s="26">
        <v>0.80817208496234683</v>
      </c>
      <c r="T19" s="26">
        <v>0.84085944289429793</v>
      </c>
      <c r="U19" s="26">
        <v>0.84999999863613807</v>
      </c>
      <c r="V19" s="26">
        <v>0.84071889437696301</v>
      </c>
      <c r="W19" s="14"/>
      <c r="X19" s="14"/>
      <c r="Y19" s="14"/>
      <c r="Z19" s="15"/>
      <c r="AA19" s="15"/>
      <c r="AB19" s="15"/>
      <c r="AC19" s="16"/>
    </row>
    <row r="20" spans="1:29" x14ac:dyDescent="0.25">
      <c r="B20" s="7" t="s">
        <v>19</v>
      </c>
      <c r="C20" s="19">
        <v>68187</v>
      </c>
      <c r="D20" s="19">
        <v>66409</v>
      </c>
      <c r="E20" s="19">
        <v>61392</v>
      </c>
      <c r="F20" s="20">
        <v>195988</v>
      </c>
      <c r="G20" s="19">
        <v>3486545.5467559998</v>
      </c>
      <c r="H20" s="19">
        <v>2607131.6558240005</v>
      </c>
      <c r="I20" s="19">
        <v>1199273.5873729999</v>
      </c>
      <c r="J20" s="20">
        <v>7292950.7899529999</v>
      </c>
      <c r="K20" s="19">
        <v>2650387.1775110001</v>
      </c>
      <c r="L20" s="19">
        <v>1962281.1285749997</v>
      </c>
      <c r="M20" s="19">
        <v>932677.73297000013</v>
      </c>
      <c r="N20" s="20">
        <v>5545346.0390560003</v>
      </c>
      <c r="O20" s="21">
        <v>51.132115311657643</v>
      </c>
      <c r="P20" s="21">
        <v>39.258709750545869</v>
      </c>
      <c r="Q20" s="21">
        <v>19.534688353091607</v>
      </c>
      <c r="R20" s="21">
        <v>37.211210839199339</v>
      </c>
      <c r="S20" s="27">
        <v>0.76017569309456179</v>
      </c>
      <c r="T20" s="27">
        <v>0.75265900906519745</v>
      </c>
      <c r="U20" s="22">
        <v>0.77770222140306111</v>
      </c>
      <c r="V20" s="27">
        <v>0.76037069202433738</v>
      </c>
      <c r="W20" s="14"/>
      <c r="X20" s="14"/>
      <c r="Y20" s="14"/>
      <c r="Z20" s="15"/>
      <c r="AA20" s="15"/>
      <c r="AB20" s="15"/>
      <c r="AC20" s="16"/>
    </row>
    <row r="21" spans="1:29" s="40" customFormat="1" x14ac:dyDescent="0.25">
      <c r="A21" s="28"/>
      <c r="B21" s="29" t="s">
        <v>20</v>
      </c>
      <c r="C21" s="30"/>
      <c r="D21" s="31"/>
      <c r="E21" s="31"/>
      <c r="F21" s="32"/>
      <c r="G21" s="33">
        <v>4169.1625273607806</v>
      </c>
      <c r="H21" s="33">
        <v>3117.5716644433023</v>
      </c>
      <c r="I21" s="33">
        <v>1434.0746258660479</v>
      </c>
      <c r="J21" s="33">
        <v>8720.8088176701312</v>
      </c>
      <c r="K21" s="33">
        <v>3169.2960138603562</v>
      </c>
      <c r="L21" s="33">
        <v>2346.4683996496346</v>
      </c>
      <c r="M21" s="33">
        <v>1115.2830221937893</v>
      </c>
      <c r="N21" s="33">
        <v>6631.0474357037801</v>
      </c>
      <c r="O21" s="34"/>
      <c r="P21" s="35"/>
      <c r="Q21" s="36"/>
      <c r="R21" s="35"/>
      <c r="S21" s="37"/>
      <c r="T21" s="37"/>
      <c r="U21" s="38"/>
      <c r="V21" s="39"/>
      <c r="W21" s="14"/>
      <c r="X21" s="14"/>
      <c r="Y21" s="14"/>
      <c r="Z21" s="15"/>
      <c r="AA21" s="15"/>
      <c r="AB21" s="15"/>
      <c r="AC21" s="16"/>
    </row>
    <row r="22" spans="1:29" x14ac:dyDescent="0.25">
      <c r="A22" s="41"/>
      <c r="B22" s="29" t="s">
        <v>21</v>
      </c>
      <c r="C22" s="33"/>
      <c r="D22" s="31"/>
      <c r="E22" s="31"/>
      <c r="F22" s="32"/>
      <c r="G22" s="33">
        <v>121.41253699111172</v>
      </c>
      <c r="H22" s="33">
        <v>90.788565460717393</v>
      </c>
      <c r="I22" s="33">
        <v>41.762497244547731</v>
      </c>
      <c r="J22" s="33">
        <v>253.96359969637686</v>
      </c>
      <c r="K22" s="33">
        <v>92.294859457587478</v>
      </c>
      <c r="L22" s="33">
        <v>68.332831714114377</v>
      </c>
      <c r="M22" s="33">
        <v>32.478786878423989</v>
      </c>
      <c r="N22" s="33">
        <v>193.10647805012587</v>
      </c>
      <c r="O22" s="34"/>
      <c r="P22" s="35"/>
      <c r="Q22" s="36"/>
      <c r="R22" s="35"/>
      <c r="S22" s="42"/>
      <c r="T22" s="42"/>
      <c r="U22" s="38"/>
      <c r="V22" s="43"/>
      <c r="W22" s="14"/>
      <c r="X22" s="14"/>
      <c r="Y22" s="14"/>
      <c r="Z22" s="15"/>
      <c r="AA22" s="15"/>
      <c r="AB22" s="15"/>
      <c r="AC22" s="16"/>
    </row>
    <row r="23" spans="1:29" x14ac:dyDescent="0.25">
      <c r="A23" s="41"/>
      <c r="B23" s="40"/>
      <c r="C23" s="44"/>
      <c r="D23" s="45"/>
      <c r="E23" s="45"/>
      <c r="F23" s="45"/>
      <c r="G23" s="44"/>
      <c r="H23" s="45"/>
      <c r="I23" s="45"/>
      <c r="J23" s="44"/>
      <c r="K23" s="44"/>
      <c r="L23" s="45"/>
      <c r="M23" s="45"/>
      <c r="N23" s="44"/>
      <c r="O23" s="46"/>
      <c r="P23" s="46"/>
      <c r="Q23" s="46"/>
      <c r="R23" s="46"/>
      <c r="W23" s="14"/>
      <c r="X23" s="14"/>
      <c r="Y23" s="14"/>
      <c r="Z23" s="15"/>
      <c r="AA23" s="15"/>
      <c r="AB23" s="15"/>
      <c r="AC23" s="16"/>
    </row>
    <row r="24" spans="1:29" x14ac:dyDescent="0.25">
      <c r="A24" s="41"/>
      <c r="B24" s="7" t="s">
        <v>22</v>
      </c>
      <c r="O24" s="19"/>
      <c r="P24" s="19"/>
      <c r="Q24" s="19"/>
      <c r="R24" s="19"/>
      <c r="W24" s="14"/>
      <c r="X24" s="14"/>
      <c r="Y24" s="14"/>
      <c r="Z24" s="15"/>
      <c r="AA24" s="15"/>
      <c r="AB24" s="15"/>
      <c r="AC24" s="16"/>
    </row>
    <row r="25" spans="1:29" x14ac:dyDescent="0.25">
      <c r="O25" s="19"/>
      <c r="P25" s="19"/>
      <c r="Q25" s="19"/>
      <c r="R25" s="19"/>
      <c r="W25" s="14"/>
      <c r="X25" s="14"/>
      <c r="Y25" s="14"/>
      <c r="Z25" s="15"/>
      <c r="AA25" s="15"/>
      <c r="AB25" s="15"/>
      <c r="AC25" s="16"/>
    </row>
    <row r="26" spans="1:29" x14ac:dyDescent="0.25">
      <c r="B26" s="17"/>
      <c r="C26" s="68" t="s">
        <v>13</v>
      </c>
      <c r="D26" s="68"/>
      <c r="E26" s="68"/>
      <c r="F26" s="68"/>
      <c r="G26" s="68" t="s">
        <v>14</v>
      </c>
      <c r="H26" s="68"/>
      <c r="I26" s="68"/>
      <c r="J26" s="68"/>
      <c r="K26" s="68" t="s">
        <v>15</v>
      </c>
      <c r="L26" s="68"/>
      <c r="M26" s="68"/>
      <c r="N26" s="68"/>
      <c r="O26" s="68" t="s">
        <v>16</v>
      </c>
      <c r="P26" s="68"/>
      <c r="Q26" s="68"/>
      <c r="R26" s="68"/>
      <c r="S26" s="68" t="s">
        <v>17</v>
      </c>
      <c r="T26" s="68"/>
      <c r="U26" s="68"/>
      <c r="V26" s="68"/>
      <c r="W26" s="14"/>
      <c r="X26" s="14"/>
      <c r="Y26" s="14"/>
      <c r="Z26" s="15"/>
      <c r="AA26" s="15"/>
      <c r="AB26" s="15"/>
      <c r="AC26" s="16"/>
    </row>
    <row r="27" spans="1:29" x14ac:dyDescent="0.25">
      <c r="B27" s="17"/>
      <c r="C27" s="18">
        <v>43952</v>
      </c>
      <c r="D27" s="18">
        <v>43983</v>
      </c>
      <c r="E27" s="18">
        <v>44013</v>
      </c>
      <c r="F27" s="18" t="s">
        <v>18</v>
      </c>
      <c r="G27" s="18">
        <v>43952</v>
      </c>
      <c r="H27" s="18">
        <v>43983</v>
      </c>
      <c r="I27" s="18">
        <v>44013</v>
      </c>
      <c r="J27" s="18" t="s">
        <v>18</v>
      </c>
      <c r="K27" s="18">
        <v>43952</v>
      </c>
      <c r="L27" s="18">
        <v>43983</v>
      </c>
      <c r="M27" s="18">
        <v>44013</v>
      </c>
      <c r="N27" s="18" t="s">
        <v>18</v>
      </c>
      <c r="O27" s="18">
        <v>43952</v>
      </c>
      <c r="P27" s="18">
        <v>43983</v>
      </c>
      <c r="Q27" s="18">
        <v>44013</v>
      </c>
      <c r="R27" s="18" t="s">
        <v>18</v>
      </c>
      <c r="S27" s="18">
        <v>43952</v>
      </c>
      <c r="T27" s="18">
        <v>43983</v>
      </c>
      <c r="U27" s="18">
        <v>44013</v>
      </c>
      <c r="V27" s="18" t="s">
        <v>18</v>
      </c>
      <c r="W27" s="14"/>
      <c r="X27" s="14"/>
      <c r="Y27" s="14"/>
      <c r="Z27" s="15"/>
      <c r="AA27" s="15"/>
      <c r="AB27" s="15"/>
      <c r="AC27" s="16"/>
    </row>
    <row r="28" spans="1:29" x14ac:dyDescent="0.25">
      <c r="A28" s="12">
        <v>1</v>
      </c>
      <c r="B28" s="8" t="s">
        <v>23</v>
      </c>
      <c r="C28" s="47">
        <v>58165</v>
      </c>
      <c r="D28" s="47">
        <v>58408</v>
      </c>
      <c r="E28" s="19">
        <v>57731</v>
      </c>
      <c r="F28" s="20">
        <v>174304</v>
      </c>
      <c r="G28" s="47">
        <v>1043232.7908439999</v>
      </c>
      <c r="H28" s="47">
        <v>712077.59324299998</v>
      </c>
      <c r="I28" s="19">
        <v>502202.29844099999</v>
      </c>
      <c r="J28" s="20">
        <v>2257512.6825279999</v>
      </c>
      <c r="K28" s="47">
        <v>883180.07600600005</v>
      </c>
      <c r="L28" s="19">
        <v>603996.46030100004</v>
      </c>
      <c r="M28" s="19">
        <v>426544.300208</v>
      </c>
      <c r="N28" s="20">
        <v>1913720.8365150001</v>
      </c>
      <c r="O28" s="21">
        <v>17.935748144829365</v>
      </c>
      <c r="P28" s="21">
        <v>12.19143941314546</v>
      </c>
      <c r="Q28" s="21">
        <v>8.6990057064835185</v>
      </c>
      <c r="R28" s="21">
        <v>12.951582766476958</v>
      </c>
      <c r="S28" s="22">
        <v>0.84658005744958087</v>
      </c>
      <c r="T28" s="22">
        <v>0.84821719715997757</v>
      </c>
      <c r="U28" s="22">
        <v>0.84934756677166323</v>
      </c>
      <c r="V28" s="22">
        <v>0.84771210869654301</v>
      </c>
      <c r="W28" s="48">
        <f>F28/SUM($F$28:$F$31)</f>
        <v>0.889360573096312</v>
      </c>
      <c r="X28" s="48">
        <f>J28/SUM($J$28:$J$31)</f>
        <v>0.30954722547120717</v>
      </c>
      <c r="Y28" s="48">
        <f>N28/SUM($N$28:$N$31)</f>
        <v>0.34510395258233123</v>
      </c>
    </row>
    <row r="29" spans="1:29" x14ac:dyDescent="0.25">
      <c r="A29" s="12">
        <v>2</v>
      </c>
      <c r="B29" s="8" t="s">
        <v>24</v>
      </c>
      <c r="C29" s="19">
        <v>7251</v>
      </c>
      <c r="D29" s="47">
        <v>5329</v>
      </c>
      <c r="E29" s="19">
        <v>2652</v>
      </c>
      <c r="F29" s="20">
        <v>15232</v>
      </c>
      <c r="G29" s="19">
        <v>975614.99499499996</v>
      </c>
      <c r="H29" s="47">
        <v>634274.01115499996</v>
      </c>
      <c r="I29" s="19">
        <v>277333.28426699998</v>
      </c>
      <c r="J29" s="20">
        <v>1887222.2904169997</v>
      </c>
      <c r="K29" s="19">
        <v>772747.934228</v>
      </c>
      <c r="L29" s="19">
        <v>504129.71625</v>
      </c>
      <c r="M29" s="19">
        <v>221346.60713300001</v>
      </c>
      <c r="N29" s="20">
        <v>1498224.257611</v>
      </c>
      <c r="O29" s="21">
        <v>134.54902703006482</v>
      </c>
      <c r="P29" s="21">
        <v>119.02308334678175</v>
      </c>
      <c r="Q29" s="21">
        <v>104.57514489705882</v>
      </c>
      <c r="R29" s="21">
        <v>123.8985222175026</v>
      </c>
      <c r="S29" s="22">
        <v>0.79206237931179024</v>
      </c>
      <c r="T29" s="22">
        <v>0.79481376721078345</v>
      </c>
      <c r="U29" s="22">
        <v>0.79812492654109513</v>
      </c>
      <c r="V29" s="22">
        <v>0.79387800007382969</v>
      </c>
      <c r="W29" s="48">
        <f t="shared" ref="W29:W31" si="0">F29/SUM($F$28:$F$31)</f>
        <v>7.7719044023103451E-2</v>
      </c>
      <c r="X29" s="48">
        <f t="shared" ref="X29:X31" si="1">J29/SUM($J$28:$J$31)</f>
        <v>0.25877348480355805</v>
      </c>
      <c r="Y29" s="48">
        <f t="shared" ref="Y29:Y31" si="2">N29/SUM($N$28:$N$31)</f>
        <v>0.27017687391534667</v>
      </c>
    </row>
    <row r="30" spans="1:29" x14ac:dyDescent="0.25">
      <c r="A30" s="12">
        <v>3</v>
      </c>
      <c r="B30" s="8" t="s">
        <v>25</v>
      </c>
      <c r="C30" s="19">
        <v>2533</v>
      </c>
      <c r="D30" s="47">
        <v>2418</v>
      </c>
      <c r="E30" s="19">
        <v>924</v>
      </c>
      <c r="F30" s="20">
        <v>5875</v>
      </c>
      <c r="G30" s="19">
        <v>1186879.130383</v>
      </c>
      <c r="H30" s="47">
        <v>995758.21253300004</v>
      </c>
      <c r="I30" s="19">
        <v>331240.22859900002</v>
      </c>
      <c r="J30" s="20">
        <v>2513877.5715150004</v>
      </c>
      <c r="K30" s="19">
        <v>826005.58895500004</v>
      </c>
      <c r="L30" s="19">
        <v>695141.84867400001</v>
      </c>
      <c r="M30" s="19">
        <v>231688.159984</v>
      </c>
      <c r="N30" s="20">
        <v>1752835.5976130001</v>
      </c>
      <c r="O30" s="21">
        <v>468.5665733845243</v>
      </c>
      <c r="P30" s="21">
        <v>411.81067515839538</v>
      </c>
      <c r="Q30" s="21">
        <v>358.48509588636364</v>
      </c>
      <c r="R30" s="21">
        <v>427.89405472595752</v>
      </c>
      <c r="S30" s="22">
        <v>0.69594752136930083</v>
      </c>
      <c r="T30" s="22">
        <v>0.69810305345682755</v>
      </c>
      <c r="U30" s="22">
        <v>0.6994565876371317</v>
      </c>
      <c r="V30" s="22">
        <v>0.69726370825475215</v>
      </c>
      <c r="W30" s="48">
        <f t="shared" si="0"/>
        <v>2.9976325081127415E-2</v>
      </c>
      <c r="X30" s="48">
        <f t="shared" si="1"/>
        <v>0.34469964818331111</v>
      </c>
      <c r="Y30" s="48">
        <f t="shared" si="2"/>
        <v>0.31609129263850055</v>
      </c>
    </row>
    <row r="31" spans="1:29" x14ac:dyDescent="0.25">
      <c r="A31" s="12">
        <v>4</v>
      </c>
      <c r="B31" s="23" t="s">
        <v>26</v>
      </c>
      <c r="C31" s="23">
        <v>238</v>
      </c>
      <c r="D31" s="49">
        <v>254</v>
      </c>
      <c r="E31" s="23">
        <v>85</v>
      </c>
      <c r="F31" s="24">
        <v>577</v>
      </c>
      <c r="G31" s="23">
        <v>280818.630534</v>
      </c>
      <c r="H31" s="49">
        <v>265021.83889299998</v>
      </c>
      <c r="I31" s="23">
        <v>88497.776066000006</v>
      </c>
      <c r="J31" s="24">
        <v>634338.24549300002</v>
      </c>
      <c r="K31" s="23">
        <v>168453.57832199999</v>
      </c>
      <c r="L31" s="23">
        <v>159013.10334999999</v>
      </c>
      <c r="M31" s="23">
        <v>53098.665645000001</v>
      </c>
      <c r="N31" s="24">
        <v>380565.34731699998</v>
      </c>
      <c r="O31" s="25">
        <v>1179.9102123277312</v>
      </c>
      <c r="P31" s="25">
        <v>1043.393066507874</v>
      </c>
      <c r="Q31" s="25">
        <v>1041.1503066588236</v>
      </c>
      <c r="R31" s="25">
        <v>1099.3730424488735</v>
      </c>
      <c r="S31" s="26">
        <v>0.59986610575541766</v>
      </c>
      <c r="T31" s="26">
        <v>0.60000000005358045</v>
      </c>
      <c r="U31" s="26">
        <v>0.6000000000610185</v>
      </c>
      <c r="V31" s="26">
        <v>0.59994072566321333</v>
      </c>
      <c r="W31" s="48">
        <f t="shared" si="0"/>
        <v>2.9440577994571098E-3</v>
      </c>
      <c r="X31" s="48">
        <f t="shared" si="1"/>
        <v>8.697964154192353E-2</v>
      </c>
      <c r="Y31" s="48">
        <f t="shared" si="2"/>
        <v>6.8627880863821558E-2</v>
      </c>
    </row>
    <row r="32" spans="1:29" x14ac:dyDescent="0.25">
      <c r="B32" s="7" t="s">
        <v>19</v>
      </c>
      <c r="C32" s="19">
        <v>68187</v>
      </c>
      <c r="D32" s="19">
        <v>66409</v>
      </c>
      <c r="E32" s="19">
        <v>61392</v>
      </c>
      <c r="F32" s="20">
        <v>195988</v>
      </c>
      <c r="G32" s="19">
        <v>3486545.5467559993</v>
      </c>
      <c r="H32" s="19">
        <v>2607131.655824</v>
      </c>
      <c r="I32" s="19">
        <v>1199273.5873730001</v>
      </c>
      <c r="J32" s="20">
        <v>7292950.789952999</v>
      </c>
      <c r="K32" s="19">
        <v>2650387.1775110001</v>
      </c>
      <c r="L32" s="19">
        <v>1962281.128575</v>
      </c>
      <c r="M32" s="19">
        <v>932677.73297000001</v>
      </c>
      <c r="N32" s="20">
        <v>5545346.0390560003</v>
      </c>
      <c r="O32" s="21">
        <v>51.132115311657635</v>
      </c>
      <c r="P32" s="21">
        <v>39.258709750545862</v>
      </c>
      <c r="Q32" s="21">
        <v>19.53468835309161</v>
      </c>
      <c r="R32" s="21">
        <v>37.211210839199332</v>
      </c>
      <c r="S32" s="22">
        <v>0.7601756930945619</v>
      </c>
      <c r="T32" s="22">
        <v>0.75265900906519767</v>
      </c>
      <c r="U32" s="22">
        <v>0.77770222140306089</v>
      </c>
      <c r="V32" s="22">
        <v>0.76037069202433749</v>
      </c>
      <c r="W32" s="48"/>
      <c r="X32" s="48"/>
      <c r="Y32" s="48"/>
    </row>
    <row r="33" spans="2:25" x14ac:dyDescent="0.25">
      <c r="C33" s="19"/>
      <c r="D33" s="20"/>
      <c r="E33" s="20"/>
      <c r="F33" s="50"/>
      <c r="J33" s="9"/>
      <c r="N33" s="9"/>
      <c r="O33" s="19"/>
      <c r="P33" s="19"/>
      <c r="Q33" s="19"/>
      <c r="R33" s="19"/>
      <c r="V33" s="9"/>
    </row>
    <row r="34" spans="2:25" x14ac:dyDescent="0.25">
      <c r="B34" s="7" t="s">
        <v>27</v>
      </c>
      <c r="C34" s="19"/>
      <c r="D34" s="20"/>
      <c r="E34" s="20"/>
      <c r="F34" s="20"/>
      <c r="V34" s="9"/>
    </row>
    <row r="35" spans="2:25" x14ac:dyDescent="0.25">
      <c r="C35" s="19"/>
      <c r="D35" s="20"/>
      <c r="E35" s="20"/>
      <c r="F35" s="20"/>
      <c r="V35" s="9"/>
    </row>
    <row r="36" spans="2:25" x14ac:dyDescent="0.25">
      <c r="B36" s="17"/>
      <c r="C36" s="68" t="s">
        <v>13</v>
      </c>
      <c r="D36" s="68"/>
      <c r="E36" s="68"/>
      <c r="F36" s="68"/>
      <c r="G36" s="68" t="s">
        <v>14</v>
      </c>
      <c r="H36" s="68"/>
      <c r="I36" s="68"/>
      <c r="J36" s="68"/>
      <c r="K36" s="68" t="s">
        <v>15</v>
      </c>
      <c r="L36" s="68"/>
      <c r="M36" s="68"/>
      <c r="N36" s="68"/>
      <c r="O36" s="68" t="s">
        <v>16</v>
      </c>
      <c r="P36" s="68"/>
      <c r="Q36" s="68"/>
      <c r="R36" s="68"/>
      <c r="S36" s="68" t="s">
        <v>17</v>
      </c>
      <c r="T36" s="68"/>
      <c r="U36" s="68"/>
      <c r="V36" s="68"/>
    </row>
    <row r="37" spans="2:25" x14ac:dyDescent="0.25">
      <c r="B37" s="17"/>
      <c r="C37" s="18">
        <v>43952</v>
      </c>
      <c r="D37" s="18">
        <v>43983</v>
      </c>
      <c r="E37" s="18">
        <v>44013</v>
      </c>
      <c r="F37" s="18" t="s">
        <v>18</v>
      </c>
      <c r="G37" s="18">
        <v>43952</v>
      </c>
      <c r="H37" s="18">
        <v>43983</v>
      </c>
      <c r="I37" s="18">
        <v>44013</v>
      </c>
      <c r="J37" s="18" t="s">
        <v>18</v>
      </c>
      <c r="K37" s="18">
        <v>43952</v>
      </c>
      <c r="L37" s="18">
        <v>43983</v>
      </c>
      <c r="M37" s="18">
        <v>44013</v>
      </c>
      <c r="N37" s="18" t="s">
        <v>18</v>
      </c>
      <c r="O37" s="18">
        <v>43952</v>
      </c>
      <c r="P37" s="18">
        <v>43983</v>
      </c>
      <c r="Q37" s="18">
        <v>44013</v>
      </c>
      <c r="R37" s="18" t="s">
        <v>18</v>
      </c>
      <c r="S37" s="18">
        <v>43952</v>
      </c>
      <c r="T37" s="18">
        <v>43983</v>
      </c>
      <c r="U37" s="18">
        <v>44013</v>
      </c>
      <c r="V37" s="18" t="s">
        <v>18</v>
      </c>
    </row>
    <row r="38" spans="2:25" x14ac:dyDescent="0.25">
      <c r="B38" s="19" t="s">
        <v>28</v>
      </c>
      <c r="C38" s="19">
        <v>20899</v>
      </c>
      <c r="D38" s="19">
        <v>16268</v>
      </c>
      <c r="E38" s="19">
        <v>14878</v>
      </c>
      <c r="F38" s="20">
        <v>52045</v>
      </c>
      <c r="G38" s="19">
        <v>1074087.68594</v>
      </c>
      <c r="H38" s="19">
        <v>739964.17793000001</v>
      </c>
      <c r="I38" s="19">
        <v>308629.78485599998</v>
      </c>
      <c r="J38" s="20">
        <v>2122681.648726</v>
      </c>
      <c r="K38" s="19">
        <v>811393.52438800002</v>
      </c>
      <c r="L38" s="19">
        <v>551752.82579100004</v>
      </c>
      <c r="M38" s="19">
        <v>238988.07562300001</v>
      </c>
      <c r="N38" s="20">
        <v>1602134.4258020001</v>
      </c>
      <c r="O38" s="21">
        <v>51.394214361452704</v>
      </c>
      <c r="P38" s="21">
        <v>45.48587275202852</v>
      </c>
      <c r="Q38" s="21">
        <v>20.744037159295605</v>
      </c>
      <c r="R38" s="21">
        <v>40.785505787799018</v>
      </c>
      <c r="S38" s="22">
        <v>0.75542577669336164</v>
      </c>
      <c r="T38" s="22">
        <v>0.74564802222519944</v>
      </c>
      <c r="U38" s="22">
        <v>0.77435194964901621</v>
      </c>
      <c r="V38" s="22">
        <v>0.75476905675590866</v>
      </c>
      <c r="W38" s="48">
        <f>F38/SUM($F$38:$F$53)</f>
        <v>0.3597721569738907</v>
      </c>
      <c r="X38" s="48">
        <f>J38/SUM($J$38:$J$53)</f>
        <v>0.30986621605218112</v>
      </c>
      <c r="Y38" s="48">
        <f>N38/SUM($N$38:$N$53)</f>
        <v>0.30932665375948815</v>
      </c>
    </row>
    <row r="39" spans="2:25" x14ac:dyDescent="0.25">
      <c r="B39" s="19" t="s">
        <v>29</v>
      </c>
      <c r="C39" s="19">
        <v>10816</v>
      </c>
      <c r="D39" s="19">
        <v>7904</v>
      </c>
      <c r="E39" s="19">
        <v>5625</v>
      </c>
      <c r="F39" s="20">
        <v>24345</v>
      </c>
      <c r="G39" s="19">
        <v>569635.33655799995</v>
      </c>
      <c r="H39" s="19">
        <v>377402.39049000002</v>
      </c>
      <c r="I39" s="19">
        <v>179675.75646400001</v>
      </c>
      <c r="J39" s="20">
        <v>1126713.4835119999</v>
      </c>
      <c r="K39" s="19">
        <v>443126.25353300001</v>
      </c>
      <c r="L39" s="19">
        <v>290311.95120399998</v>
      </c>
      <c r="M39" s="19">
        <v>140565.82429600001</v>
      </c>
      <c r="N39" s="20">
        <v>874004.02903299988</v>
      </c>
      <c r="O39" s="21">
        <v>52.665988956915676</v>
      </c>
      <c r="P39" s="21">
        <v>47.748278149038462</v>
      </c>
      <c r="Q39" s="21">
        <v>31.942356704711113</v>
      </c>
      <c r="R39" s="21">
        <v>46.28110427241733</v>
      </c>
      <c r="S39" s="22">
        <v>0.77791215729447838</v>
      </c>
      <c r="T39" s="22">
        <v>0.76923718163807531</v>
      </c>
      <c r="U39" s="22">
        <v>0.78233049946370425</v>
      </c>
      <c r="V39" s="22">
        <v>0.77571098759615709</v>
      </c>
      <c r="W39" s="48">
        <f t="shared" ref="W39:W53" si="3">F39/SUM($F$38:$F$53)</f>
        <v>0.16829000214294107</v>
      </c>
      <c r="X39" s="48">
        <f t="shared" ref="X39:X53" si="4">J39/SUM($J$38:$J$53)</f>
        <v>0.1644761210049456</v>
      </c>
      <c r="Y39" s="48">
        <f t="shared" ref="Y39:Y53" si="5">N39/SUM($N$38:$N$53)</f>
        <v>0.16874535452151876</v>
      </c>
    </row>
    <row r="40" spans="2:25" x14ac:dyDescent="0.25">
      <c r="B40" s="19" t="s">
        <v>30</v>
      </c>
      <c r="C40" s="19">
        <v>7706</v>
      </c>
      <c r="D40" s="19">
        <v>5687</v>
      </c>
      <c r="E40" s="19">
        <v>5880</v>
      </c>
      <c r="F40" s="20">
        <v>19273</v>
      </c>
      <c r="G40" s="19">
        <v>240330.294035</v>
      </c>
      <c r="H40" s="19">
        <v>173078.16369700001</v>
      </c>
      <c r="I40" s="19">
        <v>98735.100770000005</v>
      </c>
      <c r="J40" s="20">
        <v>512143.55850200006</v>
      </c>
      <c r="K40" s="19">
        <v>186326.23055000001</v>
      </c>
      <c r="L40" s="19">
        <v>132685.67572599999</v>
      </c>
      <c r="M40" s="19">
        <v>76910.060350999993</v>
      </c>
      <c r="N40" s="20">
        <v>395921.96662699996</v>
      </c>
      <c r="O40" s="21">
        <v>31.187424608746433</v>
      </c>
      <c r="P40" s="21">
        <v>30.4340010017584</v>
      </c>
      <c r="Q40" s="21">
        <v>16.791683804421769</v>
      </c>
      <c r="R40" s="21">
        <v>26.573110491464746</v>
      </c>
      <c r="S40" s="22">
        <v>0.77529231717606428</v>
      </c>
      <c r="T40" s="22">
        <v>0.76662285346571335</v>
      </c>
      <c r="U40" s="22">
        <v>0.77895358136271431</v>
      </c>
      <c r="V40" s="22">
        <v>0.77306833221734994</v>
      </c>
      <c r="W40" s="48">
        <f t="shared" si="3"/>
        <v>0.133228720940682</v>
      </c>
      <c r="X40" s="48">
        <f t="shared" si="4"/>
        <v>7.4762028796810126E-2</v>
      </c>
      <c r="Y40" s="48">
        <f t="shared" si="5"/>
        <v>7.6441286769866224E-2</v>
      </c>
    </row>
    <row r="41" spans="2:25" x14ac:dyDescent="0.25">
      <c r="B41" s="19" t="s">
        <v>31</v>
      </c>
      <c r="C41" s="19">
        <v>3305</v>
      </c>
      <c r="D41" s="19">
        <v>2491</v>
      </c>
      <c r="E41" s="19">
        <v>1863</v>
      </c>
      <c r="F41" s="20">
        <v>7659</v>
      </c>
      <c r="G41" s="19">
        <v>207141.23913500001</v>
      </c>
      <c r="H41" s="19">
        <v>137174.246675</v>
      </c>
      <c r="I41" s="19">
        <v>52906.868298000001</v>
      </c>
      <c r="J41" s="20">
        <v>397222.354108</v>
      </c>
      <c r="K41" s="19">
        <v>160474.13486300001</v>
      </c>
      <c r="L41" s="19">
        <v>104243.399364</v>
      </c>
      <c r="M41" s="19">
        <v>41585.288803000003</v>
      </c>
      <c r="N41" s="20">
        <v>306302.82303000003</v>
      </c>
      <c r="O41" s="21">
        <v>62.675110177004541</v>
      </c>
      <c r="P41" s="21">
        <v>55.067943265756725</v>
      </c>
      <c r="Q41" s="21">
        <v>28.39874841545894</v>
      </c>
      <c r="R41" s="21">
        <v>51.863474880271575</v>
      </c>
      <c r="S41" s="22">
        <v>0.77470877133458838</v>
      </c>
      <c r="T41" s="22">
        <v>0.75993418510238742</v>
      </c>
      <c r="U41" s="22">
        <v>0.78600926762040124</v>
      </c>
      <c r="V41" s="22">
        <v>0.77111174600893673</v>
      </c>
      <c r="W41" s="48">
        <f t="shared" si="3"/>
        <v>5.2944470175099026E-2</v>
      </c>
      <c r="X41" s="48">
        <f t="shared" si="4"/>
        <v>5.7985985733027691E-2</v>
      </c>
      <c r="Y41" s="48">
        <f t="shared" si="5"/>
        <v>5.9138375506490731E-2</v>
      </c>
    </row>
    <row r="42" spans="2:25" x14ac:dyDescent="0.25">
      <c r="B42" s="19" t="s">
        <v>32</v>
      </c>
      <c r="C42" s="19">
        <v>3100</v>
      </c>
      <c r="D42" s="19">
        <v>2604</v>
      </c>
      <c r="E42" s="19">
        <v>1788</v>
      </c>
      <c r="F42" s="20">
        <v>7492</v>
      </c>
      <c r="G42" s="19">
        <v>262124.27450900001</v>
      </c>
      <c r="H42" s="19">
        <v>217460.22919099999</v>
      </c>
      <c r="I42" s="19">
        <v>98211.083108000006</v>
      </c>
      <c r="J42" s="20">
        <v>577795.58680799999</v>
      </c>
      <c r="K42" s="19">
        <v>194377.00820099999</v>
      </c>
      <c r="L42" s="19">
        <v>156822.21427500001</v>
      </c>
      <c r="M42" s="19">
        <v>71659.125318000006</v>
      </c>
      <c r="N42" s="20">
        <v>422858.34779399994</v>
      </c>
      <c r="O42" s="21">
        <v>84.556217583548388</v>
      </c>
      <c r="P42" s="21">
        <v>83.510072653993859</v>
      </c>
      <c r="Q42" s="21">
        <v>54.927898829977629</v>
      </c>
      <c r="R42" s="21">
        <v>77.121674694073675</v>
      </c>
      <c r="S42" s="22">
        <v>0.74154524057376481</v>
      </c>
      <c r="T42" s="22">
        <v>0.72115354084934624</v>
      </c>
      <c r="U42" s="22">
        <v>0.72964397754577714</v>
      </c>
      <c r="V42" s="22">
        <v>0.73184765936004748</v>
      </c>
      <c r="W42" s="48">
        <f t="shared" si="3"/>
        <v>5.1790047075576696E-2</v>
      </c>
      <c r="X42" s="48">
        <f t="shared" si="4"/>
        <v>8.434582370997605E-2</v>
      </c>
      <c r="Y42" s="48">
        <f t="shared" si="5"/>
        <v>8.1641936925428094E-2</v>
      </c>
    </row>
    <row r="43" spans="2:25" x14ac:dyDescent="0.25">
      <c r="B43" s="19" t="s">
        <v>33</v>
      </c>
      <c r="C43" s="19">
        <v>2385</v>
      </c>
      <c r="D43" s="19">
        <v>1980</v>
      </c>
      <c r="E43" s="19">
        <v>1554</v>
      </c>
      <c r="F43" s="20">
        <v>5919</v>
      </c>
      <c r="G43" s="19">
        <v>118933.76321600001</v>
      </c>
      <c r="H43" s="19">
        <v>74718.608659999998</v>
      </c>
      <c r="I43" s="19">
        <v>34593.735194000001</v>
      </c>
      <c r="J43" s="20">
        <v>228246.10707000003</v>
      </c>
      <c r="K43" s="19">
        <v>91141.665940000006</v>
      </c>
      <c r="L43" s="19">
        <v>58585.718033999998</v>
      </c>
      <c r="M43" s="19">
        <v>27043.566262</v>
      </c>
      <c r="N43" s="20">
        <v>176770.950236</v>
      </c>
      <c r="O43" s="21">
        <v>49.867405960587007</v>
      </c>
      <c r="P43" s="21">
        <v>37.73667104040404</v>
      </c>
      <c r="Q43" s="21">
        <v>22.26109085842986</v>
      </c>
      <c r="R43" s="21">
        <v>38.561599437404972</v>
      </c>
      <c r="S43" s="22">
        <v>0.76632289667379194</v>
      </c>
      <c r="T43" s="22">
        <v>0.78408470238771166</v>
      </c>
      <c r="U43" s="22">
        <v>0.78174750747038402</v>
      </c>
      <c r="V43" s="22">
        <v>0.77447520356518817</v>
      </c>
      <c r="W43" s="48">
        <f t="shared" si="3"/>
        <v>4.0916349257920238E-2</v>
      </c>
      <c r="X43" s="48">
        <f t="shared" si="4"/>
        <v>3.3319060146805517E-2</v>
      </c>
      <c r="Y43" s="48">
        <f t="shared" si="5"/>
        <v>3.4129449837528497E-2</v>
      </c>
    </row>
    <row r="44" spans="2:25" x14ac:dyDescent="0.25">
      <c r="B44" s="19" t="s">
        <v>34</v>
      </c>
      <c r="C44" s="19">
        <v>2275</v>
      </c>
      <c r="D44" s="19">
        <v>3324</v>
      </c>
      <c r="E44" s="19">
        <v>3560</v>
      </c>
      <c r="F44" s="20">
        <v>9159</v>
      </c>
      <c r="G44" s="19">
        <v>148051.06949699999</v>
      </c>
      <c r="H44" s="19">
        <v>154182.34035799999</v>
      </c>
      <c r="I44" s="19">
        <v>86190.259174999999</v>
      </c>
      <c r="J44" s="20">
        <v>388423.66902999999</v>
      </c>
      <c r="K44" s="19">
        <v>113380.85204300001</v>
      </c>
      <c r="L44" s="19">
        <v>118952.181788</v>
      </c>
      <c r="M44" s="19">
        <v>68901.853808</v>
      </c>
      <c r="N44" s="20">
        <v>301234.88763900002</v>
      </c>
      <c r="O44" s="21">
        <v>65.0773931854945</v>
      </c>
      <c r="P44" s="21">
        <v>46.384578928399513</v>
      </c>
      <c r="Q44" s="21">
        <v>24.210746959269663</v>
      </c>
      <c r="R44" s="21">
        <v>42.408960479309968</v>
      </c>
      <c r="S44" s="22">
        <v>0.76582258019620375</v>
      </c>
      <c r="T44" s="22">
        <v>0.77150328313736738</v>
      </c>
      <c r="U44" s="22">
        <v>0.79941578627930843</v>
      </c>
      <c r="V44" s="22">
        <v>0.77553174962603544</v>
      </c>
      <c r="W44" s="48">
        <f t="shared" si="3"/>
        <v>6.3313539931287632E-2</v>
      </c>
      <c r="X44" s="48">
        <f t="shared" si="4"/>
        <v>5.6701565503083647E-2</v>
      </c>
      <c r="Y44" s="48">
        <f t="shared" si="5"/>
        <v>5.815990112211903E-2</v>
      </c>
    </row>
    <row r="45" spans="2:25" x14ac:dyDescent="0.25">
      <c r="B45" s="19" t="s">
        <v>35</v>
      </c>
      <c r="C45" s="19">
        <v>1718</v>
      </c>
      <c r="D45" s="19">
        <v>1275</v>
      </c>
      <c r="E45" s="19">
        <v>871</v>
      </c>
      <c r="F45" s="20">
        <v>3864</v>
      </c>
      <c r="G45" s="19">
        <v>142291.134093</v>
      </c>
      <c r="H45" s="19">
        <v>88514.258134999996</v>
      </c>
      <c r="I45" s="19">
        <v>33511.450113999999</v>
      </c>
      <c r="J45" s="20">
        <v>264316.84234199999</v>
      </c>
      <c r="K45" s="19">
        <v>105294.71075699999</v>
      </c>
      <c r="L45" s="19">
        <v>66051.670620999997</v>
      </c>
      <c r="M45" s="19">
        <v>25467.925208000001</v>
      </c>
      <c r="N45" s="20">
        <v>196814.30658599999</v>
      </c>
      <c r="O45" s="21">
        <v>82.823710182188591</v>
      </c>
      <c r="P45" s="21">
        <v>69.422947556862738</v>
      </c>
      <c r="Q45" s="21">
        <v>38.474684401836967</v>
      </c>
      <c r="R45" s="21">
        <v>68.404979902173906</v>
      </c>
      <c r="S45" s="22">
        <v>0.73999488041314276</v>
      </c>
      <c r="T45" s="22">
        <v>0.7462263370073039</v>
      </c>
      <c r="U45" s="22">
        <v>0.75997681751648005</v>
      </c>
      <c r="V45" s="22">
        <v>0.74461507954662098</v>
      </c>
      <c r="W45" s="48">
        <f t="shared" si="3"/>
        <v>2.671072369194185E-2</v>
      </c>
      <c r="X45" s="48">
        <f t="shared" si="4"/>
        <v>3.8584617634270908E-2</v>
      </c>
      <c r="Y45" s="48">
        <f t="shared" si="5"/>
        <v>3.7999252676794562E-2</v>
      </c>
    </row>
    <row r="46" spans="2:25" x14ac:dyDescent="0.25">
      <c r="B46" s="19" t="s">
        <v>36</v>
      </c>
      <c r="C46" s="19">
        <v>765</v>
      </c>
      <c r="D46" s="19">
        <v>718</v>
      </c>
      <c r="E46" s="19">
        <v>472</v>
      </c>
      <c r="F46" s="20">
        <v>1955</v>
      </c>
      <c r="G46" s="19">
        <v>56586.449691000002</v>
      </c>
      <c r="H46" s="19">
        <v>50458.413007000003</v>
      </c>
      <c r="I46" s="19">
        <v>17772.274597</v>
      </c>
      <c r="J46" s="20">
        <v>124817.13729500001</v>
      </c>
      <c r="K46" s="19">
        <v>42067.523677999998</v>
      </c>
      <c r="L46" s="19">
        <v>37776.132716</v>
      </c>
      <c r="M46" s="19">
        <v>13812.368340999999</v>
      </c>
      <c r="N46" s="20">
        <v>93656.024734999985</v>
      </c>
      <c r="O46" s="21">
        <v>73.969215282352948</v>
      </c>
      <c r="P46" s="21">
        <v>70.276341235376051</v>
      </c>
      <c r="Q46" s="21">
        <v>37.653124146186443</v>
      </c>
      <c r="R46" s="21">
        <v>63.845083015345274</v>
      </c>
      <c r="S46" s="22">
        <v>0.74342044619722414</v>
      </c>
      <c r="T46" s="22">
        <v>0.74865875608809551</v>
      </c>
      <c r="U46" s="22">
        <v>0.77718630024608992</v>
      </c>
      <c r="V46" s="22">
        <v>0.75034588009856329</v>
      </c>
      <c r="W46" s="48">
        <f t="shared" si="3"/>
        <v>1.3514354248899151E-2</v>
      </c>
      <c r="X46" s="48">
        <f t="shared" si="4"/>
        <v>1.8220638057185976E-2</v>
      </c>
      <c r="Y46" s="48">
        <f t="shared" si="5"/>
        <v>1.8082318355522119E-2</v>
      </c>
    </row>
    <row r="47" spans="2:25" x14ac:dyDescent="0.25">
      <c r="B47" s="19" t="s">
        <v>37</v>
      </c>
      <c r="C47" s="19">
        <v>711</v>
      </c>
      <c r="D47" s="19">
        <v>547</v>
      </c>
      <c r="E47" s="19">
        <v>409</v>
      </c>
      <c r="F47" s="20">
        <v>1667</v>
      </c>
      <c r="G47" s="19">
        <v>80273.880309</v>
      </c>
      <c r="H47" s="19">
        <v>62691.244743000003</v>
      </c>
      <c r="I47" s="19">
        <v>27397.951346999998</v>
      </c>
      <c r="J47" s="20">
        <v>170363.07639899998</v>
      </c>
      <c r="K47" s="19">
        <v>58112.872242999998</v>
      </c>
      <c r="L47" s="19">
        <v>45140.038425999999</v>
      </c>
      <c r="M47" s="19">
        <v>20263.932198999999</v>
      </c>
      <c r="N47" s="20">
        <v>123516.84286800001</v>
      </c>
      <c r="O47" s="21">
        <v>112.90278524472573</v>
      </c>
      <c r="P47" s="21">
        <v>114.60922256489945</v>
      </c>
      <c r="Q47" s="21">
        <v>66.987656105134477</v>
      </c>
      <c r="R47" s="21">
        <v>102.19740635812836</v>
      </c>
      <c r="S47" s="22">
        <v>0.7239325172684421</v>
      </c>
      <c r="T47" s="22">
        <v>0.72003736105495431</v>
      </c>
      <c r="U47" s="22">
        <v>0.73961486909563567</v>
      </c>
      <c r="V47" s="22">
        <v>0.72502120458729302</v>
      </c>
      <c r="W47" s="48">
        <f t="shared" si="3"/>
        <v>1.1523492855710938E-2</v>
      </c>
      <c r="X47" s="48">
        <f t="shared" si="4"/>
        <v>2.4869373073654426E-2</v>
      </c>
      <c r="Y47" s="48">
        <f t="shared" si="5"/>
        <v>2.3847594229285205E-2</v>
      </c>
    </row>
    <row r="48" spans="2:25" x14ac:dyDescent="0.25">
      <c r="B48" s="19" t="s">
        <v>38</v>
      </c>
      <c r="C48" s="19">
        <v>603</v>
      </c>
      <c r="D48" s="19">
        <v>614</v>
      </c>
      <c r="E48" s="19">
        <v>392</v>
      </c>
      <c r="F48" s="20">
        <v>1609</v>
      </c>
      <c r="G48" s="19">
        <v>55371.925243999998</v>
      </c>
      <c r="H48" s="19">
        <v>58600.317587999998</v>
      </c>
      <c r="I48" s="19">
        <v>28650.48372</v>
      </c>
      <c r="J48" s="20">
        <v>142622.72655199998</v>
      </c>
      <c r="K48" s="19">
        <v>41500.751357000001</v>
      </c>
      <c r="L48" s="19">
        <v>43112.158960000001</v>
      </c>
      <c r="M48" s="19">
        <v>21095.46847</v>
      </c>
      <c r="N48" s="20">
        <v>105708.37878699999</v>
      </c>
      <c r="O48" s="21">
        <v>91.827405048092871</v>
      </c>
      <c r="P48" s="21">
        <v>95.440256657980456</v>
      </c>
      <c r="Q48" s="21">
        <v>73.087968673469391</v>
      </c>
      <c r="R48" s="21">
        <v>88.640600715972639</v>
      </c>
      <c r="S48" s="22">
        <v>0.74949085071765587</v>
      </c>
      <c r="T48" s="22">
        <v>0.73569838414712585</v>
      </c>
      <c r="U48" s="22">
        <v>0.73630409441478006</v>
      </c>
      <c r="V48" s="22">
        <v>0.74117485580714182</v>
      </c>
      <c r="W48" s="48">
        <f t="shared" si="3"/>
        <v>1.1122555491804978E-2</v>
      </c>
      <c r="X48" s="48">
        <f t="shared" si="4"/>
        <v>2.0819874061773557E-2</v>
      </c>
      <c r="Y48" s="48">
        <f t="shared" si="5"/>
        <v>2.0409285611695735E-2</v>
      </c>
    </row>
    <row r="49" spans="1:25" x14ac:dyDescent="0.25">
      <c r="B49" s="19" t="s">
        <v>39</v>
      </c>
      <c r="C49" s="19">
        <v>590</v>
      </c>
      <c r="D49" s="19">
        <v>473</v>
      </c>
      <c r="E49" s="19">
        <v>360</v>
      </c>
      <c r="F49" s="20">
        <v>1423</v>
      </c>
      <c r="G49" s="19">
        <v>54756.621351000002</v>
      </c>
      <c r="H49" s="19">
        <v>40592.203600000001</v>
      </c>
      <c r="I49" s="19">
        <v>14455.609229</v>
      </c>
      <c r="J49" s="20">
        <v>109804.43418</v>
      </c>
      <c r="K49" s="19">
        <v>40770.889673999998</v>
      </c>
      <c r="L49" s="19">
        <v>30133.725293</v>
      </c>
      <c r="M49" s="19">
        <v>11057.709944</v>
      </c>
      <c r="N49" s="20">
        <v>81962.324911000003</v>
      </c>
      <c r="O49" s="21">
        <v>92.807832798305085</v>
      </c>
      <c r="P49" s="21">
        <v>85.818612262156449</v>
      </c>
      <c r="Q49" s="21">
        <v>40.154470080555555</v>
      </c>
      <c r="R49" s="21">
        <v>77.164043696416016</v>
      </c>
      <c r="S49" s="22">
        <v>0.74458373559338342</v>
      </c>
      <c r="T49" s="22">
        <v>0.74235253621461439</v>
      </c>
      <c r="U49" s="22">
        <v>0.76494250562727362</v>
      </c>
      <c r="V49" s="22">
        <v>0.74643911717300016</v>
      </c>
      <c r="W49" s="48">
        <f t="shared" si="3"/>
        <v>9.8367908420375922E-3</v>
      </c>
      <c r="X49" s="48">
        <f t="shared" si="4"/>
        <v>1.6029103820409649E-2</v>
      </c>
      <c r="Y49" s="48">
        <f t="shared" si="5"/>
        <v>1.5824597044268768E-2</v>
      </c>
    </row>
    <row r="50" spans="1:25" x14ac:dyDescent="0.25">
      <c r="B50" s="19" t="s">
        <v>40</v>
      </c>
      <c r="C50" s="19">
        <v>524</v>
      </c>
      <c r="D50" s="19">
        <v>422</v>
      </c>
      <c r="E50" s="19">
        <v>318</v>
      </c>
      <c r="F50" s="20">
        <v>1264</v>
      </c>
      <c r="G50" s="19">
        <v>65081.955631999997</v>
      </c>
      <c r="H50" s="19">
        <v>52774.688097999999</v>
      </c>
      <c r="I50" s="19">
        <v>11328.181907</v>
      </c>
      <c r="J50" s="20">
        <v>129184.825637</v>
      </c>
      <c r="K50" s="19">
        <v>46935.616199999997</v>
      </c>
      <c r="L50" s="19">
        <v>36145.842619000003</v>
      </c>
      <c r="M50" s="19">
        <v>8324.3578679999991</v>
      </c>
      <c r="N50" s="20">
        <v>91405.816686999984</v>
      </c>
      <c r="O50" s="21">
        <v>124.20220540458014</v>
      </c>
      <c r="P50" s="21">
        <v>125.05850260189573</v>
      </c>
      <c r="Q50" s="21">
        <v>35.623213544025155</v>
      </c>
      <c r="R50" s="21">
        <v>102.20318483939873</v>
      </c>
      <c r="S50" s="22">
        <v>0.72117710268869561</v>
      </c>
      <c r="T50" s="22">
        <v>0.6849086924375366</v>
      </c>
      <c r="U50" s="22">
        <v>0.73483617550810565</v>
      </c>
      <c r="V50" s="22">
        <v>0.70755846312665005</v>
      </c>
      <c r="W50" s="48">
        <f t="shared" si="3"/>
        <v>8.7376694478815999E-3</v>
      </c>
      <c r="X50" s="48">
        <f t="shared" si="4"/>
        <v>1.8858227334995512E-2</v>
      </c>
      <c r="Y50" s="48">
        <f t="shared" si="5"/>
        <v>1.7647867091919768E-2</v>
      </c>
    </row>
    <row r="51" spans="1:25" x14ac:dyDescent="0.25">
      <c r="B51" s="19" t="s">
        <v>41</v>
      </c>
      <c r="C51" s="19">
        <v>387</v>
      </c>
      <c r="D51" s="19">
        <v>342</v>
      </c>
      <c r="E51" s="19">
        <v>177</v>
      </c>
      <c r="F51" s="20">
        <v>906</v>
      </c>
      <c r="G51" s="19">
        <v>24217.864860000001</v>
      </c>
      <c r="H51" s="19">
        <v>25868.679834999999</v>
      </c>
      <c r="I51" s="19">
        <v>5672.4865309999996</v>
      </c>
      <c r="J51" s="20">
        <v>55759.031226000006</v>
      </c>
      <c r="K51" s="19">
        <v>18189.741656999999</v>
      </c>
      <c r="L51" s="19">
        <v>18845.457705000001</v>
      </c>
      <c r="M51" s="19">
        <v>4486.4743930000004</v>
      </c>
      <c r="N51" s="20">
        <v>41521.673754999996</v>
      </c>
      <c r="O51" s="21">
        <v>62.578462170542636</v>
      </c>
      <c r="P51" s="21">
        <v>75.639414722222213</v>
      </c>
      <c r="Q51" s="21">
        <v>32.047946502824857</v>
      </c>
      <c r="R51" s="21">
        <v>61.544184576158948</v>
      </c>
      <c r="S51" s="22">
        <v>0.75108775121804849</v>
      </c>
      <c r="T51" s="22">
        <v>0.72850481065146333</v>
      </c>
      <c r="U51" s="22">
        <v>0.79091847437301577</v>
      </c>
      <c r="V51" s="22">
        <v>0.74466275403362392</v>
      </c>
      <c r="W51" s="48">
        <f t="shared" si="3"/>
        <v>6.262918132737918E-3</v>
      </c>
      <c r="X51" s="48">
        <f t="shared" si="4"/>
        <v>8.1396284869687929E-3</v>
      </c>
      <c r="Y51" s="48">
        <f t="shared" si="5"/>
        <v>8.0166559024521002E-3</v>
      </c>
    </row>
    <row r="52" spans="1:25" x14ac:dyDescent="0.25">
      <c r="B52" s="19" t="s">
        <v>42</v>
      </c>
      <c r="C52" s="19">
        <v>343</v>
      </c>
      <c r="D52" s="19">
        <v>304</v>
      </c>
      <c r="E52" s="19">
        <v>237</v>
      </c>
      <c r="F52" s="20">
        <v>884</v>
      </c>
      <c r="G52" s="19">
        <v>18006.114199</v>
      </c>
      <c r="H52" s="19">
        <v>18721.699471</v>
      </c>
      <c r="I52" s="19">
        <v>3097.8608319999998</v>
      </c>
      <c r="J52" s="20">
        <v>39825.674502000002</v>
      </c>
      <c r="K52" s="19">
        <v>14023.542799999999</v>
      </c>
      <c r="L52" s="19">
        <v>14102.949986</v>
      </c>
      <c r="M52" s="19">
        <v>2569.653472</v>
      </c>
      <c r="N52" s="20">
        <v>30696.146258000001</v>
      </c>
      <c r="O52" s="21">
        <v>52.495959763848397</v>
      </c>
      <c r="P52" s="21">
        <v>61.584537733552629</v>
      </c>
      <c r="Q52" s="21">
        <v>13.071142751054852</v>
      </c>
      <c r="R52" s="21">
        <v>45.051667988687782</v>
      </c>
      <c r="S52" s="22">
        <v>0.7788211629124745</v>
      </c>
      <c r="T52" s="22">
        <v>0.75329432607576763</v>
      </c>
      <c r="U52" s="22">
        <v>0.82949286987208337</v>
      </c>
      <c r="V52" s="22">
        <v>0.77076274644032639</v>
      </c>
      <c r="W52" s="48">
        <f t="shared" si="3"/>
        <v>6.1108384429804851E-3</v>
      </c>
      <c r="X52" s="48">
        <f t="shared" si="4"/>
        <v>5.8136984729044161E-3</v>
      </c>
      <c r="Y52" s="48">
        <f t="shared" si="5"/>
        <v>5.9265540096898406E-3</v>
      </c>
    </row>
    <row r="53" spans="1:25" x14ac:dyDescent="0.25">
      <c r="B53" s="8" t="s">
        <v>43</v>
      </c>
      <c r="C53" s="19">
        <v>1883</v>
      </c>
      <c r="D53" s="19">
        <v>1890</v>
      </c>
      <c r="E53" s="19">
        <v>1424</v>
      </c>
      <c r="F53" s="20">
        <v>5197</v>
      </c>
      <c r="G53" s="19">
        <v>210944.16601999989</v>
      </c>
      <c r="H53" s="19">
        <v>179839.63837499963</v>
      </c>
      <c r="I53" s="19">
        <v>69612.527165999985</v>
      </c>
      <c r="J53" s="20">
        <v>460396.3315609995</v>
      </c>
      <c r="K53" s="19">
        <v>153496.45454300009</v>
      </c>
      <c r="L53" s="19">
        <v>129057.4162140002</v>
      </c>
      <c r="M53" s="19">
        <v>52362.902679999825</v>
      </c>
      <c r="N53" s="20">
        <v>334916.77343700011</v>
      </c>
      <c r="O53" s="21">
        <v>112.0255794052044</v>
      </c>
      <c r="P53" s="21">
        <v>95.153247817460127</v>
      </c>
      <c r="Q53" s="21">
        <v>48.885201661516845</v>
      </c>
      <c r="R53" s="21">
        <v>88.588865030017217</v>
      </c>
      <c r="S53" s="22">
        <v>0.72766390006939985</v>
      </c>
      <c r="T53" s="22">
        <v>0.71762497622960686</v>
      </c>
      <c r="U53" s="22">
        <v>0.75220516783040758</v>
      </c>
      <c r="V53" s="22">
        <v>0.72745317561815936</v>
      </c>
      <c r="W53" s="48">
        <f t="shared" si="3"/>
        <v>3.5925370348608127E-2</v>
      </c>
      <c r="X53" s="48">
        <f t="shared" si="4"/>
        <v>6.7208038111007048E-2</v>
      </c>
      <c r="Y53" s="48">
        <f t="shared" si="5"/>
        <v>6.4662916635932224E-2</v>
      </c>
    </row>
    <row r="54" spans="1:25" x14ac:dyDescent="0.25">
      <c r="B54" s="51" t="s">
        <v>44</v>
      </c>
      <c r="C54" s="23">
        <v>10177</v>
      </c>
      <c r="D54" s="23">
        <v>19566</v>
      </c>
      <c r="E54" s="23">
        <v>21584</v>
      </c>
      <c r="F54" s="24">
        <v>51327</v>
      </c>
      <c r="G54" s="23">
        <v>158711.77246699948</v>
      </c>
      <c r="H54" s="23">
        <v>155090.35597100016</v>
      </c>
      <c r="I54" s="23">
        <v>128832.17406500014</v>
      </c>
      <c r="J54" s="24">
        <v>442634.30250299978</v>
      </c>
      <c r="K54" s="23">
        <v>129775.40508399997</v>
      </c>
      <c r="L54" s="23">
        <v>128561.76985300006</v>
      </c>
      <c r="M54" s="23">
        <v>107583.14593400003</v>
      </c>
      <c r="N54" s="24">
        <v>365920.32087100006</v>
      </c>
      <c r="O54" s="25">
        <v>15.5951432118502</v>
      </c>
      <c r="P54" s="25">
        <v>7.9265233553613488</v>
      </c>
      <c r="Q54" s="25">
        <v>5.9688738910767301</v>
      </c>
      <c r="R54" s="25">
        <v>8.6238101292302254</v>
      </c>
      <c r="S54" s="26">
        <v>0.81767976670403464</v>
      </c>
      <c r="T54" s="26">
        <v>0.82894754511389102</v>
      </c>
      <c r="U54" s="26">
        <v>0.83506427423727814</v>
      </c>
      <c r="V54" s="26">
        <v>0.82668767151980993</v>
      </c>
      <c r="Y54" s="48"/>
    </row>
    <row r="55" spans="1:25" x14ac:dyDescent="0.25">
      <c r="B55" s="7" t="s">
        <v>19</v>
      </c>
      <c r="C55" s="19">
        <v>68187</v>
      </c>
      <c r="D55" s="19">
        <v>66409</v>
      </c>
      <c r="E55" s="19">
        <v>61392</v>
      </c>
      <c r="F55" s="20">
        <v>195988</v>
      </c>
      <c r="G55" s="19">
        <v>3486545.5467559993</v>
      </c>
      <c r="H55" s="19">
        <v>2607131.655824</v>
      </c>
      <c r="I55" s="19">
        <v>1199273.5873730001</v>
      </c>
      <c r="J55" s="20">
        <v>7292950.789952999</v>
      </c>
      <c r="K55" s="19">
        <v>2650387.1775110001</v>
      </c>
      <c r="L55" s="19">
        <v>1962281.128575</v>
      </c>
      <c r="M55" s="19">
        <v>932677.73297000001</v>
      </c>
      <c r="N55" s="20">
        <v>5545346.0390560003</v>
      </c>
      <c r="O55" s="21">
        <v>51.132115311657635</v>
      </c>
      <c r="P55" s="21">
        <v>39.258709750545862</v>
      </c>
      <c r="Q55" s="21">
        <v>19.53468835309161</v>
      </c>
      <c r="R55" s="21">
        <v>37.211210839199332</v>
      </c>
      <c r="S55" s="22">
        <v>0.7601756930945619</v>
      </c>
      <c r="T55" s="22">
        <v>0.75265900906519767</v>
      </c>
      <c r="U55" s="22">
        <v>0.77770222140306089</v>
      </c>
      <c r="V55" s="22">
        <v>0.76037069202433749</v>
      </c>
    </row>
    <row r="56" spans="1:25" x14ac:dyDescent="0.25">
      <c r="H56" s="8"/>
      <c r="I56" s="8"/>
      <c r="V56" s="9"/>
    </row>
    <row r="57" spans="1:25" x14ac:dyDescent="0.25">
      <c r="B57" s="7" t="s">
        <v>45</v>
      </c>
      <c r="V57" s="9"/>
    </row>
    <row r="58" spans="1:25" x14ac:dyDescent="0.25">
      <c r="V58" s="9"/>
    </row>
    <row r="59" spans="1:25" x14ac:dyDescent="0.25">
      <c r="B59" s="17"/>
      <c r="C59" s="68" t="s">
        <v>13</v>
      </c>
      <c r="D59" s="68"/>
      <c r="E59" s="68"/>
      <c r="F59" s="68"/>
      <c r="G59" s="68" t="s">
        <v>14</v>
      </c>
      <c r="H59" s="68"/>
      <c r="I59" s="68"/>
      <c r="J59" s="68"/>
      <c r="K59" s="68" t="s">
        <v>15</v>
      </c>
      <c r="L59" s="68"/>
      <c r="M59" s="68"/>
      <c r="N59" s="68"/>
      <c r="O59" s="68" t="s">
        <v>16</v>
      </c>
      <c r="P59" s="68"/>
      <c r="Q59" s="68"/>
      <c r="R59" s="68"/>
      <c r="S59" s="68" t="s">
        <v>17</v>
      </c>
      <c r="T59" s="68"/>
      <c r="U59" s="68"/>
      <c r="V59" s="68"/>
    </row>
    <row r="60" spans="1:25" x14ac:dyDescent="0.25">
      <c r="B60" s="17"/>
      <c r="C60" s="18">
        <v>43952</v>
      </c>
      <c r="D60" s="18">
        <v>43983</v>
      </c>
      <c r="E60" s="18">
        <v>44013</v>
      </c>
      <c r="F60" s="18" t="s">
        <v>18</v>
      </c>
      <c r="G60" s="18">
        <v>43952</v>
      </c>
      <c r="H60" s="18">
        <v>43983</v>
      </c>
      <c r="I60" s="18">
        <v>44013</v>
      </c>
      <c r="J60" s="18" t="s">
        <v>18</v>
      </c>
      <c r="K60" s="18">
        <v>43952</v>
      </c>
      <c r="L60" s="18">
        <v>43983</v>
      </c>
      <c r="M60" s="18">
        <v>44013</v>
      </c>
      <c r="N60" s="18" t="s">
        <v>18</v>
      </c>
      <c r="O60" s="18">
        <v>43952</v>
      </c>
      <c r="P60" s="18">
        <v>43983</v>
      </c>
      <c r="Q60" s="18">
        <v>44013</v>
      </c>
      <c r="R60" s="18" t="s">
        <v>18</v>
      </c>
      <c r="S60" s="18">
        <v>43952</v>
      </c>
      <c r="T60" s="18">
        <v>43983</v>
      </c>
      <c r="U60" s="18">
        <v>44013</v>
      </c>
      <c r="V60" s="18" t="s">
        <v>18</v>
      </c>
    </row>
    <row r="61" spans="1:25" x14ac:dyDescent="0.25">
      <c r="A61" s="41"/>
      <c r="B61" s="19" t="s">
        <v>46</v>
      </c>
      <c r="C61" s="52">
        <v>854</v>
      </c>
      <c r="D61" s="52">
        <v>819</v>
      </c>
      <c r="E61" s="52">
        <v>819</v>
      </c>
      <c r="F61" s="20">
        <v>2492</v>
      </c>
      <c r="G61" s="52">
        <v>16554.014920000001</v>
      </c>
      <c r="H61" s="52">
        <v>11306.241255999999</v>
      </c>
      <c r="I61" s="52">
        <v>9157.9948750000003</v>
      </c>
      <c r="J61" s="20">
        <v>37018.251050999999</v>
      </c>
      <c r="K61" s="52">
        <v>13582.792555</v>
      </c>
      <c r="L61" s="52">
        <v>9365.5869610000009</v>
      </c>
      <c r="M61" s="52">
        <v>7649.4073950000002</v>
      </c>
      <c r="N61" s="20">
        <v>30597.786911000003</v>
      </c>
      <c r="O61" s="53">
        <v>19.384092412177989</v>
      </c>
      <c r="P61" s="53">
        <v>13.804934378510378</v>
      </c>
      <c r="Q61" s="53">
        <v>11.181922924297925</v>
      </c>
      <c r="R61" s="53">
        <v>14.854835895264847</v>
      </c>
      <c r="S61" s="54">
        <v>0.82051348996851081</v>
      </c>
      <c r="T61" s="54">
        <v>0.82835548516443236</v>
      </c>
      <c r="U61" s="54">
        <v>0.8352709844686389</v>
      </c>
      <c r="V61" s="54">
        <v>0.82655949544578622</v>
      </c>
      <c r="W61" s="55">
        <f>F61/SUM($F$61:$F$76)</f>
        <v>1.3062165845476465E-2</v>
      </c>
      <c r="X61" s="55">
        <f>J61/SUM($J$61:$J$76)</f>
        <v>5.0910329731756231E-3</v>
      </c>
      <c r="Y61" s="55">
        <f>N61/SUM($N$61:$N$76)</f>
        <v>5.5358290662795399E-3</v>
      </c>
    </row>
    <row r="62" spans="1:25" x14ac:dyDescent="0.25">
      <c r="A62" s="41"/>
      <c r="B62" s="19" t="s">
        <v>47</v>
      </c>
      <c r="C62" s="52">
        <v>1249</v>
      </c>
      <c r="D62" s="52">
        <v>1415</v>
      </c>
      <c r="E62" s="52">
        <v>1268</v>
      </c>
      <c r="F62" s="20">
        <v>3932</v>
      </c>
      <c r="G62" s="52">
        <v>70605.358200999995</v>
      </c>
      <c r="H62" s="52">
        <v>46914.081913000002</v>
      </c>
      <c r="I62" s="52">
        <v>27685.441982</v>
      </c>
      <c r="J62" s="20">
        <v>145204.88209599999</v>
      </c>
      <c r="K62" s="52">
        <v>52377.892275999999</v>
      </c>
      <c r="L62" s="52">
        <v>35854.302106000003</v>
      </c>
      <c r="M62" s="52">
        <v>21559.980801000002</v>
      </c>
      <c r="N62" s="20">
        <v>109792.175183</v>
      </c>
      <c r="O62" s="53">
        <v>56.529510168935147</v>
      </c>
      <c r="P62" s="53">
        <v>33.154828207067141</v>
      </c>
      <c r="Q62" s="53">
        <v>21.833944780757097</v>
      </c>
      <c r="R62" s="53">
        <v>36.929013757884022</v>
      </c>
      <c r="S62" s="54">
        <v>0.7418401890532178</v>
      </c>
      <c r="T62" s="54">
        <v>0.76425458293077442</v>
      </c>
      <c r="U62" s="54">
        <v>0.77874793600974346</v>
      </c>
      <c r="V62" s="54">
        <v>0.75611903400336489</v>
      </c>
      <c r="W62" s="55">
        <f t="shared" ref="W62:W76" si="6">F62/SUM($F$61:$F$76)</f>
        <v>2.0610126847677955E-2</v>
      </c>
      <c r="X62" s="55">
        <f t="shared" ref="X62:X76" si="7">J62/SUM($J$61:$J$76)</f>
        <v>1.996968580709987E-2</v>
      </c>
      <c r="Y62" s="55">
        <f t="shared" ref="Y62:Y76" si="8">N62/SUM($N$61:$N$76)</f>
        <v>1.9863878273157196E-2</v>
      </c>
    </row>
    <row r="63" spans="1:25" x14ac:dyDescent="0.25">
      <c r="A63" s="41"/>
      <c r="B63" s="19" t="s">
        <v>48</v>
      </c>
      <c r="C63" s="52">
        <v>1959</v>
      </c>
      <c r="D63" s="52">
        <v>2069</v>
      </c>
      <c r="E63" s="52">
        <v>1792</v>
      </c>
      <c r="F63" s="20">
        <v>5820</v>
      </c>
      <c r="G63" s="52">
        <v>77877.081088000006</v>
      </c>
      <c r="H63" s="52">
        <v>61638.566569000002</v>
      </c>
      <c r="I63" s="52">
        <v>32373.871626</v>
      </c>
      <c r="J63" s="20">
        <v>171889.519283</v>
      </c>
      <c r="K63" s="52">
        <v>60987.752843000002</v>
      </c>
      <c r="L63" s="52">
        <v>47404.662125000003</v>
      </c>
      <c r="M63" s="52">
        <v>25679.022641</v>
      </c>
      <c r="N63" s="20">
        <v>134071.43760899999</v>
      </c>
      <c r="O63" s="53">
        <v>39.753487028075554</v>
      </c>
      <c r="P63" s="53">
        <v>29.791477317061382</v>
      </c>
      <c r="Q63" s="53">
        <v>18.065776577008929</v>
      </c>
      <c r="R63" s="53">
        <v>29.534281663745706</v>
      </c>
      <c r="S63" s="54">
        <v>0.78312838631027659</v>
      </c>
      <c r="T63" s="54">
        <v>0.76907470052753168</v>
      </c>
      <c r="U63" s="54">
        <v>0.79320209018116772</v>
      </c>
      <c r="V63" s="54">
        <v>0.77998611066137147</v>
      </c>
      <c r="W63" s="55">
        <f t="shared" si="6"/>
        <v>3.0506342383897683E-2</v>
      </c>
      <c r="X63" s="55">
        <f t="shared" si="7"/>
        <v>2.3639561177740204E-2</v>
      </c>
      <c r="Y63" s="55">
        <f t="shared" si="8"/>
        <v>2.4256543894256744E-2</v>
      </c>
    </row>
    <row r="64" spans="1:25" x14ac:dyDescent="0.25">
      <c r="A64" s="41"/>
      <c r="B64" s="19" t="s">
        <v>49</v>
      </c>
      <c r="C64" s="52">
        <v>1330</v>
      </c>
      <c r="D64" s="52">
        <v>1280</v>
      </c>
      <c r="E64" s="52">
        <v>1057</v>
      </c>
      <c r="F64" s="20">
        <v>3667</v>
      </c>
      <c r="G64" s="52">
        <v>39492.962480000002</v>
      </c>
      <c r="H64" s="52">
        <v>20380.096168</v>
      </c>
      <c r="I64" s="52">
        <v>14717.518711000001</v>
      </c>
      <c r="J64" s="20">
        <v>74590.577359000003</v>
      </c>
      <c r="K64" s="52">
        <v>30834.854676999999</v>
      </c>
      <c r="L64" s="52">
        <v>16434.996309999999</v>
      </c>
      <c r="M64" s="52">
        <v>11888.522500999999</v>
      </c>
      <c r="N64" s="20">
        <v>59158.373487999997</v>
      </c>
      <c r="O64" s="53">
        <v>29.6939567518797</v>
      </c>
      <c r="P64" s="53">
        <v>15.92195013125</v>
      </c>
      <c r="Q64" s="53">
        <v>13.923858761589404</v>
      </c>
      <c r="R64" s="53">
        <v>20.341035549222799</v>
      </c>
      <c r="S64" s="54">
        <v>0.78076833796946388</v>
      </c>
      <c r="T64" s="54">
        <v>0.80642388409361698</v>
      </c>
      <c r="U64" s="54">
        <v>0.8077803558091905</v>
      </c>
      <c r="V64" s="54">
        <v>0.79310786405733624</v>
      </c>
      <c r="W64" s="55">
        <f t="shared" si="6"/>
        <v>1.9221092357689484E-2</v>
      </c>
      <c r="X64" s="55">
        <f t="shared" si="7"/>
        <v>1.0258266612858195E-2</v>
      </c>
      <c r="Y64" s="55">
        <f t="shared" si="8"/>
        <v>1.0703082690956232E-2</v>
      </c>
    </row>
    <row r="65" spans="1:25" x14ac:dyDescent="0.25">
      <c r="A65" s="41"/>
      <c r="B65" s="19" t="s">
        <v>50</v>
      </c>
      <c r="C65" s="52">
        <v>2740</v>
      </c>
      <c r="D65" s="52">
        <v>2959</v>
      </c>
      <c r="E65" s="52">
        <v>2609</v>
      </c>
      <c r="F65" s="20">
        <v>8308</v>
      </c>
      <c r="G65" s="52">
        <v>100869.768662</v>
      </c>
      <c r="H65" s="52">
        <v>66344.118466999993</v>
      </c>
      <c r="I65" s="52">
        <v>34906.646011999997</v>
      </c>
      <c r="J65" s="20">
        <v>202120.53314099996</v>
      </c>
      <c r="K65" s="52">
        <v>78255.090232000002</v>
      </c>
      <c r="L65" s="52">
        <v>52095.080424</v>
      </c>
      <c r="M65" s="52">
        <v>27875.406010999999</v>
      </c>
      <c r="N65" s="20">
        <v>158225.57666700002</v>
      </c>
      <c r="O65" s="53">
        <v>36.813784183211681</v>
      </c>
      <c r="P65" s="53">
        <v>22.421128241635685</v>
      </c>
      <c r="Q65" s="53">
        <v>13.379320050594096</v>
      </c>
      <c r="R65" s="53">
        <v>24.328422380958109</v>
      </c>
      <c r="S65" s="54">
        <v>0.77580320912821255</v>
      </c>
      <c r="T65" s="54">
        <v>0.78522530146982716</v>
      </c>
      <c r="U65" s="54">
        <v>0.79857016344157383</v>
      </c>
      <c r="V65" s="54">
        <v>0.78282782163760334</v>
      </c>
      <c r="W65" s="55">
        <f t="shared" si="6"/>
        <v>4.3547541671034702E-2</v>
      </c>
      <c r="X65" s="55">
        <f t="shared" si="7"/>
        <v>2.7797161388284169E-2</v>
      </c>
      <c r="Y65" s="55">
        <f t="shared" si="8"/>
        <v>2.8626571878867753E-2</v>
      </c>
    </row>
    <row r="66" spans="1:25" x14ac:dyDescent="0.25">
      <c r="A66" s="41"/>
      <c r="B66" s="19" t="s">
        <v>51</v>
      </c>
      <c r="C66" s="52">
        <v>6450</v>
      </c>
      <c r="D66" s="52">
        <v>5770</v>
      </c>
      <c r="E66" s="52">
        <v>5236</v>
      </c>
      <c r="F66" s="20">
        <v>17456</v>
      </c>
      <c r="G66" s="52">
        <v>233614.83932699999</v>
      </c>
      <c r="H66" s="52">
        <v>144852.12451299999</v>
      </c>
      <c r="I66" s="52">
        <v>85153.481111000001</v>
      </c>
      <c r="J66" s="20">
        <v>463620.44495099998</v>
      </c>
      <c r="K66" s="52">
        <v>183218.197407</v>
      </c>
      <c r="L66" s="52">
        <v>113794.651621</v>
      </c>
      <c r="M66" s="52">
        <v>67302.814215999999</v>
      </c>
      <c r="N66" s="20">
        <v>364315.66324400005</v>
      </c>
      <c r="O66" s="53" t="s">
        <v>52</v>
      </c>
      <c r="P66" s="53">
        <v>25.104354335008665</v>
      </c>
      <c r="Q66" s="53">
        <v>16.263078898204736</v>
      </c>
      <c r="R66" s="53">
        <v>26.559374710758476</v>
      </c>
      <c r="S66" s="54">
        <v>0.78427465453314882</v>
      </c>
      <c r="T66" s="54">
        <v>0.78559187173528344</v>
      </c>
      <c r="U66" s="54">
        <v>0.79037067349329915</v>
      </c>
      <c r="V66" s="54">
        <v>0.78580586169469846</v>
      </c>
      <c r="W66" s="55">
        <f t="shared" si="6"/>
        <v>9.1498060593353595E-2</v>
      </c>
      <c r="X66" s="55">
        <f t="shared" si="7"/>
        <v>6.3760629021400894E-2</v>
      </c>
      <c r="Y66" s="55">
        <f t="shared" si="8"/>
        <v>6.5912912059728143E-2</v>
      </c>
    </row>
    <row r="67" spans="1:25" x14ac:dyDescent="0.25">
      <c r="A67" s="41"/>
      <c r="B67" s="19" t="s">
        <v>53</v>
      </c>
      <c r="C67" s="52">
        <v>30184</v>
      </c>
      <c r="D67" s="52">
        <v>28339</v>
      </c>
      <c r="E67" s="52">
        <v>22350</v>
      </c>
      <c r="F67" s="20">
        <v>80873</v>
      </c>
      <c r="G67" s="52">
        <v>2105419.1769699999</v>
      </c>
      <c r="H67" s="52">
        <v>1674059.6573030001</v>
      </c>
      <c r="I67" s="52">
        <v>636019.309626</v>
      </c>
      <c r="J67" s="20">
        <v>4415498.1438990002</v>
      </c>
      <c r="K67" s="52">
        <v>1572889.9142450001</v>
      </c>
      <c r="L67" s="52">
        <v>1231240.385002</v>
      </c>
      <c r="M67" s="52">
        <v>483878.75610599999</v>
      </c>
      <c r="N67" s="20">
        <v>3288009.0553530003</v>
      </c>
      <c r="O67" s="53">
        <v>69.752821924529556</v>
      </c>
      <c r="P67" s="53">
        <v>59.072643964254212</v>
      </c>
      <c r="Q67" s="53">
        <v>28.457239804295302</v>
      </c>
      <c r="R67" s="53">
        <v>54.597926921209805</v>
      </c>
      <c r="S67" s="54">
        <v>0.74706734480713444</v>
      </c>
      <c r="T67" s="54">
        <v>0.73548178503124217</v>
      </c>
      <c r="U67" s="54">
        <v>0.76079255579604399</v>
      </c>
      <c r="V67" s="54">
        <v>0.74465189389698228</v>
      </c>
      <c r="W67" s="55">
        <f t="shared" si="6"/>
        <v>0.42390711814655624</v>
      </c>
      <c r="X67" s="55">
        <f t="shared" si="7"/>
        <v>0.60725307126518935</v>
      </c>
      <c r="Y67" s="55">
        <f t="shared" si="8"/>
        <v>0.59487492189410096</v>
      </c>
    </row>
    <row r="68" spans="1:25" x14ac:dyDescent="0.25">
      <c r="A68" s="41"/>
      <c r="B68" s="19" t="s">
        <v>54</v>
      </c>
      <c r="C68" s="52">
        <v>2874</v>
      </c>
      <c r="D68" s="52">
        <v>2826</v>
      </c>
      <c r="E68" s="52">
        <v>2756</v>
      </c>
      <c r="F68" s="20">
        <v>8456</v>
      </c>
      <c r="G68" s="52">
        <v>97522.405616999997</v>
      </c>
      <c r="H68" s="52">
        <v>70459.633512999993</v>
      </c>
      <c r="I68" s="52">
        <v>45710.049218</v>
      </c>
      <c r="J68" s="20">
        <v>213692.08834799999</v>
      </c>
      <c r="K68" s="52">
        <v>77338.402759000004</v>
      </c>
      <c r="L68" s="52">
        <v>55730.205542000003</v>
      </c>
      <c r="M68" s="52">
        <v>36510.495093999998</v>
      </c>
      <c r="N68" s="20">
        <v>169579.10339499998</v>
      </c>
      <c r="O68" s="53">
        <v>33.932639393528184</v>
      </c>
      <c r="P68" s="53">
        <v>24.932637478060862</v>
      </c>
      <c r="Q68" s="53">
        <v>16.585649208272859</v>
      </c>
      <c r="R68" s="53">
        <v>25.27106058987701</v>
      </c>
      <c r="S68" s="54">
        <v>0.79303214753265339</v>
      </c>
      <c r="T68" s="54">
        <v>0.79095224830707689</v>
      </c>
      <c r="U68" s="54">
        <v>0.79874110219996564</v>
      </c>
      <c r="V68" s="54">
        <v>0.79356753310791039</v>
      </c>
      <c r="W68" s="55">
        <f t="shared" si="6"/>
        <v>4.4323304329594297E-2</v>
      </c>
      <c r="X68" s="55">
        <f t="shared" si="7"/>
        <v>2.9388570151183242E-2</v>
      </c>
      <c r="Y68" s="55">
        <f t="shared" si="8"/>
        <v>3.0680680675966691E-2</v>
      </c>
    </row>
    <row r="69" spans="1:25" x14ac:dyDescent="0.25">
      <c r="A69" s="41"/>
      <c r="B69" s="19" t="s">
        <v>55</v>
      </c>
      <c r="C69" s="52">
        <v>3666</v>
      </c>
      <c r="D69" s="52">
        <v>3773</v>
      </c>
      <c r="E69" s="52">
        <v>3554</v>
      </c>
      <c r="F69" s="20">
        <v>10993</v>
      </c>
      <c r="G69" s="52">
        <v>144288.77014400001</v>
      </c>
      <c r="H69" s="52">
        <v>105640.81929499999</v>
      </c>
      <c r="I69" s="52">
        <v>59751.307332999997</v>
      </c>
      <c r="J69" s="20">
        <v>309680.89677200001</v>
      </c>
      <c r="K69" s="52">
        <v>112802.64206</v>
      </c>
      <c r="L69" s="52">
        <v>82544.189452000006</v>
      </c>
      <c r="M69" s="52">
        <v>47581.323665000004</v>
      </c>
      <c r="N69" s="20">
        <v>242928.15517700001</v>
      </c>
      <c r="O69" s="53">
        <v>39.358638882705947</v>
      </c>
      <c r="P69" s="53">
        <v>27.999156982507287</v>
      </c>
      <c r="Q69" s="53">
        <v>16.81241061705121</v>
      </c>
      <c r="R69" s="53">
        <v>28.170735629218594</v>
      </c>
      <c r="S69" s="54">
        <v>0.78178393195411611</v>
      </c>
      <c r="T69" s="54">
        <v>0.78136642637631304</v>
      </c>
      <c r="U69" s="54">
        <v>0.79632272143979277</v>
      </c>
      <c r="V69" s="54">
        <v>0.78444669241530207</v>
      </c>
      <c r="W69" s="55">
        <f t="shared" si="6"/>
        <v>5.7621343956389556E-2</v>
      </c>
      <c r="X69" s="55">
        <f t="shared" si="7"/>
        <v>4.2589685138197761E-2</v>
      </c>
      <c r="Y69" s="55">
        <f t="shared" si="8"/>
        <v>4.3951176807595846E-2</v>
      </c>
    </row>
    <row r="70" spans="1:25" x14ac:dyDescent="0.25">
      <c r="A70" s="41"/>
      <c r="B70" s="19" t="s">
        <v>56</v>
      </c>
      <c r="C70" s="52">
        <v>1272</v>
      </c>
      <c r="D70" s="52">
        <v>1321</v>
      </c>
      <c r="E70" s="52">
        <v>879</v>
      </c>
      <c r="F70" s="20">
        <v>3472</v>
      </c>
      <c r="G70" s="52">
        <v>46171.424160000002</v>
      </c>
      <c r="H70" s="52">
        <v>27239.385181000001</v>
      </c>
      <c r="I70" s="52">
        <v>16885.712621999999</v>
      </c>
      <c r="J70" s="20">
        <v>90296.521963000007</v>
      </c>
      <c r="K70" s="52">
        <v>35697.704082999997</v>
      </c>
      <c r="L70" s="52">
        <v>21540.067706999998</v>
      </c>
      <c r="M70" s="52">
        <v>13446.015729000001</v>
      </c>
      <c r="N70" s="20">
        <v>70683.787519000005</v>
      </c>
      <c r="O70" s="53">
        <v>36.298289433962267</v>
      </c>
      <c r="P70" s="53">
        <v>20.620276442846329</v>
      </c>
      <c r="Q70" s="53">
        <v>19.210139501706482</v>
      </c>
      <c r="R70" s="53">
        <v>26.007062777361753</v>
      </c>
      <c r="S70" s="54">
        <v>0.77315579349025643</v>
      </c>
      <c r="T70" s="54">
        <v>0.79076923226683593</v>
      </c>
      <c r="U70" s="54">
        <v>0.79629542619844795</v>
      </c>
      <c r="V70" s="54">
        <v>0.7827963467736162</v>
      </c>
      <c r="W70" s="55">
        <f t="shared" si="6"/>
        <v>1.8198972638641366E-2</v>
      </c>
      <c r="X70" s="55">
        <f t="shared" si="7"/>
        <v>1.2418268222433798E-2</v>
      </c>
      <c r="Y70" s="55">
        <f t="shared" si="8"/>
        <v>1.2788289774046892E-2</v>
      </c>
    </row>
    <row r="71" spans="1:25" x14ac:dyDescent="0.25">
      <c r="A71" s="41"/>
      <c r="B71" s="19" t="s">
        <v>57</v>
      </c>
      <c r="C71" s="52">
        <v>5063</v>
      </c>
      <c r="D71" s="52">
        <v>4940</v>
      </c>
      <c r="E71" s="52">
        <v>4622</v>
      </c>
      <c r="F71" s="20">
        <v>14625</v>
      </c>
      <c r="G71" s="52">
        <v>189645.54933099999</v>
      </c>
      <c r="H71" s="52">
        <v>131388.118464</v>
      </c>
      <c r="I71" s="52">
        <v>69170.289575000003</v>
      </c>
      <c r="J71" s="20">
        <v>390203.95737000002</v>
      </c>
      <c r="K71" s="52">
        <v>148374.76977300001</v>
      </c>
      <c r="L71" s="52">
        <v>101515.91688999999</v>
      </c>
      <c r="M71" s="52">
        <v>55196.846797999999</v>
      </c>
      <c r="N71" s="20">
        <v>305087.53346100001</v>
      </c>
      <c r="O71" s="53">
        <v>37.457149778984792</v>
      </c>
      <c r="P71" s="53">
        <v>26.596785114170039</v>
      </c>
      <c r="Q71" s="53">
        <v>14.965445602553007</v>
      </c>
      <c r="R71" s="53">
        <v>26.68061246974359</v>
      </c>
      <c r="S71" s="54">
        <v>0.78237939301192061</v>
      </c>
      <c r="T71" s="54">
        <v>0.77264153012294712</v>
      </c>
      <c r="U71" s="54">
        <v>0.79798490272548495</v>
      </c>
      <c r="V71" s="54">
        <v>0.78186683578841631</v>
      </c>
      <c r="W71" s="55">
        <f t="shared" si="6"/>
        <v>7.6658978928608873E-2</v>
      </c>
      <c r="X71" s="55">
        <f t="shared" si="7"/>
        <v>5.3663832213397378E-2</v>
      </c>
      <c r="Y71" s="55">
        <f t="shared" si="8"/>
        <v>5.5197208883292347E-2</v>
      </c>
    </row>
    <row r="72" spans="1:25" x14ac:dyDescent="0.25">
      <c r="A72" s="41"/>
      <c r="B72" s="19" t="s">
        <v>58</v>
      </c>
      <c r="C72" s="52">
        <v>3412</v>
      </c>
      <c r="D72" s="52">
        <v>3589</v>
      </c>
      <c r="E72" s="52">
        <v>3502</v>
      </c>
      <c r="F72" s="20">
        <v>10503</v>
      </c>
      <c r="G72" s="52">
        <v>112240.518518</v>
      </c>
      <c r="H72" s="52">
        <v>72262.034654999996</v>
      </c>
      <c r="I72" s="52">
        <v>41545.984592000001</v>
      </c>
      <c r="J72" s="20">
        <v>226048.53776499999</v>
      </c>
      <c r="K72" s="52">
        <v>87642.701474000001</v>
      </c>
      <c r="L72" s="52">
        <v>57258.955343000001</v>
      </c>
      <c r="M72" s="52">
        <v>33935.332124</v>
      </c>
      <c r="N72" s="20">
        <v>178836.98894100002</v>
      </c>
      <c r="O72" s="53">
        <v>32.895814337045721</v>
      </c>
      <c r="P72" s="53">
        <v>20.134308903594317</v>
      </c>
      <c r="Q72" s="53">
        <v>11.863502167904056</v>
      </c>
      <c r="R72" s="53">
        <v>21.522282944396839</v>
      </c>
      <c r="S72" s="54">
        <v>0.78084726114255032</v>
      </c>
      <c r="T72" s="54">
        <v>0.79237950628391429</v>
      </c>
      <c r="U72" s="54">
        <v>0.81681376569264197</v>
      </c>
      <c r="V72" s="54">
        <v>0.79114419721183471</v>
      </c>
      <c r="W72" s="55">
        <f t="shared" si="6"/>
        <v>5.5052940559807105E-2</v>
      </c>
      <c r="X72" s="55">
        <f t="shared" si="7"/>
        <v>3.108792356814118E-2</v>
      </c>
      <c r="Y72" s="55">
        <f t="shared" si="8"/>
        <v>3.2355640765299544E-2</v>
      </c>
    </row>
    <row r="73" spans="1:25" x14ac:dyDescent="0.25">
      <c r="A73" s="41"/>
      <c r="B73" s="19" t="s">
        <v>59</v>
      </c>
      <c r="C73" s="52">
        <v>1668</v>
      </c>
      <c r="D73" s="52">
        <v>1549</v>
      </c>
      <c r="E73" s="52">
        <v>1512</v>
      </c>
      <c r="F73" s="20">
        <v>4729</v>
      </c>
      <c r="G73" s="52">
        <v>46275.356469999999</v>
      </c>
      <c r="H73" s="52">
        <v>28163.753857</v>
      </c>
      <c r="I73" s="52">
        <v>19356.534134000001</v>
      </c>
      <c r="J73" s="20">
        <v>93795.644461000004</v>
      </c>
      <c r="K73" s="52">
        <v>36330.073549000001</v>
      </c>
      <c r="L73" s="52">
        <v>22465.399089999999</v>
      </c>
      <c r="M73" s="52">
        <v>15677.051683</v>
      </c>
      <c r="N73" s="20">
        <v>74472.524321999997</v>
      </c>
      <c r="O73" s="53">
        <v>27.743019466426858</v>
      </c>
      <c r="P73" s="53">
        <v>18.181894032924468</v>
      </c>
      <c r="Q73" s="53">
        <v>12.801940564814815</v>
      </c>
      <c r="R73" s="53">
        <v>19.834139238951153</v>
      </c>
      <c r="S73" s="54">
        <v>0.78508468265506592</v>
      </c>
      <c r="T73" s="54">
        <v>0.79767062317285187</v>
      </c>
      <c r="U73" s="54">
        <v>0.80991005799240978</v>
      </c>
      <c r="V73" s="54">
        <v>0.79398702093214457</v>
      </c>
      <c r="W73" s="55">
        <f t="shared" si="6"/>
        <v>2.4787713596813084E-2</v>
      </c>
      <c r="X73" s="55">
        <f t="shared" si="7"/>
        <v>1.2899494307100957E-2</v>
      </c>
      <c r="Y73" s="55">
        <f t="shared" si="8"/>
        <v>1.3473757627638298E-2</v>
      </c>
    </row>
    <row r="74" spans="1:25" x14ac:dyDescent="0.25">
      <c r="A74" s="41"/>
      <c r="B74" s="19" t="s">
        <v>60</v>
      </c>
      <c r="C74" s="52">
        <v>3742</v>
      </c>
      <c r="D74" s="52">
        <v>3856</v>
      </c>
      <c r="E74" s="52">
        <v>3169</v>
      </c>
      <c r="F74" s="20">
        <v>10767</v>
      </c>
      <c r="G74" s="52">
        <v>149043.71299900001</v>
      </c>
      <c r="H74" s="52">
        <v>99716.941216000007</v>
      </c>
      <c r="I74" s="52">
        <v>65882.086941999994</v>
      </c>
      <c r="J74" s="20">
        <v>314642.74115700001</v>
      </c>
      <c r="K74" s="52">
        <v>115144.06318500001</v>
      </c>
      <c r="L74" s="52">
        <v>78106.430494</v>
      </c>
      <c r="M74" s="52">
        <v>51778.071312</v>
      </c>
      <c r="N74" s="20">
        <v>245028.56499099999</v>
      </c>
      <c r="O74" s="53">
        <v>39.829960715927314</v>
      </c>
      <c r="P74" s="53">
        <v>25.860202597510376</v>
      </c>
      <c r="Q74" s="53">
        <v>20.789550944146416</v>
      </c>
      <c r="R74" s="53">
        <v>29.222879275285596</v>
      </c>
      <c r="S74" s="54">
        <v>0.77255229937657655</v>
      </c>
      <c r="T74" s="54">
        <v>0.78328145189302589</v>
      </c>
      <c r="U74" s="54">
        <v>0.78592032698635339</v>
      </c>
      <c r="V74" s="54">
        <v>0.77875168545120188</v>
      </c>
      <c r="W74" s="55">
        <f t="shared" si="6"/>
        <v>5.6436733410210715E-2</v>
      </c>
      <c r="X74" s="55">
        <f t="shared" si="7"/>
        <v>4.3272075922597582E-2</v>
      </c>
      <c r="Y74" s="55">
        <f t="shared" si="8"/>
        <v>4.4331188268335181E-2</v>
      </c>
    </row>
    <row r="75" spans="1:25" x14ac:dyDescent="0.25">
      <c r="A75" s="41"/>
      <c r="B75" s="19" t="s">
        <v>61</v>
      </c>
      <c r="C75" s="52">
        <v>670</v>
      </c>
      <c r="D75" s="52">
        <v>629</v>
      </c>
      <c r="E75" s="52">
        <v>625</v>
      </c>
      <c r="F75" s="20">
        <v>1924</v>
      </c>
      <c r="G75" s="52">
        <v>16006.672328000001</v>
      </c>
      <c r="H75" s="52">
        <v>9740.6135520000007</v>
      </c>
      <c r="I75" s="52">
        <v>5815.9237819999998</v>
      </c>
      <c r="J75" s="20">
        <v>31563.209662000001</v>
      </c>
      <c r="K75" s="52">
        <v>13055.88162</v>
      </c>
      <c r="L75" s="52">
        <v>7971.1670960000001</v>
      </c>
      <c r="M75" s="52">
        <v>4854.0043530000003</v>
      </c>
      <c r="N75" s="20">
        <v>25881.053069000001</v>
      </c>
      <c r="O75" s="53">
        <v>23.890555713432835</v>
      </c>
      <c r="P75" s="53">
        <v>15.485872101748809</v>
      </c>
      <c r="Q75" s="53">
        <v>9.3054780511999997</v>
      </c>
      <c r="R75" s="53">
        <v>16.404994626819128</v>
      </c>
      <c r="S75" s="54">
        <v>0.8156524574543661</v>
      </c>
      <c r="T75" s="54">
        <v>0.81834342913268665</v>
      </c>
      <c r="U75" s="54">
        <v>0.83460590869895968</v>
      </c>
      <c r="V75" s="54">
        <v>0.81997532399751671</v>
      </c>
      <c r="W75" s="55">
        <f t="shared" si="6"/>
        <v>1.0084914561274767E-2</v>
      </c>
      <c r="X75" s="55">
        <f t="shared" si="7"/>
        <v>4.3408139651739865E-3</v>
      </c>
      <c r="Y75" s="55">
        <f t="shared" si="8"/>
        <v>4.6824656391664188E-3</v>
      </c>
    </row>
    <row r="76" spans="1:25" x14ac:dyDescent="0.25">
      <c r="A76" s="41"/>
      <c r="B76" s="8" t="s">
        <v>62</v>
      </c>
      <c r="C76" s="52">
        <v>1045</v>
      </c>
      <c r="D76" s="52">
        <v>949</v>
      </c>
      <c r="E76" s="52">
        <v>769</v>
      </c>
      <c r="F76" s="20">
        <v>2763</v>
      </c>
      <c r="G76" s="52">
        <v>40762.576192</v>
      </c>
      <c r="H76" s="52">
        <v>32150.487486999999</v>
      </c>
      <c r="I76" s="52">
        <v>18486.218686</v>
      </c>
      <c r="J76" s="20">
        <v>91399.282364999992</v>
      </c>
      <c r="K76" s="52">
        <v>31726.339327999998</v>
      </c>
      <c r="L76" s="52">
        <v>24906.808675</v>
      </c>
      <c r="M76" s="52">
        <v>13926.619735</v>
      </c>
      <c r="N76" s="20">
        <v>70559.767737999995</v>
      </c>
      <c r="O76" s="53">
        <v>39.007249944497609</v>
      </c>
      <c r="P76" s="53">
        <v>33.878279754478399</v>
      </c>
      <c r="Q76" s="53">
        <v>24.039296080624187</v>
      </c>
      <c r="R76" s="53">
        <v>33.079725792616721</v>
      </c>
      <c r="S76" s="54">
        <v>0.77832027049915853</v>
      </c>
      <c r="T76" s="54">
        <v>0.77469458853683104</v>
      </c>
      <c r="U76" s="54">
        <v>0.75335145448359975</v>
      </c>
      <c r="V76" s="54">
        <v>0.77199476748867579</v>
      </c>
      <c r="W76" s="55">
        <f t="shared" si="6"/>
        <v>1.4482650172974107E-2</v>
      </c>
      <c r="X76" s="55">
        <f t="shared" si="7"/>
        <v>1.25699282660258E-2</v>
      </c>
      <c r="Y76" s="55">
        <f t="shared" si="8"/>
        <v>1.2765851801312117E-2</v>
      </c>
    </row>
    <row r="77" spans="1:25" x14ac:dyDescent="0.25">
      <c r="A77" s="41"/>
      <c r="B77" s="51" t="s">
        <v>44</v>
      </c>
      <c r="C77" s="56">
        <v>9</v>
      </c>
      <c r="D77" s="56">
        <v>326</v>
      </c>
      <c r="E77" s="56">
        <v>4873</v>
      </c>
      <c r="F77" s="24">
        <v>5208</v>
      </c>
      <c r="G77" s="56">
        <v>155.35934900000001</v>
      </c>
      <c r="H77" s="56">
        <v>4874.9824150000004</v>
      </c>
      <c r="I77" s="56">
        <v>16655.216546</v>
      </c>
      <c r="J77" s="24">
        <v>21685.55831</v>
      </c>
      <c r="K77" s="56">
        <v>128.105445</v>
      </c>
      <c r="L77" s="56">
        <v>4052.3237370000002</v>
      </c>
      <c r="M77" s="56">
        <v>13938.062806</v>
      </c>
      <c r="N77" s="24">
        <v>18118.491988000002</v>
      </c>
      <c r="O77" s="57">
        <v>17.262149888888889</v>
      </c>
      <c r="P77" s="57">
        <v>14.95393378834356</v>
      </c>
      <c r="Q77" s="57">
        <v>3.4178568737943773</v>
      </c>
      <c r="R77" s="57">
        <v>4.1638936847158217</v>
      </c>
      <c r="S77" s="58">
        <v>0.82457506306878248</v>
      </c>
      <c r="T77" s="58">
        <v>0.83124889323318718</v>
      </c>
      <c r="U77" s="58">
        <v>0.83685869634324483</v>
      </c>
      <c r="V77" s="58">
        <v>0.83550959255888313</v>
      </c>
      <c r="Y77" s="55"/>
    </row>
    <row r="78" spans="1:25" x14ac:dyDescent="0.25">
      <c r="A78" s="41"/>
      <c r="B78" s="7" t="s">
        <v>19</v>
      </c>
      <c r="C78" s="52">
        <v>68187</v>
      </c>
      <c r="D78" s="52">
        <v>66409</v>
      </c>
      <c r="E78" s="52">
        <v>61392</v>
      </c>
      <c r="F78" s="20">
        <v>195988</v>
      </c>
      <c r="G78" s="52">
        <v>3486545.5467559998</v>
      </c>
      <c r="H78" s="52">
        <v>2607131.655824</v>
      </c>
      <c r="I78" s="52">
        <v>1199273.5873730003</v>
      </c>
      <c r="J78" s="20">
        <v>7292950.7899529999</v>
      </c>
      <c r="K78" s="52">
        <v>2650387.1775109996</v>
      </c>
      <c r="L78" s="52">
        <v>1962281.128575</v>
      </c>
      <c r="M78" s="52">
        <v>932677.73297000001</v>
      </c>
      <c r="N78" s="20">
        <v>5545346.0390560003</v>
      </c>
      <c r="O78" s="53">
        <v>51.132115311657643</v>
      </c>
      <c r="P78" s="53">
        <v>39.258709750545862</v>
      </c>
      <c r="Q78" s="53">
        <v>19.534688353091614</v>
      </c>
      <c r="R78" s="53">
        <v>37.211210839199339</v>
      </c>
      <c r="S78" s="54">
        <v>0.76017569309456168</v>
      </c>
      <c r="T78" s="54">
        <v>0.75265900906519767</v>
      </c>
      <c r="U78" s="54">
        <v>0.77770222140306078</v>
      </c>
      <c r="V78" s="54">
        <v>0.76037069202433738</v>
      </c>
    </row>
    <row r="79" spans="1:25" x14ac:dyDescent="0.25">
      <c r="A79" s="41"/>
      <c r="D79" s="8"/>
      <c r="E79" s="8"/>
      <c r="L79" s="8"/>
      <c r="M79" s="8"/>
    </row>
    <row r="80" spans="1:25" x14ac:dyDescent="0.25">
      <c r="B80" s="59"/>
      <c r="C80" s="11"/>
      <c r="D80" s="59"/>
      <c r="E80" s="59"/>
      <c r="F80" s="59"/>
      <c r="G80" s="11"/>
      <c r="H80" s="59"/>
      <c r="I80" s="59"/>
      <c r="J80" s="11"/>
      <c r="K80" s="11"/>
      <c r="L80" s="59"/>
      <c r="M80" s="59"/>
      <c r="N80" s="11"/>
      <c r="O80" s="11"/>
      <c r="P80" s="11"/>
      <c r="Q80" s="11"/>
      <c r="R80" s="11"/>
      <c r="S80" s="60"/>
      <c r="T80" s="60"/>
      <c r="U80" s="60"/>
      <c r="V80" s="11"/>
    </row>
    <row r="81" spans="2:22" x14ac:dyDescent="0.25">
      <c r="B81" s="59"/>
      <c r="C81" s="11"/>
      <c r="D81" s="59"/>
      <c r="E81" s="59"/>
      <c r="F81" s="59"/>
      <c r="G81" s="11"/>
      <c r="H81" s="59"/>
      <c r="I81" s="59"/>
      <c r="J81" s="11"/>
      <c r="K81" s="11"/>
      <c r="L81" s="59"/>
      <c r="M81" s="59"/>
      <c r="N81" s="11"/>
      <c r="O81" s="11"/>
      <c r="P81" s="11"/>
      <c r="Q81" s="11"/>
      <c r="R81" s="11"/>
      <c r="S81" s="60"/>
      <c r="T81" s="60"/>
      <c r="U81" s="60"/>
      <c r="V81" s="11"/>
    </row>
    <row r="82" spans="2:22" x14ac:dyDescent="0.25">
      <c r="B82" s="59"/>
      <c r="C82" s="11"/>
      <c r="D82" s="59"/>
      <c r="E82" s="59"/>
      <c r="F82" s="59"/>
      <c r="G82" s="11"/>
      <c r="H82" s="59"/>
      <c r="I82" s="59"/>
      <c r="J82" s="11"/>
      <c r="K82" s="11"/>
      <c r="L82" s="59"/>
      <c r="M82" s="59"/>
      <c r="N82" s="11"/>
      <c r="O82" s="11"/>
      <c r="P82" s="11"/>
      <c r="Q82" s="11"/>
      <c r="R82" s="11"/>
      <c r="S82" s="60"/>
      <c r="T82" s="60"/>
      <c r="U82" s="60"/>
      <c r="V82" s="11"/>
    </row>
    <row r="83" spans="2:22" x14ac:dyDescent="0.25">
      <c r="B83" s="59"/>
      <c r="C83" s="11"/>
      <c r="D83" s="59"/>
      <c r="E83" s="59"/>
      <c r="F83" s="59"/>
      <c r="G83" s="11"/>
      <c r="H83" s="59"/>
      <c r="I83" s="59"/>
      <c r="J83" s="11"/>
      <c r="K83" s="11"/>
      <c r="L83" s="59"/>
      <c r="M83" s="59"/>
      <c r="N83" s="11"/>
      <c r="O83" s="11"/>
      <c r="P83" s="11"/>
      <c r="Q83" s="11"/>
      <c r="R83" s="11"/>
      <c r="S83" s="60"/>
      <c r="T83" s="60"/>
      <c r="U83" s="60"/>
      <c r="V83" s="11"/>
    </row>
    <row r="84" spans="2:22" x14ac:dyDescent="0.25">
      <c r="B84" s="59"/>
      <c r="C84" s="11"/>
      <c r="D84" s="59"/>
      <c r="E84" s="59"/>
      <c r="F84" s="59"/>
      <c r="G84" s="11"/>
      <c r="H84" s="59"/>
      <c r="I84" s="59"/>
      <c r="J84" s="11"/>
      <c r="K84" s="11"/>
      <c r="L84" s="59"/>
      <c r="M84" s="59"/>
      <c r="N84" s="11"/>
      <c r="O84" s="11"/>
      <c r="P84" s="11"/>
      <c r="Q84" s="11"/>
      <c r="R84" s="11"/>
      <c r="S84" s="60"/>
      <c r="T84" s="60"/>
      <c r="U84" s="60"/>
      <c r="V84" s="11"/>
    </row>
    <row r="85" spans="2:22" x14ac:dyDescent="0.25">
      <c r="B85" s="59"/>
      <c r="C85" s="11"/>
      <c r="D85" s="59"/>
      <c r="E85" s="59"/>
      <c r="F85" s="59"/>
      <c r="G85" s="11"/>
      <c r="H85" s="59"/>
      <c r="I85" s="59"/>
      <c r="J85" s="11"/>
      <c r="K85" s="11"/>
      <c r="L85" s="59"/>
      <c r="M85" s="59"/>
      <c r="N85" s="11"/>
      <c r="O85" s="11"/>
      <c r="P85" s="11"/>
      <c r="Q85" s="11"/>
      <c r="R85" s="11"/>
      <c r="S85" s="60"/>
      <c r="T85" s="60"/>
      <c r="U85" s="60"/>
      <c r="V85" s="11"/>
    </row>
    <row r="86" spans="2:22" x14ac:dyDescent="0.25">
      <c r="B86" s="59"/>
      <c r="C86" s="11"/>
      <c r="D86" s="59"/>
      <c r="E86" s="59"/>
      <c r="F86" s="59"/>
      <c r="G86" s="11"/>
      <c r="H86" s="59"/>
      <c r="I86" s="59"/>
      <c r="J86" s="11"/>
      <c r="K86" s="11"/>
      <c r="L86" s="59"/>
      <c r="M86" s="59"/>
      <c r="N86" s="11"/>
      <c r="O86" s="11"/>
      <c r="P86" s="11"/>
      <c r="Q86" s="11"/>
      <c r="R86" s="11"/>
      <c r="S86" s="60"/>
      <c r="T86" s="60"/>
      <c r="U86" s="60"/>
      <c r="V86" s="11"/>
    </row>
    <row r="87" spans="2:22" x14ac:dyDescent="0.25">
      <c r="B87" s="59"/>
      <c r="C87" s="11"/>
      <c r="D87" s="59"/>
      <c r="E87" s="59"/>
      <c r="F87" s="59"/>
      <c r="G87" s="11"/>
      <c r="H87" s="59"/>
      <c r="I87" s="59"/>
      <c r="J87" s="11"/>
      <c r="K87" s="11"/>
      <c r="L87" s="59"/>
      <c r="M87" s="59"/>
      <c r="N87" s="11"/>
      <c r="O87" s="11"/>
      <c r="P87" s="11"/>
      <c r="Q87" s="11"/>
      <c r="R87" s="11"/>
      <c r="S87" s="60"/>
      <c r="T87" s="60"/>
      <c r="U87" s="60"/>
      <c r="V87" s="11"/>
    </row>
    <row r="88" spans="2:22" x14ac:dyDescent="0.25">
      <c r="B88" s="59"/>
      <c r="C88" s="11"/>
      <c r="D88" s="59"/>
      <c r="E88" s="59"/>
      <c r="F88" s="59"/>
      <c r="G88" s="11"/>
      <c r="H88" s="59"/>
      <c r="I88" s="59"/>
      <c r="J88" s="11"/>
      <c r="K88" s="11"/>
      <c r="L88" s="59"/>
      <c r="M88" s="59"/>
      <c r="N88" s="11"/>
      <c r="O88" s="11"/>
      <c r="P88" s="11"/>
      <c r="Q88" s="11"/>
      <c r="R88" s="11"/>
      <c r="S88" s="60"/>
      <c r="T88" s="60"/>
      <c r="U88" s="60"/>
      <c r="V88" s="11"/>
    </row>
    <row r="89" spans="2:22" x14ac:dyDescent="0.25">
      <c r="B89" s="59"/>
      <c r="C89" s="11"/>
      <c r="D89" s="59"/>
      <c r="E89" s="59"/>
      <c r="F89" s="59"/>
      <c r="G89" s="11"/>
      <c r="H89" s="59"/>
      <c r="I89" s="59"/>
      <c r="J89" s="11"/>
      <c r="K89" s="11"/>
      <c r="L89" s="59"/>
      <c r="M89" s="59"/>
      <c r="N89" s="11"/>
      <c r="O89" s="11"/>
      <c r="P89" s="11"/>
      <c r="Q89" s="11"/>
      <c r="R89" s="11"/>
      <c r="S89" s="60"/>
      <c r="T89" s="60"/>
      <c r="U89" s="60"/>
      <c r="V89" s="11"/>
    </row>
    <row r="90" spans="2:22" x14ac:dyDescent="0.25">
      <c r="B90" s="59"/>
      <c r="C90" s="11"/>
      <c r="D90" s="59"/>
      <c r="E90" s="59"/>
      <c r="F90" s="59"/>
      <c r="G90" s="11"/>
      <c r="H90" s="59"/>
      <c r="I90" s="59"/>
      <c r="J90" s="11"/>
      <c r="K90" s="11"/>
      <c r="L90" s="59"/>
      <c r="M90" s="59"/>
      <c r="N90" s="11"/>
      <c r="O90" s="11"/>
      <c r="P90" s="11"/>
      <c r="Q90" s="11"/>
      <c r="R90" s="11"/>
      <c r="S90" s="60"/>
      <c r="T90" s="60"/>
      <c r="U90" s="60"/>
      <c r="V90" s="11"/>
    </row>
  </sheetData>
  <mergeCells count="20">
    <mergeCell ref="C36:F36"/>
    <mergeCell ref="G36:J36"/>
    <mergeCell ref="K36:N36"/>
    <mergeCell ref="O36:R36"/>
    <mergeCell ref="S36:V36"/>
    <mergeCell ref="C59:F59"/>
    <mergeCell ref="G59:J59"/>
    <mergeCell ref="K59:N59"/>
    <mergeCell ref="O59:R59"/>
    <mergeCell ref="S59:V59"/>
    <mergeCell ref="C7:F7"/>
    <mergeCell ref="G7:J7"/>
    <mergeCell ref="K7:N7"/>
    <mergeCell ref="O7:R7"/>
    <mergeCell ref="S7:V7"/>
    <mergeCell ref="C26:F26"/>
    <mergeCell ref="G26:J26"/>
    <mergeCell ref="K26:N26"/>
    <mergeCell ref="O26:R26"/>
    <mergeCell ref="S26:V26"/>
  </mergeCells>
  <conditionalFormatting sqref="S8:T8 V8">
    <cfRule type="timePeriod" dxfId="3" priority="4" timePeriod="lastWeek">
      <formula>AND(TODAY()-ROUNDDOWN(S8,0)&gt;=(WEEKDAY(TODAY())),TODAY()-ROUNDDOWN(S8,0)&lt;(WEEKDAY(TODAY())+7))</formula>
    </cfRule>
  </conditionalFormatting>
  <conditionalFormatting sqref="S27:T27 V27">
    <cfRule type="timePeriod" dxfId="2" priority="3" timePeriod="lastWeek">
      <formula>AND(TODAY()-ROUNDDOWN(S27,0)&gt;=(WEEKDAY(TODAY())),TODAY()-ROUNDDOWN(S27,0)&lt;(WEEKDAY(TODAY())+7))</formula>
    </cfRule>
  </conditionalFormatting>
  <conditionalFormatting sqref="S37:T37 V37">
    <cfRule type="timePeriod" dxfId="1" priority="2" timePeriod="lastWeek">
      <formula>AND(TODAY()-ROUNDDOWN(S37,0)&gt;=(WEEKDAY(TODAY())),TODAY()-ROUNDDOWN(S37,0)&lt;(WEEKDAY(TODAY())+7))</formula>
    </cfRule>
  </conditionalFormatting>
  <conditionalFormatting sqref="S60:T60 V60">
    <cfRule type="timePeriod" dxfId="0" priority="1" timePeriod="lastWeek">
      <formula>AND(TODAY()-ROUNDDOWN(S60,0)&gt;=(WEEKDAY(TODAY())),TODAY()-ROUNDDOWN(S60,0)&lt;(WEEKDAY(TODAY())+7))</formula>
    </cfRule>
  </conditionalFormatting>
  <hyperlinks>
    <hyperlink ref="A1" location="indice!A1" display="Indice" xr:uid="{1E6A4F45-2F33-4583-8A32-79DF0BA42FDA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2E2B5-3613-456A-8050-4DE398204EAF}">
  <dimension ref="A1:H57"/>
  <sheetViews>
    <sheetView zoomScale="85" zoomScaleNormal="85" workbookViewId="0">
      <selection activeCell="B1" sqref="B1"/>
    </sheetView>
  </sheetViews>
  <sheetFormatPr baseColWidth="10" defaultRowHeight="15.75" x14ac:dyDescent="0.25"/>
  <cols>
    <col min="1" max="1" width="6.85546875" style="12" bestFit="1" customWidth="1"/>
    <col min="2" max="2" width="72.7109375" style="7" customWidth="1"/>
    <col min="3" max="4" width="7.7109375" style="61" bestFit="1" customWidth="1"/>
    <col min="5" max="5" width="8.85546875" style="61" bestFit="1" customWidth="1"/>
    <col min="6" max="6" width="16.140625" style="61" bestFit="1" customWidth="1"/>
    <col min="7" max="7" width="17.140625" style="61" bestFit="1" customWidth="1"/>
    <col min="8" max="8" width="19.42578125" style="61" bestFit="1" customWidth="1"/>
    <col min="9" max="16384" width="11.42578125" style="8"/>
  </cols>
  <sheetData>
    <row r="1" spans="1:8" x14ac:dyDescent="0.25">
      <c r="A1" s="6" t="s">
        <v>10</v>
      </c>
    </row>
    <row r="2" spans="1:8" ht="18.75" x14ac:dyDescent="0.3">
      <c r="B2" s="13" t="s">
        <v>63</v>
      </c>
    </row>
    <row r="3" spans="1:8" x14ac:dyDescent="0.25">
      <c r="B3" s="8" t="str">
        <f>indice!B4</f>
        <v>Información al: 31-07-2020</v>
      </c>
    </row>
    <row r="4" spans="1:8" x14ac:dyDescent="0.25">
      <c r="B4" s="40"/>
    </row>
    <row r="5" spans="1:8" x14ac:dyDescent="0.25">
      <c r="B5" s="7" t="s">
        <v>64</v>
      </c>
    </row>
    <row r="7" spans="1:8" x14ac:dyDescent="0.25">
      <c r="B7" s="62"/>
      <c r="C7" s="69" t="s">
        <v>65</v>
      </c>
      <c r="D7" s="69"/>
      <c r="E7" s="69"/>
      <c r="F7" s="69"/>
      <c r="G7" s="69"/>
      <c r="H7" s="69"/>
    </row>
    <row r="8" spans="1:8" ht="15" customHeight="1" x14ac:dyDescent="0.25">
      <c r="B8" s="17"/>
      <c r="C8" s="70" t="s">
        <v>66</v>
      </c>
      <c r="D8" s="70"/>
      <c r="E8" s="70"/>
      <c r="F8" s="70" t="s">
        <v>67</v>
      </c>
      <c r="G8" s="70"/>
      <c r="H8" s="70"/>
    </row>
    <row r="9" spans="1:8" x14ac:dyDescent="0.25">
      <c r="B9" s="17"/>
      <c r="C9" s="63" t="s">
        <v>68</v>
      </c>
      <c r="D9" s="63" t="s">
        <v>69</v>
      </c>
      <c r="E9" s="63" t="s">
        <v>70</v>
      </c>
      <c r="F9" s="63" t="s">
        <v>71</v>
      </c>
      <c r="G9" s="63" t="s">
        <v>72</v>
      </c>
      <c r="H9" s="63" t="s">
        <v>73</v>
      </c>
    </row>
    <row r="10" spans="1:8" x14ac:dyDescent="0.25">
      <c r="A10" s="12">
        <v>1</v>
      </c>
      <c r="B10" s="8" t="s">
        <v>23</v>
      </c>
      <c r="C10" s="52">
        <v>70.640838623046875</v>
      </c>
      <c r="D10" s="52">
        <v>177.75186157226563</v>
      </c>
      <c r="E10" s="52">
        <v>522.33868408203125</v>
      </c>
      <c r="F10" s="64">
        <v>42.1</v>
      </c>
      <c r="G10" s="64">
        <v>6.83</v>
      </c>
      <c r="H10" s="64">
        <v>42.1</v>
      </c>
    </row>
    <row r="11" spans="1:8" x14ac:dyDescent="0.25">
      <c r="A11" s="12">
        <v>2</v>
      </c>
      <c r="B11" s="8" t="s">
        <v>24</v>
      </c>
      <c r="C11" s="52">
        <v>2637.1572265625</v>
      </c>
      <c r="D11" s="52">
        <v>3482.31201171875</v>
      </c>
      <c r="E11" s="52">
        <v>5223.38671875</v>
      </c>
      <c r="F11" s="64">
        <v>48</v>
      </c>
      <c r="G11" s="64">
        <v>7.13</v>
      </c>
      <c r="H11" s="64">
        <v>48</v>
      </c>
    </row>
    <row r="12" spans="1:8" x14ac:dyDescent="0.25">
      <c r="A12" s="12">
        <v>3</v>
      </c>
      <c r="B12" s="8" t="s">
        <v>25</v>
      </c>
      <c r="C12" s="52">
        <v>6964.515625</v>
      </c>
      <c r="D12" s="52">
        <v>10446.9306640625</v>
      </c>
      <c r="E12" s="52">
        <v>17411.32421875</v>
      </c>
      <c r="F12" s="64">
        <v>48</v>
      </c>
      <c r="G12" s="64">
        <v>7</v>
      </c>
      <c r="H12" s="64">
        <v>48</v>
      </c>
    </row>
    <row r="13" spans="1:8" x14ac:dyDescent="0.25">
      <c r="A13" s="12">
        <v>4</v>
      </c>
      <c r="B13" s="23" t="s">
        <v>26</v>
      </c>
      <c r="C13" s="56">
        <v>17411.2890625</v>
      </c>
      <c r="D13" s="56">
        <v>34822.578125</v>
      </c>
      <c r="E13" s="56">
        <v>52233.8671875</v>
      </c>
      <c r="F13" s="65">
        <v>47.77</v>
      </c>
      <c r="G13" s="65">
        <v>6.57</v>
      </c>
      <c r="H13" s="65">
        <v>47.77</v>
      </c>
    </row>
    <row r="15" spans="1:8" x14ac:dyDescent="0.25">
      <c r="B15" s="7" t="s">
        <v>74</v>
      </c>
    </row>
    <row r="17" spans="2:8" x14ac:dyDescent="0.25">
      <c r="B17" s="62"/>
      <c r="C17" s="69" t="s">
        <v>65</v>
      </c>
      <c r="D17" s="69"/>
      <c r="E17" s="69"/>
      <c r="F17" s="69"/>
      <c r="G17" s="69"/>
      <c r="H17" s="69"/>
    </row>
    <row r="18" spans="2:8" x14ac:dyDescent="0.25">
      <c r="B18" s="17"/>
      <c r="C18" s="70" t="s">
        <v>66</v>
      </c>
      <c r="D18" s="70"/>
      <c r="E18" s="70"/>
      <c r="F18" s="70" t="s">
        <v>67</v>
      </c>
      <c r="G18" s="70"/>
      <c r="H18" s="70"/>
    </row>
    <row r="19" spans="2:8" x14ac:dyDescent="0.25">
      <c r="B19" s="17"/>
      <c r="C19" s="63" t="s">
        <v>68</v>
      </c>
      <c r="D19" s="63" t="s">
        <v>69</v>
      </c>
      <c r="E19" s="63" t="s">
        <v>70</v>
      </c>
      <c r="F19" s="63" t="s">
        <v>71</v>
      </c>
      <c r="G19" s="63" t="s">
        <v>72</v>
      </c>
      <c r="H19" s="63" t="s">
        <v>73</v>
      </c>
    </row>
    <row r="20" spans="2:8" x14ac:dyDescent="0.25">
      <c r="B20" s="19" t="s">
        <v>28</v>
      </c>
      <c r="C20" s="52">
        <v>105.96128082275391</v>
      </c>
      <c r="D20" s="52">
        <v>292.625</v>
      </c>
      <c r="E20" s="52">
        <v>883.0634765625</v>
      </c>
      <c r="F20" s="64">
        <v>42.4</v>
      </c>
      <c r="G20" s="64">
        <v>6.73</v>
      </c>
      <c r="H20" s="64">
        <v>42.4</v>
      </c>
    </row>
    <row r="21" spans="2:8" x14ac:dyDescent="0.25">
      <c r="B21" s="19" t="s">
        <v>29</v>
      </c>
      <c r="C21" s="52">
        <v>174.16708374023438</v>
      </c>
      <c r="D21" s="52">
        <v>522.33868408203125</v>
      </c>
      <c r="E21" s="52">
        <v>1706.360595703125</v>
      </c>
      <c r="F21" s="64">
        <v>47.43</v>
      </c>
      <c r="G21" s="64">
        <v>7.13</v>
      </c>
      <c r="H21" s="64">
        <v>47.43</v>
      </c>
    </row>
    <row r="22" spans="2:8" x14ac:dyDescent="0.25">
      <c r="B22" s="19" t="s">
        <v>30</v>
      </c>
      <c r="C22" s="52">
        <v>96.5421142578125</v>
      </c>
      <c r="D22" s="52">
        <v>176.04241943359375</v>
      </c>
      <c r="E22" s="52">
        <v>522.495361328125</v>
      </c>
      <c r="F22" s="64">
        <v>41.93</v>
      </c>
      <c r="G22" s="64">
        <v>6.47</v>
      </c>
      <c r="H22" s="64">
        <v>41.93</v>
      </c>
    </row>
    <row r="23" spans="2:8" x14ac:dyDescent="0.25">
      <c r="B23" s="19" t="s">
        <v>31</v>
      </c>
      <c r="C23" s="52">
        <v>141.28167724609375</v>
      </c>
      <c r="D23" s="52">
        <v>522.33868408203125</v>
      </c>
      <c r="E23" s="52">
        <v>1758.7027587890625</v>
      </c>
      <c r="F23" s="64">
        <v>47.53</v>
      </c>
      <c r="G23" s="64">
        <v>6.5</v>
      </c>
      <c r="H23" s="64">
        <v>47.53</v>
      </c>
    </row>
    <row r="24" spans="2:8" x14ac:dyDescent="0.25">
      <c r="B24" s="19" t="s">
        <v>32</v>
      </c>
      <c r="C24" s="52">
        <v>209.03994750976563</v>
      </c>
      <c r="D24" s="52">
        <v>690.758056640625</v>
      </c>
      <c r="E24" s="52">
        <v>2089.354736328125</v>
      </c>
      <c r="F24" s="64">
        <v>47.2</v>
      </c>
      <c r="G24" s="64">
        <v>7.03</v>
      </c>
      <c r="H24" s="64">
        <v>47.2</v>
      </c>
    </row>
    <row r="25" spans="2:8" x14ac:dyDescent="0.25">
      <c r="B25" s="19" t="s">
        <v>33</v>
      </c>
      <c r="C25" s="52">
        <v>140.84040832519531</v>
      </c>
      <c r="D25" s="52">
        <v>353.20419311523438</v>
      </c>
      <c r="E25" s="52">
        <v>1096.9112548828125</v>
      </c>
      <c r="F25" s="64">
        <v>47.53</v>
      </c>
      <c r="G25" s="64">
        <v>7</v>
      </c>
      <c r="H25" s="64">
        <v>47.53</v>
      </c>
    </row>
    <row r="26" spans="2:8" x14ac:dyDescent="0.25">
      <c r="B26" s="19" t="s">
        <v>34</v>
      </c>
      <c r="C26" s="52">
        <v>105.96128082275391</v>
      </c>
      <c r="D26" s="52">
        <v>353.69619750976563</v>
      </c>
      <c r="E26" s="52">
        <v>1190.250732421875</v>
      </c>
      <c r="F26" s="64">
        <v>44.07</v>
      </c>
      <c r="G26" s="64">
        <v>7.17</v>
      </c>
      <c r="H26" s="64">
        <v>44.07</v>
      </c>
    </row>
    <row r="27" spans="2:8" x14ac:dyDescent="0.25">
      <c r="B27" s="19" t="s">
        <v>35</v>
      </c>
      <c r="C27" s="52">
        <v>179.58792114257813</v>
      </c>
      <c r="D27" s="52">
        <v>540.286376953125</v>
      </c>
      <c r="E27" s="52">
        <v>1861.171142578125</v>
      </c>
      <c r="F27" s="64">
        <v>47.57</v>
      </c>
      <c r="G27" s="64">
        <v>6.93</v>
      </c>
      <c r="H27" s="64">
        <v>47.57</v>
      </c>
    </row>
    <row r="28" spans="2:8" x14ac:dyDescent="0.25">
      <c r="B28" s="19" t="s">
        <v>36</v>
      </c>
      <c r="C28" s="52">
        <v>251.9239501953125</v>
      </c>
      <c r="D28" s="52">
        <v>615.1495361328125</v>
      </c>
      <c r="E28" s="52">
        <v>1693.927001953125</v>
      </c>
      <c r="F28" s="64">
        <v>47.9</v>
      </c>
      <c r="G28" s="64">
        <v>7.13</v>
      </c>
      <c r="H28" s="64">
        <v>47.9</v>
      </c>
    </row>
    <row r="29" spans="2:8" x14ac:dyDescent="0.25">
      <c r="B29" s="19" t="s">
        <v>37</v>
      </c>
      <c r="C29" s="52">
        <v>232.14472961425781</v>
      </c>
      <c r="D29" s="52">
        <v>737.85235595703125</v>
      </c>
      <c r="E29" s="52">
        <v>3170.75244140625</v>
      </c>
      <c r="F29" s="64">
        <v>47.730000000000004</v>
      </c>
      <c r="G29" s="64">
        <v>7.07</v>
      </c>
      <c r="H29" s="64">
        <v>47.730000000000004</v>
      </c>
    </row>
    <row r="30" spans="2:8" x14ac:dyDescent="0.25">
      <c r="B30" s="19" t="s">
        <v>38</v>
      </c>
      <c r="C30" s="52">
        <v>243.758056640625</v>
      </c>
      <c r="D30" s="52">
        <v>709.48809814453125</v>
      </c>
      <c r="E30" s="52">
        <v>2089.408935546875</v>
      </c>
      <c r="F30" s="64">
        <v>47.800000000000004</v>
      </c>
      <c r="G30" s="64">
        <v>7.13</v>
      </c>
      <c r="H30" s="64">
        <v>47.800000000000004</v>
      </c>
    </row>
    <row r="31" spans="2:8" x14ac:dyDescent="0.25">
      <c r="B31" s="19" t="s">
        <v>39</v>
      </c>
      <c r="C31" s="52">
        <v>222.91868591308594</v>
      </c>
      <c r="D31" s="52">
        <v>729.2218017578125</v>
      </c>
      <c r="E31" s="52">
        <v>2368.005126953125</v>
      </c>
      <c r="F31" s="64">
        <v>47.57</v>
      </c>
      <c r="G31" s="64">
        <v>7</v>
      </c>
      <c r="H31" s="64">
        <v>47.57</v>
      </c>
    </row>
    <row r="32" spans="2:8" x14ac:dyDescent="0.25">
      <c r="B32" s="19" t="s">
        <v>40</v>
      </c>
      <c r="C32" s="52">
        <v>83.67962646484375</v>
      </c>
      <c r="D32" s="52">
        <v>257.74127197265625</v>
      </c>
      <c r="E32" s="52">
        <v>1547.2802734375</v>
      </c>
      <c r="F32" s="64">
        <v>42.7</v>
      </c>
      <c r="G32" s="64">
        <v>6.7</v>
      </c>
      <c r="H32" s="64">
        <v>42.7</v>
      </c>
    </row>
    <row r="33" spans="1:8" x14ac:dyDescent="0.25">
      <c r="B33" s="19" t="s">
        <v>41</v>
      </c>
      <c r="C33" s="52">
        <v>185.49688720703125</v>
      </c>
      <c r="D33" s="52">
        <v>600.41754150390625</v>
      </c>
      <c r="E33" s="52">
        <v>1810.7740478515625</v>
      </c>
      <c r="F33" s="64">
        <v>47.77</v>
      </c>
      <c r="G33" s="64">
        <v>7.1000000000000005</v>
      </c>
      <c r="H33" s="64">
        <v>47.77</v>
      </c>
    </row>
    <row r="34" spans="1:8" x14ac:dyDescent="0.25">
      <c r="B34" s="23" t="s">
        <v>42</v>
      </c>
      <c r="C34" s="56">
        <v>106.41075134277344</v>
      </c>
      <c r="D34" s="56">
        <v>348.27996826171875</v>
      </c>
      <c r="E34" s="56">
        <v>1326.337646484375</v>
      </c>
      <c r="F34" s="65">
        <v>42.7</v>
      </c>
      <c r="G34" s="65">
        <v>6.8849999999999998</v>
      </c>
      <c r="H34" s="65">
        <v>42.7</v>
      </c>
    </row>
    <row r="35" spans="1:8" x14ac:dyDescent="0.25">
      <c r="B35" s="8" t="s">
        <v>75</v>
      </c>
    </row>
    <row r="37" spans="1:8" x14ac:dyDescent="0.25">
      <c r="B37" s="7" t="s">
        <v>76</v>
      </c>
    </row>
    <row r="39" spans="1:8" x14ac:dyDescent="0.25">
      <c r="B39" s="62"/>
      <c r="C39" s="69" t="s">
        <v>65</v>
      </c>
      <c r="D39" s="69"/>
      <c r="E39" s="69"/>
      <c r="F39" s="69"/>
      <c r="G39" s="69"/>
      <c r="H39" s="69"/>
    </row>
    <row r="40" spans="1:8" x14ac:dyDescent="0.25">
      <c r="B40" s="17"/>
      <c r="C40" s="70" t="s">
        <v>66</v>
      </c>
      <c r="D40" s="70"/>
      <c r="E40" s="70"/>
      <c r="F40" s="70" t="s">
        <v>67</v>
      </c>
      <c r="G40" s="70"/>
      <c r="H40" s="70"/>
    </row>
    <row r="41" spans="1:8" x14ac:dyDescent="0.25">
      <c r="B41" s="17"/>
      <c r="C41" s="63" t="s">
        <v>68</v>
      </c>
      <c r="D41" s="63" t="s">
        <v>69</v>
      </c>
      <c r="E41" s="63" t="s">
        <v>70</v>
      </c>
      <c r="F41" s="63" t="s">
        <v>71</v>
      </c>
      <c r="G41" s="63" t="s">
        <v>72</v>
      </c>
      <c r="H41" s="63" t="s">
        <v>73</v>
      </c>
    </row>
    <row r="42" spans="1:8" x14ac:dyDescent="0.25">
      <c r="A42" s="66">
        <v>15</v>
      </c>
      <c r="B42" s="19" t="s">
        <v>46</v>
      </c>
      <c r="C42" s="52">
        <v>73.044815063476563</v>
      </c>
      <c r="D42" s="52">
        <v>174.14772033691406</v>
      </c>
      <c r="E42" s="52">
        <v>355.413818359375</v>
      </c>
      <c r="F42" s="64">
        <v>41.6</v>
      </c>
      <c r="G42" s="64">
        <v>6.5850000000000009</v>
      </c>
      <c r="H42" s="64">
        <v>41.6</v>
      </c>
    </row>
    <row r="43" spans="1:8" x14ac:dyDescent="0.25">
      <c r="A43" s="66">
        <v>1</v>
      </c>
      <c r="B43" s="19" t="s">
        <v>47</v>
      </c>
      <c r="C43" s="52">
        <v>96.963623046875</v>
      </c>
      <c r="D43" s="52">
        <v>231.00823974609375</v>
      </c>
      <c r="E43" s="52">
        <v>870.564453125</v>
      </c>
      <c r="F43" s="64">
        <v>41.9</v>
      </c>
      <c r="G43" s="64">
        <v>6.47</v>
      </c>
      <c r="H43" s="64">
        <v>41.9</v>
      </c>
    </row>
    <row r="44" spans="1:8" x14ac:dyDescent="0.25">
      <c r="A44" s="66">
        <v>2</v>
      </c>
      <c r="B44" s="19" t="s">
        <v>48</v>
      </c>
      <c r="C44" s="52">
        <v>80.969284057617188</v>
      </c>
      <c r="D44" s="52">
        <v>213.30007934570313</v>
      </c>
      <c r="E44" s="52">
        <v>791.6531982421875</v>
      </c>
      <c r="F44" s="64">
        <v>41.7</v>
      </c>
      <c r="G44" s="64">
        <v>6.83</v>
      </c>
      <c r="H44" s="64">
        <v>41.7</v>
      </c>
    </row>
    <row r="45" spans="1:8" x14ac:dyDescent="0.25">
      <c r="A45" s="66">
        <v>3</v>
      </c>
      <c r="B45" s="19" t="s">
        <v>49</v>
      </c>
      <c r="C45" s="52">
        <v>76.574851989746094</v>
      </c>
      <c r="D45" s="52">
        <v>174.18254089355469</v>
      </c>
      <c r="E45" s="52">
        <v>423.84503173828125</v>
      </c>
      <c r="F45" s="64">
        <v>41.9</v>
      </c>
      <c r="G45" s="64">
        <v>6.63</v>
      </c>
      <c r="H45" s="64">
        <v>41.9</v>
      </c>
    </row>
    <row r="46" spans="1:8" x14ac:dyDescent="0.25">
      <c r="A46" s="66">
        <v>4</v>
      </c>
      <c r="B46" s="19" t="s">
        <v>50</v>
      </c>
      <c r="C46" s="52">
        <v>70.640838623046875</v>
      </c>
      <c r="D46" s="52">
        <v>176.05049133300781</v>
      </c>
      <c r="E46" s="52">
        <v>522.33868408203125</v>
      </c>
      <c r="F46" s="64">
        <v>42</v>
      </c>
      <c r="G46" s="64">
        <v>6.67</v>
      </c>
      <c r="H46" s="64">
        <v>42</v>
      </c>
    </row>
    <row r="47" spans="1:8" x14ac:dyDescent="0.25">
      <c r="A47" s="66">
        <v>5</v>
      </c>
      <c r="B47" s="19" t="s">
        <v>51</v>
      </c>
      <c r="C47" s="52">
        <v>89.520889282226563</v>
      </c>
      <c r="D47" s="52">
        <v>218.64447021484375</v>
      </c>
      <c r="E47" s="52">
        <v>696.45159912109375</v>
      </c>
      <c r="F47" s="64">
        <v>42.6</v>
      </c>
      <c r="G47" s="64">
        <v>6.87</v>
      </c>
      <c r="H47" s="64">
        <v>42.6</v>
      </c>
    </row>
    <row r="48" spans="1:8" x14ac:dyDescent="0.25">
      <c r="A48" s="66">
        <v>13</v>
      </c>
      <c r="B48" s="19" t="s">
        <v>53</v>
      </c>
      <c r="C48" s="52">
        <v>105.96128082275391</v>
      </c>
      <c r="D48" s="52">
        <v>348.22579956054688</v>
      </c>
      <c r="E48" s="52">
        <v>1392.1380615234375</v>
      </c>
      <c r="F48" s="64">
        <v>46.63</v>
      </c>
      <c r="G48" s="64">
        <v>6.9</v>
      </c>
      <c r="H48" s="64">
        <v>46.63</v>
      </c>
    </row>
    <row r="49" spans="1:8" x14ac:dyDescent="0.25">
      <c r="A49" s="66">
        <v>6</v>
      </c>
      <c r="B49" s="19" t="s">
        <v>54</v>
      </c>
      <c r="C49" s="52">
        <v>104.40669250488281</v>
      </c>
      <c r="D49" s="52">
        <v>250.06817626953125</v>
      </c>
      <c r="E49" s="52">
        <v>696.5057373046875</v>
      </c>
      <c r="F49" s="64">
        <v>42.63</v>
      </c>
      <c r="G49" s="64">
        <v>6.83</v>
      </c>
      <c r="H49" s="64">
        <v>42.63</v>
      </c>
    </row>
    <row r="50" spans="1:8" x14ac:dyDescent="0.25">
      <c r="A50" s="66">
        <v>7</v>
      </c>
      <c r="B50" s="19" t="s">
        <v>55</v>
      </c>
      <c r="C50" s="52">
        <v>105.65846252441406</v>
      </c>
      <c r="D50" s="52">
        <v>278.89105224609375</v>
      </c>
      <c r="E50" s="52">
        <v>719.2603759765625</v>
      </c>
      <c r="F50" s="64">
        <v>42.53</v>
      </c>
      <c r="G50" s="64">
        <v>7</v>
      </c>
      <c r="H50" s="64">
        <v>42.53</v>
      </c>
    </row>
    <row r="51" spans="1:8" x14ac:dyDescent="0.25">
      <c r="A51" s="66">
        <v>16</v>
      </c>
      <c r="B51" s="19" t="s">
        <v>56</v>
      </c>
      <c r="C51" s="52">
        <v>82.188751220703125</v>
      </c>
      <c r="D51" s="52">
        <v>208.97900390625</v>
      </c>
      <c r="E51" s="52">
        <v>529.80633544921875</v>
      </c>
      <c r="F51" s="64">
        <v>42.4</v>
      </c>
      <c r="G51" s="64">
        <v>6.57</v>
      </c>
      <c r="H51" s="64">
        <v>42.4</v>
      </c>
    </row>
    <row r="52" spans="1:8" x14ac:dyDescent="0.25">
      <c r="A52" s="66">
        <v>8</v>
      </c>
      <c r="B52" s="19" t="s">
        <v>57</v>
      </c>
      <c r="C52" s="52">
        <v>73.466484069824219</v>
      </c>
      <c r="D52" s="52">
        <v>205.50740051269531</v>
      </c>
      <c r="E52" s="52">
        <v>626.860595703125</v>
      </c>
      <c r="F52" s="64">
        <v>42.230000000000004</v>
      </c>
      <c r="G52" s="64">
        <v>6.8</v>
      </c>
      <c r="H52" s="64">
        <v>42.230000000000004</v>
      </c>
    </row>
    <row r="53" spans="1:8" x14ac:dyDescent="0.25">
      <c r="A53" s="66">
        <v>9</v>
      </c>
      <c r="B53" s="19" t="s">
        <v>58</v>
      </c>
      <c r="C53" s="52">
        <v>70.640838623046875</v>
      </c>
      <c r="D53" s="52">
        <v>177.75186157226563</v>
      </c>
      <c r="E53" s="52">
        <v>529.80633544921875</v>
      </c>
      <c r="F53" s="64">
        <v>42.1</v>
      </c>
      <c r="G53" s="64">
        <v>6.9</v>
      </c>
      <c r="H53" s="64">
        <v>42.1</v>
      </c>
    </row>
    <row r="54" spans="1:8" x14ac:dyDescent="0.25">
      <c r="A54" s="66">
        <v>14</v>
      </c>
      <c r="B54" s="19" t="s">
        <v>59</v>
      </c>
      <c r="C54" s="52">
        <v>70.640838623046875</v>
      </c>
      <c r="D54" s="52">
        <v>174.21736145019531</v>
      </c>
      <c r="E54" s="52">
        <v>522.33868408203125</v>
      </c>
      <c r="F54" s="64">
        <v>42.2</v>
      </c>
      <c r="G54" s="64">
        <v>6.7700000000000005</v>
      </c>
      <c r="H54" s="64">
        <v>42.2</v>
      </c>
    </row>
    <row r="55" spans="1:8" x14ac:dyDescent="0.25">
      <c r="A55" s="66">
        <v>10</v>
      </c>
      <c r="B55" s="19" t="s">
        <v>60</v>
      </c>
      <c r="C55" s="52">
        <v>91.580802917480469</v>
      </c>
      <c r="D55" s="52">
        <v>238.81324768066406</v>
      </c>
      <c r="E55" s="52">
        <v>696.6082763671875</v>
      </c>
      <c r="F55" s="64">
        <v>42.37</v>
      </c>
      <c r="G55" s="64">
        <v>6.7700000000000005</v>
      </c>
      <c r="H55" s="64">
        <v>42.37</v>
      </c>
    </row>
    <row r="56" spans="1:8" x14ac:dyDescent="0.25">
      <c r="A56" s="66">
        <v>11</v>
      </c>
      <c r="B56" s="19" t="s">
        <v>61</v>
      </c>
      <c r="C56" s="52">
        <v>70.420204162597656</v>
      </c>
      <c r="D56" s="52">
        <v>150.13092041015625</v>
      </c>
      <c r="E56" s="52">
        <v>475.2943115234375</v>
      </c>
      <c r="F56" s="64">
        <v>41.67</v>
      </c>
      <c r="G56" s="64">
        <v>6.63</v>
      </c>
      <c r="H56" s="64">
        <v>41.67</v>
      </c>
    </row>
    <row r="57" spans="1:8" x14ac:dyDescent="0.25">
      <c r="A57" s="66">
        <v>12</v>
      </c>
      <c r="B57" s="51" t="s">
        <v>62</v>
      </c>
      <c r="C57" s="56">
        <v>94.081382751464844</v>
      </c>
      <c r="D57" s="56">
        <v>209.09217834472656</v>
      </c>
      <c r="E57" s="56">
        <v>696.5057373046875</v>
      </c>
      <c r="F57" s="65">
        <v>42.63</v>
      </c>
      <c r="G57" s="65">
        <v>6.93</v>
      </c>
      <c r="H57" s="65">
        <v>42.63</v>
      </c>
    </row>
  </sheetData>
  <mergeCells count="9">
    <mergeCell ref="C39:H39"/>
    <mergeCell ref="C40:E40"/>
    <mergeCell ref="F40:H40"/>
    <mergeCell ref="C7:H7"/>
    <mergeCell ref="C8:E8"/>
    <mergeCell ref="F8:H8"/>
    <mergeCell ref="C17:H17"/>
    <mergeCell ref="C18:E18"/>
    <mergeCell ref="F18:H18"/>
  </mergeCells>
  <hyperlinks>
    <hyperlink ref="A1" location="indice!A1" display="Indice" xr:uid="{7D4FF50F-1D91-45C3-B791-76D411035012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302D7-53A0-489A-914B-85F48BBB3180}">
  <dimension ref="A1:Q44"/>
  <sheetViews>
    <sheetView zoomScale="85" zoomScaleNormal="85" workbookViewId="0">
      <selection activeCell="B1" sqref="B1"/>
    </sheetView>
  </sheetViews>
  <sheetFormatPr baseColWidth="10" defaultRowHeight="15.75" x14ac:dyDescent="0.25"/>
  <cols>
    <col min="1" max="1" width="6.85546875" style="8" bestFit="1" customWidth="1"/>
    <col min="2" max="16384" width="11.42578125" style="8"/>
  </cols>
  <sheetData>
    <row r="1" spans="1:2" x14ac:dyDescent="0.25">
      <c r="A1" s="6" t="s">
        <v>10</v>
      </c>
    </row>
    <row r="2" spans="1:2" ht="18.75" x14ac:dyDescent="0.3">
      <c r="B2" s="13" t="s">
        <v>77</v>
      </c>
    </row>
    <row r="3" spans="1:2" x14ac:dyDescent="0.25">
      <c r="B3" s="8" t="str">
        <f>indice!B4</f>
        <v>Información al: 31-07-2020</v>
      </c>
    </row>
    <row r="43" spans="2:17" x14ac:dyDescent="0.25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</row>
    <row r="44" spans="2:17" x14ac:dyDescent="0.25">
      <c r="B44" s="67">
        <v>43954</v>
      </c>
      <c r="C44" s="67">
        <v>43961</v>
      </c>
      <c r="D44" s="67">
        <v>43968</v>
      </c>
      <c r="E44" s="67">
        <v>43975</v>
      </c>
      <c r="F44" s="67">
        <v>43981</v>
      </c>
      <c r="G44" s="67">
        <v>43989</v>
      </c>
      <c r="H44" s="67">
        <v>43996</v>
      </c>
      <c r="I44" s="67">
        <v>44003</v>
      </c>
      <c r="J44" s="67">
        <v>44010</v>
      </c>
      <c r="K44" s="67" t="s">
        <v>97</v>
      </c>
      <c r="L44" s="67" t="s">
        <v>98</v>
      </c>
      <c r="M44" s="67" t="s">
        <v>99</v>
      </c>
      <c r="N44" s="67" t="s">
        <v>100</v>
      </c>
      <c r="O44" s="67">
        <v>44043</v>
      </c>
      <c r="P44" s="10"/>
      <c r="Q44" s="10"/>
    </row>
  </sheetData>
  <hyperlinks>
    <hyperlink ref="A1" location="indice!A1" display="Indice" xr:uid="{D32D0198-EA3F-437A-81B2-59406F306B9C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0710D-6D92-4449-AA7E-18FA085607A8}">
  <dimension ref="A1:W42"/>
  <sheetViews>
    <sheetView zoomScale="85" zoomScaleNormal="85" workbookViewId="0">
      <selection activeCell="B1" sqref="B1"/>
    </sheetView>
  </sheetViews>
  <sheetFormatPr baseColWidth="10" defaultRowHeight="15.75" x14ac:dyDescent="0.25"/>
  <cols>
    <col min="1" max="1" width="6.85546875" style="12" bestFit="1" customWidth="1"/>
    <col min="2" max="16384" width="11.42578125" style="8"/>
  </cols>
  <sheetData>
    <row r="1" spans="1:23" x14ac:dyDescent="0.25">
      <c r="A1" s="6" t="s">
        <v>10</v>
      </c>
    </row>
    <row r="2" spans="1:23" ht="18.75" x14ac:dyDescent="0.3">
      <c r="B2" s="13" t="s">
        <v>78</v>
      </c>
    </row>
    <row r="3" spans="1:23" x14ac:dyDescent="0.25">
      <c r="B3" s="8" t="str">
        <f>indice!B4</f>
        <v>Información al: 31-07-2020</v>
      </c>
    </row>
    <row r="4" spans="1:23" s="7" customFormat="1" x14ac:dyDescent="0.25">
      <c r="A4" s="12"/>
    </row>
    <row r="5" spans="1:23" s="7" customFormat="1" x14ac:dyDescent="0.25">
      <c r="A5" s="28"/>
      <c r="B5" s="7" t="s">
        <v>79</v>
      </c>
      <c r="J5" s="7" t="s">
        <v>80</v>
      </c>
      <c r="W5" s="7" t="s">
        <v>81</v>
      </c>
    </row>
    <row r="6" spans="1:23" s="7" customFormat="1" x14ac:dyDescent="0.25">
      <c r="A6" s="12"/>
    </row>
    <row r="7" spans="1:23" s="7" customFormat="1" x14ac:dyDescent="0.25">
      <c r="A7" s="12"/>
    </row>
    <row r="35" spans="3:23" x14ac:dyDescent="0.25">
      <c r="C35" s="10" t="s">
        <v>13</v>
      </c>
      <c r="D35" s="10" t="s">
        <v>82</v>
      </c>
      <c r="E35" s="10" t="s">
        <v>83</v>
      </c>
      <c r="F35" s="10"/>
    </row>
    <row r="42" spans="3:23" x14ac:dyDescent="0.25">
      <c r="J42" s="8" t="s">
        <v>84</v>
      </c>
      <c r="W42" s="8" t="s">
        <v>85</v>
      </c>
    </row>
  </sheetData>
  <hyperlinks>
    <hyperlink ref="A1" location="indice!A1" display="Indice" xr:uid="{7B4326EA-0C75-4016-8EBC-C6F04B21BA33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cuadro general</vt:lpstr>
      <vt:lpstr>caracteristicas</vt:lpstr>
      <vt:lpstr>evoluciones</vt:lpstr>
      <vt:lpstr>participaciones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Rojas Olmedo</dc:creator>
  <cp:lastModifiedBy>Cristian Rojas Olmedo</cp:lastModifiedBy>
  <dcterms:created xsi:type="dcterms:W3CDTF">2020-08-05T17:07:50Z</dcterms:created>
  <dcterms:modified xsi:type="dcterms:W3CDTF">2020-08-05T17:27:16Z</dcterms:modified>
</cp:coreProperties>
</file>