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 - 2020\22 - MIÉRCOLES\"/>
    </mc:Choice>
  </mc:AlternateContent>
  <bookViews>
    <workbookView xWindow="28680" yWindow="-120" windowWidth="29040" windowHeight="15840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0" i="4" l="1"/>
  <c r="B83" i="4"/>
  <c r="B69" i="3"/>
  <c r="B51" i="6" l="1"/>
  <c r="B49" i="6"/>
  <c r="C20" i="3" l="1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D50" i="4" l="1"/>
  <c r="E50" i="4" l="1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<sst xmlns="http://schemas.openxmlformats.org/spreadsheetml/2006/main" count="292" uniqueCount="95">
  <si>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</si>
  <si>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</si>
  <si>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</si>
  <si>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</si>
  <si>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</si>
  <si>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</si>
  <si>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</si>
  <si>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</si>
  <si>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</si>
  <si>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</si>
  <si>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</si>
  <si>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</si>
  <si>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</si>
  <si>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</si>
  <si>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</si>
  <si>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</si>
  <si>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</si>
  <si>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</si>
  <si>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</si>
  <si>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</si>
  <si>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</si>
  <si>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</si>
  <si>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</si>
  <si>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</si>
  <si>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</si>
  <si>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</si>
  <si>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</si>
  <si>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</si>
  <si>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</si>
  <si>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</si>
  <si>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</si>
  <si>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</si>
  <si>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</si>
  <si>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</si>
  <si>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</si>
  <si>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</si>
  <si>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</si>
  <si>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</si>
  <si>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</si>
  <si>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</si>
  <si>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</si>
  <si>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</si>
  <si>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</si>
  <si>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</si>
  <si>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</si>
  <si>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</si>
  <si>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</si>
  <si>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</si>
  <si>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</si>
  <si>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</si>
  <si>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</si>
  <si>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</si>
  <si>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</si>
  <si>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</si>
  <si>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</si>
  <si>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</si>
  <si>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</si>
  <si>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</si>
  <si>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</si>
  <si>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</si>
  <si>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</si>
  <si>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</si>
  <si>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</si>
  <si>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</si>
  <si>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</si>
  <si>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</si>
  <si>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</si>
  <si>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</si>
  <si>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</si>
  <si>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</si>
  <si>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</si>
  <si>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</si>
  <si>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</si>
  <si>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</si>
  <si>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</si>
  <si>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</si>
  <si>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</si>
  <si>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</si>
  <si>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</si>
  <si>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</si>
  <si>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</si>
  <si>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</si>
  <si>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</si>
  <si>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</si>
  <si>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</si>
  <si>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</si>
  <si>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</si>
  <si>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</si>
  <si>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DERECHOS DE GARANTIA ASOCIADOS AL PROGRAMA FOGAPE COVID (10/07/2020)</t>
  </si>
  <si>
    <t>SOLICITUDES Y CURSES DE CREDITO ASOCIADOS AL PROGRAMA FOGAPE COVID (10/07/2020)</t>
  </si>
  <si>
    <t>Actualización: 14/07/2020</t>
  </si>
  <si>
    <t>Datos acumulados al 10/07/2020</t>
  </si>
  <si>
    <t>SOLICITUDES Y CURSES DE CREDITO ASOCIADOS AL PROGRAMA FOGAPE COVID (10/07/2020) (*)</t>
  </si>
  <si>
    <t>Fuente: Fogape (10/07/2020)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</si>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</sst>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4" fillId="2" borderId="20" xfId="4" applyNumberFormat="1" applyFont="1" applyFill="1" applyBorder="1"/>
    <xf numFmtId="9" fontId="14" fillId="2" borderId="20" xfId="2" applyFont="1" applyFill="1" applyBorder="1"/>
    <xf numFmtId="166" fontId="18" fillId="2" borderId="20" xfId="4" applyNumberFormat="1" applyFont="1" applyFill="1" applyBorder="1"/>
    <xf numFmtId="166" fontId="19" fillId="2" borderId="20" xfId="4" applyNumberFormat="1" applyFont="1" applyFill="1" applyBorder="1"/>
    <xf numFmtId="9" fontId="19" fillId="2" borderId="20" xfId="2" applyFont="1" applyFill="1" applyBorder="1"/>
    <xf numFmtId="166" fontId="0" fillId="2" borderId="0" xfId="4" applyNumberFormat="1" applyFont="1" applyFill="1"/>
    <xf numFmtId="166" fontId="14" fillId="0" borderId="20" xfId="4" applyNumberFormat="1" applyFont="1" applyBorder="1"/>
    <xf numFmtId="9" fontId="14" fillId="0" borderId="20" xfId="2" applyFont="1" applyBorder="1"/>
    <xf numFmtId="0" fontId="20" fillId="0" borderId="0" xfId="0" applyFont="1"/>
    <xf numFmtId="9" fontId="16" fillId="2" borderId="20" xfId="2" applyFont="1" applyFill="1" applyBorder="1"/>
    <xf numFmtId="0" fontId="8" fillId="0" borderId="0" xfId="0" applyFont="1"/>
    <xf numFmtId="0" fontId="21" fillId="0" borderId="0" xfId="0" applyFont="1"/>
    <xf numFmtId="0" fontId="8" fillId="2" borderId="0" xfId="0" applyFont="1" applyFill="1"/>
    <xf numFmtId="0" fontId="22" fillId="0" borderId="0" xfId="3" applyFont="1"/>
    <xf numFmtId="0" fontId="7" fillId="0" borderId="0" xfId="0" applyFont="1"/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</a:t>
          </a:r>
          <a:r>
            <a:rPr lang="es-CL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10/07/2020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M24"/>
  <sheetViews>
    <sheetView showGridLines="0" tabSelected="1" workbookViewId="0"/>
  </sheetViews>
  <sheetFormatPr baseColWidth="10" defaultColWidth="11.5703125" defaultRowHeight="15" x14ac:dyDescent="0.25"/>
  <cols>
    <col min="1" max="1" width="3.42578125" style="72" customWidth="1"/>
    <col min="2" max="2" width="13.42578125" style="72" customWidth="1"/>
    <col min="3" max="3" width="54.5703125" style="72" bestFit="1" customWidth="1"/>
    <col min="4" max="16384" width="11.5703125" style="72"/>
  </cols>
  <sheetData>
    <row r="2" spans="2:13" ht="15.75" x14ac:dyDescent="0.25">
      <c r="B2" s="73" t="s">
        <v>56</v>
      </c>
    </row>
    <row r="5" spans="2:13" x14ac:dyDescent="0.25">
      <c r="B5" s="13" t="s">
        <v>88</v>
      </c>
      <c r="C5" s="74"/>
      <c r="D5" s="74"/>
    </row>
    <row r="7" spans="2:13" x14ac:dyDescent="0.25">
      <c r="B7" s="75" t="s">
        <v>57</v>
      </c>
      <c r="C7" s="74" t="s">
        <v>58</v>
      </c>
    </row>
    <row r="8" spans="2:13" x14ac:dyDescent="0.25">
      <c r="B8" s="75" t="s">
        <v>59</v>
      </c>
      <c r="C8" s="74" t="s">
        <v>60</v>
      </c>
    </row>
    <row r="11" spans="2:13" x14ac:dyDescent="0.25">
      <c r="B11" s="76" t="s">
        <v>89</v>
      </c>
    </row>
    <row r="12" spans="2:13" x14ac:dyDescent="0.25">
      <c r="B12" s="75" t="s">
        <v>51</v>
      </c>
      <c r="C12" s="77" t="s">
        <v>61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2:13" x14ac:dyDescent="0.25">
      <c r="B13" s="75" t="s">
        <v>3</v>
      </c>
      <c r="C13" s="77" t="s">
        <v>62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2:13" x14ac:dyDescent="0.25">
      <c r="B14" s="75" t="s">
        <v>5</v>
      </c>
      <c r="C14" s="76" t="s">
        <v>63</v>
      </c>
    </row>
    <row r="18" spans="2:3" x14ac:dyDescent="0.25">
      <c r="C18" s="72" t="s">
        <v>64</v>
      </c>
    </row>
    <row r="24" spans="2:3" x14ac:dyDescent="0.25">
      <c r="B24" s="74" t="s">
        <v>90</v>
      </c>
    </row>
  </sheetData>
  <mergeCells count="2">
    <mergeCell ref="C12:M12"/>
    <mergeCell ref="C13:M13"/>
  </mergeCells>
  <hyperlinks>
    <hyperlink ref="B7" location="'Derechos de Garantía'!B7" display="Tabla 1"/>
    <hyperlink ref="B8" location="'Derechos de Garantía'!B28" display="Tabla 2"/>
    <hyperlink ref="B12" location="'Solicitudes y Curses'!A1" display="Tabla 3"/>
    <hyperlink ref="B13" location="'Solicitudes y Curses'!B23" display="Tabla 4"/>
    <hyperlink ref="B14" location="Detalle!A1" display="Tabla 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51"/>
  <sheetViews>
    <sheetView showGridLines="0" topLeftCell="A10" zoomScale="85" zoomScaleNormal="85" workbookViewId="0">
      <selection activeCell="G29" sqref="G29"/>
    </sheetView>
  </sheetViews>
  <sheetFormatPr baseColWidth="10" defaultRowHeight="15" x14ac:dyDescent="0.25"/>
  <cols>
    <col min="1" max="1" width="3.5703125" customWidth="1"/>
    <col min="2" max="2" width="42.42578125" bestFit="1" customWidth="1"/>
    <col min="3" max="3" width="14.42578125" bestFit="1" customWidth="1"/>
    <col min="4" max="4" width="24.42578125" customWidth="1"/>
    <col min="6" max="6" width="5.42578125" customWidth="1"/>
  </cols>
  <sheetData>
    <row r="2" spans="2:5" x14ac:dyDescent="0.25">
      <c r="B2" s="55" t="s">
        <v>65</v>
      </c>
    </row>
    <row r="4" spans="2:5" x14ac:dyDescent="0.25">
      <c r="B4" s="55" t="s">
        <v>66</v>
      </c>
    </row>
    <row r="5" spans="2:5" x14ac:dyDescent="0.25">
      <c r="B5" s="56" t="s">
        <v>58</v>
      </c>
      <c r="C5" s="57"/>
      <c r="D5" s="57"/>
      <c r="E5" s="57"/>
    </row>
    <row r="6" spans="2:5" x14ac:dyDescent="0.25">
      <c r="B6" s="57" t="s">
        <v>67</v>
      </c>
      <c r="C6" s="57"/>
      <c r="D6" s="57"/>
      <c r="E6" s="57"/>
    </row>
    <row r="8" spans="2:5" ht="31.5" x14ac:dyDescent="0.25">
      <c r="B8" s="58" t="s">
        <v>2</v>
      </c>
      <c r="C8" s="59" t="s">
        <v>68</v>
      </c>
      <c r="D8" s="60" t="s">
        <v>69</v>
      </c>
      <c r="E8" s="59" t="s">
        <v>70</v>
      </c>
    </row>
    <row r="9" spans="2:5" x14ac:dyDescent="0.25">
      <c r="B9" s="61" t="s">
        <v>71</v>
      </c>
      <c r="C9" s="62">
        <v>36000000</v>
      </c>
      <c r="D9" s="62">
        <v>34305558.719999999</v>
      </c>
      <c r="E9" s="63">
        <v>0.95293218666666668</v>
      </c>
    </row>
    <row r="10" spans="2:5" x14ac:dyDescent="0.25">
      <c r="B10" s="61" t="s">
        <v>72</v>
      </c>
      <c r="C10" s="62">
        <v>1370721.50134</v>
      </c>
      <c r="D10" s="62">
        <v>739030.88309999998</v>
      </c>
      <c r="E10" s="63">
        <v>0.53915465860682332</v>
      </c>
    </row>
    <row r="11" spans="2:5" x14ac:dyDescent="0.25">
      <c r="B11" s="61" t="s">
        <v>73</v>
      </c>
      <c r="C11" s="62">
        <v>28100000</v>
      </c>
      <c r="D11" s="62">
        <v>26898006.293100003</v>
      </c>
      <c r="E11" s="63">
        <v>0.95722442324199297</v>
      </c>
    </row>
    <row r="12" spans="2:5" x14ac:dyDescent="0.25">
      <c r="B12" s="61" t="s">
        <v>74</v>
      </c>
      <c r="C12" s="62">
        <v>15073000</v>
      </c>
      <c r="D12" s="62">
        <v>13762662.936500002</v>
      </c>
      <c r="E12" s="63">
        <v>0.91306726839381691</v>
      </c>
    </row>
    <row r="13" spans="2:5" x14ac:dyDescent="0.25">
      <c r="B13" s="61" t="s">
        <v>75</v>
      </c>
      <c r="C13" s="62">
        <v>46300000</v>
      </c>
      <c r="D13" s="62">
        <v>43913599.144800007</v>
      </c>
      <c r="E13" s="63">
        <v>0.94845786489848827</v>
      </c>
    </row>
    <row r="14" spans="2:5" x14ac:dyDescent="0.25">
      <c r="B14" s="61" t="s">
        <v>76</v>
      </c>
      <c r="C14" s="62">
        <v>18476100.035999998</v>
      </c>
      <c r="D14" s="62">
        <v>16484859.628500002</v>
      </c>
      <c r="E14" s="63">
        <v>0.89222615142697115</v>
      </c>
    </row>
    <row r="15" spans="2:5" x14ac:dyDescent="0.25">
      <c r="B15" s="61" t="s">
        <v>77</v>
      </c>
      <c r="C15" s="62">
        <v>1218000</v>
      </c>
      <c r="D15" s="62">
        <v>857687.3759000001</v>
      </c>
      <c r="E15" s="63">
        <v>0.70417682750410515</v>
      </c>
    </row>
    <row r="16" spans="2:5" x14ac:dyDescent="0.25">
      <c r="B16" s="61" t="s">
        <v>78</v>
      </c>
      <c r="C16" s="62">
        <v>43822500.100000001</v>
      </c>
      <c r="D16" s="62">
        <v>40986773.970600002</v>
      </c>
      <c r="E16" s="63">
        <v>0.93529063556554137</v>
      </c>
    </row>
    <row r="17" spans="2:12" x14ac:dyDescent="0.25">
      <c r="B17" s="61" t="s">
        <v>79</v>
      </c>
      <c r="C17" s="62">
        <v>1528000</v>
      </c>
      <c r="D17" s="62">
        <v>1002270.4562</v>
      </c>
      <c r="E17" s="63">
        <v>0.65593616243455499</v>
      </c>
    </row>
    <row r="18" spans="2:12" x14ac:dyDescent="0.25">
      <c r="B18" s="61" t="s">
        <v>80</v>
      </c>
      <c r="C18" s="62">
        <v>676933.33600000001</v>
      </c>
      <c r="D18" s="62">
        <v>357984.72700000001</v>
      </c>
      <c r="E18" s="63">
        <v>0.52883305927188085</v>
      </c>
    </row>
    <row r="19" spans="2:12" x14ac:dyDescent="0.25">
      <c r="B19" s="61" t="s">
        <v>0</v>
      </c>
      <c r="C19" s="62">
        <v>63537.360000000008</v>
      </c>
      <c r="D19" s="62">
        <v>35269.252800000002</v>
      </c>
      <c r="E19" s="63">
        <v>0.55509471592776283</v>
      </c>
    </row>
    <row r="20" spans="2:12" ht="15.75" x14ac:dyDescent="0.25">
      <c r="B20" s="64" t="s">
        <v>4</v>
      </c>
      <c r="C20" s="65">
        <v>192628792.33333999</v>
      </c>
      <c r="D20" s="65">
        <v>179343703.38850001</v>
      </c>
      <c r="E20" s="66">
        <v>0.93103269358689422</v>
      </c>
    </row>
    <row r="21" spans="2:12" x14ac:dyDescent="0.25">
      <c r="L21" t="s">
        <v>64</v>
      </c>
    </row>
    <row r="22" spans="2:12" x14ac:dyDescent="0.25">
      <c r="B22" s="67" t="s">
        <v>93</v>
      </c>
    </row>
    <row r="23" spans="2:12" x14ac:dyDescent="0.25">
      <c r="B23" s="67"/>
    </row>
    <row r="24" spans="2:12" x14ac:dyDescent="0.25">
      <c r="B24" s="55" t="s">
        <v>81</v>
      </c>
    </row>
    <row r="25" spans="2:12" x14ac:dyDescent="0.25">
      <c r="B25" s="56" t="s">
        <v>60</v>
      </c>
      <c r="C25" s="57"/>
      <c r="D25" s="57"/>
      <c r="E25" s="57"/>
    </row>
    <row r="26" spans="2:12" x14ac:dyDescent="0.25">
      <c r="B26" s="57" t="s">
        <v>67</v>
      </c>
      <c r="C26" s="57"/>
      <c r="D26" s="57"/>
      <c r="E26" s="57"/>
    </row>
    <row r="28" spans="2:12" ht="31.5" x14ac:dyDescent="0.25">
      <c r="B28" s="58" t="s">
        <v>82</v>
      </c>
      <c r="C28" s="59" t="s">
        <v>68</v>
      </c>
      <c r="D28" s="60" t="s">
        <v>69</v>
      </c>
      <c r="E28" s="60" t="s">
        <v>70</v>
      </c>
    </row>
    <row r="29" spans="2:12" x14ac:dyDescent="0.25">
      <c r="B29" s="61" t="s">
        <v>83</v>
      </c>
      <c r="C29" s="68">
        <v>58802798.060500003</v>
      </c>
      <c r="D29" s="68">
        <v>56340130.122299999</v>
      </c>
      <c r="E29" s="69">
        <v>0.95811988511726509</v>
      </c>
    </row>
    <row r="30" spans="2:12" x14ac:dyDescent="0.25">
      <c r="B30" s="61" t="s">
        <v>1</v>
      </c>
      <c r="C30" s="68">
        <v>53234239.299500003</v>
      </c>
      <c r="D30" s="68">
        <v>50586724.298799999</v>
      </c>
      <c r="E30" s="69">
        <v>0.95026668859106111</v>
      </c>
      <c r="G30" s="70"/>
    </row>
    <row r="31" spans="2:12" x14ac:dyDescent="0.25">
      <c r="B31" s="61" t="s">
        <v>84</v>
      </c>
      <c r="C31" s="68">
        <v>62475000</v>
      </c>
      <c r="D31" s="68">
        <v>58727466.799800001</v>
      </c>
      <c r="E31" s="69">
        <v>0.94001547498679472</v>
      </c>
      <c r="G31" s="70"/>
    </row>
    <row r="32" spans="2:12" x14ac:dyDescent="0.25">
      <c r="B32" s="61" t="s">
        <v>85</v>
      </c>
      <c r="C32" s="68">
        <v>18116754.973340001</v>
      </c>
      <c r="D32" s="68">
        <v>13689382.167599998</v>
      </c>
      <c r="E32" s="69">
        <v>0.75561998756095261</v>
      </c>
      <c r="G32" s="70"/>
    </row>
    <row r="33" spans="2:5" ht="15.75" x14ac:dyDescent="0.25">
      <c r="B33" s="64" t="s">
        <v>4</v>
      </c>
      <c r="C33" s="65">
        <v>192628792.33334002</v>
      </c>
      <c r="D33" s="65">
        <v>179343703.38850001</v>
      </c>
      <c r="E33" s="66">
        <v>0.93103269358689411</v>
      </c>
    </row>
    <row r="35" spans="2:5" x14ac:dyDescent="0.25">
      <c r="B35" s="57" t="s">
        <v>86</v>
      </c>
      <c r="C35" s="57"/>
      <c r="D35" s="57"/>
      <c r="E35" s="57"/>
    </row>
    <row r="37" spans="2:5" ht="31.5" x14ac:dyDescent="0.25">
      <c r="B37" s="58" t="s">
        <v>82</v>
      </c>
      <c r="C37" s="59" t="s">
        <v>68</v>
      </c>
      <c r="D37" s="60" t="s">
        <v>69</v>
      </c>
      <c r="E37" s="60" t="s">
        <v>70</v>
      </c>
    </row>
    <row r="38" spans="2:5" x14ac:dyDescent="0.25">
      <c r="B38" s="61" t="s">
        <v>83</v>
      </c>
      <c r="C38" s="63">
        <v>0.30526484306013307</v>
      </c>
      <c r="D38" s="63">
        <v>0.31414612867815173</v>
      </c>
      <c r="E38" s="69">
        <v>0.95811988511726509</v>
      </c>
    </row>
    <row r="39" spans="2:5" x14ac:dyDescent="0.25">
      <c r="B39" s="61" t="s">
        <v>1</v>
      </c>
      <c r="C39" s="63">
        <v>0.27635660616809188</v>
      </c>
      <c r="D39" s="63">
        <v>0.28206579513537444</v>
      </c>
      <c r="E39" s="69">
        <v>0.95026668859106111</v>
      </c>
    </row>
    <row r="40" spans="2:5" x14ac:dyDescent="0.25">
      <c r="B40" s="61" t="s">
        <v>84</v>
      </c>
      <c r="C40" s="63">
        <v>0.32432846223677891</v>
      </c>
      <c r="D40" s="63">
        <v>0.32745764523766246</v>
      </c>
      <c r="E40" s="69">
        <v>0.94001547498679472</v>
      </c>
    </row>
    <row r="41" spans="2:5" x14ac:dyDescent="0.25">
      <c r="B41" s="61" t="s">
        <v>85</v>
      </c>
      <c r="C41" s="63">
        <v>9.4050088534996065E-2</v>
      </c>
      <c r="D41" s="63">
        <v>7.6330430948811326E-2</v>
      </c>
      <c r="E41" s="69">
        <v>0.75561998756095261</v>
      </c>
    </row>
    <row r="42" spans="2:5" ht="15.75" x14ac:dyDescent="0.25">
      <c r="B42" s="64" t="s">
        <v>87</v>
      </c>
      <c r="C42" s="71">
        <v>1</v>
      </c>
      <c r="D42" s="71">
        <v>1</v>
      </c>
      <c r="E42" s="71">
        <v>0.93103269358689411</v>
      </c>
    </row>
    <row r="49" spans="2:2" x14ac:dyDescent="0.25">
      <c r="B49" s="67" t="str">
        <f>+B22</f>
        <v>Fuente: Fogape (10/07/2020)</v>
      </c>
    </row>
    <row r="50" spans="2:2" x14ac:dyDescent="0.25">
      <c r="B50" s="72"/>
    </row>
    <row r="51" spans="2:2" x14ac:dyDescent="0.25">
      <c r="B51" s="6" t="str">
        <f>+Indice!B24</f>
        <v>Actualización: 14/07/2020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9"/>
  <sheetViews>
    <sheetView zoomScale="80" zoomScaleNormal="80" workbookViewId="0">
      <selection activeCell="B47" sqref="B47:X48"/>
    </sheetView>
  </sheetViews>
  <sheetFormatPr baseColWidth="10" defaultColWidth="11.42578125" defaultRowHeight="15" x14ac:dyDescent="0.25"/>
  <cols>
    <col min="1" max="1" width="11.42578125" style="6"/>
    <col min="2" max="2" width="28.7109375" style="6" customWidth="1"/>
    <col min="3" max="3" width="11.42578125" style="6"/>
    <col min="4" max="4" width="18.5703125" style="6" bestFit="1" customWidth="1"/>
    <col min="5" max="5" width="8.7109375" style="6" bestFit="1" customWidth="1"/>
    <col min="6" max="6" width="16.7109375" style="6" bestFit="1" customWidth="1"/>
    <col min="7" max="7" width="8.7109375" style="6" bestFit="1" customWidth="1"/>
    <col min="8" max="8" width="18.5703125" style="6" bestFit="1" customWidth="1"/>
    <col min="9" max="9" width="8.7109375" style="6" bestFit="1" customWidth="1"/>
    <col min="10" max="10" width="18.5703125" style="6" bestFit="1" customWidth="1"/>
    <col min="11" max="11" width="8.7109375" style="6" bestFit="1" customWidth="1"/>
    <col min="12" max="12" width="15.7109375" style="6" bestFit="1" customWidth="1"/>
    <col min="13" max="13" width="9.28515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7109375" style="6" bestFit="1" customWidth="1"/>
    <col min="18" max="18" width="16.7109375" style="6" bestFit="1" customWidth="1"/>
    <col min="19" max="19" width="8.7109375" style="6" bestFit="1" customWidth="1"/>
    <col min="20" max="20" width="16.7109375" style="6" bestFit="1" customWidth="1"/>
    <col min="21" max="21" width="8.7109375" style="6" bestFit="1" customWidth="1"/>
    <col min="22" max="22" width="16.7109375" style="6" bestFit="1" customWidth="1"/>
    <col min="23" max="23" width="9.28515625" style="15" bestFit="1" customWidth="1"/>
    <col min="24" max="24" width="19.28515625" style="15" bestFit="1" customWidth="1"/>
    <col min="25" max="16384" width="11.42578125" style="6"/>
  </cols>
  <sheetData>
    <row r="1" spans="2:24" x14ac:dyDescent="0.25">
      <c r="B1" s="7" t="s">
        <v>92</v>
      </c>
    </row>
    <row r="2" spans="2:24" x14ac:dyDescent="0.25">
      <c r="B2" s="7"/>
    </row>
    <row r="3" spans="2:24" x14ac:dyDescent="0.25">
      <c r="B3" s="7" t="s">
        <v>51</v>
      </c>
    </row>
    <row r="4" spans="2:24" x14ac:dyDescent="0.25">
      <c r="B4" s="77" t="s">
        <v>47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24" x14ac:dyDescent="0.25">
      <c r="B5" s="88" t="s">
        <v>2</v>
      </c>
      <c r="C5" s="90" t="s">
        <v>6</v>
      </c>
      <c r="D5" s="90"/>
      <c r="E5" s="92" t="s">
        <v>7</v>
      </c>
      <c r="F5" s="98"/>
      <c r="G5" s="90" t="s">
        <v>8</v>
      </c>
      <c r="H5" s="90"/>
      <c r="I5" s="80" t="s">
        <v>9</v>
      </c>
      <c r="J5" s="78"/>
      <c r="K5" s="78"/>
      <c r="L5" s="78"/>
      <c r="M5" s="78"/>
      <c r="N5" s="79"/>
      <c r="O5" s="78" t="s">
        <v>10</v>
      </c>
      <c r="P5" s="79"/>
      <c r="Q5" s="80" t="s">
        <v>11</v>
      </c>
      <c r="R5" s="78"/>
      <c r="S5" s="78"/>
      <c r="T5" s="78"/>
      <c r="U5" s="78"/>
      <c r="V5" s="78"/>
      <c r="W5" s="78"/>
      <c r="X5" s="79"/>
    </row>
    <row r="6" spans="2:24" x14ac:dyDescent="0.25">
      <c r="B6" s="88"/>
      <c r="C6" s="91"/>
      <c r="D6" s="91"/>
      <c r="E6" s="92"/>
      <c r="F6" s="98"/>
      <c r="G6" s="91"/>
      <c r="H6" s="91"/>
      <c r="I6" s="81" t="s">
        <v>12</v>
      </c>
      <c r="J6" s="82"/>
      <c r="K6" s="82" t="s">
        <v>13</v>
      </c>
      <c r="L6" s="82"/>
      <c r="M6" s="83" t="s">
        <v>4</v>
      </c>
      <c r="N6" s="84"/>
      <c r="O6" s="82" t="s">
        <v>14</v>
      </c>
      <c r="P6" s="87"/>
      <c r="Q6" s="81" t="s">
        <v>15</v>
      </c>
      <c r="R6" s="82"/>
      <c r="S6" s="82" t="s">
        <v>16</v>
      </c>
      <c r="T6" s="82"/>
      <c r="U6" s="82" t="s">
        <v>17</v>
      </c>
      <c r="V6" s="82"/>
      <c r="W6" s="83" t="s">
        <v>4</v>
      </c>
      <c r="X6" s="84"/>
    </row>
    <row r="7" spans="2:24" x14ac:dyDescent="0.25">
      <c r="B7" s="88"/>
      <c r="C7" s="91"/>
      <c r="D7" s="91"/>
      <c r="E7" s="94"/>
      <c r="F7" s="95"/>
      <c r="G7" s="91"/>
      <c r="H7" s="91"/>
      <c r="I7" s="81"/>
      <c r="J7" s="82"/>
      <c r="K7" s="82"/>
      <c r="L7" s="82"/>
      <c r="M7" s="85"/>
      <c r="N7" s="86"/>
      <c r="O7" s="82"/>
      <c r="P7" s="87"/>
      <c r="Q7" s="81"/>
      <c r="R7" s="82"/>
      <c r="S7" s="82"/>
      <c r="T7" s="82"/>
      <c r="U7" s="82"/>
      <c r="V7" s="82"/>
      <c r="W7" s="85"/>
      <c r="X7" s="86"/>
    </row>
    <row r="8" spans="2:24" x14ac:dyDescent="0.25">
      <c r="B8" s="89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25">
      <c r="B9" s="1" t="s">
        <v>20</v>
      </c>
      <c r="C9" s="2">
        <v>29990</v>
      </c>
      <c r="D9" s="2">
        <v>66229716.710153461</v>
      </c>
      <c r="E9" s="3">
        <v>502</v>
      </c>
      <c r="F9" s="4">
        <v>642854.93677072471</v>
      </c>
      <c r="G9" s="2">
        <v>717</v>
      </c>
      <c r="H9" s="2">
        <v>5984562.5514738979</v>
      </c>
      <c r="I9" s="3">
        <v>2368</v>
      </c>
      <c r="J9" s="28">
        <v>7980424.9818819556</v>
      </c>
      <c r="K9" s="28">
        <v>0</v>
      </c>
      <c r="L9" s="28">
        <v>0</v>
      </c>
      <c r="M9" s="29">
        <v>2368</v>
      </c>
      <c r="N9" s="5">
        <v>7980424.9818819556</v>
      </c>
      <c r="O9" s="28">
        <v>25443</v>
      </c>
      <c r="P9" s="4">
        <v>45645954.524840109</v>
      </c>
      <c r="Q9" s="3">
        <v>14</v>
      </c>
      <c r="R9" s="28">
        <v>215778.15913691523</v>
      </c>
      <c r="S9" s="28">
        <v>157</v>
      </c>
      <c r="T9" s="28">
        <v>807359.0810011687</v>
      </c>
      <c r="U9" s="28">
        <v>789</v>
      </c>
      <c r="V9" s="28">
        <v>4952782.4750486901</v>
      </c>
      <c r="W9" s="29">
        <v>960</v>
      </c>
      <c r="X9" s="5">
        <v>5975919.7151867738</v>
      </c>
    </row>
    <row r="10" spans="2:24" x14ac:dyDescent="0.25">
      <c r="B10" s="1" t="s">
        <v>21</v>
      </c>
      <c r="C10" s="2">
        <v>314</v>
      </c>
      <c r="D10" s="2">
        <v>2002426.6676706106</v>
      </c>
      <c r="E10" s="3">
        <v>0</v>
      </c>
      <c r="F10" s="4">
        <v>0</v>
      </c>
      <c r="G10" s="2">
        <v>77</v>
      </c>
      <c r="H10" s="2">
        <v>448184.13441410655</v>
      </c>
      <c r="I10" s="3">
        <v>20</v>
      </c>
      <c r="J10" s="28">
        <v>173772.87936955132</v>
      </c>
      <c r="K10" s="28">
        <v>0</v>
      </c>
      <c r="L10" s="28">
        <v>0</v>
      </c>
      <c r="M10" s="29">
        <v>20</v>
      </c>
      <c r="N10" s="5">
        <v>173772.87936955132</v>
      </c>
      <c r="O10" s="28">
        <v>167</v>
      </c>
      <c r="P10" s="4">
        <v>1001411.2205339936</v>
      </c>
      <c r="Q10" s="3">
        <v>25</v>
      </c>
      <c r="R10" s="28">
        <v>193642.59676988114</v>
      </c>
      <c r="S10" s="28">
        <v>5</v>
      </c>
      <c r="T10" s="28">
        <v>41482.392467355283</v>
      </c>
      <c r="U10" s="28">
        <v>20</v>
      </c>
      <c r="V10" s="28">
        <v>143933.44411572261</v>
      </c>
      <c r="W10" s="29">
        <v>50</v>
      </c>
      <c r="X10" s="5">
        <v>379058.43335295905</v>
      </c>
    </row>
    <row r="11" spans="2:24" x14ac:dyDescent="0.25">
      <c r="B11" s="6" t="s">
        <v>22</v>
      </c>
      <c r="C11" s="2">
        <v>171555</v>
      </c>
      <c r="D11" s="2">
        <v>109711453.24184898</v>
      </c>
      <c r="E11" s="3">
        <v>0</v>
      </c>
      <c r="F11" s="4">
        <v>0</v>
      </c>
      <c r="G11" s="2">
        <v>27108</v>
      </c>
      <c r="H11" s="2">
        <v>30249665.303325184</v>
      </c>
      <c r="I11" s="3">
        <v>34582</v>
      </c>
      <c r="J11" s="28">
        <v>18305905.508652568</v>
      </c>
      <c r="K11" s="28">
        <v>2550</v>
      </c>
      <c r="L11" s="28">
        <v>2464685.8516805768</v>
      </c>
      <c r="M11" s="29">
        <v>37132</v>
      </c>
      <c r="N11" s="5">
        <v>20770591.360333145</v>
      </c>
      <c r="O11" s="28">
        <v>79997</v>
      </c>
      <c r="P11" s="4">
        <v>35725533.938767113</v>
      </c>
      <c r="Q11" s="3">
        <v>0</v>
      </c>
      <c r="R11" s="28">
        <v>0</v>
      </c>
      <c r="S11" s="28">
        <v>21623</v>
      </c>
      <c r="T11" s="28">
        <v>14575896.406544179</v>
      </c>
      <c r="U11" s="28">
        <v>5695</v>
      </c>
      <c r="V11" s="28">
        <v>8389766.232879363</v>
      </c>
      <c r="W11" s="29">
        <v>27318</v>
      </c>
      <c r="X11" s="5">
        <v>22965662.639423542</v>
      </c>
    </row>
    <row r="12" spans="2:24" x14ac:dyDescent="0.25">
      <c r="B12" s="1" t="s">
        <v>23</v>
      </c>
      <c r="C12" s="2">
        <v>9357</v>
      </c>
      <c r="D12" s="2">
        <v>34280261.950955264</v>
      </c>
      <c r="E12" s="3">
        <v>1430</v>
      </c>
      <c r="F12" s="4">
        <v>7081875.8530296264</v>
      </c>
      <c r="G12" s="2">
        <v>91</v>
      </c>
      <c r="H12" s="2">
        <v>159971.12637244846</v>
      </c>
      <c r="I12" s="3">
        <v>159</v>
      </c>
      <c r="J12" s="28">
        <v>411108.31986898539</v>
      </c>
      <c r="K12" s="28">
        <v>18</v>
      </c>
      <c r="L12" s="28">
        <v>70313.781635988882</v>
      </c>
      <c r="M12" s="29">
        <v>177</v>
      </c>
      <c r="N12" s="5">
        <v>481422.1015049743</v>
      </c>
      <c r="O12" s="28">
        <v>3840</v>
      </c>
      <c r="P12" s="4">
        <v>18735657.230537876</v>
      </c>
      <c r="Q12" s="3">
        <v>28</v>
      </c>
      <c r="R12" s="28">
        <v>63560.320732098</v>
      </c>
      <c r="S12" s="28">
        <v>181</v>
      </c>
      <c r="T12" s="28">
        <v>2426258.2240237431</v>
      </c>
      <c r="U12" s="28">
        <v>3610</v>
      </c>
      <c r="V12" s="28">
        <v>5331517.0947544985</v>
      </c>
      <c r="W12" s="29">
        <v>3819</v>
      </c>
      <c r="X12" s="5">
        <v>7821335.6395103391</v>
      </c>
    </row>
    <row r="13" spans="2:24" x14ac:dyDescent="0.25">
      <c r="B13" s="6" t="s">
        <v>24</v>
      </c>
      <c r="C13" s="2">
        <v>29284</v>
      </c>
      <c r="D13" s="2">
        <v>81518441.768795282</v>
      </c>
      <c r="E13" s="3">
        <v>0</v>
      </c>
      <c r="F13" s="4">
        <v>0</v>
      </c>
      <c r="G13" s="2">
        <v>1742</v>
      </c>
      <c r="H13" s="2">
        <v>3882682.1877046889</v>
      </c>
      <c r="I13" s="3">
        <v>7627</v>
      </c>
      <c r="J13" s="28">
        <v>13969653.69198522</v>
      </c>
      <c r="K13" s="28">
        <v>0</v>
      </c>
      <c r="L13" s="28">
        <v>0</v>
      </c>
      <c r="M13" s="29">
        <v>7627</v>
      </c>
      <c r="N13" s="5">
        <v>13969653.69198522</v>
      </c>
      <c r="O13" s="28">
        <v>18135</v>
      </c>
      <c r="P13" s="4">
        <v>59596452.983368352</v>
      </c>
      <c r="Q13" s="3">
        <v>0</v>
      </c>
      <c r="R13" s="28">
        <v>0</v>
      </c>
      <c r="S13" s="28">
        <v>628</v>
      </c>
      <c r="T13" s="28">
        <v>2922172.7252223752</v>
      </c>
      <c r="U13" s="28">
        <v>1152</v>
      </c>
      <c r="V13" s="28">
        <v>1147480.1805146397</v>
      </c>
      <c r="W13" s="29">
        <v>1780</v>
      </c>
      <c r="X13" s="5">
        <v>4069652.905737015</v>
      </c>
    </row>
    <row r="14" spans="2:24" x14ac:dyDescent="0.25">
      <c r="B14" s="6" t="s">
        <v>25</v>
      </c>
      <c r="C14" s="2">
        <v>493</v>
      </c>
      <c r="D14" s="2">
        <v>2946409.8035094105</v>
      </c>
      <c r="E14" s="3">
        <v>41</v>
      </c>
      <c r="F14" s="4">
        <v>222520.26798322718</v>
      </c>
      <c r="G14" s="2">
        <v>108</v>
      </c>
      <c r="H14" s="2">
        <v>633276.44319509238</v>
      </c>
      <c r="I14" s="3">
        <v>136</v>
      </c>
      <c r="J14" s="28">
        <v>877743.58094835724</v>
      </c>
      <c r="K14" s="28">
        <v>0</v>
      </c>
      <c r="L14" s="28">
        <v>0</v>
      </c>
      <c r="M14" s="29">
        <v>136</v>
      </c>
      <c r="N14" s="5">
        <v>877743.58094835724</v>
      </c>
      <c r="O14" s="28">
        <v>204</v>
      </c>
      <c r="P14" s="4">
        <v>1198591.7947827699</v>
      </c>
      <c r="Q14" s="3">
        <v>0</v>
      </c>
      <c r="R14" s="28">
        <v>0</v>
      </c>
      <c r="S14" s="28">
        <v>0</v>
      </c>
      <c r="T14" s="28">
        <v>0</v>
      </c>
      <c r="U14" s="28">
        <v>4</v>
      </c>
      <c r="V14" s="28">
        <v>14277.716599963676</v>
      </c>
      <c r="W14" s="29">
        <v>4</v>
      </c>
      <c r="X14" s="5">
        <v>14277.716599963676</v>
      </c>
    </row>
    <row r="15" spans="2:24" x14ac:dyDescent="0.25">
      <c r="B15" s="6" t="s">
        <v>26</v>
      </c>
      <c r="C15" s="2">
        <v>36074</v>
      </c>
      <c r="D15" s="2">
        <v>65524400.238750339</v>
      </c>
      <c r="E15" s="3">
        <v>0</v>
      </c>
      <c r="F15" s="4">
        <v>0</v>
      </c>
      <c r="G15" s="2">
        <v>0</v>
      </c>
      <c r="H15" s="2">
        <v>0</v>
      </c>
      <c r="I15" s="3">
        <v>839</v>
      </c>
      <c r="J15" s="28">
        <v>1247051.3960916614</v>
      </c>
      <c r="K15" s="28">
        <v>716</v>
      </c>
      <c r="L15" s="28">
        <v>1336620.7120191222</v>
      </c>
      <c r="M15" s="29">
        <v>1555</v>
      </c>
      <c r="N15" s="5">
        <v>2583672.1081107836</v>
      </c>
      <c r="O15" s="28">
        <v>26932</v>
      </c>
      <c r="P15" s="4">
        <v>54261836.619122267</v>
      </c>
      <c r="Q15" s="3">
        <v>0</v>
      </c>
      <c r="R15" s="28">
        <v>0</v>
      </c>
      <c r="S15" s="28">
        <v>2577</v>
      </c>
      <c r="T15" s="28">
        <v>0</v>
      </c>
      <c r="U15" s="28">
        <v>5010</v>
      </c>
      <c r="V15" s="28">
        <v>8678891.51151729</v>
      </c>
      <c r="W15" s="29">
        <v>7587</v>
      </c>
      <c r="X15" s="5">
        <v>8678891.51151729</v>
      </c>
    </row>
    <row r="16" spans="2:24" x14ac:dyDescent="0.25">
      <c r="B16" s="6" t="s">
        <v>27</v>
      </c>
      <c r="C16" s="2">
        <v>13536</v>
      </c>
      <c r="D16" s="2">
        <v>37085424.768683374</v>
      </c>
      <c r="E16" s="3">
        <v>0</v>
      </c>
      <c r="F16" s="4">
        <v>0</v>
      </c>
      <c r="G16" s="2">
        <v>281</v>
      </c>
      <c r="H16" s="2">
        <v>1241400.7254538401</v>
      </c>
      <c r="I16" s="3">
        <v>4232</v>
      </c>
      <c r="J16" s="28">
        <v>8229739.4242383363</v>
      </c>
      <c r="K16" s="28">
        <v>0</v>
      </c>
      <c r="L16" s="28">
        <v>0</v>
      </c>
      <c r="M16" s="29">
        <v>4232</v>
      </c>
      <c r="N16" s="5">
        <v>8229739.4242383363</v>
      </c>
      <c r="O16" s="28">
        <v>6497</v>
      </c>
      <c r="P16" s="4">
        <v>20645550.211786788</v>
      </c>
      <c r="Q16" s="3">
        <v>0</v>
      </c>
      <c r="R16" s="28">
        <v>0</v>
      </c>
      <c r="S16" s="28">
        <v>544</v>
      </c>
      <c r="T16" s="28">
        <v>994453.52926269057</v>
      </c>
      <c r="U16" s="28">
        <v>1982</v>
      </c>
      <c r="V16" s="28">
        <v>5974280.8779417202</v>
      </c>
      <c r="W16" s="29">
        <v>2526</v>
      </c>
      <c r="X16" s="5">
        <v>6968734.407204411</v>
      </c>
    </row>
    <row r="17" spans="2:24" x14ac:dyDescent="0.25">
      <c r="B17" s="6" t="s">
        <v>28</v>
      </c>
      <c r="C17" s="2">
        <v>1197</v>
      </c>
      <c r="D17" s="2">
        <v>6261960.1185838683</v>
      </c>
      <c r="E17" s="3">
        <v>10</v>
      </c>
      <c r="F17" s="4">
        <v>88497.516041310882</v>
      </c>
      <c r="G17" s="2">
        <v>87</v>
      </c>
      <c r="H17" s="2">
        <v>541020.33567970293</v>
      </c>
      <c r="I17" s="3">
        <v>125</v>
      </c>
      <c r="J17" s="28">
        <v>584857.52652694425</v>
      </c>
      <c r="K17" s="28">
        <v>103</v>
      </c>
      <c r="L17" s="28">
        <v>292279.48061255901</v>
      </c>
      <c r="M17" s="29">
        <v>228</v>
      </c>
      <c r="N17" s="5">
        <v>877137.00713950326</v>
      </c>
      <c r="O17" s="28">
        <v>296</v>
      </c>
      <c r="P17" s="4">
        <v>1371306.9384355978</v>
      </c>
      <c r="Q17" s="3">
        <v>64</v>
      </c>
      <c r="R17" s="28">
        <v>677720.99518002477</v>
      </c>
      <c r="S17" s="28">
        <v>39</v>
      </c>
      <c r="T17" s="28">
        <v>372082.0750747642</v>
      </c>
      <c r="U17" s="28">
        <v>473</v>
      </c>
      <c r="V17" s="28">
        <v>2334195.2510329643</v>
      </c>
      <c r="W17" s="29">
        <v>576</v>
      </c>
      <c r="X17" s="5">
        <v>3383998.3212877531</v>
      </c>
    </row>
    <row r="18" spans="2:24" x14ac:dyDescent="0.25">
      <c r="B18" s="6" t="s">
        <v>29</v>
      </c>
      <c r="C18" s="2">
        <v>107</v>
      </c>
      <c r="D18" s="2">
        <v>1174392.5705383685</v>
      </c>
      <c r="E18" s="3">
        <v>0</v>
      </c>
      <c r="F18" s="4">
        <v>0</v>
      </c>
      <c r="G18" s="2">
        <v>6</v>
      </c>
      <c r="H18" s="2">
        <v>85056.334134745266</v>
      </c>
      <c r="I18" s="3">
        <v>14</v>
      </c>
      <c r="J18" s="28">
        <v>171576.75270951487</v>
      </c>
      <c r="K18" s="28">
        <v>6</v>
      </c>
      <c r="L18" s="28">
        <v>36427.815233938039</v>
      </c>
      <c r="M18" s="29">
        <v>20</v>
      </c>
      <c r="N18" s="5">
        <v>208004.56794345292</v>
      </c>
      <c r="O18" s="28">
        <v>61</v>
      </c>
      <c r="P18" s="4">
        <v>507856.76513331715</v>
      </c>
      <c r="Q18" s="3">
        <v>3</v>
      </c>
      <c r="R18" s="28">
        <v>38345.068667303196</v>
      </c>
      <c r="S18" s="28">
        <v>0</v>
      </c>
      <c r="T18" s="28">
        <v>0</v>
      </c>
      <c r="U18" s="28">
        <v>17</v>
      </c>
      <c r="V18" s="28">
        <v>335129.83465954987</v>
      </c>
      <c r="W18" s="29">
        <v>20</v>
      </c>
      <c r="X18" s="5">
        <v>373474.90332685306</v>
      </c>
    </row>
    <row r="19" spans="2:24" x14ac:dyDescent="0.25">
      <c r="B19" s="6" t="s">
        <v>0</v>
      </c>
      <c r="C19" s="2">
        <v>175</v>
      </c>
      <c r="D19" s="2">
        <v>115820.35045998398</v>
      </c>
      <c r="E19" s="3">
        <v>18</v>
      </c>
      <c r="F19" s="4">
        <v>11395.457224855832</v>
      </c>
      <c r="G19" s="2">
        <v>0</v>
      </c>
      <c r="H19" s="2">
        <v>0</v>
      </c>
      <c r="I19" s="3">
        <v>15</v>
      </c>
      <c r="J19" s="28">
        <v>3416.1970267233755</v>
      </c>
      <c r="K19" s="28">
        <v>18</v>
      </c>
      <c r="L19" s="28">
        <v>28343.977575803845</v>
      </c>
      <c r="M19" s="29">
        <v>33</v>
      </c>
      <c r="N19" s="5">
        <v>31760.174602527222</v>
      </c>
      <c r="O19" s="28">
        <v>106</v>
      </c>
      <c r="P19" s="4">
        <v>42563.839728767904</v>
      </c>
      <c r="Q19" s="3">
        <v>0</v>
      </c>
      <c r="R19" s="28">
        <v>0</v>
      </c>
      <c r="S19" s="28">
        <v>11</v>
      </c>
      <c r="T19" s="28">
        <v>26667.252300442677</v>
      </c>
      <c r="U19" s="28">
        <v>7</v>
      </c>
      <c r="V19" s="28">
        <v>3433.6266033903316</v>
      </c>
      <c r="W19" s="29">
        <v>18</v>
      </c>
      <c r="X19" s="5">
        <v>30100.878903833007</v>
      </c>
    </row>
    <row r="20" spans="2:24" x14ac:dyDescent="0.25">
      <c r="B20" s="7" t="s">
        <v>4</v>
      </c>
      <c r="C20" s="8">
        <f>+SUM(C9:C19)</f>
        <v>292082</v>
      </c>
      <c r="D20" s="8">
        <f>+SUM(D9:D19)</f>
        <v>406850708.18994892</v>
      </c>
      <c r="E20" s="9">
        <f t="shared" ref="E20:X20" si="0">+SUM(E9:E19)</f>
        <v>2001</v>
      </c>
      <c r="F20" s="10">
        <f t="shared" si="0"/>
        <v>8047144.0310497452</v>
      </c>
      <c r="G20" s="8">
        <f t="shared" si="0"/>
        <v>30217</v>
      </c>
      <c r="H20" s="8">
        <f t="shared" si="0"/>
        <v>43225819.141753703</v>
      </c>
      <c r="I20" s="9">
        <f t="shared" si="0"/>
        <v>50117</v>
      </c>
      <c r="J20" s="30">
        <f t="shared" si="0"/>
        <v>51955250.259299822</v>
      </c>
      <c r="K20" s="30">
        <f t="shared" si="0"/>
        <v>3411</v>
      </c>
      <c r="L20" s="30">
        <f t="shared" si="0"/>
        <v>4228671.6187579893</v>
      </c>
      <c r="M20" s="31">
        <f t="shared" si="0"/>
        <v>53528</v>
      </c>
      <c r="N20" s="11">
        <f t="shared" si="0"/>
        <v>56183921.878057823</v>
      </c>
      <c r="O20" s="30">
        <f t="shared" si="0"/>
        <v>161678</v>
      </c>
      <c r="P20" s="10">
        <f t="shared" si="0"/>
        <v>238732716.06703693</v>
      </c>
      <c r="Q20" s="9">
        <f t="shared" si="0"/>
        <v>134</v>
      </c>
      <c r="R20" s="30">
        <f t="shared" si="0"/>
        <v>1189047.1404862225</v>
      </c>
      <c r="S20" s="30">
        <f t="shared" si="0"/>
        <v>25765</v>
      </c>
      <c r="T20" s="30">
        <f t="shared" si="0"/>
        <v>22166371.685896721</v>
      </c>
      <c r="U20" s="30">
        <f t="shared" si="0"/>
        <v>18759</v>
      </c>
      <c r="V20" s="30">
        <f t="shared" si="0"/>
        <v>37305688.245667785</v>
      </c>
      <c r="W20" s="31">
        <f t="shared" si="0"/>
        <v>44658</v>
      </c>
      <c r="X20" s="11">
        <f t="shared" si="0"/>
        <v>60661107.072050728</v>
      </c>
    </row>
    <row r="21" spans="2:24" s="24" customFormat="1" x14ac:dyDescent="0.25">
      <c r="B21" s="24" t="s">
        <v>50</v>
      </c>
      <c r="D21" s="25">
        <f>+(D20*28686.87/781.74)/1000000</f>
        <v>14929.865908426074</v>
      </c>
      <c r="E21" s="27"/>
      <c r="F21" s="34">
        <f>+(F20*28686.87/781.74)/1000000</f>
        <v>295.29942780208256</v>
      </c>
      <c r="H21" s="25">
        <f>+(H20*28686.87/781.74)/1000000</f>
        <v>1586.2223429311534</v>
      </c>
      <c r="I21" s="27"/>
      <c r="J21" s="25">
        <f>+(J20*28686.87/781.74)/1000000</f>
        <v>1906.5590989408245</v>
      </c>
      <c r="K21" s="32"/>
      <c r="L21" s="25">
        <f>+(L20*28686.87/781.74)/1000000</f>
        <v>155.17608539923759</v>
      </c>
      <c r="M21" s="32"/>
      <c r="N21" s="34">
        <f>+(N20*28686.87/781.74)/1000000</f>
        <v>2061.7351843400625</v>
      </c>
      <c r="P21" s="25">
        <f>+(P20*28686.87/781.74)/1000000</f>
        <v>8760.5781852815489</v>
      </c>
      <c r="Q21" s="27"/>
      <c r="R21" s="25">
        <f>+(R20*28686.87/781.74)/1000000</f>
        <v>43.633485229104302</v>
      </c>
      <c r="S21" s="32"/>
      <c r="T21" s="25">
        <f>+(T20*28686.87/781.74)/1000000</f>
        <v>813.42111562028299</v>
      </c>
      <c r="U21" s="32"/>
      <c r="V21" s="25">
        <f>+(V20*28686.87/781.74)/1000000</f>
        <v>1368.9761672218383</v>
      </c>
      <c r="W21" s="32"/>
      <c r="X21" s="34">
        <f>+(X20*28686.87/781.74)/1000000</f>
        <v>2226.0307680712253</v>
      </c>
    </row>
    <row r="23" spans="2:24" x14ac:dyDescent="0.2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2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25">
      <c r="B26" s="7" t="s">
        <v>3</v>
      </c>
    </row>
    <row r="27" spans="2:24" x14ac:dyDescent="0.25">
      <c r="B27" s="77" t="s">
        <v>48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2:24" ht="15" customHeight="1" x14ac:dyDescent="0.25">
      <c r="B28" s="88" t="s">
        <v>31</v>
      </c>
      <c r="C28" s="90" t="s">
        <v>6</v>
      </c>
      <c r="D28" s="90"/>
      <c r="E28" s="92" t="s">
        <v>7</v>
      </c>
      <c r="F28" s="93"/>
      <c r="G28" s="94" t="s">
        <v>8</v>
      </c>
      <c r="H28" s="95"/>
      <c r="I28" s="80" t="s">
        <v>9</v>
      </c>
      <c r="J28" s="78"/>
      <c r="K28" s="78"/>
      <c r="L28" s="78"/>
      <c r="M28" s="78"/>
      <c r="N28" s="79"/>
      <c r="O28" s="80" t="s">
        <v>10</v>
      </c>
      <c r="P28" s="79"/>
      <c r="Q28" s="80" t="s">
        <v>11</v>
      </c>
      <c r="R28" s="78"/>
      <c r="S28" s="78"/>
      <c r="T28" s="78"/>
      <c r="U28" s="78"/>
      <c r="V28" s="78"/>
      <c r="W28" s="78"/>
      <c r="X28" s="79"/>
    </row>
    <row r="29" spans="2:24" ht="15" customHeight="1" x14ac:dyDescent="0.25">
      <c r="B29" s="88"/>
      <c r="C29" s="91"/>
      <c r="D29" s="91"/>
      <c r="E29" s="92"/>
      <c r="F29" s="93"/>
      <c r="G29" s="96"/>
      <c r="H29" s="97"/>
      <c r="I29" s="81" t="s">
        <v>12</v>
      </c>
      <c r="J29" s="82"/>
      <c r="K29" s="82" t="s">
        <v>13</v>
      </c>
      <c r="L29" s="82"/>
      <c r="M29" s="83" t="s">
        <v>4</v>
      </c>
      <c r="N29" s="84"/>
      <c r="O29" s="81" t="s">
        <v>14</v>
      </c>
      <c r="P29" s="87"/>
      <c r="Q29" s="81" t="s">
        <v>15</v>
      </c>
      <c r="R29" s="82"/>
      <c r="S29" s="82" t="s">
        <v>16</v>
      </c>
      <c r="T29" s="82"/>
      <c r="U29" s="82" t="s">
        <v>17</v>
      </c>
      <c r="V29" s="82"/>
      <c r="W29" s="83" t="s">
        <v>4</v>
      </c>
      <c r="X29" s="84"/>
    </row>
    <row r="30" spans="2:24" x14ac:dyDescent="0.25">
      <c r="B30" s="88"/>
      <c r="C30" s="91"/>
      <c r="D30" s="91"/>
      <c r="E30" s="94"/>
      <c r="F30" s="90"/>
      <c r="G30" s="96"/>
      <c r="H30" s="97"/>
      <c r="I30" s="81"/>
      <c r="J30" s="82"/>
      <c r="K30" s="82"/>
      <c r="L30" s="82"/>
      <c r="M30" s="85"/>
      <c r="N30" s="86"/>
      <c r="O30" s="81"/>
      <c r="P30" s="87"/>
      <c r="Q30" s="81"/>
      <c r="R30" s="82"/>
      <c r="S30" s="82"/>
      <c r="T30" s="82"/>
      <c r="U30" s="82"/>
      <c r="V30" s="82"/>
      <c r="W30" s="85"/>
      <c r="X30" s="86"/>
    </row>
    <row r="31" spans="2:24" x14ac:dyDescent="0.25">
      <c r="B31" s="89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25">
      <c r="B32" s="6" t="s">
        <v>32</v>
      </c>
      <c r="C32" s="2">
        <v>259046</v>
      </c>
      <c r="D32" s="2">
        <v>128992775.1792022</v>
      </c>
      <c r="E32" s="3">
        <v>1515</v>
      </c>
      <c r="F32" s="28">
        <v>1872266.7084627913</v>
      </c>
      <c r="G32" s="3">
        <v>27734</v>
      </c>
      <c r="H32" s="4">
        <v>18068258.290848736</v>
      </c>
      <c r="I32" s="3">
        <v>46013</v>
      </c>
      <c r="J32" s="28">
        <v>15032677.649949264</v>
      </c>
      <c r="K32" s="28">
        <v>3059</v>
      </c>
      <c r="L32" s="28">
        <v>2305693.6345094466</v>
      </c>
      <c r="M32" s="29">
        <v>49072</v>
      </c>
      <c r="N32" s="5">
        <v>17338371.284458712</v>
      </c>
      <c r="O32" s="3">
        <v>140736</v>
      </c>
      <c r="P32" s="4">
        <v>69383456.866503745</v>
      </c>
      <c r="Q32" s="3">
        <v>50</v>
      </c>
      <c r="R32" s="28">
        <v>130860.27802963517</v>
      </c>
      <c r="S32" s="28">
        <v>23812</v>
      </c>
      <c r="T32" s="28">
        <v>10680784.368737336</v>
      </c>
      <c r="U32" s="28">
        <v>16127</v>
      </c>
      <c r="V32" s="28">
        <v>11518777.382161248</v>
      </c>
      <c r="W32" s="29">
        <v>39989</v>
      </c>
      <c r="X32" s="5">
        <v>22330422.02892822</v>
      </c>
    </row>
    <row r="33" spans="2:24" x14ac:dyDescent="0.25">
      <c r="B33" s="6" t="s">
        <v>1</v>
      </c>
      <c r="C33" s="2">
        <v>22869</v>
      </c>
      <c r="D33" s="2">
        <v>100652005.86048599</v>
      </c>
      <c r="E33" s="3">
        <v>329</v>
      </c>
      <c r="F33" s="28">
        <v>2834091.2547447667</v>
      </c>
      <c r="G33" s="3">
        <v>1815</v>
      </c>
      <c r="H33" s="4">
        <v>10083422.383027498</v>
      </c>
      <c r="I33" s="3">
        <v>2875</v>
      </c>
      <c r="J33" s="28">
        <v>11122623.21992605</v>
      </c>
      <c r="K33" s="28">
        <v>245</v>
      </c>
      <c r="L33" s="28">
        <v>873175.24951310479</v>
      </c>
      <c r="M33" s="29">
        <v>3120</v>
      </c>
      <c r="N33" s="5">
        <v>11995798.469439154</v>
      </c>
      <c r="O33" s="3">
        <v>14588</v>
      </c>
      <c r="P33" s="4">
        <v>62959013.483311355</v>
      </c>
      <c r="Q33" s="3">
        <v>29</v>
      </c>
      <c r="R33" s="28">
        <v>170828.71289199556</v>
      </c>
      <c r="S33" s="28">
        <v>1109</v>
      </c>
      <c r="T33" s="28">
        <v>3337510.9071153463</v>
      </c>
      <c r="U33" s="28">
        <v>1879</v>
      </c>
      <c r="V33" s="28">
        <v>9271340.6499558855</v>
      </c>
      <c r="W33" s="29">
        <v>3017</v>
      </c>
      <c r="X33" s="5">
        <v>12779680.269963227</v>
      </c>
    </row>
    <row r="34" spans="2:24" x14ac:dyDescent="0.25">
      <c r="B34" s="6" t="s">
        <v>33</v>
      </c>
      <c r="C34" s="2">
        <v>9058</v>
      </c>
      <c r="D34" s="2">
        <v>138018856.30631709</v>
      </c>
      <c r="E34" s="3">
        <v>137</v>
      </c>
      <c r="F34" s="28">
        <v>2641874.2265712502</v>
      </c>
      <c r="G34" s="3">
        <v>605</v>
      </c>
      <c r="H34" s="4">
        <v>12217797.678066656</v>
      </c>
      <c r="I34" s="3">
        <v>1090</v>
      </c>
      <c r="J34" s="28">
        <v>18014742.53043291</v>
      </c>
      <c r="K34" s="28">
        <v>94</v>
      </c>
      <c r="L34" s="28">
        <v>757370.46310733794</v>
      </c>
      <c r="M34" s="29">
        <v>1184</v>
      </c>
      <c r="N34" s="5">
        <v>18772112.993540246</v>
      </c>
      <c r="O34" s="3">
        <v>5788</v>
      </c>
      <c r="P34" s="4">
        <v>85139598.948159888</v>
      </c>
      <c r="Q34" s="3">
        <v>47</v>
      </c>
      <c r="R34" s="28">
        <v>616285.98777071177</v>
      </c>
      <c r="S34" s="28">
        <v>629</v>
      </c>
      <c r="T34" s="28">
        <v>6319783.5359870223</v>
      </c>
      <c r="U34" s="28">
        <v>668</v>
      </c>
      <c r="V34" s="28">
        <v>12311402.936221344</v>
      </c>
      <c r="W34" s="29">
        <v>1344</v>
      </c>
      <c r="X34" s="5">
        <v>19247472.45997908</v>
      </c>
    </row>
    <row r="35" spans="2:24" x14ac:dyDescent="0.25">
      <c r="B35" s="6" t="s">
        <v>34</v>
      </c>
      <c r="C35" s="2">
        <v>1109</v>
      </c>
      <c r="D35" s="2">
        <v>39187070.843943596</v>
      </c>
      <c r="E35" s="3">
        <v>20</v>
      </c>
      <c r="F35" s="28">
        <v>698911.84127093677</v>
      </c>
      <c r="G35" s="3">
        <v>63</v>
      </c>
      <c r="H35" s="4">
        <v>2856340.7898108088</v>
      </c>
      <c r="I35" s="3">
        <v>139</v>
      </c>
      <c r="J35" s="28">
        <v>7785206.8589915875</v>
      </c>
      <c r="K35" s="28">
        <v>13</v>
      </c>
      <c r="L35" s="28">
        <v>292432.27162810025</v>
      </c>
      <c r="M35" s="29">
        <v>152</v>
      </c>
      <c r="N35" s="5">
        <v>8077639.130619688</v>
      </c>
      <c r="O35" s="3">
        <v>566</v>
      </c>
      <c r="P35" s="4">
        <v>21250646.769061945</v>
      </c>
      <c r="Q35" s="3">
        <v>8</v>
      </c>
      <c r="R35" s="28">
        <v>271072.16179387993</v>
      </c>
      <c r="S35" s="28">
        <v>215</v>
      </c>
      <c r="T35" s="28">
        <v>1828292.8740570163</v>
      </c>
      <c r="U35" s="28">
        <v>85</v>
      </c>
      <c r="V35" s="28">
        <v>4204167.2773293154</v>
      </c>
      <c r="W35" s="29">
        <v>308</v>
      </c>
      <c r="X35" s="5">
        <v>6303532.3131802119</v>
      </c>
    </row>
    <row r="36" spans="2:24" x14ac:dyDescent="0.25">
      <c r="B36" s="7" t="s">
        <v>4</v>
      </c>
      <c r="C36" s="8">
        <f>+SUM(C32:C35)</f>
        <v>292082</v>
      </c>
      <c r="D36" s="8">
        <f t="shared" ref="D36:V36" si="1">+SUM(D32:D35)</f>
        <v>406850708.18994886</v>
      </c>
      <c r="E36" s="9">
        <f t="shared" si="1"/>
        <v>2001</v>
      </c>
      <c r="F36" s="30">
        <f t="shared" si="1"/>
        <v>8047144.0310497452</v>
      </c>
      <c r="G36" s="9">
        <f t="shared" si="1"/>
        <v>30217</v>
      </c>
      <c r="H36" s="10">
        <f t="shared" si="1"/>
        <v>43225819.141753696</v>
      </c>
      <c r="I36" s="9">
        <f t="shared" si="1"/>
        <v>50117</v>
      </c>
      <c r="J36" s="30">
        <f t="shared" si="1"/>
        <v>51955250.259299807</v>
      </c>
      <c r="K36" s="30">
        <f t="shared" si="1"/>
        <v>3411</v>
      </c>
      <c r="L36" s="30">
        <f t="shared" si="1"/>
        <v>4228671.6187579902</v>
      </c>
      <c r="M36" s="31">
        <f t="shared" si="1"/>
        <v>53528</v>
      </c>
      <c r="N36" s="11">
        <f t="shared" si="1"/>
        <v>56183921.878057808</v>
      </c>
      <c r="O36" s="9">
        <f t="shared" si="1"/>
        <v>161678</v>
      </c>
      <c r="P36" s="10">
        <f t="shared" si="1"/>
        <v>238732716.06703696</v>
      </c>
      <c r="Q36" s="9">
        <f>+SUM(Q32:Q35)</f>
        <v>134</v>
      </c>
      <c r="R36" s="30">
        <f t="shared" si="1"/>
        <v>1189047.1404862225</v>
      </c>
      <c r="S36" s="30">
        <f t="shared" si="1"/>
        <v>25765</v>
      </c>
      <c r="T36" s="30">
        <f t="shared" si="1"/>
        <v>22166371.685896721</v>
      </c>
      <c r="U36" s="30">
        <f t="shared" si="1"/>
        <v>18759</v>
      </c>
      <c r="V36" s="30">
        <f t="shared" si="1"/>
        <v>37305688.2456678</v>
      </c>
      <c r="W36" s="31">
        <f>+SUM(W32:W35)</f>
        <v>44658</v>
      </c>
      <c r="X36" s="11">
        <f>+SUM(X32:X35)</f>
        <v>60661107.072050735</v>
      </c>
    </row>
    <row r="37" spans="2:24" s="24" customFormat="1" x14ac:dyDescent="0.25">
      <c r="B37" s="24" t="s">
        <v>50</v>
      </c>
      <c r="D37" s="25">
        <f>+(D36*28686.87/781.74)/1000000</f>
        <v>14929.865908426073</v>
      </c>
      <c r="E37" s="27"/>
      <c r="F37" s="34">
        <f>+(F36*28686.87/781.74)/1000000</f>
        <v>295.29942780208256</v>
      </c>
      <c r="H37" s="25">
        <f>+(H36*28686.87/781.74)/1000000</f>
        <v>1586.2223429311532</v>
      </c>
      <c r="I37" s="27"/>
      <c r="J37" s="25">
        <f>+(J36*28686.87/781.74)/1000000</f>
        <v>1906.559098940824</v>
      </c>
      <c r="K37" s="32"/>
      <c r="L37" s="25">
        <f>+(L36*28686.87/781.74)/1000000</f>
        <v>155.17608539923759</v>
      </c>
      <c r="M37" s="32"/>
      <c r="N37" s="34">
        <f>+(N36*28686.87/781.74)/1000000</f>
        <v>2061.735184340062</v>
      </c>
      <c r="P37" s="25">
        <f>+(P36*28686.87/781.74)/1000000</f>
        <v>8760.5781852815508</v>
      </c>
      <c r="Q37" s="27"/>
      <c r="R37" s="25">
        <f>+(R36*28686.87/781.74)/1000000</f>
        <v>43.633485229104302</v>
      </c>
      <c r="S37" s="32"/>
      <c r="T37" s="25">
        <f>+(T36*28686.87/781.74)/1000000</f>
        <v>813.42111562028299</v>
      </c>
      <c r="U37" s="32"/>
      <c r="V37" s="25">
        <f>+(V36*28686.87/781.74)/1000000</f>
        <v>1368.9761672218388</v>
      </c>
      <c r="W37" s="32"/>
      <c r="X37" s="34">
        <f>+(X36*28686.87/781.74)/1000000</f>
        <v>2226.0307680712258</v>
      </c>
    </row>
    <row r="38" spans="2:24" x14ac:dyDescent="0.25">
      <c r="P38" s="26"/>
    </row>
    <row r="39" spans="2:24" x14ac:dyDescent="0.25">
      <c r="B39" s="6" t="s">
        <v>30</v>
      </c>
      <c r="P39" s="26"/>
    </row>
    <row r="41" spans="2:24" x14ac:dyDescent="0.25">
      <c r="C41" s="26"/>
    </row>
    <row r="42" spans="2:24" x14ac:dyDescent="0.25">
      <c r="B42" s="6" t="s">
        <v>35</v>
      </c>
    </row>
    <row r="43" spans="2:24" x14ac:dyDescent="0.25">
      <c r="B43" s="6" t="s">
        <v>55</v>
      </c>
    </row>
    <row r="44" spans="2:24" x14ac:dyDescent="0.25">
      <c r="B44" s="6" t="s">
        <v>52</v>
      </c>
    </row>
    <row r="45" spans="2:24" x14ac:dyDescent="0.25">
      <c r="B45" s="6" t="s">
        <v>53</v>
      </c>
    </row>
    <row r="46" spans="2:24" x14ac:dyDescent="0.25">
      <c r="B46" s="6" t="s">
        <v>54</v>
      </c>
    </row>
    <row r="47" spans="2:24" ht="27.4" customHeight="1" x14ac:dyDescent="0.25">
      <c r="B47" s="99" t="s">
        <v>94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</row>
    <row r="49" spans="2:22" x14ac:dyDescent="0.25">
      <c r="B49" s="102" t="s">
        <v>36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2:22" x14ac:dyDescent="0.25">
      <c r="B50" s="103" t="s">
        <v>37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</row>
    <row r="51" spans="2:22" x14ac:dyDescent="0.25">
      <c r="B51" s="104" t="s">
        <v>38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2:22" x14ac:dyDescent="0.25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2:22" x14ac:dyDescent="0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2:22" x14ac:dyDescent="0.25">
      <c r="B54" s="104" t="s">
        <v>39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2:22" x14ac:dyDescent="0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2:22" x14ac:dyDescent="0.25">
      <c r="B56" s="101" t="s">
        <v>40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</row>
    <row r="57" spans="2:22" x14ac:dyDescent="0.25">
      <c r="B57" s="105" t="s">
        <v>41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</row>
    <row r="58" spans="2:22" x14ac:dyDescent="0.25"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2:22" x14ac:dyDescent="0.25">
      <c r="B59" s="101" t="s">
        <v>42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</row>
    <row r="60" spans="2:22" x14ac:dyDescent="0.25">
      <c r="B60" s="101" t="s">
        <v>43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</row>
    <row r="61" spans="2:22" x14ac:dyDescent="0.25">
      <c r="B61" s="101" t="s">
        <v>44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</row>
    <row r="62" spans="2:22" x14ac:dyDescent="0.25">
      <c r="B62" s="101" t="s">
        <v>45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</row>
    <row r="65" spans="2:2" x14ac:dyDescent="0.25">
      <c r="B65" s="16" t="s">
        <v>46</v>
      </c>
    </row>
    <row r="66" spans="2:2" x14ac:dyDescent="0.25">
      <c r="B66" s="23" t="s">
        <v>91</v>
      </c>
    </row>
    <row r="67" spans="2:2" x14ac:dyDescent="0.25">
      <c r="B67" s="6" t="s">
        <v>30</v>
      </c>
    </row>
    <row r="69" spans="2:2" x14ac:dyDescent="0.25">
      <c r="B69" s="6" t="str">
        <f>+Indice!B24</f>
        <v>Actualización: 14/07/2020</v>
      </c>
    </row>
  </sheetData>
  <mergeCells count="43">
    <mergeCell ref="B47:X47"/>
    <mergeCell ref="B59:V59"/>
    <mergeCell ref="B60:V60"/>
    <mergeCell ref="B61:V61"/>
    <mergeCell ref="B62:V62"/>
    <mergeCell ref="B49:V49"/>
    <mergeCell ref="B50:V50"/>
    <mergeCell ref="B51:V53"/>
    <mergeCell ref="B54:V55"/>
    <mergeCell ref="B56:V56"/>
    <mergeCell ref="B57:V58"/>
    <mergeCell ref="O28:P28"/>
    <mergeCell ref="Q28:X28"/>
    <mergeCell ref="I29:J30"/>
    <mergeCell ref="K29:L30"/>
    <mergeCell ref="M29:N30"/>
    <mergeCell ref="O29:P30"/>
    <mergeCell ref="Q29:R30"/>
    <mergeCell ref="S29:T30"/>
    <mergeCell ref="U29:V30"/>
    <mergeCell ref="W29:X30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3"/>
  <sheetViews>
    <sheetView zoomScale="70" zoomScaleNormal="70" workbookViewId="0">
      <selection activeCell="C52" sqref="C52"/>
    </sheetView>
  </sheetViews>
  <sheetFormatPr baseColWidth="10" defaultColWidth="11.42578125" defaultRowHeight="15" x14ac:dyDescent="0.25"/>
  <cols>
    <col min="1" max="1" width="11.42578125" style="6"/>
    <col min="2" max="2" width="20.71093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28515625" style="15" bestFit="1" customWidth="1"/>
    <col min="16" max="16" width="12" style="6" bestFit="1" customWidth="1"/>
    <col min="17" max="17" width="17.42578125" style="6" bestFit="1" customWidth="1"/>
    <col min="18" max="18" width="8.7109375" style="6" bestFit="1" customWidth="1"/>
    <col min="19" max="19" width="14.28515625" style="6" bestFit="1" customWidth="1"/>
    <col min="20" max="20" width="11.42578125" style="6" bestFit="1" customWidth="1"/>
    <col min="21" max="21" width="16.42578125" style="6" bestFit="1" customWidth="1"/>
    <col min="22" max="22" width="10.5703125" style="6" bestFit="1" customWidth="1"/>
    <col min="23" max="23" width="16" style="6" bestFit="1" customWidth="1"/>
    <col min="24" max="24" width="12.5703125" style="15" bestFit="1" customWidth="1"/>
    <col min="25" max="25" width="18.28515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49</v>
      </c>
      <c r="C3" s="14"/>
    </row>
    <row r="4" spans="2:25" x14ac:dyDescent="0.25">
      <c r="B4" s="88" t="s">
        <v>2</v>
      </c>
      <c r="C4" s="88" t="s">
        <v>31</v>
      </c>
      <c r="D4" s="90" t="s">
        <v>6</v>
      </c>
      <c r="E4" s="90"/>
      <c r="F4" s="92" t="s">
        <v>7</v>
      </c>
      <c r="G4" s="98"/>
      <c r="H4" s="90" t="s">
        <v>8</v>
      </c>
      <c r="I4" s="90"/>
      <c r="J4" s="80" t="s">
        <v>9</v>
      </c>
      <c r="K4" s="78"/>
      <c r="L4" s="78"/>
      <c r="M4" s="78"/>
      <c r="N4" s="78"/>
      <c r="O4" s="79"/>
      <c r="P4" s="78" t="s">
        <v>10</v>
      </c>
      <c r="Q4" s="78"/>
      <c r="R4" s="80" t="s">
        <v>11</v>
      </c>
      <c r="S4" s="78"/>
      <c r="T4" s="78"/>
      <c r="U4" s="78"/>
      <c r="V4" s="78"/>
      <c r="W4" s="78"/>
      <c r="X4" s="78"/>
      <c r="Y4" s="79"/>
    </row>
    <row r="5" spans="2:25" x14ac:dyDescent="0.25">
      <c r="B5" s="88"/>
      <c r="C5" s="88"/>
      <c r="D5" s="91"/>
      <c r="E5" s="91"/>
      <c r="F5" s="92"/>
      <c r="G5" s="98"/>
      <c r="H5" s="91"/>
      <c r="I5" s="91"/>
      <c r="J5" s="81" t="s">
        <v>12</v>
      </c>
      <c r="K5" s="82"/>
      <c r="L5" s="82" t="s">
        <v>13</v>
      </c>
      <c r="M5" s="82"/>
      <c r="N5" s="83" t="s">
        <v>4</v>
      </c>
      <c r="O5" s="84"/>
      <c r="P5" s="82" t="s">
        <v>14</v>
      </c>
      <c r="Q5" s="82"/>
      <c r="R5" s="81" t="s">
        <v>15</v>
      </c>
      <c r="S5" s="82"/>
      <c r="T5" s="82" t="s">
        <v>16</v>
      </c>
      <c r="U5" s="82"/>
      <c r="V5" s="82" t="s">
        <v>17</v>
      </c>
      <c r="W5" s="82"/>
      <c r="X5" s="83" t="s">
        <v>4</v>
      </c>
      <c r="Y5" s="84"/>
    </row>
    <row r="6" spans="2:25" x14ac:dyDescent="0.25">
      <c r="B6" s="88"/>
      <c r="C6" s="88"/>
      <c r="D6" s="91"/>
      <c r="E6" s="91"/>
      <c r="F6" s="94"/>
      <c r="G6" s="95"/>
      <c r="H6" s="91"/>
      <c r="I6" s="91"/>
      <c r="J6" s="81"/>
      <c r="K6" s="82"/>
      <c r="L6" s="82"/>
      <c r="M6" s="82"/>
      <c r="N6" s="85"/>
      <c r="O6" s="86"/>
      <c r="P6" s="82"/>
      <c r="Q6" s="82"/>
      <c r="R6" s="81"/>
      <c r="S6" s="82"/>
      <c r="T6" s="82"/>
      <c r="U6" s="82"/>
      <c r="V6" s="82"/>
      <c r="W6" s="82"/>
      <c r="X6" s="85"/>
      <c r="Y6" s="86"/>
    </row>
    <row r="7" spans="2:25" x14ac:dyDescent="0.25">
      <c r="B7" s="89"/>
      <c r="C7" s="89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06" t="s">
        <v>20</v>
      </c>
      <c r="C8" s="6" t="s">
        <v>32</v>
      </c>
      <c r="D8" s="35">
        <v>23708</v>
      </c>
      <c r="E8" s="35">
        <v>20603676.263356727</v>
      </c>
      <c r="F8" s="36">
        <v>438</v>
      </c>
      <c r="G8" s="37">
        <v>334874.3170656123</v>
      </c>
      <c r="H8" s="35">
        <v>402</v>
      </c>
      <c r="I8" s="38">
        <v>555570.123927776</v>
      </c>
      <c r="J8" s="36">
        <v>1762</v>
      </c>
      <c r="K8" s="39">
        <v>1358615.0737253663</v>
      </c>
      <c r="L8" s="40">
        <v>0</v>
      </c>
      <c r="M8" s="39">
        <v>0</v>
      </c>
      <c r="N8" s="49">
        <v>1762</v>
      </c>
      <c r="O8" s="50">
        <v>1358615.0737253663</v>
      </c>
      <c r="P8" s="35">
        <v>20423</v>
      </c>
      <c r="Q8" s="38">
        <v>17752727.033935737</v>
      </c>
      <c r="R8" s="36">
        <v>5</v>
      </c>
      <c r="S8" s="39">
        <v>7669.0137334606388</v>
      </c>
      <c r="T8" s="40">
        <v>121</v>
      </c>
      <c r="U8" s="39">
        <v>106446.08491620034</v>
      </c>
      <c r="V8" s="40">
        <v>557</v>
      </c>
      <c r="W8" s="39">
        <v>487774.6160525704</v>
      </c>
      <c r="X8" s="49">
        <v>683</v>
      </c>
      <c r="Y8" s="50">
        <v>601889.71470223134</v>
      </c>
    </row>
    <row r="9" spans="2:25" x14ac:dyDescent="0.25">
      <c r="B9" s="107"/>
      <c r="C9" s="6" t="s">
        <v>1</v>
      </c>
      <c r="D9" s="35">
        <v>4576</v>
      </c>
      <c r="E9" s="35">
        <v>17114527.114425521</v>
      </c>
      <c r="F9" s="36">
        <v>48</v>
      </c>
      <c r="G9" s="37">
        <v>140656.68370233491</v>
      </c>
      <c r="H9" s="35">
        <v>152</v>
      </c>
      <c r="I9" s="38">
        <v>935759.11209553364</v>
      </c>
      <c r="J9" s="36">
        <v>334</v>
      </c>
      <c r="K9" s="39">
        <v>1495387.9597181566</v>
      </c>
      <c r="L9" s="40">
        <v>0</v>
      </c>
      <c r="M9" s="39">
        <v>0</v>
      </c>
      <c r="N9" s="49">
        <v>334</v>
      </c>
      <c r="O9" s="50">
        <v>1495387.9597181566</v>
      </c>
      <c r="P9" s="35">
        <v>3904</v>
      </c>
      <c r="Q9" s="38">
        <v>13633209.703359064</v>
      </c>
      <c r="R9" s="36">
        <v>4</v>
      </c>
      <c r="S9" s="39">
        <v>36880.984227278896</v>
      </c>
      <c r="T9" s="40">
        <v>18</v>
      </c>
      <c r="U9" s="39">
        <v>85335.207361416571</v>
      </c>
      <c r="V9" s="40">
        <v>116</v>
      </c>
      <c r="W9" s="39">
        <v>787297.46396173583</v>
      </c>
      <c r="X9" s="49">
        <v>138</v>
      </c>
      <c r="Y9" s="50">
        <v>909513.65555043134</v>
      </c>
    </row>
    <row r="10" spans="2:25" x14ac:dyDescent="0.25">
      <c r="B10" s="107"/>
      <c r="C10" s="6" t="s">
        <v>33</v>
      </c>
      <c r="D10" s="35">
        <v>1520</v>
      </c>
      <c r="E10" s="35">
        <v>21717818.569192104</v>
      </c>
      <c r="F10" s="36">
        <v>16</v>
      </c>
      <c r="G10" s="37">
        <v>167323.93600277757</v>
      </c>
      <c r="H10" s="35">
        <v>138</v>
      </c>
      <c r="I10" s="38">
        <v>2988677.3984056124</v>
      </c>
      <c r="J10" s="36">
        <v>241</v>
      </c>
      <c r="K10" s="39">
        <v>4005560.7321398258</v>
      </c>
      <c r="L10" s="40">
        <v>0</v>
      </c>
      <c r="M10" s="39">
        <v>0</v>
      </c>
      <c r="N10" s="49">
        <v>241</v>
      </c>
      <c r="O10" s="50">
        <v>4005560.7321398258</v>
      </c>
      <c r="P10" s="35">
        <v>1003</v>
      </c>
      <c r="Q10" s="38">
        <v>11117435.885406807</v>
      </c>
      <c r="R10" s="36">
        <v>4</v>
      </c>
      <c r="S10" s="39">
        <v>159027.45750930652</v>
      </c>
      <c r="T10" s="40">
        <v>12</v>
      </c>
      <c r="U10" s="39">
        <v>253948.93203754889</v>
      </c>
      <c r="V10" s="40">
        <v>106</v>
      </c>
      <c r="W10" s="39">
        <v>3025844.2276902292</v>
      </c>
      <c r="X10" s="49">
        <v>122</v>
      </c>
      <c r="Y10" s="50">
        <v>3438820.6172370845</v>
      </c>
    </row>
    <row r="11" spans="2:25" x14ac:dyDescent="0.25">
      <c r="B11" s="107"/>
      <c r="C11" s="6" t="s">
        <v>34</v>
      </c>
      <c r="D11" s="35">
        <v>186</v>
      </c>
      <c r="E11" s="35">
        <v>6793694.7631791141</v>
      </c>
      <c r="F11" s="36">
        <v>0</v>
      </c>
      <c r="G11" s="37">
        <v>0</v>
      </c>
      <c r="H11" s="35">
        <v>25</v>
      </c>
      <c r="I11" s="38">
        <v>1504555.9170449758</v>
      </c>
      <c r="J11" s="36">
        <v>31</v>
      </c>
      <c r="K11" s="39">
        <v>1120861.2162986062</v>
      </c>
      <c r="L11" s="40">
        <v>0</v>
      </c>
      <c r="M11" s="39">
        <v>0</v>
      </c>
      <c r="N11" s="49">
        <v>31</v>
      </c>
      <c r="O11" s="50">
        <v>1120861.2162986062</v>
      </c>
      <c r="P11" s="35">
        <v>113</v>
      </c>
      <c r="Q11" s="38">
        <v>3142581.9021385047</v>
      </c>
      <c r="R11" s="36">
        <v>1</v>
      </c>
      <c r="S11" s="39">
        <v>12200.703666869198</v>
      </c>
      <c r="T11" s="40">
        <v>6</v>
      </c>
      <c r="U11" s="39">
        <v>361628.85668600304</v>
      </c>
      <c r="V11" s="40">
        <v>10</v>
      </c>
      <c r="W11" s="39">
        <v>651866.16734415432</v>
      </c>
      <c r="X11" s="49">
        <v>17</v>
      </c>
      <c r="Y11" s="50">
        <v>1025695.7276970266</v>
      </c>
    </row>
    <row r="12" spans="2:25" x14ac:dyDescent="0.25">
      <c r="B12" s="106" t="s">
        <v>21</v>
      </c>
      <c r="C12" s="16" t="s">
        <v>32</v>
      </c>
      <c r="D12" s="41">
        <v>118</v>
      </c>
      <c r="E12" s="41">
        <v>220914.04534548387</v>
      </c>
      <c r="F12" s="42">
        <v>0</v>
      </c>
      <c r="G12" s="43">
        <v>0</v>
      </c>
      <c r="H12" s="41">
        <v>22</v>
      </c>
      <c r="I12" s="44">
        <v>53717.95528755839</v>
      </c>
      <c r="J12" s="42">
        <v>5</v>
      </c>
      <c r="K12" s="44">
        <v>7076.4081267841357</v>
      </c>
      <c r="L12" s="41">
        <v>0</v>
      </c>
      <c r="M12" s="44">
        <v>0</v>
      </c>
      <c r="N12" s="51">
        <v>5</v>
      </c>
      <c r="O12" s="52">
        <v>7076.4081267841357</v>
      </c>
      <c r="P12" s="41">
        <v>75</v>
      </c>
      <c r="Q12" s="44">
        <v>119195.03591712864</v>
      </c>
      <c r="R12" s="42">
        <v>6</v>
      </c>
      <c r="S12" s="44">
        <v>15163.731700251719</v>
      </c>
      <c r="T12" s="41">
        <v>1</v>
      </c>
      <c r="U12" s="44">
        <v>3485.9153333911995</v>
      </c>
      <c r="V12" s="41">
        <v>9</v>
      </c>
      <c r="W12" s="44">
        <v>22274.998980369764</v>
      </c>
      <c r="X12" s="51">
        <v>16</v>
      </c>
      <c r="Y12" s="52">
        <v>40924.646014012687</v>
      </c>
    </row>
    <row r="13" spans="2:25" x14ac:dyDescent="0.25">
      <c r="B13" s="108"/>
      <c r="C13" s="33" t="s">
        <v>1</v>
      </c>
      <c r="D13" s="40">
        <v>112</v>
      </c>
      <c r="E13" s="40">
        <v>464882.40090327041</v>
      </c>
      <c r="F13" s="36">
        <v>0</v>
      </c>
      <c r="G13" s="37">
        <v>0</v>
      </c>
      <c r="H13" s="40">
        <v>33</v>
      </c>
      <c r="I13" s="39">
        <v>152020.76768919022</v>
      </c>
      <c r="J13" s="36">
        <v>7</v>
      </c>
      <c r="K13" s="39">
        <v>19939.435706997661</v>
      </c>
      <c r="L13" s="40">
        <v>0</v>
      </c>
      <c r="M13" s="39">
        <v>0</v>
      </c>
      <c r="N13" s="49">
        <v>7</v>
      </c>
      <c r="O13" s="50">
        <v>19939.435706997661</v>
      </c>
      <c r="P13" s="40">
        <v>56</v>
      </c>
      <c r="Q13" s="39">
        <v>214837.69403911967</v>
      </c>
      <c r="R13" s="36">
        <v>9</v>
      </c>
      <c r="S13" s="39">
        <v>46014.082400763837</v>
      </c>
      <c r="T13" s="40">
        <v>3</v>
      </c>
      <c r="U13" s="39">
        <v>20566.900467008079</v>
      </c>
      <c r="V13" s="40">
        <v>4</v>
      </c>
      <c r="W13" s="39">
        <v>11503.520600190959</v>
      </c>
      <c r="X13" s="49">
        <v>16</v>
      </c>
      <c r="Y13" s="50">
        <v>78084.503467962873</v>
      </c>
    </row>
    <row r="14" spans="2:25" x14ac:dyDescent="0.25">
      <c r="B14" s="108"/>
      <c r="C14" s="33" t="s">
        <v>33</v>
      </c>
      <c r="D14" s="40">
        <v>81</v>
      </c>
      <c r="E14" s="40">
        <v>1297457.6870882045</v>
      </c>
      <c r="F14" s="36">
        <v>0</v>
      </c>
      <c r="G14" s="37">
        <v>0</v>
      </c>
      <c r="H14" s="40">
        <v>21</v>
      </c>
      <c r="I14" s="39">
        <v>237216.53843727114</v>
      </c>
      <c r="J14" s="36">
        <v>7</v>
      </c>
      <c r="K14" s="39">
        <v>139785.20486898712</v>
      </c>
      <c r="L14" s="40">
        <v>0</v>
      </c>
      <c r="M14" s="39">
        <v>0</v>
      </c>
      <c r="N14" s="49">
        <v>7</v>
      </c>
      <c r="O14" s="50">
        <v>139785.20486898712</v>
      </c>
      <c r="P14" s="40">
        <v>35</v>
      </c>
      <c r="Q14" s="39">
        <v>660406.6599109628</v>
      </c>
      <c r="R14" s="36">
        <v>10</v>
      </c>
      <c r="S14" s="39">
        <v>132464.78266886558</v>
      </c>
      <c r="T14" s="40">
        <v>1</v>
      </c>
      <c r="U14" s="39">
        <v>17429.576666956</v>
      </c>
      <c r="V14" s="40">
        <v>7</v>
      </c>
      <c r="W14" s="39">
        <v>110154.9245351619</v>
      </c>
      <c r="X14" s="49">
        <v>18</v>
      </c>
      <c r="Y14" s="50">
        <v>260049.28387098349</v>
      </c>
    </row>
    <row r="15" spans="2:25" x14ac:dyDescent="0.25">
      <c r="B15" s="109"/>
      <c r="C15" s="17" t="s">
        <v>34</v>
      </c>
      <c r="D15" s="45">
        <v>3</v>
      </c>
      <c r="E15" s="45">
        <v>19172.534333651598</v>
      </c>
      <c r="F15" s="46">
        <v>0</v>
      </c>
      <c r="G15" s="47">
        <v>0</v>
      </c>
      <c r="H15" s="45">
        <v>1</v>
      </c>
      <c r="I15" s="48">
        <v>5228.873000086799</v>
      </c>
      <c r="J15" s="46">
        <v>1</v>
      </c>
      <c r="K15" s="48">
        <v>6971.830666782399</v>
      </c>
      <c r="L15" s="45">
        <v>0</v>
      </c>
      <c r="M15" s="48">
        <v>0</v>
      </c>
      <c r="N15" s="53">
        <v>1</v>
      </c>
      <c r="O15" s="54">
        <v>6971.830666782399</v>
      </c>
      <c r="P15" s="45">
        <v>1</v>
      </c>
      <c r="Q15" s="48">
        <v>6971.830666782399</v>
      </c>
      <c r="R15" s="46">
        <v>0</v>
      </c>
      <c r="S15" s="48">
        <v>0</v>
      </c>
      <c r="T15" s="45">
        <v>0</v>
      </c>
      <c r="U15" s="48">
        <v>0</v>
      </c>
      <c r="V15" s="45">
        <v>0</v>
      </c>
      <c r="W15" s="48">
        <v>0</v>
      </c>
      <c r="X15" s="53">
        <v>0</v>
      </c>
      <c r="Y15" s="54">
        <v>0</v>
      </c>
    </row>
    <row r="16" spans="2:25" x14ac:dyDescent="0.25">
      <c r="B16" s="107" t="s">
        <v>22</v>
      </c>
      <c r="C16" s="6" t="s">
        <v>32</v>
      </c>
      <c r="D16" s="35">
        <v>165748</v>
      </c>
      <c r="E16" s="35">
        <v>56072904.157302633</v>
      </c>
      <c r="F16" s="36">
        <v>0</v>
      </c>
      <c r="G16" s="37">
        <v>0</v>
      </c>
      <c r="H16" s="35">
        <v>25472</v>
      </c>
      <c r="I16" s="38">
        <v>16840996.194077641</v>
      </c>
      <c r="J16" s="36">
        <v>33690</v>
      </c>
      <c r="K16" s="39">
        <v>6809252.4231120367</v>
      </c>
      <c r="L16" s="40">
        <v>2378</v>
      </c>
      <c r="M16" s="39">
        <v>1725056.8855368327</v>
      </c>
      <c r="N16" s="49">
        <v>36068</v>
      </c>
      <c r="O16" s="50">
        <v>8534309.3086488694</v>
      </c>
      <c r="P16" s="35">
        <v>78033</v>
      </c>
      <c r="Q16" s="38">
        <v>16655850.424636777</v>
      </c>
      <c r="R16" s="36">
        <v>0</v>
      </c>
      <c r="S16" s="39">
        <v>0</v>
      </c>
      <c r="T16" s="40">
        <v>21052</v>
      </c>
      <c r="U16" s="39">
        <v>9797769.3730964735</v>
      </c>
      <c r="V16" s="40">
        <v>5123</v>
      </c>
      <c r="W16" s="39">
        <v>4243978.8568428699</v>
      </c>
      <c r="X16" s="49">
        <v>26175</v>
      </c>
      <c r="Y16" s="50">
        <v>14041748.229939343</v>
      </c>
    </row>
    <row r="17" spans="2:25" x14ac:dyDescent="0.25">
      <c r="B17" s="107"/>
      <c r="C17" s="6" t="s">
        <v>1</v>
      </c>
      <c r="D17" s="35">
        <v>4195</v>
      </c>
      <c r="E17" s="35">
        <v>18268142.731953677</v>
      </c>
      <c r="F17" s="36">
        <v>0</v>
      </c>
      <c r="G17" s="37">
        <v>0</v>
      </c>
      <c r="H17" s="35">
        <v>1345</v>
      </c>
      <c r="I17" s="38">
        <v>7691054.5597341228</v>
      </c>
      <c r="J17" s="36">
        <v>609</v>
      </c>
      <c r="K17" s="39">
        <v>1412202.8648995168</v>
      </c>
      <c r="L17" s="40">
        <v>125</v>
      </c>
      <c r="M17" s="39">
        <v>400777.08024611959</v>
      </c>
      <c r="N17" s="49">
        <v>734</v>
      </c>
      <c r="O17" s="50">
        <v>1812979.9451456363</v>
      </c>
      <c r="P17" s="35">
        <v>1247</v>
      </c>
      <c r="Q17" s="38">
        <v>4421195.8450677963</v>
      </c>
      <c r="R17" s="36">
        <v>0</v>
      </c>
      <c r="S17" s="39">
        <v>0</v>
      </c>
      <c r="T17" s="40">
        <v>461</v>
      </c>
      <c r="U17" s="39">
        <v>2141480.0239273231</v>
      </c>
      <c r="V17" s="40">
        <v>408</v>
      </c>
      <c r="W17" s="39">
        <v>2201432.3580788006</v>
      </c>
      <c r="X17" s="49">
        <v>869</v>
      </c>
      <c r="Y17" s="50">
        <v>4342912.3820061237</v>
      </c>
    </row>
    <row r="18" spans="2:25" x14ac:dyDescent="0.25">
      <c r="B18" s="107"/>
      <c r="C18" s="6" t="s">
        <v>33</v>
      </c>
      <c r="D18" s="35">
        <v>1413</v>
      </c>
      <c r="E18" s="35">
        <v>25713199.891797189</v>
      </c>
      <c r="F18" s="36">
        <v>0</v>
      </c>
      <c r="G18" s="37">
        <v>0</v>
      </c>
      <c r="H18" s="35">
        <v>279</v>
      </c>
      <c r="I18" s="38">
        <v>5469940.2650759742</v>
      </c>
      <c r="J18" s="36">
        <v>220</v>
      </c>
      <c r="K18" s="39">
        <v>4987208.9120562822</v>
      </c>
      <c r="L18" s="40">
        <v>42</v>
      </c>
      <c r="M18" s="39">
        <v>286563.15589675697</v>
      </c>
      <c r="N18" s="49">
        <v>262</v>
      </c>
      <c r="O18" s="50">
        <v>5273772.067953039</v>
      </c>
      <c r="P18" s="35">
        <v>631</v>
      </c>
      <c r="Q18" s="38">
        <v>11060395.711801253</v>
      </c>
      <c r="R18" s="36">
        <v>0</v>
      </c>
      <c r="S18" s="39">
        <v>0</v>
      </c>
      <c r="T18" s="40">
        <v>99</v>
      </c>
      <c r="U18" s="39">
        <v>2236673.0841670772</v>
      </c>
      <c r="V18" s="40">
        <v>142</v>
      </c>
      <c r="W18" s="39">
        <v>1672418.7627998453</v>
      </c>
      <c r="X18" s="49">
        <v>241</v>
      </c>
      <c r="Y18" s="50">
        <v>3909091.8469669223</v>
      </c>
    </row>
    <row r="19" spans="2:25" x14ac:dyDescent="0.25">
      <c r="B19" s="107"/>
      <c r="C19" s="6" t="s">
        <v>34</v>
      </c>
      <c r="D19" s="35">
        <v>199</v>
      </c>
      <c r="E19" s="35">
        <v>9657206.4607954789</v>
      </c>
      <c r="F19" s="36">
        <v>0</v>
      </c>
      <c r="G19" s="37">
        <v>0</v>
      </c>
      <c r="H19" s="35">
        <v>12</v>
      </c>
      <c r="I19" s="38">
        <v>247674.28443744473</v>
      </c>
      <c r="J19" s="36">
        <v>63</v>
      </c>
      <c r="K19" s="39">
        <v>5097241.3085847292</v>
      </c>
      <c r="L19" s="40">
        <v>5</v>
      </c>
      <c r="M19" s="39">
        <v>52288.730000867996</v>
      </c>
      <c r="N19" s="49">
        <v>68</v>
      </c>
      <c r="O19" s="50">
        <v>5149530.0385855976</v>
      </c>
      <c r="P19" s="35">
        <v>86</v>
      </c>
      <c r="Q19" s="38">
        <v>3588091.9572612839</v>
      </c>
      <c r="R19" s="36">
        <v>0</v>
      </c>
      <c r="S19" s="39">
        <v>0</v>
      </c>
      <c r="T19" s="40">
        <v>11</v>
      </c>
      <c r="U19" s="39">
        <v>399973.92535330623</v>
      </c>
      <c r="V19" s="40">
        <v>22</v>
      </c>
      <c r="W19" s="39">
        <v>271936.25515784748</v>
      </c>
      <c r="X19" s="49">
        <v>33</v>
      </c>
      <c r="Y19" s="50">
        <v>671910.18051115377</v>
      </c>
    </row>
    <row r="20" spans="2:25" x14ac:dyDescent="0.25">
      <c r="B20" s="106" t="s">
        <v>23</v>
      </c>
      <c r="C20" s="16" t="s">
        <v>32</v>
      </c>
      <c r="D20" s="41">
        <v>6936</v>
      </c>
      <c r="E20" s="41">
        <v>6651380.4638149794</v>
      </c>
      <c r="F20" s="42">
        <v>1035</v>
      </c>
      <c r="G20" s="43">
        <v>1498552.3941440806</v>
      </c>
      <c r="H20" s="41">
        <v>73</v>
      </c>
      <c r="I20" s="44">
        <v>36579.68718790164</v>
      </c>
      <c r="J20" s="42">
        <v>106</v>
      </c>
      <c r="K20" s="44">
        <v>82754.813717913465</v>
      </c>
      <c r="L20" s="41">
        <v>13</v>
      </c>
      <c r="M20" s="44">
        <v>9197.0295469669582</v>
      </c>
      <c r="N20" s="51">
        <v>119</v>
      </c>
      <c r="O20" s="52">
        <v>91951.843264880416</v>
      </c>
      <c r="P20" s="41">
        <v>2239</v>
      </c>
      <c r="Q20" s="44">
        <v>2381989.0166476863</v>
      </c>
      <c r="R20" s="42">
        <v>26</v>
      </c>
      <c r="S20" s="44">
        <v>40844.606190915918</v>
      </c>
      <c r="T20" s="41">
        <v>98</v>
      </c>
      <c r="U20" s="44">
        <v>135936.21154904665</v>
      </c>
      <c r="V20" s="41">
        <v>3346</v>
      </c>
      <c r="W20" s="44">
        <v>2465526.7048304677</v>
      </c>
      <c r="X20" s="51">
        <v>3470</v>
      </c>
      <c r="Y20" s="52">
        <v>2642307.5225704303</v>
      </c>
    </row>
    <row r="21" spans="2:25" x14ac:dyDescent="0.25">
      <c r="B21" s="108"/>
      <c r="C21" s="33" t="s">
        <v>1</v>
      </c>
      <c r="D21" s="40">
        <v>1556</v>
      </c>
      <c r="E21" s="40">
        <v>11161102.071818918</v>
      </c>
      <c r="F21" s="36">
        <v>270</v>
      </c>
      <c r="G21" s="37">
        <v>2642117.2554900553</v>
      </c>
      <c r="H21" s="40">
        <v>10</v>
      </c>
      <c r="I21" s="39">
        <v>40866.768037084563</v>
      </c>
      <c r="J21" s="36">
        <v>41</v>
      </c>
      <c r="K21" s="39">
        <v>154967.55452930208</v>
      </c>
      <c r="L21" s="40">
        <v>3</v>
      </c>
      <c r="M21" s="39">
        <v>10570.979754849519</v>
      </c>
      <c r="N21" s="49">
        <v>44</v>
      </c>
      <c r="O21" s="50">
        <v>165538.5342841516</v>
      </c>
      <c r="P21" s="40">
        <v>978</v>
      </c>
      <c r="Q21" s="39">
        <v>5930860.7555651767</v>
      </c>
      <c r="R21" s="36">
        <v>2</v>
      </c>
      <c r="S21" s="39">
        <v>22715.714541182082</v>
      </c>
      <c r="T21" s="40">
        <v>18</v>
      </c>
      <c r="U21" s="39">
        <v>167990.83796872926</v>
      </c>
      <c r="V21" s="40">
        <v>234</v>
      </c>
      <c r="W21" s="39">
        <v>2191012.2059325399</v>
      </c>
      <c r="X21" s="49">
        <v>254</v>
      </c>
      <c r="Y21" s="50">
        <v>2381718.7584424512</v>
      </c>
    </row>
    <row r="22" spans="2:25" x14ac:dyDescent="0.25">
      <c r="B22" s="108"/>
      <c r="C22" s="33" t="s">
        <v>33</v>
      </c>
      <c r="D22" s="40">
        <v>772</v>
      </c>
      <c r="E22" s="40">
        <v>13076712.354815986</v>
      </c>
      <c r="F22" s="36">
        <v>108</v>
      </c>
      <c r="G22" s="37">
        <v>2346857.6390522914</v>
      </c>
      <c r="H22" s="40">
        <v>6</v>
      </c>
      <c r="I22" s="39">
        <v>64777.583159124719</v>
      </c>
      <c r="J22" s="36">
        <v>12</v>
      </c>
      <c r="K22" s="39">
        <v>173385.95162176981</v>
      </c>
      <c r="L22" s="40">
        <v>1</v>
      </c>
      <c r="M22" s="39">
        <v>15686.619000260398</v>
      </c>
      <c r="N22" s="49">
        <v>13</v>
      </c>
      <c r="O22" s="50">
        <v>189072.57062203021</v>
      </c>
      <c r="P22" s="40">
        <v>561</v>
      </c>
      <c r="Q22" s="39">
        <v>8274786.7254949743</v>
      </c>
      <c r="R22" s="36">
        <v>0</v>
      </c>
      <c r="S22" s="39">
        <v>0</v>
      </c>
      <c r="T22" s="40">
        <v>56</v>
      </c>
      <c r="U22" s="39">
        <v>1554126.9751632018</v>
      </c>
      <c r="V22" s="40">
        <v>28</v>
      </c>
      <c r="W22" s="39">
        <v>647090.86132436199</v>
      </c>
      <c r="X22" s="49">
        <v>84</v>
      </c>
      <c r="Y22" s="50">
        <v>2201217.8364875638</v>
      </c>
    </row>
    <row r="23" spans="2:25" x14ac:dyDescent="0.25">
      <c r="B23" s="109"/>
      <c r="C23" s="17" t="s">
        <v>34</v>
      </c>
      <c r="D23" s="45">
        <v>93</v>
      </c>
      <c r="E23" s="45">
        <v>3391067.0605053809</v>
      </c>
      <c r="F23" s="46">
        <v>17</v>
      </c>
      <c r="G23" s="47">
        <v>594348.56434319948</v>
      </c>
      <c r="H23" s="45">
        <v>2</v>
      </c>
      <c r="I23" s="48">
        <v>17747.087988337524</v>
      </c>
      <c r="J23" s="46">
        <v>0</v>
      </c>
      <c r="K23" s="48">
        <v>0</v>
      </c>
      <c r="L23" s="45">
        <v>1</v>
      </c>
      <c r="M23" s="48">
        <v>34859.153333912</v>
      </c>
      <c r="N23" s="53">
        <v>1</v>
      </c>
      <c r="O23" s="54">
        <v>34859.153333912</v>
      </c>
      <c r="P23" s="45">
        <v>62</v>
      </c>
      <c r="Q23" s="48">
        <v>2148020.7328300369</v>
      </c>
      <c r="R23" s="46">
        <v>0</v>
      </c>
      <c r="S23" s="48">
        <v>0</v>
      </c>
      <c r="T23" s="45">
        <v>9</v>
      </c>
      <c r="U23" s="48">
        <v>568204.1993427655</v>
      </c>
      <c r="V23" s="45">
        <v>2</v>
      </c>
      <c r="W23" s="48">
        <v>27887.322667129596</v>
      </c>
      <c r="X23" s="53">
        <v>11</v>
      </c>
      <c r="Y23" s="54">
        <v>596091.52200989507</v>
      </c>
    </row>
    <row r="24" spans="2:25" x14ac:dyDescent="0.25">
      <c r="B24" s="107" t="s">
        <v>24</v>
      </c>
      <c r="C24" s="6" t="s">
        <v>32</v>
      </c>
      <c r="D24" s="35">
        <v>23066</v>
      </c>
      <c r="E24" s="35">
        <v>17284376.783385571</v>
      </c>
      <c r="F24" s="36">
        <v>0</v>
      </c>
      <c r="G24" s="37">
        <v>0</v>
      </c>
      <c r="H24" s="35">
        <v>1536</v>
      </c>
      <c r="I24" s="38">
        <v>269502.93249141506</v>
      </c>
      <c r="J24" s="36">
        <v>6222</v>
      </c>
      <c r="K24" s="39">
        <v>3811030.2121841805</v>
      </c>
      <c r="L24" s="40">
        <v>0</v>
      </c>
      <c r="M24" s="39">
        <v>0</v>
      </c>
      <c r="N24" s="49">
        <v>6222</v>
      </c>
      <c r="O24" s="50">
        <v>3811030.2121841805</v>
      </c>
      <c r="P24" s="35">
        <v>13895</v>
      </c>
      <c r="Q24" s="38">
        <v>13090567.687726127</v>
      </c>
      <c r="R24" s="36">
        <v>0</v>
      </c>
      <c r="S24" s="39">
        <v>0</v>
      </c>
      <c r="T24" s="40">
        <v>383</v>
      </c>
      <c r="U24" s="39">
        <v>104967.89465006116</v>
      </c>
      <c r="V24" s="40">
        <v>1030</v>
      </c>
      <c r="W24" s="39">
        <v>8308.0563337861549</v>
      </c>
      <c r="X24" s="49">
        <v>1413</v>
      </c>
      <c r="Y24" s="50">
        <v>113275.95098384732</v>
      </c>
    </row>
    <row r="25" spans="2:25" x14ac:dyDescent="0.25">
      <c r="B25" s="107"/>
      <c r="C25" s="6" t="s">
        <v>1</v>
      </c>
      <c r="D25" s="35">
        <v>4296</v>
      </c>
      <c r="E25" s="35">
        <v>21259158.078556497</v>
      </c>
      <c r="F25" s="36">
        <v>0</v>
      </c>
      <c r="G25" s="37">
        <v>0</v>
      </c>
      <c r="H25" s="35">
        <v>118</v>
      </c>
      <c r="I25" s="38">
        <v>540200.10081267147</v>
      </c>
      <c r="J25" s="36">
        <v>1103</v>
      </c>
      <c r="K25" s="39">
        <v>4991416.6055411408</v>
      </c>
      <c r="L25" s="40">
        <v>0</v>
      </c>
      <c r="M25" s="39">
        <v>0</v>
      </c>
      <c r="N25" s="49">
        <v>1103</v>
      </c>
      <c r="O25" s="50">
        <v>4991416.6055411408</v>
      </c>
      <c r="P25" s="35">
        <v>2822</v>
      </c>
      <c r="Q25" s="38">
        <v>15199680.674608279</v>
      </c>
      <c r="R25" s="36">
        <v>0</v>
      </c>
      <c r="S25" s="39">
        <v>0</v>
      </c>
      <c r="T25" s="40">
        <v>163</v>
      </c>
      <c r="U25" s="39">
        <v>479996.83433570835</v>
      </c>
      <c r="V25" s="40">
        <v>90</v>
      </c>
      <c r="W25" s="39">
        <v>47863.863258696401</v>
      </c>
      <c r="X25" s="49">
        <v>253</v>
      </c>
      <c r="Y25" s="50">
        <v>527860.6975944048</v>
      </c>
    </row>
    <row r="26" spans="2:25" x14ac:dyDescent="0.25">
      <c r="B26" s="107"/>
      <c r="C26" s="6" t="s">
        <v>33</v>
      </c>
      <c r="D26" s="35">
        <v>1713</v>
      </c>
      <c r="E26" s="35">
        <v>32493930.805521831</v>
      </c>
      <c r="F26" s="36">
        <v>0</v>
      </c>
      <c r="G26" s="37">
        <v>0</v>
      </c>
      <c r="H26" s="35">
        <v>77</v>
      </c>
      <c r="I26" s="38">
        <v>2349756.30018193</v>
      </c>
      <c r="J26" s="36">
        <v>282</v>
      </c>
      <c r="K26" s="39">
        <v>4160482.4874934074</v>
      </c>
      <c r="L26" s="40">
        <v>0</v>
      </c>
      <c r="M26" s="39">
        <v>0</v>
      </c>
      <c r="N26" s="49">
        <v>282</v>
      </c>
      <c r="O26" s="50">
        <v>4160482.4874934074</v>
      </c>
      <c r="P26" s="35">
        <v>1257</v>
      </c>
      <c r="Q26" s="38">
        <v>23865322.17958948</v>
      </c>
      <c r="R26" s="36">
        <v>0</v>
      </c>
      <c r="S26" s="39">
        <v>0</v>
      </c>
      <c r="T26" s="40">
        <v>73</v>
      </c>
      <c r="U26" s="39">
        <v>1838722.1035616645</v>
      </c>
      <c r="V26" s="40">
        <v>24</v>
      </c>
      <c r="W26" s="39">
        <v>279647.73469535023</v>
      </c>
      <c r="X26" s="49">
        <v>97</v>
      </c>
      <c r="Y26" s="50">
        <v>2118369.8382570148</v>
      </c>
    </row>
    <row r="27" spans="2:25" x14ac:dyDescent="0.25">
      <c r="B27" s="107"/>
      <c r="C27" s="6" t="s">
        <v>34</v>
      </c>
      <c r="D27" s="35">
        <v>209</v>
      </c>
      <c r="E27" s="35">
        <v>10480976.101331377</v>
      </c>
      <c r="F27" s="36">
        <v>0</v>
      </c>
      <c r="G27" s="37">
        <v>0</v>
      </c>
      <c r="H27" s="35">
        <v>11</v>
      </c>
      <c r="I27" s="38">
        <v>723222.85421867215</v>
      </c>
      <c r="J27" s="36">
        <v>20</v>
      </c>
      <c r="K27" s="39">
        <v>1006724.3867664894</v>
      </c>
      <c r="L27" s="40">
        <v>0</v>
      </c>
      <c r="M27" s="39">
        <v>0</v>
      </c>
      <c r="N27" s="49">
        <v>20</v>
      </c>
      <c r="O27" s="50">
        <v>1006724.3867664894</v>
      </c>
      <c r="P27" s="35">
        <v>161</v>
      </c>
      <c r="Q27" s="38">
        <v>7440882.4414444668</v>
      </c>
      <c r="R27" s="36">
        <v>0</v>
      </c>
      <c r="S27" s="39">
        <v>0</v>
      </c>
      <c r="T27" s="40">
        <v>9</v>
      </c>
      <c r="U27" s="39">
        <v>498485.89267494157</v>
      </c>
      <c r="V27" s="40">
        <v>8</v>
      </c>
      <c r="W27" s="39">
        <v>811660.52622680692</v>
      </c>
      <c r="X27" s="49">
        <v>17</v>
      </c>
      <c r="Y27" s="50">
        <v>1310146.4189017485</v>
      </c>
    </row>
    <row r="28" spans="2:25" x14ac:dyDescent="0.25">
      <c r="B28" s="106" t="s">
        <v>25</v>
      </c>
      <c r="C28" s="16" t="s">
        <v>32</v>
      </c>
      <c r="D28" s="41">
        <v>214</v>
      </c>
      <c r="E28" s="41">
        <v>215861.82110491663</v>
      </c>
      <c r="F28" s="42">
        <v>21</v>
      </c>
      <c r="G28" s="43">
        <v>23195.629219918381</v>
      </c>
      <c r="H28" s="41">
        <v>54</v>
      </c>
      <c r="I28" s="44">
        <v>54684.216158821095</v>
      </c>
      <c r="J28" s="42">
        <v>67</v>
      </c>
      <c r="K28" s="44">
        <v>62143.412648364916</v>
      </c>
      <c r="L28" s="41">
        <v>0</v>
      </c>
      <c r="M28" s="44">
        <v>0</v>
      </c>
      <c r="N28" s="51">
        <v>67</v>
      </c>
      <c r="O28" s="52">
        <v>62143.412648364916</v>
      </c>
      <c r="P28" s="41">
        <v>70</v>
      </c>
      <c r="Q28" s="44">
        <v>75060.053606406</v>
      </c>
      <c r="R28" s="42">
        <v>0</v>
      </c>
      <c r="S28" s="44">
        <v>0</v>
      </c>
      <c r="T28" s="41">
        <v>0</v>
      </c>
      <c r="U28" s="44">
        <v>0</v>
      </c>
      <c r="V28" s="41">
        <v>2</v>
      </c>
      <c r="W28" s="44">
        <v>778.50947140625658</v>
      </c>
      <c r="X28" s="51">
        <v>2</v>
      </c>
      <c r="Y28" s="52">
        <v>778.50947140625658</v>
      </c>
    </row>
    <row r="29" spans="2:25" x14ac:dyDescent="0.25">
      <c r="B29" s="108"/>
      <c r="C29" s="33" t="s">
        <v>1</v>
      </c>
      <c r="D29" s="40">
        <v>132</v>
      </c>
      <c r="E29" s="40">
        <v>593550.25487269962</v>
      </c>
      <c r="F29" s="36">
        <v>7</v>
      </c>
      <c r="G29" s="37">
        <v>41133.800934016159</v>
      </c>
      <c r="H29" s="40">
        <v>28</v>
      </c>
      <c r="I29" s="39">
        <v>185694.70980974921</v>
      </c>
      <c r="J29" s="36">
        <v>31</v>
      </c>
      <c r="K29" s="39">
        <v>126120.97450854695</v>
      </c>
      <c r="L29" s="40">
        <v>0</v>
      </c>
      <c r="M29" s="39">
        <v>0</v>
      </c>
      <c r="N29" s="49">
        <v>31</v>
      </c>
      <c r="O29" s="50">
        <v>126120.97450854695</v>
      </c>
      <c r="P29" s="40">
        <v>64</v>
      </c>
      <c r="Q29" s="39">
        <v>227101.56249182989</v>
      </c>
      <c r="R29" s="36">
        <v>0</v>
      </c>
      <c r="S29" s="39">
        <v>0</v>
      </c>
      <c r="T29" s="40">
        <v>0</v>
      </c>
      <c r="U29" s="39">
        <v>0</v>
      </c>
      <c r="V29" s="40">
        <v>2</v>
      </c>
      <c r="W29" s="39">
        <v>13499.20712855742</v>
      </c>
      <c r="X29" s="49">
        <v>2</v>
      </c>
      <c r="Y29" s="50">
        <v>13499.20712855742</v>
      </c>
    </row>
    <row r="30" spans="2:25" x14ac:dyDescent="0.25">
      <c r="B30" s="108"/>
      <c r="C30" s="33" t="s">
        <v>33</v>
      </c>
      <c r="D30" s="40">
        <v>124</v>
      </c>
      <c r="E30" s="40">
        <v>1603519.3104022853</v>
      </c>
      <c r="F30" s="36">
        <v>11</v>
      </c>
      <c r="G30" s="37">
        <v>105902.10782842465</v>
      </c>
      <c r="H30" s="40">
        <v>18</v>
      </c>
      <c r="I30" s="39">
        <v>202287.66679669131</v>
      </c>
      <c r="J30" s="36">
        <v>32</v>
      </c>
      <c r="K30" s="39">
        <v>534355.96145553701</v>
      </c>
      <c r="L30" s="40">
        <v>0</v>
      </c>
      <c r="M30" s="39">
        <v>0</v>
      </c>
      <c r="N30" s="49">
        <v>32</v>
      </c>
      <c r="O30" s="50">
        <v>534355.96145553701</v>
      </c>
      <c r="P30" s="40">
        <v>63</v>
      </c>
      <c r="Q30" s="39">
        <v>760973.57432163216</v>
      </c>
      <c r="R30" s="36">
        <v>0</v>
      </c>
      <c r="S30" s="39">
        <v>0</v>
      </c>
      <c r="T30" s="40">
        <v>0</v>
      </c>
      <c r="U30" s="39">
        <v>0</v>
      </c>
      <c r="V30" s="40">
        <v>0</v>
      </c>
      <c r="W30" s="39">
        <v>0</v>
      </c>
      <c r="X30" s="49">
        <v>0</v>
      </c>
      <c r="Y30" s="50">
        <v>0</v>
      </c>
    </row>
    <row r="31" spans="2:25" x14ac:dyDescent="0.25">
      <c r="B31" s="109"/>
      <c r="C31" s="17" t="s">
        <v>34</v>
      </c>
      <c r="D31" s="45">
        <v>23</v>
      </c>
      <c r="E31" s="45">
        <v>533478.41712950915</v>
      </c>
      <c r="F31" s="46">
        <v>2</v>
      </c>
      <c r="G31" s="47">
        <v>52288.730000867996</v>
      </c>
      <c r="H31" s="45">
        <v>8</v>
      </c>
      <c r="I31" s="48">
        <v>190609.85042983081</v>
      </c>
      <c r="J31" s="46">
        <v>6</v>
      </c>
      <c r="K31" s="48">
        <v>155123.2323359084</v>
      </c>
      <c r="L31" s="45">
        <v>0</v>
      </c>
      <c r="M31" s="48">
        <v>0</v>
      </c>
      <c r="N31" s="53">
        <v>6</v>
      </c>
      <c r="O31" s="54">
        <v>155123.2323359084</v>
      </c>
      <c r="P31" s="45">
        <v>7</v>
      </c>
      <c r="Q31" s="48">
        <v>135456.60436290191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25">
      <c r="B32" s="107" t="s">
        <v>26</v>
      </c>
      <c r="C32" s="6" t="s">
        <v>32</v>
      </c>
      <c r="D32" s="35">
        <v>28982</v>
      </c>
      <c r="E32" s="35">
        <v>18668070.244645022</v>
      </c>
      <c r="F32" s="36">
        <v>0</v>
      </c>
      <c r="G32" s="37">
        <v>0</v>
      </c>
      <c r="H32" s="35">
        <v>0</v>
      </c>
      <c r="I32" s="38">
        <v>0</v>
      </c>
      <c r="J32" s="36">
        <v>747</v>
      </c>
      <c r="K32" s="39">
        <v>481452.84874229925</v>
      </c>
      <c r="L32" s="40">
        <v>616</v>
      </c>
      <c r="M32" s="39">
        <v>502621.49913880462</v>
      </c>
      <c r="N32" s="49">
        <v>1363</v>
      </c>
      <c r="O32" s="50">
        <v>984074.34788110387</v>
      </c>
      <c r="P32" s="35">
        <v>21763</v>
      </c>
      <c r="Q32" s="38">
        <v>15606242.558599109</v>
      </c>
      <c r="R32" s="36">
        <v>0</v>
      </c>
      <c r="S32" s="39">
        <v>0</v>
      </c>
      <c r="T32" s="40">
        <v>1669</v>
      </c>
      <c r="U32" s="39">
        <v>0</v>
      </c>
      <c r="V32" s="40">
        <v>4187</v>
      </c>
      <c r="W32" s="39">
        <v>2077753.338164812</v>
      </c>
      <c r="X32" s="49">
        <v>5856</v>
      </c>
      <c r="Y32" s="50">
        <v>2077753.338164812</v>
      </c>
    </row>
    <row r="33" spans="2:25" x14ac:dyDescent="0.25">
      <c r="B33" s="107"/>
      <c r="C33" s="6" t="s">
        <v>1</v>
      </c>
      <c r="D33" s="35">
        <v>4931</v>
      </c>
      <c r="E33" s="35">
        <v>20065462.20173201</v>
      </c>
      <c r="F33" s="36">
        <v>0</v>
      </c>
      <c r="G33" s="37">
        <v>0</v>
      </c>
      <c r="H33" s="35">
        <v>0</v>
      </c>
      <c r="I33" s="38">
        <v>0</v>
      </c>
      <c r="J33" s="36">
        <v>72</v>
      </c>
      <c r="K33" s="39">
        <v>393680.03550056182</v>
      </c>
      <c r="L33" s="40">
        <v>71</v>
      </c>
      <c r="M33" s="39">
        <v>342991.82866586704</v>
      </c>
      <c r="N33" s="49">
        <v>143</v>
      </c>
      <c r="O33" s="50">
        <v>736671.8641664288</v>
      </c>
      <c r="P33" s="35">
        <v>3781</v>
      </c>
      <c r="Q33" s="38">
        <v>17024956.332775239</v>
      </c>
      <c r="R33" s="36">
        <v>0</v>
      </c>
      <c r="S33" s="39">
        <v>0</v>
      </c>
      <c r="T33" s="40">
        <v>358</v>
      </c>
      <c r="U33" s="39">
        <v>0</v>
      </c>
      <c r="V33" s="40">
        <v>649</v>
      </c>
      <c r="W33" s="39">
        <v>2303834.0047903452</v>
      </c>
      <c r="X33" s="49">
        <v>1007</v>
      </c>
      <c r="Y33" s="50">
        <v>2303834.0047903452</v>
      </c>
    </row>
    <row r="34" spans="2:25" x14ac:dyDescent="0.25">
      <c r="B34" s="107"/>
      <c r="C34" s="6" t="s">
        <v>33</v>
      </c>
      <c r="D34" s="35">
        <v>1890</v>
      </c>
      <c r="E34" s="35">
        <v>23011875.52354091</v>
      </c>
      <c r="F34" s="36">
        <v>0</v>
      </c>
      <c r="G34" s="37">
        <v>0</v>
      </c>
      <c r="H34" s="35">
        <v>0</v>
      </c>
      <c r="I34" s="38">
        <v>0</v>
      </c>
      <c r="J34" s="36">
        <v>20</v>
      </c>
      <c r="K34" s="39">
        <v>371918.51184880052</v>
      </c>
      <c r="L34" s="40">
        <v>25</v>
      </c>
      <c r="M34" s="39">
        <v>309739.78687810834</v>
      </c>
      <c r="N34" s="49">
        <v>45</v>
      </c>
      <c r="O34" s="50">
        <v>681658.29872690886</v>
      </c>
      <c r="P34" s="35">
        <v>1317</v>
      </c>
      <c r="Q34" s="38">
        <v>19106503.55068364</v>
      </c>
      <c r="R34" s="36">
        <v>0</v>
      </c>
      <c r="S34" s="39">
        <v>0</v>
      </c>
      <c r="T34" s="40">
        <v>370</v>
      </c>
      <c r="U34" s="39">
        <v>0</v>
      </c>
      <c r="V34" s="40">
        <v>158</v>
      </c>
      <c r="W34" s="39">
        <v>3223713.6741303601</v>
      </c>
      <c r="X34" s="49">
        <v>528</v>
      </c>
      <c r="Y34" s="50">
        <v>3223713.6741303601</v>
      </c>
    </row>
    <row r="35" spans="2:25" x14ac:dyDescent="0.25">
      <c r="B35" s="107"/>
      <c r="C35" s="6" t="s">
        <v>34</v>
      </c>
      <c r="D35" s="35">
        <v>271</v>
      </c>
      <c r="E35" s="35">
        <v>3778992.2688323963</v>
      </c>
      <c r="F35" s="36">
        <v>0</v>
      </c>
      <c r="G35" s="37">
        <v>0</v>
      </c>
      <c r="H35" s="35">
        <v>0</v>
      </c>
      <c r="I35" s="38">
        <v>0</v>
      </c>
      <c r="J35" s="36">
        <v>0</v>
      </c>
      <c r="K35" s="39">
        <v>0</v>
      </c>
      <c r="L35" s="40">
        <v>4</v>
      </c>
      <c r="M35" s="39">
        <v>181267.59733634238</v>
      </c>
      <c r="N35" s="49">
        <v>4</v>
      </c>
      <c r="O35" s="50">
        <v>181267.59733634238</v>
      </c>
      <c r="P35" s="35">
        <v>71</v>
      </c>
      <c r="Q35" s="38">
        <v>2524134.1770642805</v>
      </c>
      <c r="R35" s="36">
        <v>0</v>
      </c>
      <c r="S35" s="39">
        <v>0</v>
      </c>
      <c r="T35" s="40">
        <v>180</v>
      </c>
      <c r="U35" s="39">
        <v>0</v>
      </c>
      <c r="V35" s="40">
        <v>16</v>
      </c>
      <c r="W35" s="39">
        <v>1073590.4944317732</v>
      </c>
      <c r="X35" s="49">
        <v>196</v>
      </c>
      <c r="Y35" s="50">
        <v>1073590.4944317732</v>
      </c>
    </row>
    <row r="36" spans="2:25" x14ac:dyDescent="0.25">
      <c r="B36" s="106" t="s">
        <v>27</v>
      </c>
      <c r="C36" s="16" t="s">
        <v>32</v>
      </c>
      <c r="D36" s="41">
        <v>9657</v>
      </c>
      <c r="E36" s="41">
        <v>8244283.8931887662</v>
      </c>
      <c r="F36" s="42">
        <v>0</v>
      </c>
      <c r="G36" s="43">
        <v>0</v>
      </c>
      <c r="H36" s="41">
        <v>128</v>
      </c>
      <c r="I36" s="44">
        <v>129217.01851753084</v>
      </c>
      <c r="J36" s="42">
        <v>3361</v>
      </c>
      <c r="K36" s="44">
        <v>2360200.5651714532</v>
      </c>
      <c r="L36" s="41">
        <v>0</v>
      </c>
      <c r="M36" s="44">
        <v>0</v>
      </c>
      <c r="N36" s="51">
        <v>3361</v>
      </c>
      <c r="O36" s="52">
        <v>2360200.5651714532</v>
      </c>
      <c r="P36" s="41">
        <v>4080</v>
      </c>
      <c r="Q36" s="44">
        <v>3577671.8441224159</v>
      </c>
      <c r="R36" s="42">
        <v>0</v>
      </c>
      <c r="S36" s="44">
        <v>0</v>
      </c>
      <c r="T36" s="41">
        <v>462</v>
      </c>
      <c r="U36" s="44">
        <v>476446.1306514095</v>
      </c>
      <c r="V36" s="41">
        <v>1626</v>
      </c>
      <c r="W36" s="44">
        <v>1700748.3347259564</v>
      </c>
      <c r="X36" s="51">
        <v>2088</v>
      </c>
      <c r="Y36" s="52">
        <v>2177194.4653773662</v>
      </c>
    </row>
    <row r="37" spans="2:25" x14ac:dyDescent="0.25">
      <c r="B37" s="108"/>
      <c r="C37" s="33" t="s">
        <v>1</v>
      </c>
      <c r="D37" s="40">
        <v>2636</v>
      </c>
      <c r="E37" s="40">
        <v>10144561.570676761</v>
      </c>
      <c r="F37" s="36">
        <v>0</v>
      </c>
      <c r="G37" s="37">
        <v>0</v>
      </c>
      <c r="H37" s="40">
        <v>106</v>
      </c>
      <c r="I37" s="39">
        <v>462647.46729078499</v>
      </c>
      <c r="J37" s="36">
        <v>626</v>
      </c>
      <c r="K37" s="39">
        <v>2331495.9088600464</v>
      </c>
      <c r="L37" s="40">
        <v>0</v>
      </c>
      <c r="M37" s="39">
        <v>0</v>
      </c>
      <c r="N37" s="49">
        <v>626</v>
      </c>
      <c r="O37" s="50">
        <v>2331495.9088600464</v>
      </c>
      <c r="P37" s="40">
        <v>1600</v>
      </c>
      <c r="Q37" s="39">
        <v>5876108.8160193153</v>
      </c>
      <c r="R37" s="36">
        <v>0</v>
      </c>
      <c r="S37" s="39">
        <v>0</v>
      </c>
      <c r="T37" s="40">
        <v>73</v>
      </c>
      <c r="U37" s="39">
        <v>362145.89528240619</v>
      </c>
      <c r="V37" s="40">
        <v>231</v>
      </c>
      <c r="W37" s="39">
        <v>1112163.4832242068</v>
      </c>
      <c r="X37" s="49">
        <v>304</v>
      </c>
      <c r="Y37" s="50">
        <v>1474309.378506613</v>
      </c>
    </row>
    <row r="38" spans="2:25" x14ac:dyDescent="0.25">
      <c r="B38" s="108"/>
      <c r="C38" s="33" t="s">
        <v>33</v>
      </c>
      <c r="D38" s="40">
        <v>1164</v>
      </c>
      <c r="E38" s="40">
        <v>15318695.933087157</v>
      </c>
      <c r="F38" s="36">
        <v>0</v>
      </c>
      <c r="G38" s="37">
        <v>0</v>
      </c>
      <c r="H38" s="40">
        <v>47</v>
      </c>
      <c r="I38" s="39">
        <v>649536.2396455243</v>
      </c>
      <c r="J38" s="36">
        <v>231</v>
      </c>
      <c r="K38" s="39">
        <v>3223859.4021236897</v>
      </c>
      <c r="L38" s="40">
        <v>0</v>
      </c>
      <c r="M38" s="39">
        <v>0</v>
      </c>
      <c r="N38" s="49">
        <v>231</v>
      </c>
      <c r="O38" s="50">
        <v>3223859.4021236897</v>
      </c>
      <c r="P38" s="40">
        <v>770</v>
      </c>
      <c r="Q38" s="39">
        <v>9199586.1346323248</v>
      </c>
      <c r="R38" s="36">
        <v>0</v>
      </c>
      <c r="S38" s="39">
        <v>0</v>
      </c>
      <c r="T38" s="40">
        <v>9</v>
      </c>
      <c r="U38" s="39">
        <v>155861.50332887485</v>
      </c>
      <c r="V38" s="40">
        <v>107</v>
      </c>
      <c r="W38" s="39">
        <v>2089852.6533567447</v>
      </c>
      <c r="X38" s="49">
        <v>116</v>
      </c>
      <c r="Y38" s="50">
        <v>2245714.1566856196</v>
      </c>
    </row>
    <row r="39" spans="2:25" x14ac:dyDescent="0.25">
      <c r="B39" s="109"/>
      <c r="C39" s="17" t="s">
        <v>34</v>
      </c>
      <c r="D39" s="45">
        <v>79</v>
      </c>
      <c r="E39" s="45">
        <v>3377883.3717306908</v>
      </c>
      <c r="F39" s="46">
        <v>0</v>
      </c>
      <c r="G39" s="47">
        <v>0</v>
      </c>
      <c r="H39" s="45">
        <v>0</v>
      </c>
      <c r="I39" s="48">
        <v>0</v>
      </c>
      <c r="J39" s="46">
        <v>14</v>
      </c>
      <c r="K39" s="48">
        <v>314183.54808314744</v>
      </c>
      <c r="L39" s="45">
        <v>0</v>
      </c>
      <c r="M39" s="48">
        <v>0</v>
      </c>
      <c r="N39" s="53">
        <v>14</v>
      </c>
      <c r="O39" s="54">
        <v>314183.54808314744</v>
      </c>
      <c r="P39" s="45">
        <v>47</v>
      </c>
      <c r="Q39" s="48">
        <v>1992183.4170127311</v>
      </c>
      <c r="R39" s="46">
        <v>0</v>
      </c>
      <c r="S39" s="48">
        <v>0</v>
      </c>
      <c r="T39" s="45">
        <v>0</v>
      </c>
      <c r="U39" s="48">
        <v>0</v>
      </c>
      <c r="V39" s="45">
        <v>18</v>
      </c>
      <c r="W39" s="48">
        <v>1071516.4066348125</v>
      </c>
      <c r="X39" s="53">
        <v>18</v>
      </c>
      <c r="Y39" s="54">
        <v>1071516.4066348125</v>
      </c>
    </row>
    <row r="40" spans="2:25" x14ac:dyDescent="0.25">
      <c r="B40" s="107" t="s">
        <v>28</v>
      </c>
      <c r="C40" s="6" t="s">
        <v>32</v>
      </c>
      <c r="D40" s="35">
        <v>436</v>
      </c>
      <c r="E40" s="35">
        <v>729493.85349464766</v>
      </c>
      <c r="F40" s="36">
        <v>4</v>
      </c>
      <c r="G40" s="37">
        <v>5991.8684750201055</v>
      </c>
      <c r="H40" s="35">
        <v>45</v>
      </c>
      <c r="I40" s="38">
        <v>122761.29020001137</v>
      </c>
      <c r="J40" s="36">
        <v>36</v>
      </c>
      <c r="K40" s="39">
        <v>32334.288160402302</v>
      </c>
      <c r="L40" s="40">
        <v>36</v>
      </c>
      <c r="M40" s="39">
        <v>41171.425777716424</v>
      </c>
      <c r="N40" s="49">
        <v>72</v>
      </c>
      <c r="O40" s="50">
        <v>73505.71393811873</v>
      </c>
      <c r="P40" s="35">
        <v>49</v>
      </c>
      <c r="Q40" s="38">
        <v>46292.188342611102</v>
      </c>
      <c r="R40" s="36">
        <v>12</v>
      </c>
      <c r="S40" s="39">
        <v>49753.349738050892</v>
      </c>
      <c r="T40" s="40">
        <v>18</v>
      </c>
      <c r="U40" s="39">
        <v>43706.350640554374</v>
      </c>
      <c r="V40" s="40">
        <v>236</v>
      </c>
      <c r="W40" s="39">
        <v>387483.09216028103</v>
      </c>
      <c r="X40" s="49">
        <v>266</v>
      </c>
      <c r="Y40" s="50">
        <v>480942.79253888631</v>
      </c>
    </row>
    <row r="41" spans="2:25" x14ac:dyDescent="0.25">
      <c r="B41" s="107"/>
      <c r="C41" s="6" t="s">
        <v>1</v>
      </c>
      <c r="D41" s="35">
        <v>407</v>
      </c>
      <c r="E41" s="35">
        <v>1430675.0779712112</v>
      </c>
      <c r="F41" s="36">
        <v>3</v>
      </c>
      <c r="G41" s="37">
        <v>8440.5569516646465</v>
      </c>
      <c r="H41" s="35">
        <v>23</v>
      </c>
      <c r="I41" s="38">
        <v>75178.897558360331</v>
      </c>
      <c r="J41" s="36">
        <v>48</v>
      </c>
      <c r="K41" s="39">
        <v>175450.61406141557</v>
      </c>
      <c r="L41" s="40">
        <v>41</v>
      </c>
      <c r="M41" s="39">
        <v>100011.41804595622</v>
      </c>
      <c r="N41" s="49">
        <v>89</v>
      </c>
      <c r="O41" s="50">
        <v>275462.03210737178</v>
      </c>
      <c r="P41" s="35">
        <v>122</v>
      </c>
      <c r="Q41" s="38">
        <v>343864.21781114495</v>
      </c>
      <c r="R41" s="36">
        <v>14</v>
      </c>
      <c r="S41" s="39">
        <v>65217.931722770736</v>
      </c>
      <c r="T41" s="40">
        <v>12</v>
      </c>
      <c r="U41" s="39">
        <v>65354.363372511536</v>
      </c>
      <c r="V41" s="40">
        <v>144</v>
      </c>
      <c r="W41" s="39">
        <v>597157.07844738732</v>
      </c>
      <c r="X41" s="49">
        <v>170</v>
      </c>
      <c r="Y41" s="50">
        <v>727729.37354266958</v>
      </c>
    </row>
    <row r="42" spans="2:25" x14ac:dyDescent="0.25">
      <c r="B42" s="107"/>
      <c r="C42" s="6" t="s">
        <v>33</v>
      </c>
      <c r="D42" s="35">
        <v>322</v>
      </c>
      <c r="E42" s="35">
        <v>3280537.0990630905</v>
      </c>
      <c r="F42" s="36">
        <v>2</v>
      </c>
      <c r="G42" s="37">
        <v>21790.543687756803</v>
      </c>
      <c r="H42" s="35">
        <v>17</v>
      </c>
      <c r="I42" s="38">
        <v>198785.26643025188</v>
      </c>
      <c r="J42" s="36">
        <v>39</v>
      </c>
      <c r="K42" s="39">
        <v>362062.12995701516</v>
      </c>
      <c r="L42" s="40">
        <v>23</v>
      </c>
      <c r="M42" s="39">
        <v>127079.84583190847</v>
      </c>
      <c r="N42" s="49">
        <v>62</v>
      </c>
      <c r="O42" s="50">
        <v>489141.97578892362</v>
      </c>
      <c r="P42" s="35">
        <v>114</v>
      </c>
      <c r="Q42" s="38">
        <v>809389.24358077405</v>
      </c>
      <c r="R42" s="36">
        <v>31</v>
      </c>
      <c r="S42" s="39">
        <v>303878.25559219252</v>
      </c>
      <c r="T42" s="40">
        <v>9</v>
      </c>
      <c r="U42" s="39">
        <v>263021.36106169829</v>
      </c>
      <c r="V42" s="40">
        <v>87</v>
      </c>
      <c r="W42" s="39">
        <v>1194530.4529214934</v>
      </c>
      <c r="X42" s="49">
        <v>127</v>
      </c>
      <c r="Y42" s="50">
        <v>1761430.0695753843</v>
      </c>
    </row>
    <row r="43" spans="2:25" x14ac:dyDescent="0.25">
      <c r="B43" s="107"/>
      <c r="C43" s="6" t="s">
        <v>34</v>
      </c>
      <c r="D43" s="35">
        <v>32</v>
      </c>
      <c r="E43" s="35">
        <v>821254.08805491857</v>
      </c>
      <c r="F43" s="36">
        <v>1</v>
      </c>
      <c r="G43" s="37">
        <v>52274.546926869334</v>
      </c>
      <c r="H43" s="35">
        <v>2</v>
      </c>
      <c r="I43" s="38">
        <v>144294.88149107937</v>
      </c>
      <c r="J43" s="36">
        <v>2</v>
      </c>
      <c r="K43" s="39">
        <v>15010.494348111175</v>
      </c>
      <c r="L43" s="40">
        <v>3</v>
      </c>
      <c r="M43" s="39">
        <v>24016.790956977879</v>
      </c>
      <c r="N43" s="49">
        <v>5</v>
      </c>
      <c r="O43" s="50">
        <v>39027.285305089055</v>
      </c>
      <c r="P43" s="35">
        <v>11</v>
      </c>
      <c r="Q43" s="38">
        <v>171761.28870106777</v>
      </c>
      <c r="R43" s="36">
        <v>7</v>
      </c>
      <c r="S43" s="39">
        <v>258871.45812701073</v>
      </c>
      <c r="T43" s="40">
        <v>0</v>
      </c>
      <c r="U43" s="39">
        <v>0</v>
      </c>
      <c r="V43" s="40">
        <v>6</v>
      </c>
      <c r="W43" s="39">
        <v>155024.62750380227</v>
      </c>
      <c r="X43" s="49">
        <v>13</v>
      </c>
      <c r="Y43" s="50">
        <v>413896.08563081303</v>
      </c>
    </row>
    <row r="44" spans="2:25" x14ac:dyDescent="0.25">
      <c r="B44" s="106" t="s">
        <v>29</v>
      </c>
      <c r="C44" s="16" t="s">
        <v>32</v>
      </c>
      <c r="D44" s="41">
        <v>17</v>
      </c>
      <c r="E44" s="41">
        <v>223551.7503303776</v>
      </c>
      <c r="F44" s="42">
        <v>0</v>
      </c>
      <c r="G44" s="43">
        <v>0</v>
      </c>
      <c r="H44" s="41">
        <v>2</v>
      </c>
      <c r="I44" s="44">
        <v>5228.873000086799</v>
      </c>
      <c r="J44" s="42">
        <v>2</v>
      </c>
      <c r="K44" s="44">
        <v>24401.407333738396</v>
      </c>
      <c r="L44" s="41">
        <v>2</v>
      </c>
      <c r="M44" s="44">
        <v>12200.703666869198</v>
      </c>
      <c r="N44" s="51">
        <v>4</v>
      </c>
      <c r="O44" s="52">
        <v>36602.111000607591</v>
      </c>
      <c r="P44" s="41">
        <v>6</v>
      </c>
      <c r="Q44" s="44">
        <v>43573.941667389998</v>
      </c>
      <c r="R44" s="42">
        <v>1</v>
      </c>
      <c r="S44" s="44">
        <v>17429.576666956</v>
      </c>
      <c r="T44" s="41">
        <v>0</v>
      </c>
      <c r="U44" s="44">
        <v>0</v>
      </c>
      <c r="V44" s="41">
        <v>4</v>
      </c>
      <c r="W44" s="44">
        <v>120717.24799533724</v>
      </c>
      <c r="X44" s="51">
        <v>5</v>
      </c>
      <c r="Y44" s="52">
        <v>138146.82466229325</v>
      </c>
    </row>
    <row r="45" spans="2:25" x14ac:dyDescent="0.25">
      <c r="B45" s="108"/>
      <c r="C45" s="33" t="s">
        <v>1</v>
      </c>
      <c r="D45" s="40">
        <v>17</v>
      </c>
      <c r="E45" s="40">
        <v>112385.91034853228</v>
      </c>
      <c r="F45" s="36">
        <v>0</v>
      </c>
      <c r="G45" s="37">
        <v>0</v>
      </c>
      <c r="H45" s="40">
        <v>0</v>
      </c>
      <c r="I45" s="39">
        <v>0</v>
      </c>
      <c r="J45" s="36">
        <v>4</v>
      </c>
      <c r="K45" s="39">
        <v>21961.266600364557</v>
      </c>
      <c r="L45" s="40">
        <v>1</v>
      </c>
      <c r="M45" s="39">
        <v>5926.0560667650398</v>
      </c>
      <c r="N45" s="49">
        <v>5</v>
      </c>
      <c r="O45" s="50">
        <v>27887.322667129596</v>
      </c>
      <c r="P45" s="40">
        <v>11</v>
      </c>
      <c r="Q45" s="39">
        <v>78921.123147976759</v>
      </c>
      <c r="R45" s="36">
        <v>0</v>
      </c>
      <c r="S45" s="39">
        <v>0</v>
      </c>
      <c r="T45" s="40">
        <v>0</v>
      </c>
      <c r="U45" s="39">
        <v>0</v>
      </c>
      <c r="V45" s="40">
        <v>1</v>
      </c>
      <c r="W45" s="39">
        <v>5577.4645334259194</v>
      </c>
      <c r="X45" s="49">
        <v>1</v>
      </c>
      <c r="Y45" s="50">
        <v>5577.4645334259194</v>
      </c>
    </row>
    <row r="46" spans="2:25" x14ac:dyDescent="0.25">
      <c r="B46" s="108"/>
      <c r="C46" s="33" t="s">
        <v>33</v>
      </c>
      <c r="D46" s="40">
        <v>59</v>
      </c>
      <c r="E46" s="40">
        <v>505109.13180838485</v>
      </c>
      <c r="F46" s="36">
        <v>0</v>
      </c>
      <c r="G46" s="37">
        <v>0</v>
      </c>
      <c r="H46" s="40">
        <v>2</v>
      </c>
      <c r="I46" s="39">
        <v>56820.419934276557</v>
      </c>
      <c r="J46" s="36">
        <v>6</v>
      </c>
      <c r="K46" s="39">
        <v>56123.236867598316</v>
      </c>
      <c r="L46" s="40">
        <v>3</v>
      </c>
      <c r="M46" s="39">
        <v>18301.055500303799</v>
      </c>
      <c r="N46" s="49">
        <v>9</v>
      </c>
      <c r="O46" s="50">
        <v>74424.292367902119</v>
      </c>
      <c r="P46" s="40">
        <v>37</v>
      </c>
      <c r="Q46" s="39">
        <v>284799.28273806104</v>
      </c>
      <c r="R46" s="36">
        <v>2</v>
      </c>
      <c r="S46" s="39">
        <v>20915.492000347196</v>
      </c>
      <c r="T46" s="40">
        <v>0</v>
      </c>
      <c r="U46" s="39">
        <v>0</v>
      </c>
      <c r="V46" s="40">
        <v>9</v>
      </c>
      <c r="W46" s="39">
        <v>68149.64476779796</v>
      </c>
      <c r="X46" s="49">
        <v>11</v>
      </c>
      <c r="Y46" s="50">
        <v>89065.136768145152</v>
      </c>
    </row>
    <row r="47" spans="2:25" x14ac:dyDescent="0.25">
      <c r="B47" s="109"/>
      <c r="C47" s="17" t="s">
        <v>34</v>
      </c>
      <c r="D47" s="45">
        <v>14</v>
      </c>
      <c r="E47" s="45">
        <v>333345.77805107355</v>
      </c>
      <c r="F47" s="46">
        <v>0</v>
      </c>
      <c r="G47" s="47">
        <v>0</v>
      </c>
      <c r="H47" s="45">
        <v>2</v>
      </c>
      <c r="I47" s="48">
        <v>23007.041200381918</v>
      </c>
      <c r="J47" s="46">
        <v>2</v>
      </c>
      <c r="K47" s="48">
        <v>69090.841907813578</v>
      </c>
      <c r="L47" s="45">
        <v>0</v>
      </c>
      <c r="M47" s="48">
        <v>0</v>
      </c>
      <c r="N47" s="53">
        <v>2</v>
      </c>
      <c r="O47" s="54">
        <v>69090.841907813578</v>
      </c>
      <c r="P47" s="45">
        <v>7</v>
      </c>
      <c r="Q47" s="48">
        <v>100562.41757988934</v>
      </c>
      <c r="R47" s="46">
        <v>0</v>
      </c>
      <c r="S47" s="48">
        <v>0</v>
      </c>
      <c r="T47" s="45">
        <v>0</v>
      </c>
      <c r="U47" s="48">
        <v>0</v>
      </c>
      <c r="V47" s="45">
        <v>3</v>
      </c>
      <c r="W47" s="48">
        <v>140685.47736298872</v>
      </c>
      <c r="X47" s="53">
        <v>3</v>
      </c>
      <c r="Y47" s="54">
        <v>140685.47736298872</v>
      </c>
    </row>
    <row r="48" spans="2:25" x14ac:dyDescent="0.25">
      <c r="B48" s="107" t="s">
        <v>0</v>
      </c>
      <c r="C48" s="6" t="s">
        <v>32</v>
      </c>
      <c r="D48" s="35">
        <v>164</v>
      </c>
      <c r="E48" s="35">
        <v>78261.903233081903</v>
      </c>
      <c r="F48" s="36">
        <v>17</v>
      </c>
      <c r="G48" s="37">
        <v>9652.4995581602325</v>
      </c>
      <c r="H48" s="35">
        <v>0</v>
      </c>
      <c r="I48" s="38">
        <v>0</v>
      </c>
      <c r="J48" s="36">
        <v>15</v>
      </c>
      <c r="K48" s="39">
        <v>3416.1970267233755</v>
      </c>
      <c r="L48" s="40">
        <v>14</v>
      </c>
      <c r="M48" s="39">
        <v>15446.090842256406</v>
      </c>
      <c r="N48" s="49">
        <v>29</v>
      </c>
      <c r="O48" s="50">
        <v>18862.28786897978</v>
      </c>
      <c r="P48" s="35">
        <v>103</v>
      </c>
      <c r="Q48" s="38">
        <v>34287.081302351915</v>
      </c>
      <c r="R48" s="36">
        <v>0</v>
      </c>
      <c r="S48" s="39">
        <v>0</v>
      </c>
      <c r="T48" s="40">
        <v>8</v>
      </c>
      <c r="U48" s="39">
        <v>12026.40790019964</v>
      </c>
      <c r="V48" s="40">
        <v>7</v>
      </c>
      <c r="W48" s="39">
        <v>3433.6266033903316</v>
      </c>
      <c r="X48" s="49">
        <v>15</v>
      </c>
      <c r="Y48" s="50">
        <v>15460.034503589972</v>
      </c>
    </row>
    <row r="49" spans="2:25" x14ac:dyDescent="0.25">
      <c r="B49" s="107"/>
      <c r="C49" s="6" t="s">
        <v>1</v>
      </c>
      <c r="D49" s="35">
        <v>11</v>
      </c>
      <c r="E49" s="35">
        <v>37558.44722690207</v>
      </c>
      <c r="F49" s="36">
        <v>1</v>
      </c>
      <c r="G49" s="37">
        <v>1742.9576666955998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12897.886733547439</v>
      </c>
      <c r="N49" s="49">
        <v>4</v>
      </c>
      <c r="O49" s="50">
        <v>12897.886733547439</v>
      </c>
      <c r="P49" s="35">
        <v>3</v>
      </c>
      <c r="Q49" s="38">
        <v>8276.7584264159887</v>
      </c>
      <c r="R49" s="36">
        <v>0</v>
      </c>
      <c r="S49" s="39">
        <v>0</v>
      </c>
      <c r="T49" s="40">
        <v>3</v>
      </c>
      <c r="U49" s="39">
        <v>14640.844400243039</v>
      </c>
      <c r="V49" s="40">
        <v>0</v>
      </c>
      <c r="W49" s="39">
        <v>0</v>
      </c>
      <c r="X49" s="49">
        <v>3</v>
      </c>
      <c r="Y49" s="50">
        <v>14640.844400243039</v>
      </c>
    </row>
    <row r="50" spans="2:25" x14ac:dyDescent="0.25">
      <c r="C50" s="7" t="s">
        <v>4</v>
      </c>
      <c r="D50" s="8">
        <f>+SUM(D8:D49)</f>
        <v>292082</v>
      </c>
      <c r="E50" s="8">
        <f t="shared" ref="E50:Y50" si="0">+SUM(E8:E49)</f>
        <v>406850708.18994898</v>
      </c>
      <c r="F50" s="9">
        <f t="shared" si="0"/>
        <v>2001</v>
      </c>
      <c r="G50" s="10">
        <f t="shared" si="0"/>
        <v>8047144.0310497442</v>
      </c>
      <c r="H50" s="8">
        <f t="shared" si="0"/>
        <v>30217</v>
      </c>
      <c r="I50" s="8">
        <f t="shared" si="0"/>
        <v>43225819.141753726</v>
      </c>
      <c r="J50" s="9">
        <f t="shared" si="0"/>
        <v>50117</v>
      </c>
      <c r="K50" s="30">
        <f t="shared" si="0"/>
        <v>51955250.2592998</v>
      </c>
      <c r="L50" s="30">
        <f t="shared" si="0"/>
        <v>3411</v>
      </c>
      <c r="M50" s="30">
        <f t="shared" si="0"/>
        <v>4228671.6187579893</v>
      </c>
      <c r="N50" s="31">
        <f t="shared" si="0"/>
        <v>53528</v>
      </c>
      <c r="O50" s="11">
        <f t="shared" si="0"/>
        <v>56183921.878057793</v>
      </c>
      <c r="P50" s="8">
        <f t="shared" si="0"/>
        <v>161678</v>
      </c>
      <c r="Q50" s="8">
        <f t="shared" si="0"/>
        <v>238732716.0670369</v>
      </c>
      <c r="R50" s="9">
        <f t="shared" si="0"/>
        <v>134</v>
      </c>
      <c r="S50" s="30">
        <f t="shared" si="0"/>
        <v>1189047.1404862227</v>
      </c>
      <c r="T50" s="30">
        <f t="shared" si="0"/>
        <v>25765</v>
      </c>
      <c r="U50" s="30">
        <f t="shared" si="0"/>
        <v>22166371.685896721</v>
      </c>
      <c r="V50" s="30">
        <f t="shared" si="0"/>
        <v>18759</v>
      </c>
      <c r="W50" s="30">
        <f t="shared" si="0"/>
        <v>37305688.2456678</v>
      </c>
      <c r="X50" s="31">
        <f t="shared" si="0"/>
        <v>44658</v>
      </c>
      <c r="Y50" s="11">
        <f t="shared" si="0"/>
        <v>60661107.072050735</v>
      </c>
    </row>
    <row r="51" spans="2:25" s="15" customFormat="1" x14ac:dyDescent="0.25">
      <c r="C51" s="24" t="s">
        <v>50</v>
      </c>
      <c r="D51" s="24"/>
      <c r="E51" s="25">
        <f>+(E50*28686.87/781.74)/1000000</f>
        <v>14929.865908426076</v>
      </c>
      <c r="F51" s="27"/>
      <c r="G51" s="34">
        <f>+(G50*28686.87/781.74)/1000000</f>
        <v>295.2994278020825</v>
      </c>
      <c r="H51" s="24"/>
      <c r="I51" s="25">
        <f>+(I50*28686.87/781.74)/1000000</f>
        <v>1586.2223429311546</v>
      </c>
      <c r="J51" s="27"/>
      <c r="K51" s="25">
        <f>+(K50*28686.87/781.74)/1000000</f>
        <v>1906.5590989408236</v>
      </c>
      <c r="L51" s="32"/>
      <c r="M51" s="25">
        <f>+(M50*28686.87/781.74)/1000000</f>
        <v>155.17608539923759</v>
      </c>
      <c r="N51" s="32"/>
      <c r="O51" s="34">
        <f>+(O50*28686.87/781.74)/1000000</f>
        <v>2061.7351843400616</v>
      </c>
      <c r="P51" s="24"/>
      <c r="Q51" s="25">
        <f>+(Q50*28686.87/781.74)/1000000</f>
        <v>8760.5781852815489</v>
      </c>
      <c r="R51" s="27"/>
      <c r="S51" s="25">
        <f>+(S50*28686.87/781.74)/1000000</f>
        <v>43.633485229104316</v>
      </c>
      <c r="T51" s="32"/>
      <c r="U51" s="25">
        <f>+(U50*28686.87/781.74)/1000000</f>
        <v>813.42111562028299</v>
      </c>
      <c r="V51" s="32"/>
      <c r="W51" s="25">
        <f>+(W50*28686.87/781.74)/1000000</f>
        <v>1368.9761672218388</v>
      </c>
      <c r="X51" s="32"/>
      <c r="Y51" s="34">
        <f>+(Y50*28686.87/781.74)/1000000</f>
        <v>2226.0307680712258</v>
      </c>
    </row>
    <row r="53" spans="2:25" x14ac:dyDescent="0.25">
      <c r="B53" s="6" t="s">
        <v>30</v>
      </c>
    </row>
    <row r="56" spans="2:25" x14ac:dyDescent="0.25">
      <c r="B56" s="6" t="s">
        <v>35</v>
      </c>
    </row>
    <row r="57" spans="2:25" x14ac:dyDescent="0.25">
      <c r="B57" s="6" t="s">
        <v>55</v>
      </c>
    </row>
    <row r="58" spans="2:25" x14ac:dyDescent="0.25">
      <c r="B58" s="6" t="s">
        <v>52</v>
      </c>
    </row>
    <row r="59" spans="2:25" x14ac:dyDescent="0.25">
      <c r="B59" s="6" t="s">
        <v>53</v>
      </c>
    </row>
    <row r="60" spans="2:25" x14ac:dyDescent="0.25">
      <c r="B60" s="6" t="s">
        <v>54</v>
      </c>
    </row>
    <row r="61" spans="2:25" ht="27.4" customHeight="1" x14ac:dyDescent="0.25">
      <c r="B61" s="99" t="s">
        <v>94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3" spans="2:25" x14ac:dyDescent="0.25">
      <c r="B63" s="102" t="s">
        <v>36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4" spans="2:25" x14ac:dyDescent="0.25">
      <c r="B64" s="103" t="s">
        <v>37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</row>
    <row r="65" spans="2:22" x14ac:dyDescent="0.25">
      <c r="B65" s="104" t="s">
        <v>38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2:22" x14ac:dyDescent="0.25"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2:22" x14ac:dyDescent="0.25"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2:22" x14ac:dyDescent="0.25">
      <c r="B68" s="104" t="s">
        <v>39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2:22" x14ac:dyDescent="0.25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2:22" x14ac:dyDescent="0.25">
      <c r="B70" s="101" t="s">
        <v>40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2:22" x14ac:dyDescent="0.25">
      <c r="B71" s="105" t="s">
        <v>41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</row>
    <row r="72" spans="2:22" x14ac:dyDescent="0.25"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</row>
    <row r="73" spans="2:22" x14ac:dyDescent="0.25">
      <c r="B73" s="101" t="s">
        <v>42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</row>
    <row r="74" spans="2:22" x14ac:dyDescent="0.25">
      <c r="B74" s="101" t="s">
        <v>43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</row>
    <row r="75" spans="2:22" x14ac:dyDescent="0.25">
      <c r="B75" s="101" t="s">
        <v>44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2:22" x14ac:dyDescent="0.25">
      <c r="B76" s="101" t="s">
        <v>45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9" spans="2:22" x14ac:dyDescent="0.25">
      <c r="B79" s="16" t="s">
        <v>46</v>
      </c>
    </row>
    <row r="80" spans="2:22" x14ac:dyDescent="0.25">
      <c r="B80" s="23" t="str">
        <f>+'Solicitudes y Curses'!B66</f>
        <v>Datos acumulados al 10/07/2020</v>
      </c>
    </row>
    <row r="81" spans="2:2" x14ac:dyDescent="0.25">
      <c r="B81" s="6" t="s">
        <v>30</v>
      </c>
    </row>
    <row r="83" spans="2:2" x14ac:dyDescent="0.25">
      <c r="B83" s="6" t="str">
        <f>+Indice!B24</f>
        <v>Actualización: 14/07/2020</v>
      </c>
    </row>
  </sheetData>
  <mergeCells count="38">
    <mergeCell ref="B61:Y61"/>
    <mergeCell ref="B73:V73"/>
    <mergeCell ref="B74:V74"/>
    <mergeCell ref="B75:V75"/>
    <mergeCell ref="B76:V76"/>
    <mergeCell ref="B63:V63"/>
    <mergeCell ref="B64:V64"/>
    <mergeCell ref="B65:V67"/>
    <mergeCell ref="B68:V69"/>
    <mergeCell ref="B70:V70"/>
    <mergeCell ref="B71:V72"/>
    <mergeCell ref="B28:B31"/>
    <mergeCell ref="B32:B35"/>
    <mergeCell ref="B36:B39"/>
    <mergeCell ref="B40:B43"/>
    <mergeCell ref="B48:B49"/>
    <mergeCell ref="B44:B47"/>
    <mergeCell ref="B8:B11"/>
    <mergeCell ref="B12:B15"/>
    <mergeCell ref="B16:B19"/>
    <mergeCell ref="B20:B23"/>
    <mergeCell ref="B24:B2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4:B7"/>
    <mergeCell ref="C4:C7"/>
    <mergeCell ref="D4:E6"/>
    <mergeCell ref="F4:G6"/>
    <mergeCell ref="H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Olivares Chávez Osvaldo Felipe</cp:lastModifiedBy>
  <dcterms:created xsi:type="dcterms:W3CDTF">2020-05-27T13:45:00Z</dcterms:created>
  <dcterms:modified xsi:type="dcterms:W3CDTF">2020-07-22T13:54:53Z</dcterms:modified>
</cp:coreProperties>
</file>