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 - 2020\14 - MARTES\"/>
    </mc:Choice>
  </mc:AlternateContent>
  <bookViews>
    <workbookView xWindow="-105" yWindow="-105" windowWidth="23250" windowHeight="12570" activeTab="3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6" l="1"/>
  <c r="B49" i="6"/>
  <c r="Y51" i="4" l="1"/>
  <c r="W51" i="4"/>
  <c r="U51" i="4"/>
  <c r="S51" i="4"/>
  <c r="Q51" i="4"/>
  <c r="O51" i="4"/>
  <c r="M51" i="4"/>
  <c r="K51" i="4"/>
  <c r="I51" i="4"/>
  <c r="G51" i="4"/>
  <c r="E51" i="4"/>
  <c r="X37" i="3"/>
  <c r="V37" i="3"/>
  <c r="T37" i="3"/>
  <c r="R37" i="3"/>
  <c r="P37" i="3"/>
  <c r="N37" i="3"/>
  <c r="L37" i="3"/>
  <c r="J37" i="3"/>
  <c r="H37" i="3"/>
  <c r="F37" i="3"/>
  <c r="D37" i="3"/>
  <c r="X21" i="3" l="1"/>
  <c r="V21" i="3"/>
  <c r="T21" i="3"/>
  <c r="R21" i="3"/>
  <c r="P21" i="3"/>
  <c r="N21" i="3"/>
  <c r="L21" i="3"/>
  <c r="J21" i="3"/>
  <c r="H21" i="3"/>
  <c r="F21" i="3"/>
  <c r="D21" i="3"/>
  <c r="C20" i="3" l="1"/>
  <c r="D20" i="3"/>
  <c r="E20" i="3"/>
  <c r="F20" i="3"/>
  <c r="G20" i="3"/>
  <c r="H20" i="3"/>
  <c r="I20" i="3"/>
  <c r="J20" i="3"/>
  <c r="K20" i="3"/>
  <c r="L20" i="3"/>
  <c r="M20" i="3"/>
  <c r="N20" i="3"/>
  <c r="D50" i="4" l="1"/>
  <c r="E50" i="4" l="1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C36" i="3" l="1"/>
  <c r="D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X20" i="3" l="1"/>
  <c r="W20" i="3"/>
  <c r="V20" i="3"/>
  <c r="U20" i="3"/>
  <c r="T20" i="3"/>
  <c r="S20" i="3"/>
  <c r="R20" i="3"/>
  <c r="Q20" i="3"/>
  <c r="P20" i="3"/>
  <c r="O20" i="3"/>
</calcChain>
</file>

<file path=xl/sharedStrings.xml><?xml version="1.0" encoding="utf-8"?>
<sst xmlns="http://schemas.openxmlformats.org/spreadsheetml/2006/main" count="295" uniqueCount="95">
  <si>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</si>
  <si>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</si>
  <si>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</si>
  <si>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</si>
  <si>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</si>
  <si>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</si>
  <si>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</si>
  <si>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</si>
  <si>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</si>
  <si>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</si>
  <si>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</si>
  <si>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</si>
  <si>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</si>
  <si>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</si>
  <si>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</si>
  <si>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</si>
  <si>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</si>
  <si>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</si>
  <si>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</si>
  <si>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</si>
  <si>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</si>
  <si>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</si>
  <si>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</si>
  <si>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</si>
  <si>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</si>
  <si>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</si>
  <si>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</si>
  <si>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</si>
  <si>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</si>
  <si>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</si>
  <si>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</si>
  <si>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</si>
  <si>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</si>
  <si>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</si>
  <si>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</si>
  <si>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</si>
  <si>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</si>
  <si>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</si>
  <si>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</si>
  <si>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</si>
  <si>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</si>
  <si>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</si>
  <si>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</si>
  <si>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</si>
  <si>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</si>
  <si>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</si>
  <si>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</si>
  <si>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</si>
  <si>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</si>
  <si>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</si>
  <si>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</si>
  <si>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</si>
  <si>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</si>
  <si>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</si>
  <si>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</si>
  <si>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</si>
  <si>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Datos acumulados al 03/07/2020</t>
  </si>
  <si>
    <t>Actualización: 07/07/2020</t>
  </si>
  <si>
    <t>SOLICITUDES Y CURSES DE CREDITO ASOCIADOS AL PROGRAMA FOGAPE COVID (03/07/2020) (*)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</si>
  <si>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</si>
  <si>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</si>
  <si>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</si>
  <si>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</si>
  <si>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</si>
  <si>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</si>
  <si>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</si>
  <si>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</si>
  <si>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</si>
  <si>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</si>
  <si>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</si>
  <si>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</si>
  <si>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</si>
  <si>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</si>
  <si>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</si>
  <si>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</si>
  <si>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</si>
  <si>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</si>
  <si>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</si>
  <si>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</si>
  <si>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</si>
  <si>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</si>
  <si>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</si>
  <si>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</si>
  <si>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</si>
  <si>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</si>
  <si>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</si>
  <si>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</si>
  <si>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</si>
  <si>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</si>
  <si>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</si>
  <si>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</si>
  <si>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DERECHOS DE GARANTIA ASOCIADOS AL PROGRAMA FOGAPE COVID (03/07/2020)</t>
  </si>
  <si>
    <t>SOLICITUDES Y CURSES DE CREDITO ASOCIADOS AL PROGRAMA FOGAPE COVID (03/07/2020)</t>
  </si>
  <si>
    <t>Fuente: Fogape (03/07/2020)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</si>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</sst>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8" fillId="0" borderId="0" xfId="0" applyFont="1"/>
    <xf numFmtId="0" fontId="15" fillId="0" borderId="0" xfId="0" applyFont="1"/>
    <xf numFmtId="0" fontId="8" fillId="2" borderId="0" xfId="0" applyFont="1" applyFill="1"/>
    <xf numFmtId="0" fontId="16" fillId="0" borderId="0" xfId="3" applyFont="1"/>
    <xf numFmtId="0" fontId="7" fillId="0" borderId="0" xfId="0" applyFont="1"/>
    <xf numFmtId="0" fontId="7" fillId="4" borderId="0" xfId="0" applyFont="1" applyFill="1"/>
    <xf numFmtId="0" fontId="8" fillId="4" borderId="0" xfId="0" applyFont="1" applyFill="1"/>
    <xf numFmtId="166" fontId="18" fillId="3" borderId="20" xfId="4" applyNumberFormat="1" applyFont="1" applyFill="1" applyBorder="1" applyAlignment="1">
      <alignment horizontal="left" vertical="top" wrapText="1"/>
    </xf>
    <xf numFmtId="166" fontId="18" fillId="3" borderId="20" xfId="4" applyNumberFormat="1" applyFont="1" applyFill="1" applyBorder="1" applyAlignment="1">
      <alignment horizontal="center" vertical="top" wrapText="1"/>
    </xf>
    <xf numFmtId="166" fontId="18" fillId="3" borderId="20" xfId="4" applyNumberFormat="1" applyFont="1" applyFill="1" applyBorder="1" applyAlignment="1">
      <alignment horizontal="right" vertical="top" wrapText="1"/>
    </xf>
    <xf numFmtId="166" fontId="8" fillId="2" borderId="20" xfId="4" applyNumberFormat="1" applyFont="1" applyFill="1" applyBorder="1"/>
    <xf numFmtId="9" fontId="8" fillId="2" borderId="20" xfId="2" applyFont="1" applyFill="1" applyBorder="1"/>
    <xf numFmtId="166" fontId="18" fillId="2" borderId="20" xfId="4" applyNumberFormat="1" applyFont="1" applyFill="1" applyBorder="1"/>
    <xf numFmtId="9" fontId="18" fillId="2" borderId="20" xfId="2" applyFont="1" applyFill="1" applyBorder="1"/>
    <xf numFmtId="166" fontId="8" fillId="2" borderId="0" xfId="4" applyNumberFormat="1" applyFont="1" applyFill="1"/>
    <xf numFmtId="166" fontId="8" fillId="0" borderId="20" xfId="4" applyNumberFormat="1" applyFont="1" applyBorder="1"/>
    <xf numFmtId="9" fontId="8" fillId="0" borderId="20" xfId="2" applyFont="1" applyBorder="1"/>
    <xf numFmtId="9" fontId="8" fillId="0" borderId="0" xfId="2" applyFont="1"/>
    <xf numFmtId="9" fontId="7" fillId="2" borderId="20" xfId="2" applyFont="1" applyFill="1" applyBorder="1"/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</a:t>
          </a:r>
          <a:r>
            <a:rPr lang="es-CL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03/07/2020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M24"/>
  <sheetViews>
    <sheetView showGridLines="0" workbookViewId="0">
      <selection activeCell="C23" sqref="C23"/>
    </sheetView>
  </sheetViews>
  <sheetFormatPr baseColWidth="10" defaultColWidth="11.5703125" defaultRowHeight="15" x14ac:dyDescent="0.25"/>
  <cols>
    <col min="1" max="1" width="3.42578125" style="55" customWidth="1"/>
    <col min="2" max="2" width="13.42578125" style="55" customWidth="1"/>
    <col min="3" max="3" width="54.5703125" style="55" bestFit="1" customWidth="1"/>
    <col min="4" max="16384" width="11.5703125" style="55"/>
  </cols>
  <sheetData>
    <row r="2" spans="2:13" ht="15.75" x14ac:dyDescent="0.25">
      <c r="B2" s="56" t="s">
        <v>59</v>
      </c>
    </row>
    <row r="5" spans="2:13" x14ac:dyDescent="0.25">
      <c r="B5" s="13" t="s">
        <v>91</v>
      </c>
      <c r="C5" s="57"/>
      <c r="D5" s="57"/>
    </row>
    <row r="7" spans="2:13" x14ac:dyDescent="0.25">
      <c r="B7" s="58" t="s">
        <v>60</v>
      </c>
      <c r="C7" s="57" t="s">
        <v>61</v>
      </c>
    </row>
    <row r="8" spans="2:13" x14ac:dyDescent="0.25">
      <c r="B8" s="58" t="s">
        <v>62</v>
      </c>
      <c r="C8" s="57" t="s">
        <v>63</v>
      </c>
    </row>
    <row r="11" spans="2:13" x14ac:dyDescent="0.25">
      <c r="B11" s="59" t="s">
        <v>92</v>
      </c>
    </row>
    <row r="12" spans="2:13" x14ac:dyDescent="0.25">
      <c r="B12" s="58" t="s">
        <v>51</v>
      </c>
      <c r="C12" s="74" t="s">
        <v>64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2:13" x14ac:dyDescent="0.25">
      <c r="B13" s="58" t="s">
        <v>3</v>
      </c>
      <c r="C13" s="74" t="s">
        <v>65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2:13" x14ac:dyDescent="0.25">
      <c r="B14" s="58" t="s">
        <v>5</v>
      </c>
      <c r="C14" s="55" t="s">
        <v>66</v>
      </c>
    </row>
    <row r="18" spans="2:3" x14ac:dyDescent="0.25">
      <c r="C18" s="55" t="s">
        <v>67</v>
      </c>
    </row>
    <row r="24" spans="2:3" x14ac:dyDescent="0.25">
      <c r="B24" s="57" t="s">
        <v>57</v>
      </c>
    </row>
  </sheetData>
  <mergeCells count="2">
    <mergeCell ref="C12:M12"/>
    <mergeCell ref="C13:M13"/>
  </mergeCells>
  <hyperlinks>
    <hyperlink ref="B7" location="'Derechos de Garantía'!B7" display="Tabla 1"/>
    <hyperlink ref="B8" location="'Derechos de Garantía'!B28" display="Tabla 2"/>
    <hyperlink ref="B12" location="'Solicitudes y Curses'!A1" display="Tabla 3"/>
    <hyperlink ref="B13" location="'Solicitudes y Curses'!B23" display="Tabla 4"/>
    <hyperlink ref="B14" location="Detalle!A1" display="Tabla 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51"/>
  <sheetViews>
    <sheetView showGridLines="0" topLeftCell="A19" zoomScale="85" zoomScaleNormal="85" workbookViewId="0">
      <selection activeCell="A19" sqref="A1:XFD1048576"/>
    </sheetView>
  </sheetViews>
  <sheetFormatPr baseColWidth="10" defaultColWidth="11.5703125" defaultRowHeight="15" x14ac:dyDescent="0.25"/>
  <cols>
    <col min="1" max="1" width="3.5703125" style="55" customWidth="1"/>
    <col min="2" max="2" width="42.42578125" style="55" bestFit="1" customWidth="1"/>
    <col min="3" max="3" width="14.42578125" style="55" bestFit="1" customWidth="1"/>
    <col min="4" max="4" width="24.42578125" style="55" customWidth="1"/>
    <col min="5" max="5" width="11.5703125" style="55"/>
    <col min="6" max="6" width="5.42578125" style="55" customWidth="1"/>
    <col min="7" max="16384" width="11.5703125" style="55"/>
  </cols>
  <sheetData>
    <row r="2" spans="2:5" x14ac:dyDescent="0.25">
      <c r="B2" s="59" t="s">
        <v>68</v>
      </c>
    </row>
    <row r="4" spans="2:5" x14ac:dyDescent="0.25">
      <c r="B4" s="59" t="s">
        <v>69</v>
      </c>
    </row>
    <row r="5" spans="2:5" x14ac:dyDescent="0.25">
      <c r="B5" s="60" t="s">
        <v>61</v>
      </c>
      <c r="C5" s="61"/>
      <c r="D5" s="61"/>
      <c r="E5" s="61"/>
    </row>
    <row r="6" spans="2:5" x14ac:dyDescent="0.25">
      <c r="B6" s="61" t="s">
        <v>70</v>
      </c>
      <c r="C6" s="61"/>
      <c r="D6" s="61"/>
      <c r="E6" s="61"/>
    </row>
    <row r="8" spans="2:5" ht="31.5" x14ac:dyDescent="0.25">
      <c r="B8" s="62" t="s">
        <v>2</v>
      </c>
      <c r="C8" s="63" t="s">
        <v>71</v>
      </c>
      <c r="D8" s="64" t="s">
        <v>72</v>
      </c>
      <c r="E8" s="63" t="s">
        <v>73</v>
      </c>
    </row>
    <row r="9" spans="2:5" x14ac:dyDescent="0.25">
      <c r="B9" s="65" t="s">
        <v>74</v>
      </c>
      <c r="C9" s="65">
        <v>33500000</v>
      </c>
      <c r="D9" s="65">
        <v>31740834.8211</v>
      </c>
      <c r="E9" s="66">
        <v>0.94748760659999998</v>
      </c>
    </row>
    <row r="10" spans="2:5" x14ac:dyDescent="0.25">
      <c r="B10" s="65" t="s">
        <v>75</v>
      </c>
      <c r="C10" s="65">
        <v>1370721.50134</v>
      </c>
      <c r="D10" s="65">
        <v>725393.2557000001</v>
      </c>
      <c r="E10" s="66">
        <v>0.5292054257490415</v>
      </c>
    </row>
    <row r="11" spans="2:5" x14ac:dyDescent="0.25">
      <c r="B11" s="65" t="s">
        <v>76</v>
      </c>
      <c r="C11" s="65">
        <v>26600000</v>
      </c>
      <c r="D11" s="65">
        <v>24778911.378800001</v>
      </c>
      <c r="E11" s="66">
        <v>0.93153802175939848</v>
      </c>
    </row>
    <row r="12" spans="2:5" x14ac:dyDescent="0.25">
      <c r="B12" s="65" t="s">
        <v>77</v>
      </c>
      <c r="C12" s="65">
        <v>15073000</v>
      </c>
      <c r="D12" s="65">
        <v>13413657.700500002</v>
      </c>
      <c r="E12" s="66">
        <v>0.88991293707291197</v>
      </c>
    </row>
    <row r="13" spans="2:5" x14ac:dyDescent="0.25">
      <c r="B13" s="65" t="s">
        <v>78</v>
      </c>
      <c r="C13" s="65">
        <v>44800000</v>
      </c>
      <c r="D13" s="65">
        <v>42548159.000500001</v>
      </c>
      <c r="E13" s="66">
        <v>0.94973569197544649</v>
      </c>
    </row>
    <row r="14" spans="2:5" x14ac:dyDescent="0.25">
      <c r="B14" s="65" t="s">
        <v>79</v>
      </c>
      <c r="C14" s="65">
        <v>17976100.035999998</v>
      </c>
      <c r="D14" s="65">
        <v>15836405.007099999</v>
      </c>
      <c r="E14" s="66">
        <v>0.88097000881086995</v>
      </c>
    </row>
    <row r="15" spans="2:5" x14ac:dyDescent="0.25">
      <c r="B15" s="65" t="s">
        <v>80</v>
      </c>
      <c r="C15" s="65">
        <v>1168000</v>
      </c>
      <c r="D15" s="65">
        <v>790657.95500000007</v>
      </c>
      <c r="E15" s="66">
        <v>0.67693318065068497</v>
      </c>
    </row>
    <row r="16" spans="2:5" x14ac:dyDescent="0.25">
      <c r="B16" s="65" t="s">
        <v>81</v>
      </c>
      <c r="C16" s="65">
        <v>42322500.100000001</v>
      </c>
      <c r="D16" s="65">
        <v>39823111.975799993</v>
      </c>
      <c r="E16" s="66">
        <v>0.94094422308950487</v>
      </c>
    </row>
    <row r="17" spans="2:12" x14ac:dyDescent="0.25">
      <c r="B17" s="65" t="s">
        <v>82</v>
      </c>
      <c r="C17" s="65">
        <v>1528000</v>
      </c>
      <c r="D17" s="65">
        <v>941658.68780000007</v>
      </c>
      <c r="E17" s="66">
        <v>0.61626877473821995</v>
      </c>
    </row>
    <row r="18" spans="2:12" x14ac:dyDescent="0.25">
      <c r="B18" s="65" t="s">
        <v>83</v>
      </c>
      <c r="C18" s="65">
        <v>441933.33600000001</v>
      </c>
      <c r="D18" s="65">
        <v>332643.85379999998</v>
      </c>
      <c r="E18" s="66">
        <v>0.7527014296110941</v>
      </c>
    </row>
    <row r="19" spans="2:12" x14ac:dyDescent="0.25">
      <c r="B19" s="65" t="s">
        <v>0</v>
      </c>
      <c r="C19" s="65">
        <v>63537.360000000008</v>
      </c>
      <c r="D19" s="65">
        <v>34183.515100000004</v>
      </c>
      <c r="E19" s="66">
        <v>0.53800653820051703</v>
      </c>
    </row>
    <row r="20" spans="2:12" ht="15.75" x14ac:dyDescent="0.25">
      <c r="B20" s="67" t="s">
        <v>4</v>
      </c>
      <c r="C20" s="67">
        <v>184843792.33333999</v>
      </c>
      <c r="D20" s="67">
        <v>170965617.1512</v>
      </c>
      <c r="E20" s="68">
        <v>0.92491944139994353</v>
      </c>
    </row>
    <row r="21" spans="2:12" x14ac:dyDescent="0.25">
      <c r="L21" s="55" t="s">
        <v>67</v>
      </c>
    </row>
    <row r="22" spans="2:12" x14ac:dyDescent="0.25">
      <c r="B22" s="69" t="s">
        <v>93</v>
      </c>
    </row>
    <row r="23" spans="2:12" x14ac:dyDescent="0.25">
      <c r="B23" s="69"/>
    </row>
    <row r="24" spans="2:12" x14ac:dyDescent="0.25">
      <c r="B24" s="59" t="s">
        <v>84</v>
      </c>
    </row>
    <row r="25" spans="2:12" x14ac:dyDescent="0.25">
      <c r="B25" s="60" t="s">
        <v>63</v>
      </c>
      <c r="C25" s="61"/>
      <c r="D25" s="61"/>
      <c r="E25" s="61"/>
    </row>
    <row r="26" spans="2:12" x14ac:dyDescent="0.25">
      <c r="B26" s="61" t="s">
        <v>70</v>
      </c>
      <c r="C26" s="61"/>
      <c r="D26" s="61"/>
      <c r="E26" s="61"/>
    </row>
    <row r="28" spans="2:12" ht="31.5" x14ac:dyDescent="0.25">
      <c r="B28" s="62" t="s">
        <v>85</v>
      </c>
      <c r="C28" s="63" t="s">
        <v>71</v>
      </c>
      <c r="D28" s="64" t="s">
        <v>72</v>
      </c>
      <c r="E28" s="64" t="s">
        <v>73</v>
      </c>
    </row>
    <row r="29" spans="2:12" x14ac:dyDescent="0.25">
      <c r="B29" s="65" t="s">
        <v>86</v>
      </c>
      <c r="C29" s="70">
        <v>55297798.060500003</v>
      </c>
      <c r="D29" s="70">
        <v>52840206.410899989</v>
      </c>
      <c r="E29" s="71">
        <v>0.95555715171676059</v>
      </c>
      <c r="G29" s="72"/>
      <c r="H29" s="72"/>
      <c r="I29" s="72"/>
    </row>
    <row r="30" spans="2:12" x14ac:dyDescent="0.25">
      <c r="B30" s="65" t="s">
        <v>1</v>
      </c>
      <c r="C30" s="70">
        <v>51154239.299500003</v>
      </c>
      <c r="D30" s="70">
        <v>48445529.894100003</v>
      </c>
      <c r="E30" s="71">
        <v>0.9470481930238287</v>
      </c>
      <c r="G30" s="72"/>
      <c r="H30" s="72"/>
      <c r="I30" s="72"/>
    </row>
    <row r="31" spans="2:12" x14ac:dyDescent="0.25">
      <c r="B31" s="65" t="s">
        <v>87</v>
      </c>
      <c r="C31" s="70">
        <v>60275000</v>
      </c>
      <c r="D31" s="70">
        <v>56561085.761999995</v>
      </c>
      <c r="E31" s="71">
        <v>0.93838383678141846</v>
      </c>
      <c r="G31" s="72"/>
      <c r="H31" s="72"/>
      <c r="I31" s="72"/>
    </row>
    <row r="32" spans="2:12" x14ac:dyDescent="0.25">
      <c r="B32" s="65" t="s">
        <v>88</v>
      </c>
      <c r="C32" s="70">
        <v>18116754.973340001</v>
      </c>
      <c r="D32" s="70">
        <v>13118795.084199999</v>
      </c>
      <c r="E32" s="71">
        <v>0.72412499388025997</v>
      </c>
      <c r="G32" s="72"/>
      <c r="H32" s="72"/>
      <c r="I32" s="72"/>
    </row>
    <row r="33" spans="2:10" ht="15.75" x14ac:dyDescent="0.25">
      <c r="B33" s="67" t="s">
        <v>4</v>
      </c>
      <c r="C33" s="67">
        <v>184843792.33334002</v>
      </c>
      <c r="D33" s="67">
        <v>170965617.1512</v>
      </c>
      <c r="E33" s="68">
        <v>0.92491944139994342</v>
      </c>
      <c r="G33" s="72"/>
      <c r="H33" s="72"/>
      <c r="I33" s="72"/>
    </row>
    <row r="35" spans="2:10" x14ac:dyDescent="0.25">
      <c r="B35" s="61" t="s">
        <v>89</v>
      </c>
      <c r="C35" s="61"/>
      <c r="D35" s="61"/>
      <c r="E35" s="61"/>
    </row>
    <row r="37" spans="2:10" ht="31.5" x14ac:dyDescent="0.25">
      <c r="B37" s="62" t="s">
        <v>85</v>
      </c>
      <c r="C37" s="63" t="s">
        <v>71</v>
      </c>
      <c r="D37" s="64" t="s">
        <v>72</v>
      </c>
      <c r="E37" s="64" t="s">
        <v>73</v>
      </c>
    </row>
    <row r="38" spans="2:10" x14ac:dyDescent="0.25">
      <c r="B38" s="65" t="s">
        <v>86</v>
      </c>
      <c r="C38" s="66">
        <v>0.29915961668205837</v>
      </c>
      <c r="D38" s="66">
        <v>0.3090691993593585</v>
      </c>
      <c r="E38" s="71">
        <v>0.95555715171676059</v>
      </c>
      <c r="G38" s="72"/>
      <c r="H38" s="72"/>
      <c r="I38" s="72"/>
      <c r="J38" s="72"/>
    </row>
    <row r="39" spans="2:10" x14ac:dyDescent="0.25">
      <c r="B39" s="65" t="s">
        <v>1</v>
      </c>
      <c r="C39" s="66">
        <v>0.27674307399650439</v>
      </c>
      <c r="D39" s="66">
        <v>0.28336416819561644</v>
      </c>
      <c r="E39" s="71">
        <v>0.9470481930238287</v>
      </c>
      <c r="G39" s="72"/>
      <c r="H39" s="72"/>
      <c r="I39" s="72"/>
      <c r="J39" s="72"/>
    </row>
    <row r="40" spans="2:10" x14ac:dyDescent="0.25">
      <c r="B40" s="65" t="s">
        <v>87</v>
      </c>
      <c r="C40" s="66">
        <v>0.32608614678983883</v>
      </c>
      <c r="D40" s="66">
        <v>0.33083310378120079</v>
      </c>
      <c r="E40" s="71">
        <v>0.93838383678141846</v>
      </c>
      <c r="G40" s="72"/>
      <c r="H40" s="72"/>
      <c r="I40" s="72"/>
      <c r="J40" s="72"/>
    </row>
    <row r="41" spans="2:10" x14ac:dyDescent="0.25">
      <c r="B41" s="65" t="s">
        <v>88</v>
      </c>
      <c r="C41" s="66">
        <v>9.8011162531598348E-2</v>
      </c>
      <c r="D41" s="66">
        <v>7.6733528663824199E-2</v>
      </c>
      <c r="E41" s="71">
        <v>0.72412499388025997</v>
      </c>
      <c r="G41" s="72"/>
      <c r="H41" s="72"/>
      <c r="I41" s="72"/>
      <c r="J41" s="72"/>
    </row>
    <row r="42" spans="2:10" ht="15.75" x14ac:dyDescent="0.25">
      <c r="B42" s="67" t="s">
        <v>90</v>
      </c>
      <c r="C42" s="73">
        <v>1</v>
      </c>
      <c r="D42" s="73">
        <v>1</v>
      </c>
      <c r="E42" s="73">
        <v>0.92491944139994342</v>
      </c>
      <c r="G42" s="72"/>
      <c r="H42" s="72"/>
      <c r="I42" s="72"/>
      <c r="J42" s="72"/>
    </row>
    <row r="49" spans="2:2" x14ac:dyDescent="0.25">
      <c r="B49" s="69" t="str">
        <f>+B22</f>
        <v>Fuente: Fogape (03/07/2020)</v>
      </c>
    </row>
    <row r="51" spans="2:2" x14ac:dyDescent="0.25">
      <c r="B51" s="57" t="str">
        <f>+Indice!B24</f>
        <v>Actualización: 07/07/2020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9"/>
  <sheetViews>
    <sheetView topLeftCell="F25" zoomScale="80" zoomScaleNormal="80" workbookViewId="0">
      <selection activeCell="A47" sqref="A47:XFD47"/>
    </sheetView>
  </sheetViews>
  <sheetFormatPr baseColWidth="10" defaultColWidth="11.42578125" defaultRowHeight="15" x14ac:dyDescent="0.25"/>
  <cols>
    <col min="1" max="1" width="11.42578125" style="6"/>
    <col min="2" max="2" width="28.7109375" style="6" customWidth="1"/>
    <col min="3" max="3" width="11.42578125" style="6"/>
    <col min="4" max="4" width="18.5703125" style="6" bestFit="1" customWidth="1"/>
    <col min="5" max="5" width="8.7109375" style="6" bestFit="1" customWidth="1"/>
    <col min="6" max="6" width="16.7109375" style="6" bestFit="1" customWidth="1"/>
    <col min="7" max="7" width="8.7109375" style="6" bestFit="1" customWidth="1"/>
    <col min="8" max="8" width="18.5703125" style="6" bestFit="1" customWidth="1"/>
    <col min="9" max="9" width="8.7109375" style="6" bestFit="1" customWidth="1"/>
    <col min="10" max="10" width="18.5703125" style="6" bestFit="1" customWidth="1"/>
    <col min="11" max="11" width="8.7109375" style="6" bestFit="1" customWidth="1"/>
    <col min="12" max="12" width="15.7109375" style="6" bestFit="1" customWidth="1"/>
    <col min="13" max="13" width="9.28515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7109375" style="6" bestFit="1" customWidth="1"/>
    <col min="18" max="18" width="16.7109375" style="6" bestFit="1" customWidth="1"/>
    <col min="19" max="19" width="8.7109375" style="6" bestFit="1" customWidth="1"/>
    <col min="20" max="20" width="16.7109375" style="6" bestFit="1" customWidth="1"/>
    <col min="21" max="21" width="8.7109375" style="6" bestFit="1" customWidth="1"/>
    <col min="22" max="22" width="16.7109375" style="6" bestFit="1" customWidth="1"/>
    <col min="23" max="23" width="9.28515625" style="15" bestFit="1" customWidth="1"/>
    <col min="24" max="24" width="19.28515625" style="15" bestFit="1" customWidth="1"/>
    <col min="25" max="16384" width="11.42578125" style="6"/>
  </cols>
  <sheetData>
    <row r="1" spans="2:24" x14ac:dyDescent="0.25">
      <c r="B1" s="7" t="s">
        <v>58</v>
      </c>
    </row>
    <row r="2" spans="2:24" x14ac:dyDescent="0.25">
      <c r="B2" s="7"/>
    </row>
    <row r="3" spans="2:24" x14ac:dyDescent="0.25">
      <c r="B3" s="7" t="s">
        <v>51</v>
      </c>
    </row>
    <row r="4" spans="2:24" x14ac:dyDescent="0.25">
      <c r="B4" s="85" t="s">
        <v>47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24" x14ac:dyDescent="0.25">
      <c r="B5" s="86" t="s">
        <v>2</v>
      </c>
      <c r="C5" s="88" t="s">
        <v>6</v>
      </c>
      <c r="D5" s="88"/>
      <c r="E5" s="90" t="s">
        <v>7</v>
      </c>
      <c r="F5" s="99"/>
      <c r="G5" s="88" t="s">
        <v>8</v>
      </c>
      <c r="H5" s="88"/>
      <c r="I5" s="96" t="s">
        <v>9</v>
      </c>
      <c r="J5" s="97"/>
      <c r="K5" s="97"/>
      <c r="L5" s="97"/>
      <c r="M5" s="97"/>
      <c r="N5" s="98"/>
      <c r="O5" s="97" t="s">
        <v>10</v>
      </c>
      <c r="P5" s="98"/>
      <c r="Q5" s="96" t="s">
        <v>11</v>
      </c>
      <c r="R5" s="97"/>
      <c r="S5" s="97"/>
      <c r="T5" s="97"/>
      <c r="U5" s="97"/>
      <c r="V5" s="97"/>
      <c r="W5" s="97"/>
      <c r="X5" s="98"/>
    </row>
    <row r="6" spans="2:24" x14ac:dyDescent="0.25">
      <c r="B6" s="86"/>
      <c r="C6" s="89"/>
      <c r="D6" s="89"/>
      <c r="E6" s="90"/>
      <c r="F6" s="99"/>
      <c r="G6" s="89"/>
      <c r="H6" s="89"/>
      <c r="I6" s="100" t="s">
        <v>12</v>
      </c>
      <c r="J6" s="80"/>
      <c r="K6" s="80" t="s">
        <v>13</v>
      </c>
      <c r="L6" s="80"/>
      <c r="M6" s="81" t="s">
        <v>4</v>
      </c>
      <c r="N6" s="82"/>
      <c r="O6" s="80" t="s">
        <v>14</v>
      </c>
      <c r="P6" s="103"/>
      <c r="Q6" s="100" t="s">
        <v>15</v>
      </c>
      <c r="R6" s="80"/>
      <c r="S6" s="80" t="s">
        <v>16</v>
      </c>
      <c r="T6" s="80"/>
      <c r="U6" s="80" t="s">
        <v>17</v>
      </c>
      <c r="V6" s="80"/>
      <c r="W6" s="81" t="s">
        <v>4</v>
      </c>
      <c r="X6" s="82"/>
    </row>
    <row r="7" spans="2:24" x14ac:dyDescent="0.25">
      <c r="B7" s="86"/>
      <c r="C7" s="89"/>
      <c r="D7" s="89"/>
      <c r="E7" s="92"/>
      <c r="F7" s="93"/>
      <c r="G7" s="89"/>
      <c r="H7" s="89"/>
      <c r="I7" s="100"/>
      <c r="J7" s="80"/>
      <c r="K7" s="80"/>
      <c r="L7" s="80"/>
      <c r="M7" s="83"/>
      <c r="N7" s="84"/>
      <c r="O7" s="80"/>
      <c r="P7" s="103"/>
      <c r="Q7" s="100"/>
      <c r="R7" s="80"/>
      <c r="S7" s="80"/>
      <c r="T7" s="80"/>
      <c r="U7" s="80"/>
      <c r="V7" s="80"/>
      <c r="W7" s="83"/>
      <c r="X7" s="84"/>
    </row>
    <row r="8" spans="2:24" x14ac:dyDescent="0.25">
      <c r="B8" s="87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25">
      <c r="B9" s="1" t="s">
        <v>20</v>
      </c>
      <c r="C9" s="2">
        <v>27842</v>
      </c>
      <c r="D9" s="2">
        <v>63203758.844360091</v>
      </c>
      <c r="E9" s="3">
        <v>595</v>
      </c>
      <c r="F9" s="4">
        <v>788885.61676251865</v>
      </c>
      <c r="G9" s="2">
        <v>767</v>
      </c>
      <c r="H9" s="2">
        <v>6761392.2678066213</v>
      </c>
      <c r="I9" s="3">
        <v>2199</v>
      </c>
      <c r="J9" s="28">
        <v>8438003.7806419153</v>
      </c>
      <c r="K9" s="28">
        <v>0</v>
      </c>
      <c r="L9" s="28">
        <v>0</v>
      </c>
      <c r="M9" s="29">
        <v>2199</v>
      </c>
      <c r="N9" s="5">
        <v>8438003.7806419153</v>
      </c>
      <c r="O9" s="28">
        <v>23418</v>
      </c>
      <c r="P9" s="4">
        <v>41839741.83941751</v>
      </c>
      <c r="Q9" s="3">
        <v>14</v>
      </c>
      <c r="R9" s="28">
        <v>201996.68636215679</v>
      </c>
      <c r="S9" s="28">
        <v>152</v>
      </c>
      <c r="T9" s="28">
        <v>810501.24871312501</v>
      </c>
      <c r="U9" s="28">
        <v>697</v>
      </c>
      <c r="V9" s="28">
        <v>4363237.4046562398</v>
      </c>
      <c r="W9" s="29">
        <v>863</v>
      </c>
      <c r="X9" s="5">
        <v>5375735.3397315219</v>
      </c>
    </row>
    <row r="10" spans="2:24" x14ac:dyDescent="0.25">
      <c r="B10" s="1" t="s">
        <v>21</v>
      </c>
      <c r="C10" s="2">
        <v>432</v>
      </c>
      <c r="D10" s="2">
        <v>2512556.8159244205</v>
      </c>
      <c r="E10" s="3">
        <v>19</v>
      </c>
      <c r="F10" s="4">
        <v>106644.21329679084</v>
      </c>
      <c r="G10" s="2">
        <v>67</v>
      </c>
      <c r="H10" s="2">
        <v>381305.33911117271</v>
      </c>
      <c r="I10" s="3">
        <v>21</v>
      </c>
      <c r="J10" s="28">
        <v>180842.09895328357</v>
      </c>
      <c r="K10" s="28">
        <v>0</v>
      </c>
      <c r="L10" s="28">
        <v>0</v>
      </c>
      <c r="M10" s="29">
        <v>21</v>
      </c>
      <c r="N10" s="5">
        <v>180842.09895328357</v>
      </c>
      <c r="O10" s="28">
        <v>160</v>
      </c>
      <c r="P10" s="4">
        <v>984624.18718638399</v>
      </c>
      <c r="Q10" s="3">
        <v>27</v>
      </c>
      <c r="R10" s="28">
        <v>185756.09701695922</v>
      </c>
      <c r="S10" s="28">
        <v>39</v>
      </c>
      <c r="T10" s="28">
        <v>189729.11672801612</v>
      </c>
      <c r="U10" s="28">
        <v>99</v>
      </c>
      <c r="V10" s="28">
        <v>483655.76363181398</v>
      </c>
      <c r="W10" s="29">
        <v>165</v>
      </c>
      <c r="X10" s="5">
        <v>859140.97737678932</v>
      </c>
    </row>
    <row r="11" spans="2:24" x14ac:dyDescent="0.25">
      <c r="B11" s="6" t="s">
        <v>22</v>
      </c>
      <c r="C11" s="2">
        <v>158846</v>
      </c>
      <c r="D11" s="2">
        <v>106777625.48848975</v>
      </c>
      <c r="E11" s="3">
        <v>0</v>
      </c>
      <c r="F11" s="4">
        <v>0</v>
      </c>
      <c r="G11" s="2">
        <v>26161</v>
      </c>
      <c r="H11" s="2">
        <v>30975184.46915229</v>
      </c>
      <c r="I11" s="3">
        <v>34626</v>
      </c>
      <c r="J11" s="28">
        <v>19944829.892372988</v>
      </c>
      <c r="K11" s="28">
        <v>2287</v>
      </c>
      <c r="L11" s="28">
        <v>1483767.6918916244</v>
      </c>
      <c r="M11" s="29">
        <v>36913</v>
      </c>
      <c r="N11" s="5">
        <v>21428597.584264614</v>
      </c>
      <c r="O11" s="28">
        <v>70423</v>
      </c>
      <c r="P11" s="4">
        <v>33235835.341578621</v>
      </c>
      <c r="Q11" s="3">
        <v>0</v>
      </c>
      <c r="R11" s="28">
        <v>0</v>
      </c>
      <c r="S11" s="28">
        <v>19637</v>
      </c>
      <c r="T11" s="28">
        <v>12729569.517110821</v>
      </c>
      <c r="U11" s="28">
        <v>5712</v>
      </c>
      <c r="V11" s="28">
        <v>8408438.5763833951</v>
      </c>
      <c r="W11" s="29">
        <v>25349</v>
      </c>
      <c r="X11" s="5">
        <v>21138008.093494214</v>
      </c>
    </row>
    <row r="12" spans="2:24" x14ac:dyDescent="0.25">
      <c r="B12" s="1" t="s">
        <v>23</v>
      </c>
      <c r="C12" s="2">
        <v>8943</v>
      </c>
      <c r="D12" s="2">
        <v>33651622.137735531</v>
      </c>
      <c r="E12" s="3">
        <v>1442</v>
      </c>
      <c r="F12" s="4">
        <v>7117188.9112671353</v>
      </c>
      <c r="G12" s="2">
        <v>110</v>
      </c>
      <c r="H12" s="2">
        <v>137228.25071427226</v>
      </c>
      <c r="I12" s="3">
        <v>172</v>
      </c>
      <c r="J12" s="28">
        <v>449171.29761611851</v>
      </c>
      <c r="K12" s="28">
        <v>16</v>
      </c>
      <c r="L12" s="28">
        <v>69110.922388802486</v>
      </c>
      <c r="M12" s="29">
        <v>188</v>
      </c>
      <c r="N12" s="5">
        <v>518282.22000492096</v>
      </c>
      <c r="O12" s="28">
        <v>3612</v>
      </c>
      <c r="P12" s="4">
        <v>18201502.97338704</v>
      </c>
      <c r="Q12" s="3">
        <v>16</v>
      </c>
      <c r="R12" s="28">
        <v>47974.727168554316</v>
      </c>
      <c r="S12" s="28">
        <v>173</v>
      </c>
      <c r="T12" s="28">
        <v>2399739.8425917472</v>
      </c>
      <c r="U12" s="28">
        <v>3402</v>
      </c>
      <c r="V12" s="28">
        <v>5229705.212601861</v>
      </c>
      <c r="W12" s="29">
        <v>3591</v>
      </c>
      <c r="X12" s="5">
        <v>7677419.7823621631</v>
      </c>
    </row>
    <row r="13" spans="2:24" x14ac:dyDescent="0.25">
      <c r="B13" s="6" t="s">
        <v>24</v>
      </c>
      <c r="C13" s="2">
        <v>28571</v>
      </c>
      <c r="D13" s="2">
        <v>80385292.170781299</v>
      </c>
      <c r="E13" s="3">
        <v>0</v>
      </c>
      <c r="F13" s="4">
        <v>0</v>
      </c>
      <c r="G13" s="2">
        <v>1871</v>
      </c>
      <c r="H13" s="2">
        <v>3734150.5891570016</v>
      </c>
      <c r="I13" s="3">
        <v>7999</v>
      </c>
      <c r="J13" s="28">
        <v>14970195.084119977</v>
      </c>
      <c r="K13" s="28">
        <v>0</v>
      </c>
      <c r="L13" s="28">
        <v>0</v>
      </c>
      <c r="M13" s="29">
        <v>7999</v>
      </c>
      <c r="N13" s="5">
        <v>14970195.084119977</v>
      </c>
      <c r="O13" s="28">
        <v>17295</v>
      </c>
      <c r="P13" s="4">
        <v>57611657.469799824</v>
      </c>
      <c r="Q13" s="3">
        <v>0</v>
      </c>
      <c r="R13" s="28">
        <v>0</v>
      </c>
      <c r="S13" s="28">
        <v>548</v>
      </c>
      <c r="T13" s="28">
        <v>2840464.7531465269</v>
      </c>
      <c r="U13" s="28">
        <v>858</v>
      </c>
      <c r="V13" s="28">
        <v>1228824.2745579667</v>
      </c>
      <c r="W13" s="29">
        <v>1406</v>
      </c>
      <c r="X13" s="5">
        <v>4069289.0277044936</v>
      </c>
    </row>
    <row r="14" spans="2:24" x14ac:dyDescent="0.25">
      <c r="B14" s="6" t="s">
        <v>25</v>
      </c>
      <c r="C14" s="2">
        <v>446</v>
      </c>
      <c r="D14" s="2">
        <v>2622580.360701398</v>
      </c>
      <c r="E14" s="3">
        <v>25</v>
      </c>
      <c r="F14" s="4">
        <v>111132.50578353176</v>
      </c>
      <c r="G14" s="2">
        <v>98</v>
      </c>
      <c r="H14" s="2">
        <v>463872.86068571534</v>
      </c>
      <c r="I14" s="3">
        <v>136</v>
      </c>
      <c r="J14" s="28">
        <v>910304.82819477841</v>
      </c>
      <c r="K14" s="28">
        <v>0</v>
      </c>
      <c r="L14" s="28">
        <v>0</v>
      </c>
      <c r="M14" s="29">
        <v>136</v>
      </c>
      <c r="N14" s="5">
        <v>910304.82819477841</v>
      </c>
      <c r="O14" s="28">
        <v>177</v>
      </c>
      <c r="P14" s="4">
        <v>1114139.5240880002</v>
      </c>
      <c r="Q14" s="3">
        <v>0</v>
      </c>
      <c r="R14" s="28">
        <v>0</v>
      </c>
      <c r="S14" s="28">
        <v>0</v>
      </c>
      <c r="T14" s="28">
        <v>0</v>
      </c>
      <c r="U14" s="28">
        <v>10</v>
      </c>
      <c r="V14" s="28">
        <v>23130.641949372577</v>
      </c>
      <c r="W14" s="29">
        <v>10</v>
      </c>
      <c r="X14" s="5">
        <v>23130.641949372577</v>
      </c>
    </row>
    <row r="15" spans="2:24" x14ac:dyDescent="0.25">
      <c r="B15" s="6" t="s">
        <v>26</v>
      </c>
      <c r="C15" s="2">
        <v>34040</v>
      </c>
      <c r="D15" s="2">
        <v>62810177.145308666</v>
      </c>
      <c r="E15" s="3">
        <v>0</v>
      </c>
      <c r="F15" s="4">
        <v>0</v>
      </c>
      <c r="G15" s="2">
        <v>0</v>
      </c>
      <c r="H15" s="2">
        <v>0</v>
      </c>
      <c r="I15" s="3">
        <v>481</v>
      </c>
      <c r="J15" s="28">
        <v>774199.06302951812</v>
      </c>
      <c r="K15" s="28">
        <v>778</v>
      </c>
      <c r="L15" s="28">
        <v>1472798.8743807841</v>
      </c>
      <c r="M15" s="29">
        <v>1259</v>
      </c>
      <c r="N15" s="5">
        <v>2246997.9374103025</v>
      </c>
      <c r="O15" s="28">
        <v>25795</v>
      </c>
      <c r="P15" s="4">
        <v>52580228.779230446</v>
      </c>
      <c r="Q15" s="3">
        <v>0</v>
      </c>
      <c r="R15" s="28">
        <v>0</v>
      </c>
      <c r="S15" s="28">
        <v>2529</v>
      </c>
      <c r="T15" s="28">
        <v>0</v>
      </c>
      <c r="U15" s="28">
        <v>4457</v>
      </c>
      <c r="V15" s="28">
        <v>7982950.428667916</v>
      </c>
      <c r="W15" s="29">
        <v>6986</v>
      </c>
      <c r="X15" s="5">
        <v>7982950.428667916</v>
      </c>
    </row>
    <row r="16" spans="2:24" x14ac:dyDescent="0.25">
      <c r="B16" s="6" t="s">
        <v>27</v>
      </c>
      <c r="C16" s="2">
        <v>13488</v>
      </c>
      <c r="D16" s="2">
        <v>36841923.054980323</v>
      </c>
      <c r="E16" s="3">
        <v>0</v>
      </c>
      <c r="F16" s="4">
        <v>0</v>
      </c>
      <c r="G16" s="2">
        <v>250</v>
      </c>
      <c r="H16" s="2">
        <v>1112117.0641893609</v>
      </c>
      <c r="I16" s="3">
        <v>4366</v>
      </c>
      <c r="J16" s="28">
        <v>8512261.9721372817</v>
      </c>
      <c r="K16" s="28">
        <v>0</v>
      </c>
      <c r="L16" s="28">
        <v>0</v>
      </c>
      <c r="M16" s="29">
        <v>4366</v>
      </c>
      <c r="N16" s="5">
        <v>8512261.9721372817</v>
      </c>
      <c r="O16" s="28">
        <v>6223</v>
      </c>
      <c r="P16" s="4">
        <v>19944901.940506469</v>
      </c>
      <c r="Q16" s="3">
        <v>0</v>
      </c>
      <c r="R16" s="28">
        <v>0</v>
      </c>
      <c r="S16" s="28">
        <v>566</v>
      </c>
      <c r="T16" s="28">
        <v>1056439.7911864482</v>
      </c>
      <c r="U16" s="28">
        <v>2083</v>
      </c>
      <c r="V16" s="28">
        <v>6216202.2869607583</v>
      </c>
      <c r="W16" s="29">
        <v>2649</v>
      </c>
      <c r="X16" s="5">
        <v>7272642.0781472065</v>
      </c>
    </row>
    <row r="17" spans="2:24" x14ac:dyDescent="0.25">
      <c r="B17" s="6" t="s">
        <v>28</v>
      </c>
      <c r="C17" s="2">
        <v>1178</v>
      </c>
      <c r="D17" s="2">
        <v>7286489.5932673346</v>
      </c>
      <c r="E17" s="3">
        <v>84</v>
      </c>
      <c r="F17" s="4">
        <v>1062516.639041401</v>
      </c>
      <c r="G17" s="2">
        <v>245</v>
      </c>
      <c r="H17" s="2">
        <v>1806522.0354476999</v>
      </c>
      <c r="I17" s="3">
        <v>121</v>
      </c>
      <c r="J17" s="28">
        <v>607890.28492127499</v>
      </c>
      <c r="K17" s="28">
        <v>73</v>
      </c>
      <c r="L17" s="28">
        <v>157076.95289601773</v>
      </c>
      <c r="M17" s="29">
        <v>194</v>
      </c>
      <c r="N17" s="5">
        <v>764967.23781729268</v>
      </c>
      <c r="O17" s="28">
        <v>260</v>
      </c>
      <c r="P17" s="4">
        <v>1265340.9532947137</v>
      </c>
      <c r="Q17" s="3">
        <v>17</v>
      </c>
      <c r="R17" s="28">
        <v>122678.23945738308</v>
      </c>
      <c r="S17" s="28">
        <v>18</v>
      </c>
      <c r="T17" s="28">
        <v>29469.936473505881</v>
      </c>
      <c r="U17" s="28">
        <v>360</v>
      </c>
      <c r="V17" s="28">
        <v>2234994.5517353383</v>
      </c>
      <c r="W17" s="29">
        <v>395</v>
      </c>
      <c r="X17" s="5">
        <v>2387142.7276662271</v>
      </c>
    </row>
    <row r="18" spans="2:24" x14ac:dyDescent="0.25">
      <c r="B18" s="6" t="s">
        <v>29</v>
      </c>
      <c r="C18" s="2">
        <v>97</v>
      </c>
      <c r="D18" s="2">
        <v>1069217.9145549834</v>
      </c>
      <c r="E18" s="3">
        <v>1</v>
      </c>
      <c r="F18" s="4">
        <v>20910.630058194281</v>
      </c>
      <c r="G18" s="2">
        <v>4</v>
      </c>
      <c r="H18" s="2">
        <v>31017.43458632152</v>
      </c>
      <c r="I18" s="3">
        <v>13</v>
      </c>
      <c r="J18" s="28">
        <v>160384.53254635012</v>
      </c>
      <c r="K18" s="28">
        <v>6</v>
      </c>
      <c r="L18" s="28">
        <v>36419.347351355042</v>
      </c>
      <c r="M18" s="29">
        <v>19</v>
      </c>
      <c r="N18" s="5">
        <v>196803.87989770516</v>
      </c>
      <c r="O18" s="28">
        <v>55</v>
      </c>
      <c r="P18" s="4">
        <v>471493.61842421675</v>
      </c>
      <c r="Q18" s="3">
        <v>3</v>
      </c>
      <c r="R18" s="28">
        <v>38336.155106689519</v>
      </c>
      <c r="S18" s="28">
        <v>0</v>
      </c>
      <c r="T18" s="28">
        <v>0</v>
      </c>
      <c r="U18" s="28">
        <v>15</v>
      </c>
      <c r="V18" s="28">
        <v>310656.19648185617</v>
      </c>
      <c r="W18" s="29">
        <v>18</v>
      </c>
      <c r="X18" s="5">
        <v>348992.35158854572</v>
      </c>
    </row>
    <row r="19" spans="2:24" x14ac:dyDescent="0.25">
      <c r="B19" s="6" t="s">
        <v>0</v>
      </c>
      <c r="C19" s="2">
        <v>159</v>
      </c>
      <c r="D19" s="2">
        <v>115001.64814101014</v>
      </c>
      <c r="E19" s="3">
        <v>18</v>
      </c>
      <c r="F19" s="4">
        <v>9211.1325406345823</v>
      </c>
      <c r="G19" s="2">
        <v>0</v>
      </c>
      <c r="H19" s="2">
        <v>0</v>
      </c>
      <c r="I19" s="3">
        <v>12</v>
      </c>
      <c r="J19" s="28">
        <v>2195.6161561103995</v>
      </c>
      <c r="K19" s="28">
        <v>17</v>
      </c>
      <c r="L19" s="28">
        <v>28267.686733668972</v>
      </c>
      <c r="M19" s="29">
        <v>29</v>
      </c>
      <c r="N19" s="5">
        <v>30463.30288977937</v>
      </c>
      <c r="O19" s="28">
        <v>92</v>
      </c>
      <c r="P19" s="4">
        <v>40946.651789915079</v>
      </c>
      <c r="Q19" s="3">
        <v>0</v>
      </c>
      <c r="R19" s="28">
        <v>0</v>
      </c>
      <c r="S19" s="28">
        <v>11</v>
      </c>
      <c r="T19" s="28">
        <v>26661.05332419771</v>
      </c>
      <c r="U19" s="28">
        <v>9</v>
      </c>
      <c r="V19" s="28">
        <v>7719.5075964833886</v>
      </c>
      <c r="W19" s="29">
        <v>20</v>
      </c>
      <c r="X19" s="5">
        <v>34380.560920681099</v>
      </c>
    </row>
    <row r="20" spans="2:24" x14ac:dyDescent="0.25">
      <c r="B20" s="7" t="s">
        <v>4</v>
      </c>
      <c r="C20" s="8">
        <f>+SUM(C9:C19)</f>
        <v>274042</v>
      </c>
      <c r="D20" s="8">
        <f>+SUM(D9:D19)</f>
        <v>397276245.17424488</v>
      </c>
      <c r="E20" s="9">
        <f t="shared" ref="E20:X20" si="0">+SUM(E9:E19)</f>
        <v>2184</v>
      </c>
      <c r="F20" s="10">
        <f t="shared" si="0"/>
        <v>9216489.6487502046</v>
      </c>
      <c r="G20" s="8">
        <f t="shared" si="0"/>
        <v>29573</v>
      </c>
      <c r="H20" s="8">
        <f t="shared" si="0"/>
        <v>45402790.310850456</v>
      </c>
      <c r="I20" s="9">
        <f t="shared" si="0"/>
        <v>50146</v>
      </c>
      <c r="J20" s="30">
        <f t="shared" si="0"/>
        <v>54950278.450689584</v>
      </c>
      <c r="K20" s="30">
        <f t="shared" si="0"/>
        <v>3177</v>
      </c>
      <c r="L20" s="30">
        <f t="shared" si="0"/>
        <v>3247441.4756422527</v>
      </c>
      <c r="M20" s="31">
        <f t="shared" si="0"/>
        <v>53323</v>
      </c>
      <c r="N20" s="11">
        <f t="shared" si="0"/>
        <v>58197719.926331848</v>
      </c>
      <c r="O20" s="30">
        <f t="shared" si="0"/>
        <v>147510</v>
      </c>
      <c r="P20" s="10">
        <f t="shared" si="0"/>
        <v>227290413.27870309</v>
      </c>
      <c r="Q20" s="9">
        <f t="shared" si="0"/>
        <v>77</v>
      </c>
      <c r="R20" s="30">
        <f t="shared" si="0"/>
        <v>596741.9051117429</v>
      </c>
      <c r="S20" s="30">
        <f t="shared" si="0"/>
        <v>23673</v>
      </c>
      <c r="T20" s="30">
        <f t="shared" si="0"/>
        <v>20082575.25927439</v>
      </c>
      <c r="U20" s="30">
        <f t="shared" si="0"/>
        <v>17702</v>
      </c>
      <c r="V20" s="30">
        <f t="shared" si="0"/>
        <v>36489514.84522301</v>
      </c>
      <c r="W20" s="31">
        <f t="shared" si="0"/>
        <v>41452</v>
      </c>
      <c r="X20" s="11">
        <f t="shared" si="0"/>
        <v>57168832.009609126</v>
      </c>
    </row>
    <row r="21" spans="2:24" s="24" customFormat="1" x14ac:dyDescent="0.25">
      <c r="B21" s="24" t="s">
        <v>50</v>
      </c>
      <c r="D21" s="25">
        <f>+(D20*28693.54/803.98)/1000000</f>
        <v>14178.539058132046</v>
      </c>
      <c r="E21" s="27"/>
      <c r="F21" s="34">
        <f>+(F20*28693.54/803.98)/1000000</f>
        <v>328.93071269932079</v>
      </c>
      <c r="H21" s="25">
        <f>+(H20*28693.54/803.98)/1000000</f>
        <v>1620.3969997960148</v>
      </c>
      <c r="I21" s="27"/>
      <c r="J21" s="25">
        <f>+(J20*28693.54/803.98)/1000000</f>
        <v>1961.1408402398067</v>
      </c>
      <c r="K21" s="32"/>
      <c r="L21" s="25">
        <f>+(L20*28693.54/803.98)/1000000</f>
        <v>115.89914161919451</v>
      </c>
      <c r="M21" s="32"/>
      <c r="N21" s="34">
        <f>+(N20*28693.54/803.98)/1000000</f>
        <v>2077.0399818590013</v>
      </c>
      <c r="P21" s="25">
        <f>+(P20*28693.54/803.98)/1000000</f>
        <v>8111.8517438605422</v>
      </c>
      <c r="Q21" s="27"/>
      <c r="R21" s="25">
        <f>+(R20*28693.54/803.98)/1000000</f>
        <v>21.297342874200851</v>
      </c>
      <c r="S21" s="32"/>
      <c r="T21" s="25">
        <f>+(T20*28693.54/803.98)/1000000</f>
        <v>716.73446665961853</v>
      </c>
      <c r="U21" s="32"/>
      <c r="V21" s="25">
        <f>+(V20*28693.54/803.98)/1000000</f>
        <v>1302.2878103833432</v>
      </c>
      <c r="W21" s="32"/>
      <c r="X21" s="34">
        <f>+(X20*28693.54/803.98)/1000000</f>
        <v>2040.3196199171621</v>
      </c>
    </row>
    <row r="23" spans="2:24" x14ac:dyDescent="0.2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2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25">
      <c r="B26" s="7" t="s">
        <v>3</v>
      </c>
    </row>
    <row r="27" spans="2:24" x14ac:dyDescent="0.25">
      <c r="B27" s="85" t="s">
        <v>48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</row>
    <row r="28" spans="2:24" ht="15" customHeight="1" x14ac:dyDescent="0.25">
      <c r="B28" s="86" t="s">
        <v>31</v>
      </c>
      <c r="C28" s="88" t="s">
        <v>6</v>
      </c>
      <c r="D28" s="88"/>
      <c r="E28" s="90" t="s">
        <v>7</v>
      </c>
      <c r="F28" s="91"/>
      <c r="G28" s="92" t="s">
        <v>8</v>
      </c>
      <c r="H28" s="93"/>
      <c r="I28" s="96" t="s">
        <v>9</v>
      </c>
      <c r="J28" s="97"/>
      <c r="K28" s="97"/>
      <c r="L28" s="97"/>
      <c r="M28" s="97"/>
      <c r="N28" s="98"/>
      <c r="O28" s="96" t="s">
        <v>10</v>
      </c>
      <c r="P28" s="98"/>
      <c r="Q28" s="96" t="s">
        <v>11</v>
      </c>
      <c r="R28" s="97"/>
      <c r="S28" s="97"/>
      <c r="T28" s="97"/>
      <c r="U28" s="97"/>
      <c r="V28" s="97"/>
      <c r="W28" s="97"/>
      <c r="X28" s="98"/>
    </row>
    <row r="29" spans="2:24" ht="15" customHeight="1" x14ac:dyDescent="0.25">
      <c r="B29" s="86"/>
      <c r="C29" s="89"/>
      <c r="D29" s="89"/>
      <c r="E29" s="90"/>
      <c r="F29" s="91"/>
      <c r="G29" s="94"/>
      <c r="H29" s="95"/>
      <c r="I29" s="100" t="s">
        <v>12</v>
      </c>
      <c r="J29" s="80"/>
      <c r="K29" s="80" t="s">
        <v>13</v>
      </c>
      <c r="L29" s="80"/>
      <c r="M29" s="81" t="s">
        <v>4</v>
      </c>
      <c r="N29" s="82"/>
      <c r="O29" s="100" t="s">
        <v>14</v>
      </c>
      <c r="P29" s="103"/>
      <c r="Q29" s="100" t="s">
        <v>15</v>
      </c>
      <c r="R29" s="80"/>
      <c r="S29" s="80" t="s">
        <v>16</v>
      </c>
      <c r="T29" s="80"/>
      <c r="U29" s="80" t="s">
        <v>17</v>
      </c>
      <c r="V29" s="80"/>
      <c r="W29" s="81" t="s">
        <v>4</v>
      </c>
      <c r="X29" s="82"/>
    </row>
    <row r="30" spans="2:24" x14ac:dyDescent="0.25">
      <c r="B30" s="86"/>
      <c r="C30" s="89"/>
      <c r="D30" s="89"/>
      <c r="E30" s="92"/>
      <c r="F30" s="88"/>
      <c r="G30" s="94"/>
      <c r="H30" s="95"/>
      <c r="I30" s="100"/>
      <c r="J30" s="80"/>
      <c r="K30" s="80"/>
      <c r="L30" s="80"/>
      <c r="M30" s="83"/>
      <c r="N30" s="84"/>
      <c r="O30" s="100"/>
      <c r="P30" s="103"/>
      <c r="Q30" s="100"/>
      <c r="R30" s="80"/>
      <c r="S30" s="80"/>
      <c r="T30" s="80"/>
      <c r="U30" s="80"/>
      <c r="V30" s="80"/>
      <c r="W30" s="83"/>
      <c r="X30" s="84"/>
    </row>
    <row r="31" spans="2:24" x14ac:dyDescent="0.25">
      <c r="B31" s="87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25">
      <c r="B32" s="6" t="s">
        <v>32</v>
      </c>
      <c r="C32" s="2">
        <v>241957</v>
      </c>
      <c r="D32" s="2">
        <v>125761879.0903109</v>
      </c>
      <c r="E32" s="3">
        <v>1628</v>
      </c>
      <c r="F32" s="28">
        <v>2105050.4515650561</v>
      </c>
      <c r="G32" s="3">
        <v>26864</v>
      </c>
      <c r="H32" s="4">
        <v>19047081.915302191</v>
      </c>
      <c r="I32" s="3">
        <v>45947</v>
      </c>
      <c r="J32" s="28">
        <v>16179394.744984409</v>
      </c>
      <c r="K32" s="28">
        <v>2890</v>
      </c>
      <c r="L32" s="28">
        <v>1796723.114366509</v>
      </c>
      <c r="M32" s="29">
        <v>48837</v>
      </c>
      <c r="N32" s="5">
        <v>17976117.85935092</v>
      </c>
      <c r="O32" s="3">
        <v>127598</v>
      </c>
      <c r="P32" s="4">
        <v>65215404.902915418</v>
      </c>
      <c r="Q32" s="3">
        <v>37</v>
      </c>
      <c r="R32" s="28">
        <v>84435.595677633362</v>
      </c>
      <c r="S32" s="28">
        <v>21834</v>
      </c>
      <c r="T32" s="28">
        <v>9929216.301857492</v>
      </c>
      <c r="U32" s="28">
        <v>15159</v>
      </c>
      <c r="V32" s="28">
        <v>11404572.063642198</v>
      </c>
      <c r="W32" s="29">
        <v>37030</v>
      </c>
      <c r="X32" s="5">
        <v>21418223.961177323</v>
      </c>
    </row>
    <row r="33" spans="2:24" x14ac:dyDescent="0.25">
      <c r="B33" s="6" t="s">
        <v>1</v>
      </c>
      <c r="C33" s="2">
        <v>22220</v>
      </c>
      <c r="D33" s="2">
        <v>98373244.047719464</v>
      </c>
      <c r="E33" s="3">
        <v>360</v>
      </c>
      <c r="F33" s="28">
        <v>2966503.9149230104</v>
      </c>
      <c r="G33" s="3">
        <v>2001</v>
      </c>
      <c r="H33" s="4">
        <v>10786225.267882599</v>
      </c>
      <c r="I33" s="3">
        <v>2909</v>
      </c>
      <c r="J33" s="28">
        <v>11294015.683565011</v>
      </c>
      <c r="K33" s="28">
        <v>196</v>
      </c>
      <c r="L33" s="28">
        <v>660629.90356017416</v>
      </c>
      <c r="M33" s="29">
        <v>3105</v>
      </c>
      <c r="N33" s="5">
        <v>11954645.587125186</v>
      </c>
      <c r="O33" s="3">
        <v>13863</v>
      </c>
      <c r="P33" s="4">
        <v>60221331.474889472</v>
      </c>
      <c r="Q33" s="3">
        <v>21</v>
      </c>
      <c r="R33" s="28">
        <v>122223.50842733242</v>
      </c>
      <c r="S33" s="28">
        <v>1038</v>
      </c>
      <c r="T33" s="28">
        <v>3040492.2245216174</v>
      </c>
      <c r="U33" s="28">
        <v>1832</v>
      </c>
      <c r="V33" s="28">
        <v>9281822.0699502397</v>
      </c>
      <c r="W33" s="29">
        <v>2891</v>
      </c>
      <c r="X33" s="5">
        <v>12444537.802899189</v>
      </c>
    </row>
    <row r="34" spans="2:24" x14ac:dyDescent="0.25">
      <c r="B34" s="6" t="s">
        <v>33</v>
      </c>
      <c r="C34" s="2">
        <v>8781</v>
      </c>
      <c r="D34" s="2">
        <v>133983852.37318224</v>
      </c>
      <c r="E34" s="3">
        <v>171</v>
      </c>
      <c r="F34" s="28">
        <v>3322883.6327967895</v>
      </c>
      <c r="G34" s="3">
        <v>646</v>
      </c>
      <c r="H34" s="4">
        <v>12671635.624429751</v>
      </c>
      <c r="I34" s="3">
        <v>1130</v>
      </c>
      <c r="J34" s="28">
        <v>18178791.633273549</v>
      </c>
      <c r="K34" s="28">
        <v>79</v>
      </c>
      <c r="L34" s="28">
        <v>535159.02900095284</v>
      </c>
      <c r="M34" s="29">
        <v>1209</v>
      </c>
      <c r="N34" s="5">
        <v>18713950.662274502</v>
      </c>
      <c r="O34" s="3">
        <v>5522</v>
      </c>
      <c r="P34" s="4">
        <v>82060356.673662424</v>
      </c>
      <c r="Q34" s="3">
        <v>17</v>
      </c>
      <c r="R34" s="28">
        <v>316856.44622448122</v>
      </c>
      <c r="S34" s="28">
        <v>586</v>
      </c>
      <c r="T34" s="28">
        <v>5392165.836456568</v>
      </c>
      <c r="U34" s="28">
        <v>630</v>
      </c>
      <c r="V34" s="28">
        <v>11506003.497337727</v>
      </c>
      <c r="W34" s="29">
        <v>1233</v>
      </c>
      <c r="X34" s="5">
        <v>17215025.780018777</v>
      </c>
    </row>
    <row r="35" spans="2:24" x14ac:dyDescent="0.25">
      <c r="B35" s="6" t="s">
        <v>34</v>
      </c>
      <c r="C35" s="2">
        <v>1084</v>
      </c>
      <c r="D35" s="2">
        <v>39157269.663032167</v>
      </c>
      <c r="E35" s="3">
        <v>25</v>
      </c>
      <c r="F35" s="28">
        <v>822051.64946534997</v>
      </c>
      <c r="G35" s="3">
        <v>62</v>
      </c>
      <c r="H35" s="4">
        <v>2897847.5032359199</v>
      </c>
      <c r="I35" s="3">
        <v>160</v>
      </c>
      <c r="J35" s="28">
        <v>9298076.3888666239</v>
      </c>
      <c r="K35" s="28">
        <v>12</v>
      </c>
      <c r="L35" s="28">
        <v>254929.42871461657</v>
      </c>
      <c r="M35" s="29">
        <v>172</v>
      </c>
      <c r="N35" s="5">
        <v>9553005.8175812401</v>
      </c>
      <c r="O35" s="3">
        <v>527</v>
      </c>
      <c r="P35" s="4">
        <v>19793320.227235816</v>
      </c>
      <c r="Q35" s="3">
        <v>2</v>
      </c>
      <c r="R35" s="28">
        <v>73226.354782295937</v>
      </c>
      <c r="S35" s="28">
        <v>215</v>
      </c>
      <c r="T35" s="28">
        <v>1720700.8964387104</v>
      </c>
      <c r="U35" s="28">
        <v>81</v>
      </c>
      <c r="V35" s="28">
        <v>4297117.2142928336</v>
      </c>
      <c r="W35" s="29">
        <v>298</v>
      </c>
      <c r="X35" s="5">
        <v>6091044.4655138403</v>
      </c>
    </row>
    <row r="36" spans="2:24" x14ac:dyDescent="0.25">
      <c r="B36" s="7" t="s">
        <v>4</v>
      </c>
      <c r="C36" s="8">
        <f>+SUM(C32:C35)</f>
        <v>274042</v>
      </c>
      <c r="D36" s="8">
        <f t="shared" ref="D36:V36" si="1">+SUM(D32:D35)</f>
        <v>397276245.17424476</v>
      </c>
      <c r="E36" s="9">
        <f t="shared" si="1"/>
        <v>2184</v>
      </c>
      <c r="F36" s="30">
        <f t="shared" si="1"/>
        <v>9216489.6487502065</v>
      </c>
      <c r="G36" s="9">
        <f t="shared" si="1"/>
        <v>29573</v>
      </c>
      <c r="H36" s="10">
        <f t="shared" si="1"/>
        <v>45402790.310850456</v>
      </c>
      <c r="I36" s="9">
        <f t="shared" si="1"/>
        <v>50146</v>
      </c>
      <c r="J36" s="30">
        <f t="shared" si="1"/>
        <v>54950278.450689591</v>
      </c>
      <c r="K36" s="30">
        <f t="shared" si="1"/>
        <v>3177</v>
      </c>
      <c r="L36" s="30">
        <f t="shared" si="1"/>
        <v>3247441.4756422527</v>
      </c>
      <c r="M36" s="31">
        <f t="shared" si="1"/>
        <v>53323</v>
      </c>
      <c r="N36" s="11">
        <f t="shared" si="1"/>
        <v>58197719.926331848</v>
      </c>
      <c r="O36" s="9">
        <f t="shared" si="1"/>
        <v>147510</v>
      </c>
      <c r="P36" s="10">
        <f t="shared" si="1"/>
        <v>227290413.27870312</v>
      </c>
      <c r="Q36" s="9">
        <f>+SUM(Q32:Q35)</f>
        <v>77</v>
      </c>
      <c r="R36" s="30">
        <f t="shared" si="1"/>
        <v>596741.9051117429</v>
      </c>
      <c r="S36" s="30">
        <f t="shared" si="1"/>
        <v>23673</v>
      </c>
      <c r="T36" s="30">
        <f t="shared" si="1"/>
        <v>20082575.259274386</v>
      </c>
      <c r="U36" s="30">
        <f t="shared" si="1"/>
        <v>17702</v>
      </c>
      <c r="V36" s="30">
        <f t="shared" si="1"/>
        <v>36489514.845222995</v>
      </c>
      <c r="W36" s="31">
        <f>+SUM(W32:W35)</f>
        <v>41452</v>
      </c>
      <c r="X36" s="11">
        <f>+SUM(X32:X35)</f>
        <v>57168832.009609133</v>
      </c>
    </row>
    <row r="37" spans="2:24" s="24" customFormat="1" x14ac:dyDescent="0.25">
      <c r="B37" s="24" t="s">
        <v>50</v>
      </c>
      <c r="D37" s="25">
        <f>+(D36*28693.54/803.98)/1000000</f>
        <v>14178.539058132043</v>
      </c>
      <c r="E37" s="27"/>
      <c r="F37" s="34">
        <f>+(F36*28693.54/803.98)/1000000</f>
        <v>328.93071269932085</v>
      </c>
      <c r="H37" s="25">
        <f>+(H36*28693.54/803.98)/1000000</f>
        <v>1620.3969997960148</v>
      </c>
      <c r="I37" s="27"/>
      <c r="J37" s="25">
        <f>+(J36*28693.54/803.98)/1000000</f>
        <v>1961.1408402398067</v>
      </c>
      <c r="K37" s="32"/>
      <c r="L37" s="25">
        <f>+(L36*28693.54/803.98)/1000000</f>
        <v>115.89914161919451</v>
      </c>
      <c r="M37" s="32"/>
      <c r="N37" s="34">
        <f>+(N36*28693.54/803.98)/1000000</f>
        <v>2077.0399818590013</v>
      </c>
      <c r="P37" s="25">
        <f>+(P36*28693.54/803.98)/1000000</f>
        <v>8111.8517438605422</v>
      </c>
      <c r="Q37" s="27"/>
      <c r="R37" s="25">
        <f>+(R36*28693.54/803.98)/1000000</f>
        <v>21.297342874200851</v>
      </c>
      <c r="S37" s="32"/>
      <c r="T37" s="25">
        <f>+(T36*28693.54/803.98)/1000000</f>
        <v>716.73446665961842</v>
      </c>
      <c r="U37" s="32"/>
      <c r="V37" s="25">
        <f>+(V36*28693.54/803.98)/1000000</f>
        <v>1302.2878103833427</v>
      </c>
      <c r="W37" s="32"/>
      <c r="X37" s="34">
        <f>+(X36*28693.54/803.98)/1000000</f>
        <v>2040.3196199171621</v>
      </c>
    </row>
    <row r="38" spans="2:24" x14ac:dyDescent="0.25">
      <c r="P38" s="26"/>
    </row>
    <row r="39" spans="2:24" x14ac:dyDescent="0.25">
      <c r="B39" s="6" t="s">
        <v>30</v>
      </c>
      <c r="P39" s="26"/>
    </row>
    <row r="41" spans="2:24" x14ac:dyDescent="0.25">
      <c r="C41" s="26"/>
    </row>
    <row r="42" spans="2:24" x14ac:dyDescent="0.25">
      <c r="B42" s="6" t="s">
        <v>35</v>
      </c>
    </row>
    <row r="43" spans="2:24" x14ac:dyDescent="0.25">
      <c r="B43" s="6" t="s">
        <v>55</v>
      </c>
    </row>
    <row r="44" spans="2:24" x14ac:dyDescent="0.25">
      <c r="B44" s="6" t="s">
        <v>52</v>
      </c>
    </row>
    <row r="45" spans="2:24" x14ac:dyDescent="0.25">
      <c r="B45" s="6" t="s">
        <v>53</v>
      </c>
    </row>
    <row r="46" spans="2:24" x14ac:dyDescent="0.25">
      <c r="B46" s="6" t="s">
        <v>54</v>
      </c>
    </row>
    <row r="47" spans="2:24" ht="27.4" customHeight="1" x14ac:dyDescent="0.25">
      <c r="B47" s="101" t="s">
        <v>94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9" spans="2:22" x14ac:dyDescent="0.25">
      <c r="B49" s="76" t="s">
        <v>36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</row>
    <row r="50" spans="2:22" x14ac:dyDescent="0.25">
      <c r="B50" s="77" t="s">
        <v>37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</row>
    <row r="51" spans="2:22" x14ac:dyDescent="0.25">
      <c r="B51" s="78" t="s">
        <v>38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</row>
    <row r="52" spans="2:22" x14ac:dyDescent="0.25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</row>
    <row r="53" spans="2:22" x14ac:dyDescent="0.2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2:22" x14ac:dyDescent="0.25">
      <c r="B54" s="78" t="s">
        <v>39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  <row r="55" spans="2:22" x14ac:dyDescent="0.2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  <row r="56" spans="2:22" x14ac:dyDescent="0.25">
      <c r="B56" s="75" t="s">
        <v>40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</row>
    <row r="57" spans="2:22" x14ac:dyDescent="0.25">
      <c r="B57" s="79" t="s">
        <v>41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2:22" x14ac:dyDescent="0.25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2:22" x14ac:dyDescent="0.25">
      <c r="B59" s="75" t="s">
        <v>42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</row>
    <row r="60" spans="2:22" x14ac:dyDescent="0.25">
      <c r="B60" s="75" t="s">
        <v>43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</row>
    <row r="61" spans="2:22" x14ac:dyDescent="0.25">
      <c r="B61" s="75" t="s">
        <v>44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</row>
    <row r="62" spans="2:22" x14ac:dyDescent="0.25">
      <c r="B62" s="75" t="s">
        <v>45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</row>
    <row r="65" spans="2:2" x14ac:dyDescent="0.25">
      <c r="B65" s="16" t="s">
        <v>46</v>
      </c>
    </row>
    <row r="66" spans="2:2" x14ac:dyDescent="0.25">
      <c r="B66" s="23" t="s">
        <v>56</v>
      </c>
    </row>
    <row r="67" spans="2:2" x14ac:dyDescent="0.25">
      <c r="B67" s="6" t="s">
        <v>30</v>
      </c>
    </row>
    <row r="69" spans="2:2" x14ac:dyDescent="0.25">
      <c r="B69" s="6" t="s">
        <v>57</v>
      </c>
    </row>
  </sheetData>
  <mergeCells count="43">
    <mergeCell ref="O28:P28"/>
    <mergeCell ref="Q28:X28"/>
    <mergeCell ref="O29:P30"/>
    <mergeCell ref="Q29:R30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S29:T30"/>
    <mergeCell ref="U29:V30"/>
    <mergeCell ref="W29:X30"/>
    <mergeCell ref="B59:V59"/>
    <mergeCell ref="B60:V60"/>
    <mergeCell ref="B47:X47"/>
    <mergeCell ref="B61:V61"/>
    <mergeCell ref="B62:V62"/>
    <mergeCell ref="B49:V49"/>
    <mergeCell ref="B50:V50"/>
    <mergeCell ref="B51:V53"/>
    <mergeCell ref="B54:V55"/>
    <mergeCell ref="B56:V56"/>
    <mergeCell ref="B57:V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3"/>
  <sheetViews>
    <sheetView tabSelected="1" zoomScale="70" zoomScaleNormal="70" workbookViewId="0">
      <selection activeCell="B70" sqref="B70:V70"/>
    </sheetView>
  </sheetViews>
  <sheetFormatPr baseColWidth="10" defaultColWidth="11.42578125" defaultRowHeight="15" x14ac:dyDescent="0.25"/>
  <cols>
    <col min="1" max="1" width="11.42578125" style="6"/>
    <col min="2" max="2" width="20.71093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28515625" style="15" bestFit="1" customWidth="1"/>
    <col min="16" max="16" width="12" style="6" bestFit="1" customWidth="1"/>
    <col min="17" max="17" width="17.42578125" style="6" bestFit="1" customWidth="1"/>
    <col min="18" max="18" width="8.7109375" style="6" bestFit="1" customWidth="1"/>
    <col min="19" max="19" width="12.7109375" style="6" bestFit="1" customWidth="1"/>
    <col min="20" max="20" width="11.42578125" style="6" bestFit="1" customWidth="1"/>
    <col min="21" max="21" width="16.42578125" style="6" bestFit="1" customWidth="1"/>
    <col min="22" max="22" width="10.5703125" style="6" bestFit="1" customWidth="1"/>
    <col min="23" max="23" width="16" style="6" bestFit="1" customWidth="1"/>
    <col min="24" max="24" width="12.5703125" style="15" bestFit="1" customWidth="1"/>
    <col min="25" max="25" width="18.28515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49</v>
      </c>
      <c r="C3" s="14"/>
    </row>
    <row r="4" spans="2:25" x14ac:dyDescent="0.25">
      <c r="B4" s="86" t="s">
        <v>2</v>
      </c>
      <c r="C4" s="86" t="s">
        <v>31</v>
      </c>
      <c r="D4" s="88" t="s">
        <v>6</v>
      </c>
      <c r="E4" s="88"/>
      <c r="F4" s="90" t="s">
        <v>7</v>
      </c>
      <c r="G4" s="99"/>
      <c r="H4" s="88" t="s">
        <v>8</v>
      </c>
      <c r="I4" s="88"/>
      <c r="J4" s="96" t="s">
        <v>9</v>
      </c>
      <c r="K4" s="97"/>
      <c r="L4" s="97"/>
      <c r="M4" s="97"/>
      <c r="N4" s="97"/>
      <c r="O4" s="98"/>
      <c r="P4" s="97" t="s">
        <v>10</v>
      </c>
      <c r="Q4" s="97"/>
      <c r="R4" s="96" t="s">
        <v>11</v>
      </c>
      <c r="S4" s="97"/>
      <c r="T4" s="97"/>
      <c r="U4" s="97"/>
      <c r="V4" s="97"/>
      <c r="W4" s="97"/>
      <c r="X4" s="97"/>
      <c r="Y4" s="98"/>
    </row>
    <row r="5" spans="2:25" x14ac:dyDescent="0.25">
      <c r="B5" s="86"/>
      <c r="C5" s="86"/>
      <c r="D5" s="89"/>
      <c r="E5" s="89"/>
      <c r="F5" s="90"/>
      <c r="G5" s="99"/>
      <c r="H5" s="89"/>
      <c r="I5" s="89"/>
      <c r="J5" s="100" t="s">
        <v>12</v>
      </c>
      <c r="K5" s="80"/>
      <c r="L5" s="80" t="s">
        <v>13</v>
      </c>
      <c r="M5" s="80"/>
      <c r="N5" s="81" t="s">
        <v>4</v>
      </c>
      <c r="O5" s="82"/>
      <c r="P5" s="80" t="s">
        <v>14</v>
      </c>
      <c r="Q5" s="80"/>
      <c r="R5" s="100" t="s">
        <v>15</v>
      </c>
      <c r="S5" s="80"/>
      <c r="T5" s="80" t="s">
        <v>16</v>
      </c>
      <c r="U5" s="80"/>
      <c r="V5" s="80" t="s">
        <v>17</v>
      </c>
      <c r="W5" s="80"/>
      <c r="X5" s="81" t="s">
        <v>4</v>
      </c>
      <c r="Y5" s="82"/>
    </row>
    <row r="6" spans="2:25" x14ac:dyDescent="0.25">
      <c r="B6" s="86"/>
      <c r="C6" s="86"/>
      <c r="D6" s="89"/>
      <c r="E6" s="89"/>
      <c r="F6" s="92"/>
      <c r="G6" s="93"/>
      <c r="H6" s="89"/>
      <c r="I6" s="89"/>
      <c r="J6" s="100"/>
      <c r="K6" s="80"/>
      <c r="L6" s="80"/>
      <c r="M6" s="80"/>
      <c r="N6" s="83"/>
      <c r="O6" s="84"/>
      <c r="P6" s="80"/>
      <c r="Q6" s="80"/>
      <c r="R6" s="100"/>
      <c r="S6" s="80"/>
      <c r="T6" s="80"/>
      <c r="U6" s="80"/>
      <c r="V6" s="80"/>
      <c r="W6" s="80"/>
      <c r="X6" s="83"/>
      <c r="Y6" s="84"/>
    </row>
    <row r="7" spans="2:25" x14ac:dyDescent="0.25">
      <c r="B7" s="87"/>
      <c r="C7" s="87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05" t="s">
        <v>20</v>
      </c>
      <c r="C8" s="6" t="s">
        <v>32</v>
      </c>
      <c r="D8" s="35">
        <v>21841</v>
      </c>
      <c r="E8" s="35">
        <v>19416869.963030003</v>
      </c>
      <c r="F8" s="36">
        <v>518</v>
      </c>
      <c r="G8" s="37">
        <v>466966.46701661765</v>
      </c>
      <c r="H8" s="35">
        <v>403</v>
      </c>
      <c r="I8" s="38">
        <v>565014.96476210316</v>
      </c>
      <c r="J8" s="36">
        <v>1569</v>
      </c>
      <c r="K8" s="39">
        <v>1254198.6454093847</v>
      </c>
      <c r="L8" s="40">
        <v>0</v>
      </c>
      <c r="M8" s="39">
        <v>0</v>
      </c>
      <c r="N8" s="49">
        <v>1569</v>
      </c>
      <c r="O8" s="50">
        <v>1254198.6454093847</v>
      </c>
      <c r="P8" s="35">
        <v>18742</v>
      </c>
      <c r="Q8" s="38">
        <v>16608106.161421698</v>
      </c>
      <c r="R8" s="36">
        <v>6</v>
      </c>
      <c r="S8" s="39">
        <v>7876.3373219198465</v>
      </c>
      <c r="T8" s="40">
        <v>116</v>
      </c>
      <c r="U8" s="39">
        <v>104872.03739935887</v>
      </c>
      <c r="V8" s="40">
        <v>487</v>
      </c>
      <c r="W8" s="39">
        <v>409835.34969892178</v>
      </c>
      <c r="X8" s="49">
        <v>609</v>
      </c>
      <c r="Y8" s="50">
        <v>522583.72442020051</v>
      </c>
    </row>
    <row r="9" spans="2:25" x14ac:dyDescent="0.25">
      <c r="B9" s="104"/>
      <c r="C9" s="6" t="s">
        <v>1</v>
      </c>
      <c r="D9" s="35">
        <v>4366</v>
      </c>
      <c r="E9" s="35">
        <v>16326121.219898278</v>
      </c>
      <c r="F9" s="36">
        <v>61</v>
      </c>
      <c r="G9" s="37">
        <v>164392.40330750405</v>
      </c>
      <c r="H9" s="35">
        <v>168</v>
      </c>
      <c r="I9" s="38">
        <v>1018703.1645450508</v>
      </c>
      <c r="J9" s="36">
        <v>336</v>
      </c>
      <c r="K9" s="39">
        <v>1539294.2104738557</v>
      </c>
      <c r="L9" s="40">
        <v>0</v>
      </c>
      <c r="M9" s="39">
        <v>0</v>
      </c>
      <c r="N9" s="49">
        <v>336</v>
      </c>
      <c r="O9" s="50">
        <v>1539294.2104738557</v>
      </c>
      <c r="P9" s="35">
        <v>3673</v>
      </c>
      <c r="Q9" s="38">
        <v>12775980.665613236</v>
      </c>
      <c r="R9" s="36">
        <v>3</v>
      </c>
      <c r="S9" s="39">
        <v>22931.990963819731</v>
      </c>
      <c r="T9" s="40">
        <v>17</v>
      </c>
      <c r="U9" s="39">
        <v>86709.412641312301</v>
      </c>
      <c r="V9" s="40">
        <v>108</v>
      </c>
      <c r="W9" s="39">
        <v>718109.37235349836</v>
      </c>
      <c r="X9" s="49">
        <v>128</v>
      </c>
      <c r="Y9" s="50">
        <v>827750.77595863037</v>
      </c>
    </row>
    <row r="10" spans="2:25" x14ac:dyDescent="0.25">
      <c r="B10" s="104"/>
      <c r="C10" s="6" t="s">
        <v>33</v>
      </c>
      <c r="D10" s="35">
        <v>1456</v>
      </c>
      <c r="E10" s="35">
        <v>20872519.967142429</v>
      </c>
      <c r="F10" s="36">
        <v>16</v>
      </c>
      <c r="G10" s="37">
        <v>157526.74643839692</v>
      </c>
      <c r="H10" s="35">
        <v>170</v>
      </c>
      <c r="I10" s="38">
        <v>3594739.4430941595</v>
      </c>
      <c r="J10" s="36">
        <v>254</v>
      </c>
      <c r="K10" s="39">
        <v>4020451.9902389175</v>
      </c>
      <c r="L10" s="40">
        <v>0</v>
      </c>
      <c r="M10" s="39">
        <v>0</v>
      </c>
      <c r="N10" s="49">
        <v>254</v>
      </c>
      <c r="O10" s="50">
        <v>4020451.9902389175</v>
      </c>
      <c r="P10" s="35">
        <v>905</v>
      </c>
      <c r="Q10" s="38">
        <v>10030156.145878131</v>
      </c>
      <c r="R10" s="36">
        <v>4</v>
      </c>
      <c r="S10" s="39">
        <v>158990.49054247054</v>
      </c>
      <c r="T10" s="40">
        <v>13</v>
      </c>
      <c r="U10" s="39">
        <v>257375.00496627463</v>
      </c>
      <c r="V10" s="40">
        <v>94</v>
      </c>
      <c r="W10" s="39">
        <v>2653280.1459840783</v>
      </c>
      <c r="X10" s="49">
        <v>111</v>
      </c>
      <c r="Y10" s="50">
        <v>3069645.6414928236</v>
      </c>
    </row>
    <row r="11" spans="2:25" x14ac:dyDescent="0.25">
      <c r="B11" s="104"/>
      <c r="C11" s="6" t="s">
        <v>34</v>
      </c>
      <c r="D11" s="35">
        <v>179</v>
      </c>
      <c r="E11" s="35">
        <v>6588247.694289376</v>
      </c>
      <c r="F11" s="36">
        <v>0</v>
      </c>
      <c r="G11" s="37">
        <v>0</v>
      </c>
      <c r="H11" s="35">
        <v>26</v>
      </c>
      <c r="I11" s="38">
        <v>1582934.6954053072</v>
      </c>
      <c r="J11" s="36">
        <v>40</v>
      </c>
      <c r="K11" s="39">
        <v>1624058.9345197559</v>
      </c>
      <c r="L11" s="40">
        <v>0</v>
      </c>
      <c r="M11" s="39">
        <v>0</v>
      </c>
      <c r="N11" s="49">
        <v>40</v>
      </c>
      <c r="O11" s="50">
        <v>1624058.9345197559</v>
      </c>
      <c r="P11" s="35">
        <v>98</v>
      </c>
      <c r="Q11" s="38">
        <v>2425498.8665044466</v>
      </c>
      <c r="R11" s="36">
        <v>1</v>
      </c>
      <c r="S11" s="39">
        <v>12197.867533946664</v>
      </c>
      <c r="T11" s="40">
        <v>6</v>
      </c>
      <c r="U11" s="39">
        <v>361544.79370617913</v>
      </c>
      <c r="V11" s="40">
        <v>8</v>
      </c>
      <c r="W11" s="39">
        <v>582012.53661974089</v>
      </c>
      <c r="X11" s="49">
        <v>15</v>
      </c>
      <c r="Y11" s="50">
        <v>955755.19785986666</v>
      </c>
    </row>
    <row r="12" spans="2:25" x14ac:dyDescent="0.25">
      <c r="B12" s="105" t="s">
        <v>21</v>
      </c>
      <c r="C12" s="16" t="s">
        <v>32</v>
      </c>
      <c r="D12" s="41">
        <v>190</v>
      </c>
      <c r="E12" s="41">
        <v>413240.4889741732</v>
      </c>
      <c r="F12" s="42">
        <v>5</v>
      </c>
      <c r="G12" s="43">
        <v>8015.7415223078087</v>
      </c>
      <c r="H12" s="41">
        <v>17</v>
      </c>
      <c r="I12" s="44">
        <v>41681.855916000604</v>
      </c>
      <c r="J12" s="42">
        <v>7</v>
      </c>
      <c r="K12" s="44">
        <v>12860.037485789484</v>
      </c>
      <c r="L12" s="41">
        <v>0</v>
      </c>
      <c r="M12" s="44">
        <v>0</v>
      </c>
      <c r="N12" s="51">
        <v>7</v>
      </c>
      <c r="O12" s="52">
        <v>12860.037485789484</v>
      </c>
      <c r="P12" s="41">
        <v>71</v>
      </c>
      <c r="Q12" s="44">
        <v>111325.8419839448</v>
      </c>
      <c r="R12" s="42">
        <v>10</v>
      </c>
      <c r="S12" s="44">
        <v>24744.245568863236</v>
      </c>
      <c r="T12" s="41">
        <v>25</v>
      </c>
      <c r="U12" s="44">
        <v>77160.2249147369</v>
      </c>
      <c r="V12" s="41">
        <v>55</v>
      </c>
      <c r="W12" s="44">
        <v>137452.54158253039</v>
      </c>
      <c r="X12" s="51">
        <v>90</v>
      </c>
      <c r="Y12" s="52">
        <v>239357.01206613053</v>
      </c>
    </row>
    <row r="13" spans="2:25" x14ac:dyDescent="0.25">
      <c r="B13" s="106"/>
      <c r="C13" s="33" t="s">
        <v>1</v>
      </c>
      <c r="D13" s="40">
        <v>157</v>
      </c>
      <c r="E13" s="40">
        <v>767804.21655884909</v>
      </c>
      <c r="F13" s="36">
        <v>11</v>
      </c>
      <c r="G13" s="37">
        <v>76498.054962894079</v>
      </c>
      <c r="H13" s="40">
        <v>31</v>
      </c>
      <c r="I13" s="39">
        <v>133131.01137050361</v>
      </c>
      <c r="J13" s="36">
        <v>6</v>
      </c>
      <c r="K13" s="39">
        <v>21259.140559164189</v>
      </c>
      <c r="L13" s="40">
        <v>0</v>
      </c>
      <c r="M13" s="39">
        <v>0</v>
      </c>
      <c r="N13" s="49">
        <v>6</v>
      </c>
      <c r="O13" s="50">
        <v>21259.140559164189</v>
      </c>
      <c r="P13" s="40">
        <v>53</v>
      </c>
      <c r="Q13" s="39">
        <v>206074.99109555667</v>
      </c>
      <c r="R13" s="36">
        <v>10</v>
      </c>
      <c r="S13" s="39">
        <v>51928.064644515805</v>
      </c>
      <c r="T13" s="40">
        <v>12</v>
      </c>
      <c r="U13" s="39">
        <v>94097.835261874279</v>
      </c>
      <c r="V13" s="40">
        <v>34</v>
      </c>
      <c r="W13" s="39">
        <v>184815.11866434047</v>
      </c>
      <c r="X13" s="49">
        <v>56</v>
      </c>
      <c r="Y13" s="50">
        <v>330841.01857073058</v>
      </c>
    </row>
    <row r="14" spans="2:25" x14ac:dyDescent="0.25">
      <c r="B14" s="106"/>
      <c r="C14" s="33" t="s">
        <v>33</v>
      </c>
      <c r="D14" s="40">
        <v>80</v>
      </c>
      <c r="E14" s="40">
        <v>1280950.3463148847</v>
      </c>
      <c r="F14" s="36">
        <v>3</v>
      </c>
      <c r="G14" s="37">
        <v>22130.416811588948</v>
      </c>
      <c r="H14" s="40">
        <v>18</v>
      </c>
      <c r="I14" s="39">
        <v>201264.81431011998</v>
      </c>
      <c r="J14" s="36">
        <v>7</v>
      </c>
      <c r="K14" s="39">
        <v>139752.71088893179</v>
      </c>
      <c r="L14" s="40">
        <v>0</v>
      </c>
      <c r="M14" s="39">
        <v>0</v>
      </c>
      <c r="N14" s="49">
        <v>7</v>
      </c>
      <c r="O14" s="50">
        <v>139752.71088893179</v>
      </c>
      <c r="P14" s="40">
        <v>35</v>
      </c>
      <c r="Q14" s="39">
        <v>660253.14408748446</v>
      </c>
      <c r="R14" s="36">
        <v>7</v>
      </c>
      <c r="S14" s="39">
        <v>109083.78680358018</v>
      </c>
      <c r="T14" s="40">
        <v>1</v>
      </c>
      <c r="U14" s="39">
        <v>17425.525048495234</v>
      </c>
      <c r="V14" s="40">
        <v>9</v>
      </c>
      <c r="W14" s="39">
        <v>131039.94836468417</v>
      </c>
      <c r="X14" s="49">
        <v>17</v>
      </c>
      <c r="Y14" s="50">
        <v>257549.26021675958</v>
      </c>
    </row>
    <row r="15" spans="2:25" x14ac:dyDescent="0.25">
      <c r="B15" s="107"/>
      <c r="C15" s="17" t="s">
        <v>34</v>
      </c>
      <c r="D15" s="45">
        <v>5</v>
      </c>
      <c r="E15" s="45">
        <v>50561.764076513384</v>
      </c>
      <c r="F15" s="46">
        <v>0</v>
      </c>
      <c r="G15" s="47">
        <v>0</v>
      </c>
      <c r="H15" s="45">
        <v>1</v>
      </c>
      <c r="I15" s="48">
        <v>5227.6575145485704</v>
      </c>
      <c r="J15" s="46">
        <v>1</v>
      </c>
      <c r="K15" s="48">
        <v>6970.2100193980941</v>
      </c>
      <c r="L15" s="45">
        <v>0</v>
      </c>
      <c r="M15" s="48">
        <v>0</v>
      </c>
      <c r="N15" s="53">
        <v>1</v>
      </c>
      <c r="O15" s="54">
        <v>6970.2100193980941</v>
      </c>
      <c r="P15" s="45">
        <v>1</v>
      </c>
      <c r="Q15" s="48">
        <v>6970.2100193980941</v>
      </c>
      <c r="R15" s="46">
        <v>0</v>
      </c>
      <c r="S15" s="48">
        <v>0</v>
      </c>
      <c r="T15" s="45">
        <v>1</v>
      </c>
      <c r="U15" s="48">
        <v>1045.5315029097142</v>
      </c>
      <c r="V15" s="45">
        <v>1</v>
      </c>
      <c r="W15" s="48">
        <v>30348.155020258913</v>
      </c>
      <c r="X15" s="53">
        <v>2</v>
      </c>
      <c r="Y15" s="54">
        <v>31393.686523168628</v>
      </c>
    </row>
    <row r="16" spans="2:25" x14ac:dyDescent="0.25">
      <c r="B16" s="104" t="s">
        <v>22</v>
      </c>
      <c r="C16" s="6" t="s">
        <v>32</v>
      </c>
      <c r="D16" s="35">
        <v>153218</v>
      </c>
      <c r="E16" s="35">
        <v>55064479.685044095</v>
      </c>
      <c r="F16" s="36">
        <v>0</v>
      </c>
      <c r="G16" s="37">
        <v>0</v>
      </c>
      <c r="H16" s="35">
        <v>24406</v>
      </c>
      <c r="I16" s="38">
        <v>17574088.515916821</v>
      </c>
      <c r="J16" s="36">
        <v>33796</v>
      </c>
      <c r="K16" s="39">
        <v>8049101.3590515498</v>
      </c>
      <c r="L16" s="40">
        <v>2169</v>
      </c>
      <c r="M16" s="39">
        <v>1190253.1935062734</v>
      </c>
      <c r="N16" s="49">
        <v>35965</v>
      </c>
      <c r="O16" s="50">
        <v>9239354.5525578223</v>
      </c>
      <c r="P16" s="35">
        <v>68582</v>
      </c>
      <c r="Q16" s="38">
        <v>14987395.53815946</v>
      </c>
      <c r="R16" s="36">
        <v>0</v>
      </c>
      <c r="S16" s="39">
        <v>0</v>
      </c>
      <c r="T16" s="40">
        <v>19157</v>
      </c>
      <c r="U16" s="39">
        <v>8993628.7431596108</v>
      </c>
      <c r="V16" s="40">
        <v>5108</v>
      </c>
      <c r="W16" s="39">
        <v>4270012.3352503739</v>
      </c>
      <c r="X16" s="49">
        <v>24265</v>
      </c>
      <c r="Y16" s="50">
        <v>13263641.078409985</v>
      </c>
    </row>
    <row r="17" spans="2:25" x14ac:dyDescent="0.25">
      <c r="B17" s="104"/>
      <c r="C17" s="6" t="s">
        <v>1</v>
      </c>
      <c r="D17" s="35">
        <v>4070</v>
      </c>
      <c r="E17" s="35">
        <v>17645124.358758099</v>
      </c>
      <c r="F17" s="36">
        <v>0</v>
      </c>
      <c r="G17" s="37">
        <v>0</v>
      </c>
      <c r="H17" s="35">
        <v>1470</v>
      </c>
      <c r="I17" s="38">
        <v>8136200.5345454058</v>
      </c>
      <c r="J17" s="36">
        <v>539</v>
      </c>
      <c r="K17" s="39">
        <v>1256291.4857839081</v>
      </c>
      <c r="L17" s="40">
        <v>78</v>
      </c>
      <c r="M17" s="39">
        <v>165611.14452939582</v>
      </c>
      <c r="N17" s="49">
        <v>617</v>
      </c>
      <c r="O17" s="50">
        <v>1421902.6303133038</v>
      </c>
      <c r="P17" s="35">
        <v>1150</v>
      </c>
      <c r="Q17" s="38">
        <v>4149335.4665893437</v>
      </c>
      <c r="R17" s="36">
        <v>0</v>
      </c>
      <c r="S17" s="39">
        <v>0</v>
      </c>
      <c r="T17" s="40">
        <v>401</v>
      </c>
      <c r="U17" s="39">
        <v>1789407.617672828</v>
      </c>
      <c r="V17" s="40">
        <v>432</v>
      </c>
      <c r="W17" s="39">
        <v>2148278.1096372213</v>
      </c>
      <c r="X17" s="49">
        <v>833</v>
      </c>
      <c r="Y17" s="50">
        <v>3937685.7273100493</v>
      </c>
    </row>
    <row r="18" spans="2:25" x14ac:dyDescent="0.25">
      <c r="B18" s="104"/>
      <c r="C18" s="6" t="s">
        <v>33</v>
      </c>
      <c r="D18" s="35">
        <v>1361</v>
      </c>
      <c r="E18" s="35">
        <v>24237689.380257718</v>
      </c>
      <c r="F18" s="36">
        <v>0</v>
      </c>
      <c r="G18" s="37">
        <v>0</v>
      </c>
      <c r="H18" s="35">
        <v>276</v>
      </c>
      <c r="I18" s="38">
        <v>5056660.3943605423</v>
      </c>
      <c r="J18" s="36">
        <v>224</v>
      </c>
      <c r="K18" s="39">
        <v>5104884.7135278536</v>
      </c>
      <c r="L18" s="40">
        <v>35</v>
      </c>
      <c r="M18" s="39">
        <v>127903.35385595504</v>
      </c>
      <c r="N18" s="49">
        <v>259</v>
      </c>
      <c r="O18" s="50">
        <v>5232788.067383809</v>
      </c>
      <c r="P18" s="35">
        <v>607</v>
      </c>
      <c r="Q18" s="38">
        <v>10707535.101176083</v>
      </c>
      <c r="R18" s="36">
        <v>0</v>
      </c>
      <c r="S18" s="39">
        <v>0</v>
      </c>
      <c r="T18" s="40">
        <v>69</v>
      </c>
      <c r="U18" s="39">
        <v>1654864.7180166687</v>
      </c>
      <c r="V18" s="40">
        <v>150</v>
      </c>
      <c r="W18" s="39">
        <v>1585841.0993206135</v>
      </c>
      <c r="X18" s="49">
        <v>219</v>
      </c>
      <c r="Y18" s="50">
        <v>3240705.817337282</v>
      </c>
    </row>
    <row r="19" spans="2:25" x14ac:dyDescent="0.25">
      <c r="B19" s="104"/>
      <c r="C19" s="6" t="s">
        <v>34</v>
      </c>
      <c r="D19" s="35">
        <v>197</v>
      </c>
      <c r="E19" s="35">
        <v>9830332.0644298345</v>
      </c>
      <c r="F19" s="36">
        <v>0</v>
      </c>
      <c r="G19" s="37">
        <v>0</v>
      </c>
      <c r="H19" s="35">
        <v>9</v>
      </c>
      <c r="I19" s="38">
        <v>208235.02432951806</v>
      </c>
      <c r="J19" s="36">
        <v>67</v>
      </c>
      <c r="K19" s="39">
        <v>5534552.3340096762</v>
      </c>
      <c r="L19" s="40">
        <v>5</v>
      </c>
      <c r="M19" s="39">
        <v>0</v>
      </c>
      <c r="N19" s="49">
        <v>72</v>
      </c>
      <c r="O19" s="50">
        <v>5534552.3340096762</v>
      </c>
      <c r="P19" s="35">
        <v>84</v>
      </c>
      <c r="Q19" s="38">
        <v>3391569.2356537394</v>
      </c>
      <c r="R19" s="36">
        <v>0</v>
      </c>
      <c r="S19" s="39">
        <v>0</v>
      </c>
      <c r="T19" s="40">
        <v>10</v>
      </c>
      <c r="U19" s="39">
        <v>291668.43826171325</v>
      </c>
      <c r="V19" s="40">
        <v>22</v>
      </c>
      <c r="W19" s="39">
        <v>404307.03217518644</v>
      </c>
      <c r="X19" s="49">
        <v>32</v>
      </c>
      <c r="Y19" s="50">
        <v>695975.47043689969</v>
      </c>
    </row>
    <row r="20" spans="2:25" x14ac:dyDescent="0.25">
      <c r="B20" s="105" t="s">
        <v>23</v>
      </c>
      <c r="C20" s="16" t="s">
        <v>32</v>
      </c>
      <c r="D20" s="41">
        <v>6602</v>
      </c>
      <c r="E20" s="41">
        <v>6449513.1098149614</v>
      </c>
      <c r="F20" s="42">
        <v>1046</v>
      </c>
      <c r="G20" s="43">
        <v>1537672.5715614038</v>
      </c>
      <c r="H20" s="41">
        <v>93</v>
      </c>
      <c r="I20" s="44">
        <v>40903.680236039188</v>
      </c>
      <c r="J20" s="42">
        <v>125</v>
      </c>
      <c r="K20" s="44">
        <v>94620.30624314741</v>
      </c>
      <c r="L20" s="41">
        <v>12</v>
      </c>
      <c r="M20" s="44">
        <v>8382.8621703700555</v>
      </c>
      <c r="N20" s="51">
        <v>137</v>
      </c>
      <c r="O20" s="52">
        <v>103003.16841351747</v>
      </c>
      <c r="P20" s="41">
        <v>2067</v>
      </c>
      <c r="Q20" s="44">
        <v>2271687.4039243674</v>
      </c>
      <c r="R20" s="42">
        <v>14</v>
      </c>
      <c r="S20" s="44">
        <v>22715.548621745522</v>
      </c>
      <c r="T20" s="41">
        <v>91</v>
      </c>
      <c r="U20" s="44">
        <v>127375.75541393636</v>
      </c>
      <c r="V20" s="41">
        <v>3154</v>
      </c>
      <c r="W20" s="44">
        <v>2346154.981643952</v>
      </c>
      <c r="X20" s="51">
        <v>3259</v>
      </c>
      <c r="Y20" s="52">
        <v>2496246.2856796337</v>
      </c>
    </row>
    <row r="21" spans="2:25" x14ac:dyDescent="0.25">
      <c r="B21" s="106"/>
      <c r="C21" s="33" t="s">
        <v>1</v>
      </c>
      <c r="D21" s="40">
        <v>1500</v>
      </c>
      <c r="E21" s="40">
        <v>11089234.460509228</v>
      </c>
      <c r="F21" s="36">
        <v>270</v>
      </c>
      <c r="G21" s="37">
        <v>2647532.3460960202</v>
      </c>
      <c r="H21" s="40">
        <v>12</v>
      </c>
      <c r="I21" s="39">
        <v>43669.177557038965</v>
      </c>
      <c r="J21" s="36">
        <v>36</v>
      </c>
      <c r="K21" s="39">
        <v>161759.92631093969</v>
      </c>
      <c r="L21" s="40">
        <v>2</v>
      </c>
      <c r="M21" s="39">
        <v>10194.037577796256</v>
      </c>
      <c r="N21" s="49">
        <v>38</v>
      </c>
      <c r="O21" s="50">
        <v>171953.96388873595</v>
      </c>
      <c r="P21" s="40">
        <v>938</v>
      </c>
      <c r="Q21" s="39">
        <v>5757396.1507363673</v>
      </c>
      <c r="R21" s="36">
        <v>2</v>
      </c>
      <c r="S21" s="39">
        <v>25259.178546808795</v>
      </c>
      <c r="T21" s="40">
        <v>18</v>
      </c>
      <c r="U21" s="39">
        <v>167951.78740580633</v>
      </c>
      <c r="V21" s="40">
        <v>222</v>
      </c>
      <c r="W21" s="39">
        <v>2275471.8562784516</v>
      </c>
      <c r="X21" s="49">
        <v>242</v>
      </c>
      <c r="Y21" s="50">
        <v>2468682.8222310669</v>
      </c>
    </row>
    <row r="22" spans="2:25" x14ac:dyDescent="0.25">
      <c r="B22" s="106"/>
      <c r="C22" s="33" t="s">
        <v>33</v>
      </c>
      <c r="D22" s="40">
        <v>750</v>
      </c>
      <c r="E22" s="40">
        <v>12781842.567665055</v>
      </c>
      <c r="F22" s="36">
        <v>111</v>
      </c>
      <c r="G22" s="37">
        <v>2397020.3746209075</v>
      </c>
      <c r="H22" s="40">
        <v>3</v>
      </c>
      <c r="I22" s="39">
        <v>34912.430358889142</v>
      </c>
      <c r="J22" s="36">
        <v>10</v>
      </c>
      <c r="K22" s="39">
        <v>102178.33480985615</v>
      </c>
      <c r="L22" s="40">
        <v>1</v>
      </c>
      <c r="M22" s="39">
        <v>15682.972543645712</v>
      </c>
      <c r="N22" s="49">
        <v>11</v>
      </c>
      <c r="O22" s="50">
        <v>117861.30735350186</v>
      </c>
      <c r="P22" s="40">
        <v>546</v>
      </c>
      <c r="Q22" s="39">
        <v>8115510.7375388322</v>
      </c>
      <c r="R22" s="36">
        <v>0</v>
      </c>
      <c r="S22" s="39">
        <v>0</v>
      </c>
      <c r="T22" s="40">
        <v>55</v>
      </c>
      <c r="U22" s="39">
        <v>1536340.1831910596</v>
      </c>
      <c r="V22" s="40">
        <v>24</v>
      </c>
      <c r="W22" s="39">
        <v>580197.5346018651</v>
      </c>
      <c r="X22" s="49">
        <v>79</v>
      </c>
      <c r="Y22" s="50">
        <v>2116537.7177929245</v>
      </c>
    </row>
    <row r="23" spans="2:25" x14ac:dyDescent="0.25">
      <c r="B23" s="107"/>
      <c r="C23" s="17" t="s">
        <v>34</v>
      </c>
      <c r="D23" s="45">
        <v>91</v>
      </c>
      <c r="E23" s="45">
        <v>3331031.999746284</v>
      </c>
      <c r="F23" s="46">
        <v>15</v>
      </c>
      <c r="G23" s="47">
        <v>534963.6189888037</v>
      </c>
      <c r="H23" s="45">
        <v>2</v>
      </c>
      <c r="I23" s="48">
        <v>17742.962562304961</v>
      </c>
      <c r="J23" s="46">
        <v>1</v>
      </c>
      <c r="K23" s="48">
        <v>90612.730252175228</v>
      </c>
      <c r="L23" s="45">
        <v>1</v>
      </c>
      <c r="M23" s="48">
        <v>34851.050096990468</v>
      </c>
      <c r="N23" s="53">
        <v>2</v>
      </c>
      <c r="O23" s="54">
        <v>125463.7803491657</v>
      </c>
      <c r="P23" s="45">
        <v>61</v>
      </c>
      <c r="Q23" s="48">
        <v>2056908.6811874728</v>
      </c>
      <c r="R23" s="46">
        <v>0</v>
      </c>
      <c r="S23" s="48">
        <v>0</v>
      </c>
      <c r="T23" s="45">
        <v>9</v>
      </c>
      <c r="U23" s="48">
        <v>568072.11658094474</v>
      </c>
      <c r="V23" s="45">
        <v>2</v>
      </c>
      <c r="W23" s="48">
        <v>27880.840077592376</v>
      </c>
      <c r="X23" s="53">
        <v>11</v>
      </c>
      <c r="Y23" s="54">
        <v>595952.95665853715</v>
      </c>
    </row>
    <row r="24" spans="2:25" x14ac:dyDescent="0.25">
      <c r="B24" s="104" t="s">
        <v>24</v>
      </c>
      <c r="C24" s="6" t="s">
        <v>32</v>
      </c>
      <c r="D24" s="35">
        <v>22483</v>
      </c>
      <c r="E24" s="35">
        <v>17061525.242964096</v>
      </c>
      <c r="F24" s="36">
        <v>0</v>
      </c>
      <c r="G24" s="37">
        <v>0</v>
      </c>
      <c r="H24" s="35">
        <v>1660</v>
      </c>
      <c r="I24" s="38">
        <v>284914.15513735841</v>
      </c>
      <c r="J24" s="36">
        <v>6512</v>
      </c>
      <c r="K24" s="39">
        <v>3997360.2106955084</v>
      </c>
      <c r="L24" s="40">
        <v>0</v>
      </c>
      <c r="M24" s="39">
        <v>0</v>
      </c>
      <c r="N24" s="49">
        <v>6512</v>
      </c>
      <c r="O24" s="50">
        <v>3997360.2106955084</v>
      </c>
      <c r="P24" s="35">
        <v>13235</v>
      </c>
      <c r="Q24" s="38">
        <v>12671753.974727413</v>
      </c>
      <c r="R24" s="36">
        <v>0</v>
      </c>
      <c r="S24" s="39">
        <v>0</v>
      </c>
      <c r="T24" s="40">
        <v>325</v>
      </c>
      <c r="U24" s="39">
        <v>99193.06899741196</v>
      </c>
      <c r="V24" s="40">
        <v>751</v>
      </c>
      <c r="W24" s="39">
        <v>8303.8334064043684</v>
      </c>
      <c r="X24" s="49">
        <v>1076</v>
      </c>
      <c r="Y24" s="50">
        <v>107496.90240381633</v>
      </c>
    </row>
    <row r="25" spans="2:25" x14ac:dyDescent="0.25">
      <c r="B25" s="104"/>
      <c r="C25" s="6" t="s">
        <v>1</v>
      </c>
      <c r="D25" s="35">
        <v>4225</v>
      </c>
      <c r="E25" s="35">
        <v>20997219.611313213</v>
      </c>
      <c r="F25" s="36">
        <v>0</v>
      </c>
      <c r="G25" s="37">
        <v>0</v>
      </c>
      <c r="H25" s="35">
        <v>123</v>
      </c>
      <c r="I25" s="38">
        <v>505920.49889975233</v>
      </c>
      <c r="J25" s="36">
        <v>1166</v>
      </c>
      <c r="K25" s="39">
        <v>5230012.4979699263</v>
      </c>
      <c r="L25" s="40">
        <v>0</v>
      </c>
      <c r="M25" s="39">
        <v>0</v>
      </c>
      <c r="N25" s="49">
        <v>1166</v>
      </c>
      <c r="O25" s="50">
        <v>5230012.4979699263</v>
      </c>
      <c r="P25" s="35">
        <v>2715</v>
      </c>
      <c r="Q25" s="38">
        <v>14741851.206299398</v>
      </c>
      <c r="R25" s="36">
        <v>0</v>
      </c>
      <c r="S25" s="39">
        <v>0</v>
      </c>
      <c r="T25" s="40">
        <v>144</v>
      </c>
      <c r="U25" s="39">
        <v>472566.53483676113</v>
      </c>
      <c r="V25" s="40">
        <v>77</v>
      </c>
      <c r="W25" s="39">
        <v>46868.873307371621</v>
      </c>
      <c r="X25" s="49">
        <v>221</v>
      </c>
      <c r="Y25" s="50">
        <v>519435.40814413276</v>
      </c>
    </row>
    <row r="26" spans="2:25" x14ac:dyDescent="0.25">
      <c r="B26" s="104"/>
      <c r="C26" s="6" t="s">
        <v>33</v>
      </c>
      <c r="D26" s="35">
        <v>1667</v>
      </c>
      <c r="E26" s="35">
        <v>31690218.633113932</v>
      </c>
      <c r="F26" s="36">
        <v>0</v>
      </c>
      <c r="G26" s="37">
        <v>0</v>
      </c>
      <c r="H26" s="35">
        <v>76</v>
      </c>
      <c r="I26" s="38">
        <v>2195865.4636897361</v>
      </c>
      <c r="J26" s="36">
        <v>298</v>
      </c>
      <c r="K26" s="39">
        <v>4370115.6056032125</v>
      </c>
      <c r="L26" s="40">
        <v>0</v>
      </c>
      <c r="M26" s="39">
        <v>0</v>
      </c>
      <c r="N26" s="49">
        <v>298</v>
      </c>
      <c r="O26" s="50">
        <v>4370115.6056032125</v>
      </c>
      <c r="P26" s="35">
        <v>1202</v>
      </c>
      <c r="Q26" s="38">
        <v>23074319.702239595</v>
      </c>
      <c r="R26" s="36">
        <v>0</v>
      </c>
      <c r="S26" s="39">
        <v>0</v>
      </c>
      <c r="T26" s="40">
        <v>70</v>
      </c>
      <c r="U26" s="39">
        <v>1770335.13292539</v>
      </c>
      <c r="V26" s="40">
        <v>21</v>
      </c>
      <c r="W26" s="39">
        <v>279582.72865599708</v>
      </c>
      <c r="X26" s="49">
        <v>91</v>
      </c>
      <c r="Y26" s="50">
        <v>2049917.861581387</v>
      </c>
    </row>
    <row r="27" spans="2:25" x14ac:dyDescent="0.25">
      <c r="B27" s="104"/>
      <c r="C27" s="6" t="s">
        <v>34</v>
      </c>
      <c r="D27" s="35">
        <v>196</v>
      </c>
      <c r="E27" s="35">
        <v>10636328.683390059</v>
      </c>
      <c r="F27" s="36">
        <v>0</v>
      </c>
      <c r="G27" s="37">
        <v>0</v>
      </c>
      <c r="H27" s="35">
        <v>12</v>
      </c>
      <c r="I27" s="38">
        <v>747450.47143015463</v>
      </c>
      <c r="J27" s="36">
        <v>23</v>
      </c>
      <c r="K27" s="39">
        <v>1372706.7698513323</v>
      </c>
      <c r="L27" s="40">
        <v>0</v>
      </c>
      <c r="M27" s="39">
        <v>0</v>
      </c>
      <c r="N27" s="49">
        <v>23</v>
      </c>
      <c r="O27" s="50">
        <v>1372706.7698513323</v>
      </c>
      <c r="P27" s="35">
        <v>143</v>
      </c>
      <c r="Q27" s="38">
        <v>7123732.5865334142</v>
      </c>
      <c r="R27" s="36">
        <v>0</v>
      </c>
      <c r="S27" s="39">
        <v>0</v>
      </c>
      <c r="T27" s="40">
        <v>9</v>
      </c>
      <c r="U27" s="39">
        <v>498370.01638696372</v>
      </c>
      <c r="V27" s="40">
        <v>9</v>
      </c>
      <c r="W27" s="39">
        <v>894068.83918819355</v>
      </c>
      <c r="X27" s="49">
        <v>18</v>
      </c>
      <c r="Y27" s="50">
        <v>1392438.8555751573</v>
      </c>
    </row>
    <row r="28" spans="2:25" x14ac:dyDescent="0.25">
      <c r="B28" s="105" t="s">
        <v>25</v>
      </c>
      <c r="C28" s="16" t="s">
        <v>32</v>
      </c>
      <c r="D28" s="41">
        <v>192</v>
      </c>
      <c r="E28" s="41">
        <v>192052.13030528824</v>
      </c>
      <c r="F28" s="42">
        <v>16</v>
      </c>
      <c r="G28" s="43">
        <v>18359.010425343124</v>
      </c>
      <c r="H28" s="41">
        <v>49</v>
      </c>
      <c r="I28" s="44">
        <v>45419.19480830877</v>
      </c>
      <c r="J28" s="42">
        <v>66</v>
      </c>
      <c r="K28" s="44">
        <v>62241.710154968678</v>
      </c>
      <c r="L28" s="41">
        <v>0</v>
      </c>
      <c r="M28" s="44">
        <v>0</v>
      </c>
      <c r="N28" s="51">
        <v>66</v>
      </c>
      <c r="O28" s="52">
        <v>62241.710154968678</v>
      </c>
      <c r="P28" s="41">
        <v>54</v>
      </c>
      <c r="Q28" s="44">
        <v>60048.289615014386</v>
      </c>
      <c r="R28" s="42">
        <v>0</v>
      </c>
      <c r="S28" s="44">
        <v>0</v>
      </c>
      <c r="T28" s="41">
        <v>0</v>
      </c>
      <c r="U28" s="44">
        <v>0</v>
      </c>
      <c r="V28" s="41">
        <v>7</v>
      </c>
      <c r="W28" s="44">
        <v>5983.9253016532639</v>
      </c>
      <c r="X28" s="51">
        <v>7</v>
      </c>
      <c r="Y28" s="52">
        <v>5983.9253016532639</v>
      </c>
    </row>
    <row r="29" spans="2:25" x14ac:dyDescent="0.25">
      <c r="B29" s="106"/>
      <c r="C29" s="33" t="s">
        <v>1</v>
      </c>
      <c r="D29" s="40">
        <v>123</v>
      </c>
      <c r="E29" s="40">
        <v>509859.81513608992</v>
      </c>
      <c r="F29" s="36">
        <v>3</v>
      </c>
      <c r="G29" s="37">
        <v>12616.080135110551</v>
      </c>
      <c r="H29" s="40">
        <v>29</v>
      </c>
      <c r="I29" s="39">
        <v>144141.05056399453</v>
      </c>
      <c r="J29" s="36">
        <v>29</v>
      </c>
      <c r="K29" s="39">
        <v>130863.35809384272</v>
      </c>
      <c r="L29" s="40">
        <v>0</v>
      </c>
      <c r="M29" s="39">
        <v>0</v>
      </c>
      <c r="N29" s="49">
        <v>29</v>
      </c>
      <c r="O29" s="50">
        <v>130863.35809384272</v>
      </c>
      <c r="P29" s="40">
        <v>60</v>
      </c>
      <c r="Q29" s="39">
        <v>210320.26720997129</v>
      </c>
      <c r="R29" s="36">
        <v>0</v>
      </c>
      <c r="S29" s="39">
        <v>0</v>
      </c>
      <c r="T29" s="40">
        <v>0</v>
      </c>
      <c r="U29" s="39">
        <v>0</v>
      </c>
      <c r="V29" s="40">
        <v>2</v>
      </c>
      <c r="W29" s="39">
        <v>11919.059133170742</v>
      </c>
      <c r="X29" s="49">
        <v>2</v>
      </c>
      <c r="Y29" s="50">
        <v>11919.059133170742</v>
      </c>
    </row>
    <row r="30" spans="2:25" x14ac:dyDescent="0.25">
      <c r="B30" s="106"/>
      <c r="C30" s="33" t="s">
        <v>33</v>
      </c>
      <c r="D30" s="40">
        <v>110</v>
      </c>
      <c r="E30" s="40">
        <v>1457016.108852376</v>
      </c>
      <c r="F30" s="36">
        <v>4</v>
      </c>
      <c r="G30" s="37">
        <v>27880.840077592376</v>
      </c>
      <c r="H30" s="40">
        <v>14</v>
      </c>
      <c r="I30" s="39">
        <v>153449.17357704905</v>
      </c>
      <c r="J30" s="36">
        <v>35</v>
      </c>
      <c r="K30" s="39">
        <v>562112.58701435931</v>
      </c>
      <c r="L30" s="40">
        <v>0</v>
      </c>
      <c r="M30" s="39">
        <v>0</v>
      </c>
      <c r="N30" s="49">
        <v>35</v>
      </c>
      <c r="O30" s="50">
        <v>562112.58701435931</v>
      </c>
      <c r="P30" s="40">
        <v>56</v>
      </c>
      <c r="Q30" s="39">
        <v>708345.85066882649</v>
      </c>
      <c r="R30" s="36">
        <v>0</v>
      </c>
      <c r="S30" s="39">
        <v>0</v>
      </c>
      <c r="T30" s="40">
        <v>0</v>
      </c>
      <c r="U30" s="39">
        <v>0</v>
      </c>
      <c r="V30" s="40">
        <v>1</v>
      </c>
      <c r="W30" s="39">
        <v>5227.6575145485704</v>
      </c>
      <c r="X30" s="49">
        <v>1</v>
      </c>
      <c r="Y30" s="50">
        <v>5227.6575145485704</v>
      </c>
    </row>
    <row r="31" spans="2:25" x14ac:dyDescent="0.25">
      <c r="B31" s="107"/>
      <c r="C31" s="17" t="s">
        <v>34</v>
      </c>
      <c r="D31" s="45">
        <v>21</v>
      </c>
      <c r="E31" s="45">
        <v>463652.30640764436</v>
      </c>
      <c r="F31" s="46">
        <v>2</v>
      </c>
      <c r="G31" s="47">
        <v>52276.575145485709</v>
      </c>
      <c r="H31" s="45">
        <v>6</v>
      </c>
      <c r="I31" s="48">
        <v>120863.44173636296</v>
      </c>
      <c r="J31" s="46">
        <v>6</v>
      </c>
      <c r="K31" s="48">
        <v>155087.17293160761</v>
      </c>
      <c r="L31" s="45">
        <v>0</v>
      </c>
      <c r="M31" s="48">
        <v>0</v>
      </c>
      <c r="N31" s="53">
        <v>6</v>
      </c>
      <c r="O31" s="54">
        <v>155087.17293160761</v>
      </c>
      <c r="P31" s="45">
        <v>7</v>
      </c>
      <c r="Q31" s="48">
        <v>135425.11659418809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25">
      <c r="B32" s="104" t="s">
        <v>26</v>
      </c>
      <c r="C32" s="6" t="s">
        <v>32</v>
      </c>
      <c r="D32" s="35">
        <v>27218</v>
      </c>
      <c r="E32" s="35">
        <v>17548060.546764184</v>
      </c>
      <c r="F32" s="36">
        <v>0</v>
      </c>
      <c r="G32" s="37">
        <v>0</v>
      </c>
      <c r="H32" s="35">
        <v>0</v>
      </c>
      <c r="I32" s="38">
        <v>0</v>
      </c>
      <c r="J32" s="36">
        <v>413</v>
      </c>
      <c r="K32" s="39">
        <v>255482.37627702957</v>
      </c>
      <c r="L32" s="40">
        <v>667</v>
      </c>
      <c r="M32" s="39">
        <v>543029.32315078587</v>
      </c>
      <c r="N32" s="49">
        <v>1080</v>
      </c>
      <c r="O32" s="50">
        <v>798511.69942781539</v>
      </c>
      <c r="P32" s="35">
        <v>20815</v>
      </c>
      <c r="Q32" s="38">
        <v>14936838.456983697</v>
      </c>
      <c r="R32" s="36">
        <v>0</v>
      </c>
      <c r="S32" s="39">
        <v>0</v>
      </c>
      <c r="T32" s="40">
        <v>1622</v>
      </c>
      <c r="U32" s="39">
        <v>0</v>
      </c>
      <c r="V32" s="40">
        <v>3701</v>
      </c>
      <c r="W32" s="39">
        <v>1812710.3903526715</v>
      </c>
      <c r="X32" s="49">
        <v>5323</v>
      </c>
      <c r="Y32" s="50">
        <v>1812710.3903526715</v>
      </c>
    </row>
    <row r="33" spans="2:25" x14ac:dyDescent="0.25">
      <c r="B33" s="104"/>
      <c r="C33" s="6" t="s">
        <v>1</v>
      </c>
      <c r="D33" s="35">
        <v>4705</v>
      </c>
      <c r="E33" s="35">
        <v>19084778.769437298</v>
      </c>
      <c r="F33" s="36">
        <v>0</v>
      </c>
      <c r="G33" s="37">
        <v>0</v>
      </c>
      <c r="H33" s="35">
        <v>0</v>
      </c>
      <c r="I33" s="38">
        <v>0</v>
      </c>
      <c r="J33" s="36">
        <v>53</v>
      </c>
      <c r="K33" s="39">
        <v>278991.1248315823</v>
      </c>
      <c r="L33" s="40">
        <v>79</v>
      </c>
      <c r="M33" s="39">
        <v>390167.36202643521</v>
      </c>
      <c r="N33" s="49">
        <v>132</v>
      </c>
      <c r="O33" s="50">
        <v>669158.48685801751</v>
      </c>
      <c r="P33" s="35">
        <v>3623</v>
      </c>
      <c r="Q33" s="38">
        <v>16357325.322494192</v>
      </c>
      <c r="R33" s="36">
        <v>0</v>
      </c>
      <c r="S33" s="39">
        <v>0</v>
      </c>
      <c r="T33" s="40">
        <v>358</v>
      </c>
      <c r="U33" s="39">
        <v>0</v>
      </c>
      <c r="V33" s="40">
        <v>592</v>
      </c>
      <c r="W33" s="39">
        <v>2058294.9600850921</v>
      </c>
      <c r="X33" s="49">
        <v>950</v>
      </c>
      <c r="Y33" s="50">
        <v>2058294.9600850921</v>
      </c>
    </row>
    <row r="34" spans="2:25" x14ac:dyDescent="0.25">
      <c r="B34" s="104"/>
      <c r="C34" s="6" t="s">
        <v>33</v>
      </c>
      <c r="D34" s="35">
        <v>1844</v>
      </c>
      <c r="E34" s="35">
        <v>22384342.770045102</v>
      </c>
      <c r="F34" s="36">
        <v>0</v>
      </c>
      <c r="G34" s="37">
        <v>0</v>
      </c>
      <c r="H34" s="35">
        <v>0</v>
      </c>
      <c r="I34" s="38">
        <v>0</v>
      </c>
      <c r="J34" s="36">
        <v>13</v>
      </c>
      <c r="K34" s="39">
        <v>224844.16352949131</v>
      </c>
      <c r="L34" s="40">
        <v>27</v>
      </c>
      <c r="M34" s="39">
        <v>323525.67860222195</v>
      </c>
      <c r="N34" s="49">
        <v>40</v>
      </c>
      <c r="O34" s="50">
        <v>548369.84213171329</v>
      </c>
      <c r="P34" s="35">
        <v>1287</v>
      </c>
      <c r="Q34" s="38">
        <v>18797368.781021792</v>
      </c>
      <c r="R34" s="36">
        <v>0</v>
      </c>
      <c r="S34" s="39">
        <v>0</v>
      </c>
      <c r="T34" s="40">
        <v>369</v>
      </c>
      <c r="U34" s="39">
        <v>0</v>
      </c>
      <c r="V34" s="40">
        <v>148</v>
      </c>
      <c r="W34" s="39">
        <v>3038604.1468915995</v>
      </c>
      <c r="X34" s="49">
        <v>517</v>
      </c>
      <c r="Y34" s="50">
        <v>3038604.1468915995</v>
      </c>
    </row>
    <row r="35" spans="2:25" x14ac:dyDescent="0.25">
      <c r="B35" s="104"/>
      <c r="C35" s="6" t="s">
        <v>34</v>
      </c>
      <c r="D35" s="35">
        <v>273</v>
      </c>
      <c r="E35" s="35">
        <v>3792995.0590620739</v>
      </c>
      <c r="F35" s="36">
        <v>0</v>
      </c>
      <c r="G35" s="37">
        <v>0</v>
      </c>
      <c r="H35" s="35">
        <v>0</v>
      </c>
      <c r="I35" s="38">
        <v>0</v>
      </c>
      <c r="J35" s="36">
        <v>2</v>
      </c>
      <c r="K35" s="39">
        <v>14881.398391414932</v>
      </c>
      <c r="L35" s="40">
        <v>5</v>
      </c>
      <c r="M35" s="39">
        <v>216076.51060134091</v>
      </c>
      <c r="N35" s="49">
        <v>7</v>
      </c>
      <c r="O35" s="50">
        <v>230957.90899275584</v>
      </c>
      <c r="P35" s="35">
        <v>70</v>
      </c>
      <c r="Q35" s="38">
        <v>2488696.2187307663</v>
      </c>
      <c r="R35" s="36">
        <v>0</v>
      </c>
      <c r="S35" s="39">
        <v>0</v>
      </c>
      <c r="T35" s="40">
        <v>180</v>
      </c>
      <c r="U35" s="39">
        <v>0</v>
      </c>
      <c r="V35" s="40">
        <v>16</v>
      </c>
      <c r="W35" s="39">
        <v>1073340.9313385522</v>
      </c>
      <c r="X35" s="49">
        <v>196</v>
      </c>
      <c r="Y35" s="50">
        <v>1073340.9313385522</v>
      </c>
    </row>
    <row r="36" spans="2:25" x14ac:dyDescent="0.25">
      <c r="B36" s="105" t="s">
        <v>27</v>
      </c>
      <c r="C36" s="16" t="s">
        <v>32</v>
      </c>
      <c r="D36" s="41">
        <v>9616</v>
      </c>
      <c r="E36" s="41">
        <v>8308626.1160874534</v>
      </c>
      <c r="F36" s="42">
        <v>0</v>
      </c>
      <c r="G36" s="43">
        <v>0</v>
      </c>
      <c r="H36" s="41">
        <v>107</v>
      </c>
      <c r="I36" s="44">
        <v>116316.05026776061</v>
      </c>
      <c r="J36" s="42">
        <v>3429</v>
      </c>
      <c r="K36" s="44">
        <v>2411249.6163596408</v>
      </c>
      <c r="L36" s="41">
        <v>0</v>
      </c>
      <c r="M36" s="44">
        <v>0</v>
      </c>
      <c r="N36" s="51">
        <v>3429</v>
      </c>
      <c r="O36" s="52">
        <v>2411249.6163596408</v>
      </c>
      <c r="P36" s="41">
        <v>3897</v>
      </c>
      <c r="Q36" s="44">
        <v>3452121.1880095657</v>
      </c>
      <c r="R36" s="42">
        <v>0</v>
      </c>
      <c r="S36" s="44">
        <v>0</v>
      </c>
      <c r="T36" s="41">
        <v>476</v>
      </c>
      <c r="U36" s="44">
        <v>493332.78176899743</v>
      </c>
      <c r="V36" s="41">
        <v>1707</v>
      </c>
      <c r="W36" s="44">
        <v>1835606.4796814893</v>
      </c>
      <c r="X36" s="51">
        <v>2183</v>
      </c>
      <c r="Y36" s="52">
        <v>2328939.2614504867</v>
      </c>
    </row>
    <row r="37" spans="2:25" x14ac:dyDescent="0.25">
      <c r="B37" s="106"/>
      <c r="C37" s="33" t="s">
        <v>1</v>
      </c>
      <c r="D37" s="40">
        <v>2651</v>
      </c>
      <c r="E37" s="40">
        <v>10172303.633082567</v>
      </c>
      <c r="F37" s="36">
        <v>0</v>
      </c>
      <c r="G37" s="37">
        <v>0</v>
      </c>
      <c r="H37" s="40">
        <v>99</v>
      </c>
      <c r="I37" s="39">
        <v>442012.19361570582</v>
      </c>
      <c r="J37" s="36">
        <v>685</v>
      </c>
      <c r="K37" s="39">
        <v>2485800.8662925521</v>
      </c>
      <c r="L37" s="40">
        <v>0</v>
      </c>
      <c r="M37" s="39">
        <v>0</v>
      </c>
      <c r="N37" s="49">
        <v>685</v>
      </c>
      <c r="O37" s="50">
        <v>2485800.8662925521</v>
      </c>
      <c r="P37" s="40">
        <v>1535</v>
      </c>
      <c r="Q37" s="39">
        <v>5639094.5182783296</v>
      </c>
      <c r="R37" s="36">
        <v>0</v>
      </c>
      <c r="S37" s="39">
        <v>0</v>
      </c>
      <c r="T37" s="40">
        <v>81</v>
      </c>
      <c r="U37" s="39">
        <v>407281.73710877082</v>
      </c>
      <c r="V37" s="40">
        <v>251</v>
      </c>
      <c r="W37" s="39">
        <v>1198114.3177872091</v>
      </c>
      <c r="X37" s="49">
        <v>332</v>
      </c>
      <c r="Y37" s="50">
        <v>1605396.0548959798</v>
      </c>
    </row>
    <row r="38" spans="2:25" x14ac:dyDescent="0.25">
      <c r="B38" s="106"/>
      <c r="C38" s="33" t="s">
        <v>33</v>
      </c>
      <c r="D38" s="40">
        <v>1141</v>
      </c>
      <c r="E38" s="40">
        <v>14982116.695953164</v>
      </c>
      <c r="F38" s="36">
        <v>0</v>
      </c>
      <c r="G38" s="37">
        <v>0</v>
      </c>
      <c r="H38" s="40">
        <v>44</v>
      </c>
      <c r="I38" s="39">
        <v>553788.82030589471</v>
      </c>
      <c r="J38" s="36">
        <v>236</v>
      </c>
      <c r="K38" s="39">
        <v>3205088.7719674879</v>
      </c>
      <c r="L38" s="40">
        <v>0</v>
      </c>
      <c r="M38" s="39">
        <v>0</v>
      </c>
      <c r="N38" s="49">
        <v>236</v>
      </c>
      <c r="O38" s="50">
        <v>3205088.7719674879</v>
      </c>
      <c r="P38" s="40">
        <v>745</v>
      </c>
      <c r="Q38" s="39">
        <v>8956199.6675558332</v>
      </c>
      <c r="R38" s="36">
        <v>0</v>
      </c>
      <c r="S38" s="39">
        <v>0</v>
      </c>
      <c r="T38" s="40">
        <v>9</v>
      </c>
      <c r="U38" s="39">
        <v>155825.27230867994</v>
      </c>
      <c r="V38" s="40">
        <v>107</v>
      </c>
      <c r="W38" s="39">
        <v>2111214.1638152697</v>
      </c>
      <c r="X38" s="49">
        <v>116</v>
      </c>
      <c r="Y38" s="50">
        <v>2267039.4361239495</v>
      </c>
    </row>
    <row r="39" spans="2:25" x14ac:dyDescent="0.25">
      <c r="B39" s="107"/>
      <c r="C39" s="17" t="s">
        <v>34</v>
      </c>
      <c r="D39" s="45">
        <v>80</v>
      </c>
      <c r="E39" s="45">
        <v>3378876.6098571313</v>
      </c>
      <c r="F39" s="46">
        <v>0</v>
      </c>
      <c r="G39" s="47">
        <v>0</v>
      </c>
      <c r="H39" s="45">
        <v>0</v>
      </c>
      <c r="I39" s="48">
        <v>0</v>
      </c>
      <c r="J39" s="46">
        <v>16</v>
      </c>
      <c r="K39" s="48">
        <v>410122.7175176015</v>
      </c>
      <c r="L39" s="45">
        <v>0</v>
      </c>
      <c r="M39" s="48">
        <v>0</v>
      </c>
      <c r="N39" s="53">
        <v>16</v>
      </c>
      <c r="O39" s="54">
        <v>410122.7175176015</v>
      </c>
      <c r="P39" s="45">
        <v>46</v>
      </c>
      <c r="Q39" s="48">
        <v>1897486.56666274</v>
      </c>
      <c r="R39" s="46">
        <v>0</v>
      </c>
      <c r="S39" s="48">
        <v>0</v>
      </c>
      <c r="T39" s="45">
        <v>0</v>
      </c>
      <c r="U39" s="48">
        <v>0</v>
      </c>
      <c r="V39" s="45">
        <v>18</v>
      </c>
      <c r="W39" s="48">
        <v>1071267.32567679</v>
      </c>
      <c r="X39" s="53">
        <v>18</v>
      </c>
      <c r="Y39" s="54">
        <v>1071267.32567679</v>
      </c>
    </row>
    <row r="40" spans="2:25" x14ac:dyDescent="0.25">
      <c r="B40" s="104" t="s">
        <v>28</v>
      </c>
      <c r="C40" s="6" t="s">
        <v>32</v>
      </c>
      <c r="D40" s="35">
        <v>434</v>
      </c>
      <c r="E40" s="35">
        <v>1013530.3014546131</v>
      </c>
      <c r="F40" s="36">
        <v>25</v>
      </c>
      <c r="G40" s="37">
        <v>64825.52849874919</v>
      </c>
      <c r="H40" s="35">
        <v>129</v>
      </c>
      <c r="I40" s="38">
        <v>378743.49825779599</v>
      </c>
      <c r="J40" s="36">
        <v>16</v>
      </c>
      <c r="K40" s="39">
        <v>15689.132083388804</v>
      </c>
      <c r="L40" s="40">
        <v>27</v>
      </c>
      <c r="M40" s="39">
        <v>27487.069807350363</v>
      </c>
      <c r="N40" s="49">
        <v>43</v>
      </c>
      <c r="O40" s="50">
        <v>43176.201890739168</v>
      </c>
      <c r="P40" s="35">
        <v>40</v>
      </c>
      <c r="Q40" s="38">
        <v>39892.418119200345</v>
      </c>
      <c r="R40" s="36">
        <v>6</v>
      </c>
      <c r="S40" s="39">
        <v>11673.939116609523</v>
      </c>
      <c r="T40" s="40">
        <v>14</v>
      </c>
      <c r="U40" s="39">
        <v>21630.077919977804</v>
      </c>
      <c r="V40" s="40">
        <v>177</v>
      </c>
      <c r="W40" s="39">
        <v>453588.63765154104</v>
      </c>
      <c r="X40" s="49">
        <v>197</v>
      </c>
      <c r="Y40" s="50">
        <v>486892.65468812839</v>
      </c>
    </row>
    <row r="41" spans="2:25" x14ac:dyDescent="0.25">
      <c r="B41" s="104"/>
      <c r="C41" s="6" t="s">
        <v>1</v>
      </c>
      <c r="D41" s="35">
        <v>399</v>
      </c>
      <c r="E41" s="35">
        <v>1644828.8810303644</v>
      </c>
      <c r="F41" s="36">
        <v>15</v>
      </c>
      <c r="G41" s="37">
        <v>65465.030421481628</v>
      </c>
      <c r="H41" s="35">
        <v>69</v>
      </c>
      <c r="I41" s="38">
        <v>362447.63678514399</v>
      </c>
      <c r="J41" s="36">
        <v>55</v>
      </c>
      <c r="K41" s="39">
        <v>162907.7646745574</v>
      </c>
      <c r="L41" s="40">
        <v>32</v>
      </c>
      <c r="M41" s="39">
        <v>75837.79237417203</v>
      </c>
      <c r="N41" s="49">
        <v>87</v>
      </c>
      <c r="O41" s="50">
        <v>238745.55704872945</v>
      </c>
      <c r="P41" s="35">
        <v>105</v>
      </c>
      <c r="Q41" s="38">
        <v>313852.2892609277</v>
      </c>
      <c r="R41" s="36">
        <v>6</v>
      </c>
      <c r="S41" s="39">
        <v>22104.274272188093</v>
      </c>
      <c r="T41" s="40">
        <v>4</v>
      </c>
      <c r="U41" s="39">
        <v>7839.8585535280763</v>
      </c>
      <c r="V41" s="40">
        <v>113</v>
      </c>
      <c r="W41" s="39">
        <v>634374.23468836537</v>
      </c>
      <c r="X41" s="49">
        <v>123</v>
      </c>
      <c r="Y41" s="50">
        <v>664318.36751408153</v>
      </c>
    </row>
    <row r="42" spans="2:25" x14ac:dyDescent="0.25">
      <c r="B42" s="104"/>
      <c r="C42" s="6" t="s">
        <v>33</v>
      </c>
      <c r="D42" s="35">
        <v>316</v>
      </c>
      <c r="E42" s="35">
        <v>3870927.5611513946</v>
      </c>
      <c r="F42" s="36">
        <v>37</v>
      </c>
      <c r="G42" s="37">
        <v>718325.25484830386</v>
      </c>
      <c r="H42" s="35">
        <v>43</v>
      </c>
      <c r="I42" s="38">
        <v>872939.34321105026</v>
      </c>
      <c r="J42" s="36">
        <v>48</v>
      </c>
      <c r="K42" s="39">
        <v>409284.04808190273</v>
      </c>
      <c r="L42" s="40">
        <v>13</v>
      </c>
      <c r="M42" s="39">
        <v>49750.22269821012</v>
      </c>
      <c r="N42" s="49">
        <v>61</v>
      </c>
      <c r="O42" s="50">
        <v>459034.27078011283</v>
      </c>
      <c r="P42" s="35">
        <v>104</v>
      </c>
      <c r="Q42" s="38">
        <v>739874.88424223708</v>
      </c>
      <c r="R42" s="36">
        <v>4</v>
      </c>
      <c r="S42" s="39">
        <v>27871.53882023619</v>
      </c>
      <c r="T42" s="40">
        <v>0</v>
      </c>
      <c r="U42" s="39">
        <v>0</v>
      </c>
      <c r="V42" s="40">
        <v>67</v>
      </c>
      <c r="W42" s="39">
        <v>1052882.2692494548</v>
      </c>
      <c r="X42" s="49">
        <v>71</v>
      </c>
      <c r="Y42" s="50">
        <v>1080753.8080696911</v>
      </c>
    </row>
    <row r="43" spans="2:25" x14ac:dyDescent="0.25">
      <c r="B43" s="104"/>
      <c r="C43" s="6" t="s">
        <v>34</v>
      </c>
      <c r="D43" s="35">
        <v>29</v>
      </c>
      <c r="E43" s="35">
        <v>757202.84963096213</v>
      </c>
      <c r="F43" s="36">
        <v>7</v>
      </c>
      <c r="G43" s="37">
        <v>213900.82527286629</v>
      </c>
      <c r="H43" s="35">
        <v>4</v>
      </c>
      <c r="I43" s="38">
        <v>192391.5571937098</v>
      </c>
      <c r="J43" s="36">
        <v>2</v>
      </c>
      <c r="K43" s="39">
        <v>20009.340081425991</v>
      </c>
      <c r="L43" s="40">
        <v>1</v>
      </c>
      <c r="M43" s="39">
        <v>4001.8680162851988</v>
      </c>
      <c r="N43" s="49">
        <v>3</v>
      </c>
      <c r="O43" s="50">
        <v>24011.208097711191</v>
      </c>
      <c r="P43" s="35">
        <v>11</v>
      </c>
      <c r="Q43" s="38">
        <v>171721.36167234855</v>
      </c>
      <c r="R43" s="36">
        <v>1</v>
      </c>
      <c r="S43" s="39">
        <v>61028.48724834928</v>
      </c>
      <c r="T43" s="40">
        <v>0</v>
      </c>
      <c r="U43" s="39">
        <v>0</v>
      </c>
      <c r="V43" s="40">
        <v>3</v>
      </c>
      <c r="W43" s="39">
        <v>94149.410145977105</v>
      </c>
      <c r="X43" s="49">
        <v>4</v>
      </c>
      <c r="Y43" s="50">
        <v>155177.8973943264</v>
      </c>
    </row>
    <row r="44" spans="2:25" x14ac:dyDescent="0.25">
      <c r="B44" s="105" t="s">
        <v>29</v>
      </c>
      <c r="C44" s="16" t="s">
        <v>32</v>
      </c>
      <c r="D44" s="41">
        <v>14</v>
      </c>
      <c r="E44" s="41">
        <v>214787.02174775227</v>
      </c>
      <c r="F44" s="42">
        <v>0</v>
      </c>
      <c r="G44" s="43">
        <v>0</v>
      </c>
      <c r="H44" s="41">
        <v>0</v>
      </c>
      <c r="I44" s="44">
        <v>0</v>
      </c>
      <c r="J44" s="42">
        <v>2</v>
      </c>
      <c r="K44" s="44">
        <v>24395.735067893329</v>
      </c>
      <c r="L44" s="41">
        <v>2</v>
      </c>
      <c r="M44" s="44">
        <v>12197.867533946664</v>
      </c>
      <c r="N44" s="51">
        <v>4</v>
      </c>
      <c r="O44" s="52">
        <v>36593.602601839993</v>
      </c>
      <c r="P44" s="41">
        <v>6</v>
      </c>
      <c r="Q44" s="44">
        <v>43563.812621238088</v>
      </c>
      <c r="R44" s="42">
        <v>1</v>
      </c>
      <c r="S44" s="44">
        <v>17425.525048495234</v>
      </c>
      <c r="T44" s="41">
        <v>0</v>
      </c>
      <c r="U44" s="44">
        <v>0</v>
      </c>
      <c r="V44" s="41">
        <v>3</v>
      </c>
      <c r="W44" s="44">
        <v>117204.08147617895</v>
      </c>
      <c r="X44" s="51">
        <v>4</v>
      </c>
      <c r="Y44" s="52">
        <v>134629.60652467419</v>
      </c>
    </row>
    <row r="45" spans="2:25" x14ac:dyDescent="0.25">
      <c r="B45" s="106"/>
      <c r="C45" s="33" t="s">
        <v>1</v>
      </c>
      <c r="D45" s="40">
        <v>14</v>
      </c>
      <c r="E45" s="40">
        <v>100161.91797875061</v>
      </c>
      <c r="F45" s="36">
        <v>0</v>
      </c>
      <c r="G45" s="37">
        <v>0</v>
      </c>
      <c r="H45" s="40">
        <v>0</v>
      </c>
      <c r="I45" s="39">
        <v>0</v>
      </c>
      <c r="J45" s="36">
        <v>4</v>
      </c>
      <c r="K45" s="39">
        <v>26835.308574682662</v>
      </c>
      <c r="L45" s="40">
        <v>1</v>
      </c>
      <c r="M45" s="39">
        <v>5924.6785164883804</v>
      </c>
      <c r="N45" s="49">
        <v>5</v>
      </c>
      <c r="O45" s="50">
        <v>32759.987091171042</v>
      </c>
      <c r="P45" s="40">
        <v>8</v>
      </c>
      <c r="Q45" s="39">
        <v>61825.762872061096</v>
      </c>
      <c r="R45" s="36">
        <v>0</v>
      </c>
      <c r="S45" s="39">
        <v>0</v>
      </c>
      <c r="T45" s="40">
        <v>0</v>
      </c>
      <c r="U45" s="39">
        <v>0</v>
      </c>
      <c r="V45" s="40">
        <v>1</v>
      </c>
      <c r="W45" s="39">
        <v>5576.1680155184758</v>
      </c>
      <c r="X45" s="49">
        <v>1</v>
      </c>
      <c r="Y45" s="50">
        <v>5576.1680155184758</v>
      </c>
    </row>
    <row r="46" spans="2:25" x14ac:dyDescent="0.25">
      <c r="B46" s="106"/>
      <c r="C46" s="33" t="s">
        <v>33</v>
      </c>
      <c r="D46" s="40">
        <v>56</v>
      </c>
      <c r="E46" s="40">
        <v>426228.34268619341</v>
      </c>
      <c r="F46" s="36">
        <v>0</v>
      </c>
      <c r="G46" s="37">
        <v>0</v>
      </c>
      <c r="H46" s="40">
        <v>2</v>
      </c>
      <c r="I46" s="39">
        <v>8015.7415223078087</v>
      </c>
      <c r="J46" s="36">
        <v>5</v>
      </c>
      <c r="K46" s="39">
        <v>40078.707611539045</v>
      </c>
      <c r="L46" s="40">
        <v>3</v>
      </c>
      <c r="M46" s="39">
        <v>18296.801300919997</v>
      </c>
      <c r="N46" s="49">
        <v>8</v>
      </c>
      <c r="O46" s="50">
        <v>58375.508912459045</v>
      </c>
      <c r="P46" s="40">
        <v>35</v>
      </c>
      <c r="Q46" s="39">
        <v>270792.65925361594</v>
      </c>
      <c r="R46" s="36">
        <v>2</v>
      </c>
      <c r="S46" s="39">
        <v>20910.630058194281</v>
      </c>
      <c r="T46" s="40">
        <v>0</v>
      </c>
      <c r="U46" s="39">
        <v>0</v>
      </c>
      <c r="V46" s="40">
        <v>9</v>
      </c>
      <c r="W46" s="39">
        <v>68133.802939616377</v>
      </c>
      <c r="X46" s="49">
        <v>11</v>
      </c>
      <c r="Y46" s="50">
        <v>89044.432997810654</v>
      </c>
    </row>
    <row r="47" spans="2:25" x14ac:dyDescent="0.25">
      <c r="B47" s="107"/>
      <c r="C47" s="17" t="s">
        <v>34</v>
      </c>
      <c r="D47" s="45">
        <v>13</v>
      </c>
      <c r="E47" s="45">
        <v>328040.6321422871</v>
      </c>
      <c r="F47" s="46">
        <v>1</v>
      </c>
      <c r="G47" s="47">
        <v>20910.630058194281</v>
      </c>
      <c r="H47" s="45">
        <v>2</v>
      </c>
      <c r="I47" s="48">
        <v>23001.693064013711</v>
      </c>
      <c r="J47" s="46">
        <v>2</v>
      </c>
      <c r="K47" s="48">
        <v>69074.781292235115</v>
      </c>
      <c r="L47" s="45">
        <v>0</v>
      </c>
      <c r="M47" s="48">
        <v>0</v>
      </c>
      <c r="N47" s="53">
        <v>2</v>
      </c>
      <c r="O47" s="54">
        <v>69074.781292235115</v>
      </c>
      <c r="P47" s="45">
        <v>6</v>
      </c>
      <c r="Q47" s="48">
        <v>95311.383677301579</v>
      </c>
      <c r="R47" s="46">
        <v>0</v>
      </c>
      <c r="S47" s="48">
        <v>0</v>
      </c>
      <c r="T47" s="45">
        <v>0</v>
      </c>
      <c r="U47" s="48">
        <v>0</v>
      </c>
      <c r="V47" s="45">
        <v>2</v>
      </c>
      <c r="W47" s="48">
        <v>119742.14405054238</v>
      </c>
      <c r="X47" s="53">
        <v>2</v>
      </c>
      <c r="Y47" s="54">
        <v>119742.14405054238</v>
      </c>
    </row>
    <row r="48" spans="2:25" x14ac:dyDescent="0.25">
      <c r="B48" s="104" t="s">
        <v>0</v>
      </c>
      <c r="C48" s="6" t="s">
        <v>32</v>
      </c>
      <c r="D48" s="35">
        <v>149</v>
      </c>
      <c r="E48" s="35">
        <v>79194.484124301147</v>
      </c>
      <c r="F48" s="36">
        <v>18</v>
      </c>
      <c r="G48" s="37">
        <v>9211.1325406345823</v>
      </c>
      <c r="H48" s="35">
        <v>0</v>
      </c>
      <c r="I48" s="38">
        <v>0</v>
      </c>
      <c r="J48" s="36">
        <v>12</v>
      </c>
      <c r="K48" s="39">
        <v>2195.6161561103995</v>
      </c>
      <c r="L48" s="40">
        <v>13</v>
      </c>
      <c r="M48" s="39">
        <v>15372.798197782497</v>
      </c>
      <c r="N48" s="49">
        <v>25</v>
      </c>
      <c r="O48" s="50">
        <v>17568.414353892895</v>
      </c>
      <c r="P48" s="35">
        <v>89</v>
      </c>
      <c r="Q48" s="38">
        <v>32671.817349828569</v>
      </c>
      <c r="R48" s="36">
        <v>0</v>
      </c>
      <c r="S48" s="39">
        <v>0</v>
      </c>
      <c r="T48" s="40">
        <v>8</v>
      </c>
      <c r="U48" s="39">
        <v>12023.612283461713</v>
      </c>
      <c r="V48" s="40">
        <v>9</v>
      </c>
      <c r="W48" s="39">
        <v>7719.5075964833886</v>
      </c>
      <c r="X48" s="49">
        <v>17</v>
      </c>
      <c r="Y48" s="50">
        <v>19743.119879945101</v>
      </c>
    </row>
    <row r="49" spans="2:25" x14ac:dyDescent="0.25">
      <c r="B49" s="104"/>
      <c r="C49" s="6" t="s">
        <v>1</v>
      </c>
      <c r="D49" s="35">
        <v>10</v>
      </c>
      <c r="E49" s="35">
        <v>35807.164016708986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12894.888535886474</v>
      </c>
      <c r="N49" s="49">
        <v>4</v>
      </c>
      <c r="O49" s="50">
        <v>12894.888535886474</v>
      </c>
      <c r="P49" s="35">
        <v>3</v>
      </c>
      <c r="Q49" s="38">
        <v>8274.8344400865135</v>
      </c>
      <c r="R49" s="36">
        <v>0</v>
      </c>
      <c r="S49" s="39">
        <v>0</v>
      </c>
      <c r="T49" s="40">
        <v>3</v>
      </c>
      <c r="U49" s="39">
        <v>14637.441040735997</v>
      </c>
      <c r="V49" s="40">
        <v>0</v>
      </c>
      <c r="W49" s="39">
        <v>0</v>
      </c>
      <c r="X49" s="49">
        <v>3</v>
      </c>
      <c r="Y49" s="50">
        <v>14637.441040735997</v>
      </c>
    </row>
    <row r="50" spans="2:25" x14ac:dyDescent="0.25">
      <c r="C50" s="7" t="s">
        <v>4</v>
      </c>
      <c r="D50" s="8">
        <f>+SUM(D8:D49)</f>
        <v>274042</v>
      </c>
      <c r="E50" s="8">
        <f t="shared" ref="E50:Y50" si="0">+SUM(E8:E49)</f>
        <v>397276245.17424494</v>
      </c>
      <c r="F50" s="9">
        <f t="shared" si="0"/>
        <v>2184</v>
      </c>
      <c r="G50" s="10">
        <f t="shared" si="0"/>
        <v>9216489.6487502046</v>
      </c>
      <c r="H50" s="8">
        <f t="shared" si="0"/>
        <v>29573</v>
      </c>
      <c r="I50" s="8">
        <f t="shared" si="0"/>
        <v>45402790.310850441</v>
      </c>
      <c r="J50" s="9">
        <f t="shared" si="0"/>
        <v>50146</v>
      </c>
      <c r="K50" s="30">
        <f t="shared" si="0"/>
        <v>54950278.450689599</v>
      </c>
      <c r="L50" s="30">
        <f t="shared" si="0"/>
        <v>3177</v>
      </c>
      <c r="M50" s="30">
        <f t="shared" si="0"/>
        <v>3247441.4756422532</v>
      </c>
      <c r="N50" s="31">
        <f t="shared" si="0"/>
        <v>53323</v>
      </c>
      <c r="O50" s="11">
        <f t="shared" si="0"/>
        <v>58197719.926331833</v>
      </c>
      <c r="P50" s="8">
        <f t="shared" si="0"/>
        <v>147510</v>
      </c>
      <c r="Q50" s="8">
        <f t="shared" si="0"/>
        <v>227290413.27870309</v>
      </c>
      <c r="R50" s="9">
        <f t="shared" si="0"/>
        <v>77</v>
      </c>
      <c r="S50" s="30">
        <f t="shared" si="0"/>
        <v>596741.9051117429</v>
      </c>
      <c r="T50" s="30">
        <f t="shared" si="0"/>
        <v>23673</v>
      </c>
      <c r="U50" s="30">
        <f t="shared" si="0"/>
        <v>20082575.25927439</v>
      </c>
      <c r="V50" s="30">
        <f t="shared" si="0"/>
        <v>17702</v>
      </c>
      <c r="W50" s="30">
        <f t="shared" si="0"/>
        <v>36489514.845223002</v>
      </c>
      <c r="X50" s="31">
        <f t="shared" si="0"/>
        <v>41452</v>
      </c>
      <c r="Y50" s="11">
        <f t="shared" si="0"/>
        <v>57168832.009609148</v>
      </c>
    </row>
    <row r="51" spans="2:25" s="15" customFormat="1" x14ac:dyDescent="0.25">
      <c r="C51" s="24" t="s">
        <v>50</v>
      </c>
      <c r="D51" s="24"/>
      <c r="E51" s="25">
        <f>+(E50*28693.54/803.98)/1000000</f>
        <v>14178.539058132048</v>
      </c>
      <c r="F51" s="27"/>
      <c r="G51" s="34">
        <f>+(G50*28693.54/803.98)/1000000</f>
        <v>328.93071269932079</v>
      </c>
      <c r="H51" s="24"/>
      <c r="I51" s="25">
        <f>+(I50*28693.54/803.98)/1000000</f>
        <v>1620.3969997960141</v>
      </c>
      <c r="J51" s="27"/>
      <c r="K51" s="25">
        <f>+(K50*28693.54/803.98)/1000000</f>
        <v>1961.1408402398069</v>
      </c>
      <c r="L51" s="32"/>
      <c r="M51" s="25">
        <f>+(M50*28693.54/803.98)/1000000</f>
        <v>115.89914161919452</v>
      </c>
      <c r="N51" s="32"/>
      <c r="O51" s="34">
        <f>+(O50*28693.54/803.98)/1000000</f>
        <v>2077.0399818590008</v>
      </c>
      <c r="P51" s="24"/>
      <c r="Q51" s="25">
        <f>+(Q50*28693.54/803.98)/1000000</f>
        <v>8111.8517438605422</v>
      </c>
      <c r="R51" s="27"/>
      <c r="S51" s="25">
        <f>+(S50*28693.54/803.98)/1000000</f>
        <v>21.297342874200851</v>
      </c>
      <c r="T51" s="32"/>
      <c r="U51" s="25">
        <f>+(U50*28693.54/803.98)/1000000</f>
        <v>716.73446665961853</v>
      </c>
      <c r="V51" s="32"/>
      <c r="W51" s="25">
        <f>+(W50*28693.54/803.98)/1000000</f>
        <v>1302.2878103833427</v>
      </c>
      <c r="X51" s="32"/>
      <c r="Y51" s="34">
        <f>+(Y50*28693.54/803.98)/1000000</f>
        <v>2040.3196199171628</v>
      </c>
    </row>
    <row r="53" spans="2:25" x14ac:dyDescent="0.25">
      <c r="B53" s="6" t="s">
        <v>30</v>
      </c>
    </row>
    <row r="56" spans="2:25" x14ac:dyDescent="0.25">
      <c r="B56" s="6" t="s">
        <v>35</v>
      </c>
    </row>
    <row r="57" spans="2:25" x14ac:dyDescent="0.25">
      <c r="B57" s="6" t="s">
        <v>55</v>
      </c>
    </row>
    <row r="58" spans="2:25" x14ac:dyDescent="0.25">
      <c r="B58" s="6" t="s">
        <v>52</v>
      </c>
    </row>
    <row r="59" spans="2:25" x14ac:dyDescent="0.25">
      <c r="B59" s="6" t="s">
        <v>53</v>
      </c>
    </row>
    <row r="60" spans="2:25" x14ac:dyDescent="0.25">
      <c r="B60" s="6" t="s">
        <v>54</v>
      </c>
    </row>
    <row r="61" spans="2:25" ht="27.4" customHeight="1" x14ac:dyDescent="0.25">
      <c r="B61" s="101" t="s">
        <v>94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6"/>
    </row>
    <row r="63" spans="2:25" x14ac:dyDescent="0.25">
      <c r="B63" s="76" t="s">
        <v>36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</row>
    <row r="64" spans="2:25" x14ac:dyDescent="0.25">
      <c r="B64" s="77" t="s">
        <v>37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</row>
    <row r="65" spans="2:22" x14ac:dyDescent="0.25">
      <c r="B65" s="78" t="s">
        <v>38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</row>
    <row r="66" spans="2:22" x14ac:dyDescent="0.2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</row>
    <row r="67" spans="2:22" x14ac:dyDescent="0.2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</row>
    <row r="68" spans="2:22" x14ac:dyDescent="0.25">
      <c r="B68" s="78" t="s">
        <v>39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</row>
    <row r="69" spans="2:22" x14ac:dyDescent="0.25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</row>
    <row r="70" spans="2:22" x14ac:dyDescent="0.25">
      <c r="B70" s="75" t="s">
        <v>40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</row>
    <row r="71" spans="2:22" x14ac:dyDescent="0.25">
      <c r="B71" s="79" t="s">
        <v>41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2:22" x14ac:dyDescent="0.25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2:22" x14ac:dyDescent="0.25">
      <c r="B73" s="75" t="s">
        <v>42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</row>
    <row r="74" spans="2:22" x14ac:dyDescent="0.25">
      <c r="B74" s="75" t="s">
        <v>43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</row>
    <row r="75" spans="2:22" x14ac:dyDescent="0.25">
      <c r="B75" s="75" t="s">
        <v>44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</row>
    <row r="76" spans="2:22" x14ac:dyDescent="0.25">
      <c r="B76" s="75" t="s">
        <v>45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</row>
    <row r="79" spans="2:22" x14ac:dyDescent="0.25">
      <c r="B79" s="16" t="s">
        <v>46</v>
      </c>
    </row>
    <row r="80" spans="2:22" x14ac:dyDescent="0.25">
      <c r="B80" s="23" t="s">
        <v>56</v>
      </c>
    </row>
    <row r="81" spans="2:2" x14ac:dyDescent="0.25">
      <c r="B81" s="6" t="s">
        <v>30</v>
      </c>
    </row>
    <row r="83" spans="2:2" x14ac:dyDescent="0.25">
      <c r="B83" s="6" t="s">
        <v>57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8:B11"/>
    <mergeCell ref="B12:B15"/>
    <mergeCell ref="B16:B19"/>
    <mergeCell ref="B20:B23"/>
    <mergeCell ref="B4:B7"/>
    <mergeCell ref="C4:C7"/>
    <mergeCell ref="D4:E6"/>
    <mergeCell ref="F4:G6"/>
    <mergeCell ref="H4:I6"/>
    <mergeCell ref="B24:B27"/>
    <mergeCell ref="B28:B31"/>
    <mergeCell ref="B32:B35"/>
    <mergeCell ref="B36:B39"/>
    <mergeCell ref="B40:B43"/>
    <mergeCell ref="B48:B49"/>
    <mergeCell ref="B44:B47"/>
    <mergeCell ref="B73:V73"/>
    <mergeCell ref="B74:V74"/>
    <mergeCell ref="B75:V75"/>
    <mergeCell ref="B61:X61"/>
    <mergeCell ref="B76:V76"/>
    <mergeCell ref="B63:V63"/>
    <mergeCell ref="B64:V64"/>
    <mergeCell ref="B65:V67"/>
    <mergeCell ref="B68:V69"/>
    <mergeCell ref="B70:V70"/>
    <mergeCell ref="B71:V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Olivares Chávez Osvaldo Felipe</cp:lastModifiedBy>
  <dcterms:created xsi:type="dcterms:W3CDTF">2020-05-27T13:45:00Z</dcterms:created>
  <dcterms:modified xsi:type="dcterms:W3CDTF">2020-07-14T20:33:09Z</dcterms:modified>
</cp:coreProperties>
</file>