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316A6F2A-832F-4007-8DB4-6B50C00D8197}" xr6:coauthVersionLast="44" xr6:coauthVersionMax="44" xr10:uidLastSave="{00000000-0000-0000-0000-000000000000}"/>
  <bookViews>
    <workbookView xWindow="-108" yWindow="-108" windowWidth="23256" windowHeight="12576" activeTab="3" xr2:uid="{755ADB1F-B54E-46D1-AA38-F7982CE23987}"/>
  </bookViews>
  <sheets>
    <sheet name="Indice" sheetId="5" r:id="rId1"/>
    <sheet name="Derechos de Garantía" sheetId="6" r:id="rId2"/>
    <sheet name="Solicitudes y Curses" sheetId="7" r:id="rId3"/>
    <sheet name="Detalle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51" i="8" l="1"/>
  <c r="S51" i="8"/>
  <c r="G51" i="8"/>
  <c r="E51" i="8"/>
  <c r="Y50" i="8"/>
  <c r="X50" i="8"/>
  <c r="W50" i="8"/>
  <c r="W51" i="8" s="1"/>
  <c r="V50" i="8"/>
  <c r="U50" i="8"/>
  <c r="U51" i="8" s="1"/>
  <c r="T50" i="8"/>
  <c r="S50" i="8"/>
  <c r="R50" i="8"/>
  <c r="Q50" i="8"/>
  <c r="Q51" i="8" s="1"/>
  <c r="P50" i="8"/>
  <c r="O50" i="8"/>
  <c r="O51" i="8" s="1"/>
  <c r="N50" i="8"/>
  <c r="M50" i="8"/>
  <c r="M51" i="8" s="1"/>
  <c r="L50" i="8"/>
  <c r="K50" i="8"/>
  <c r="K51" i="8" s="1"/>
  <c r="J50" i="8"/>
  <c r="I50" i="8"/>
  <c r="I51" i="8" s="1"/>
  <c r="H50" i="8"/>
  <c r="G50" i="8"/>
  <c r="F50" i="8"/>
  <c r="E50" i="8"/>
  <c r="D50" i="8"/>
  <c r="X37" i="7"/>
  <c r="R37" i="7"/>
  <c r="N37" i="7"/>
  <c r="L37" i="7"/>
  <c r="X36" i="7"/>
  <c r="W36" i="7"/>
  <c r="V36" i="7"/>
  <c r="V37" i="7" s="1"/>
  <c r="U36" i="7"/>
  <c r="T36" i="7"/>
  <c r="T37" i="7" s="1"/>
  <c r="S36" i="7"/>
  <c r="R36" i="7"/>
  <c r="Q36" i="7"/>
  <c r="P36" i="7"/>
  <c r="P37" i="7" s="1"/>
  <c r="O36" i="7"/>
  <c r="N36" i="7"/>
  <c r="M36" i="7"/>
  <c r="L36" i="7"/>
  <c r="K36" i="7"/>
  <c r="J36" i="7"/>
  <c r="J37" i="7" s="1"/>
  <c r="I36" i="7"/>
  <c r="H36" i="7"/>
  <c r="H37" i="7" s="1"/>
  <c r="G36" i="7"/>
  <c r="F36" i="7"/>
  <c r="F37" i="7" s="1"/>
  <c r="E36" i="7"/>
  <c r="D36" i="7"/>
  <c r="D37" i="7" s="1"/>
  <c r="C36" i="7"/>
  <c r="X21" i="7"/>
  <c r="R21" i="7"/>
  <c r="P21" i="7"/>
  <c r="L21" i="7"/>
  <c r="F21" i="7"/>
  <c r="X20" i="7"/>
  <c r="W20" i="7"/>
  <c r="V20" i="7"/>
  <c r="V21" i="7" s="1"/>
  <c r="U20" i="7"/>
  <c r="T20" i="7"/>
  <c r="T21" i="7" s="1"/>
  <c r="S20" i="7"/>
  <c r="R20" i="7"/>
  <c r="Q20" i="7"/>
  <c r="P20" i="7"/>
  <c r="O20" i="7"/>
  <c r="N20" i="7"/>
  <c r="N21" i="7" s="1"/>
  <c r="M20" i="7"/>
  <c r="L20" i="7"/>
  <c r="K20" i="7"/>
  <c r="J20" i="7"/>
  <c r="J21" i="7" s="1"/>
  <c r="I20" i="7"/>
  <c r="H20" i="7"/>
  <c r="H21" i="7" s="1"/>
  <c r="G20" i="7"/>
  <c r="F20" i="7"/>
  <c r="E20" i="7"/>
  <c r="D20" i="7"/>
  <c r="D21" i="7" s="1"/>
  <c r="C20" i="7"/>
</calcChain>
</file>

<file path=xl/sharedStrings.xml><?xml version="1.0" encoding="utf-8"?>
<sst xmlns="http://schemas.openxmlformats.org/spreadsheetml/2006/main" count="293" uniqueCount="93">
  <si>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</si>
  <si>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</si>
  <si>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</si>
  <si>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</si>
  <si>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</si>
  <si>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</si>
  <si>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</si>
  <si>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</si>
  <si>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</si>
  <si>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</si>
  <si>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</si>
  <si>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</si>
  <si>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</si>
  <si>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</si>
  <si>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</si>
  <si>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</si>
  <si>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</si>
  <si>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</si>
  <si>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</si>
  <si>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</si>
  <si>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</si>
  <si>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</si>
  <si>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</si>
  <si>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</si>
  <si>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</si>
  <si>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</si>
  <si>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</si>
  <si>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</si>
  <si>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</si>
  <si>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</si>
  <si>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</si>
  <si>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</si>
  <si>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</si>
  <si>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</si>
  <si>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</si>
  <si>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</si>
  <si>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 xml:space="preserve">1) Datos sujetos a rectificación. </t>
  </si>
  <si>
    <t xml:space="preserve">2) Algunas operaciones clasificadas como Solicitudes Rechazadas pueden cambiar de estado si los solicitantes entregaron nuevos antecedentes y la institución acreedora los evalúa nuevamente. </t>
  </si>
  <si>
    <t>3) Debido a los procesos de evaluación internos de las instituciones, es posible que algunas Solicitudes Rechazadas no contemplen montos asociados.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</si>
  <si>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</si>
  <si>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</si>
  <si>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</si>
  <si>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</si>
  <si>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</si>
  <si>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</si>
  <si>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</si>
  <si>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</si>
  <si>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</si>
  <si>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</si>
  <si>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</si>
  <si>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</si>
  <si>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</si>
  <si>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</si>
  <si>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</si>
  <si>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SOLICITUDES Y CURSES DE CREDITO ASOCIADOS AL PROGRAMA FOGAPE COVID (19/06/2020) (*)</t>
  </si>
  <si>
    <t>Datos acumulados al 19/06/2020</t>
  </si>
  <si>
    <t>Actualización: 23/06/2020</t>
  </si>
  <si>
    <t>Tabla 3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</si>
  <si>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</si>
  <si>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</si>
  <si>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</si>
  <si>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</si>
  <si>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</si>
  <si>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</si>
  <si>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</si>
  <si>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</si>
  <si>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</si>
  <si>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</si>
  <si>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</si>
  <si>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</si>
  <si>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</si>
  <si>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</si>
  <si>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</si>
  <si>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</si>
  <si>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</si>
  <si>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</si>
  <si>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</si>
  <si>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</si>
  <si>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</si>
  <si>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</si>
  <si>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</si>
  <si>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</si>
  <si>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</si>
  <si>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</si>
  <si>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</si>
  <si>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</si>
  <si>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</si>
  <si>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</si>
  <si>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</si>
  <si>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</si>
  <si>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DERECHOS DE GARANTIA ASOCIADOS AL PROGRAMA FOGAPE COVID (19/06/2020)</t>
  </si>
  <si>
    <t>Fuente: Fogape (19/06/2020)</t>
  </si>
  <si>
    <t>SOLICITUDES Y CURSES DE CREDITO ASOCIADOS AL PROGRAMA FOGAPE COVID (19/06/2020)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</si>
</sst>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5" fillId="3" borderId="20" xfId="4" applyNumberFormat="1" applyFont="1" applyFill="1" applyBorder="1" applyAlignment="1">
      <alignment horizontal="left" vertical="top" wrapText="1"/>
    </xf>
    <xf numFmtId="166" fontId="15" fillId="3" borderId="20" xfId="4" applyNumberFormat="1" applyFont="1" applyFill="1" applyBorder="1" applyAlignment="1">
      <alignment horizontal="center" vertical="top" wrapText="1"/>
    </xf>
    <xf numFmtId="166" fontId="15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6" fillId="2" borderId="20" xfId="4" applyNumberFormat="1" applyFont="1" applyFill="1" applyBorder="1"/>
    <xf numFmtId="166" fontId="0" fillId="2" borderId="0" xfId="4" applyNumberFormat="1" applyFont="1" applyFill="1"/>
    <xf numFmtId="0" fontId="17" fillId="0" borderId="0" xfId="0" applyFont="1"/>
    <xf numFmtId="0" fontId="8" fillId="0" borderId="0" xfId="0" applyFont="1" applyAlignment="1"/>
    <xf numFmtId="164" fontId="9" fillId="2" borderId="0" xfId="1" applyFont="1" applyFill="1"/>
    <xf numFmtId="164" fontId="10" fillId="2" borderId="0" xfId="0" applyNumberFormat="1" applyFont="1" applyFill="1"/>
    <xf numFmtId="1" fontId="9" fillId="2" borderId="0" xfId="0" applyNumberFormat="1" applyFont="1" applyFill="1"/>
    <xf numFmtId="166" fontId="8" fillId="2" borderId="20" xfId="4" applyNumberFormat="1" applyFont="1" applyFill="1" applyBorder="1"/>
    <xf numFmtId="9" fontId="8" fillId="2" borderId="20" xfId="2" applyFont="1" applyFill="1" applyBorder="1"/>
    <xf numFmtId="166" fontId="18" fillId="2" borderId="20" xfId="4" applyNumberFormat="1" applyFont="1" applyFill="1" applyBorder="1"/>
    <xf numFmtId="9" fontId="18" fillId="2" borderId="20" xfId="2" applyFont="1" applyFill="1" applyBorder="1"/>
    <xf numFmtId="166" fontId="8" fillId="0" borderId="20" xfId="4" applyNumberFormat="1" applyFont="1" applyBorder="1"/>
    <xf numFmtId="9" fontId="8" fillId="0" borderId="20" xfId="2" applyFont="1" applyBorder="1"/>
    <xf numFmtId="9" fontId="7" fillId="2" borderId="20" xfId="2" applyFont="1" applyFill="1" applyBorder="1"/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0" borderId="0" xfId="0" applyFont="1"/>
    <xf numFmtId="0" fontId="19" fillId="0" borderId="0" xfId="0" applyFont="1"/>
    <xf numFmtId="0" fontId="8" fillId="0" borderId="0" xfId="0" applyFont="1"/>
    <xf numFmtId="0" fontId="8" fillId="2" borderId="0" xfId="0" applyFont="1" applyFill="1"/>
    <xf numFmtId="0" fontId="20" fillId="0" borderId="0" xfId="3" applyFont="1"/>
  </cellXfs>
  <cellStyles count="5">
    <cellStyle name="Hipervínculo" xfId="3" builtinId="8"/>
    <cellStyle name="Millares [0]" xfId="1" builtinId="6"/>
    <cellStyle name="Millares 2" xfId="4" xr:uid="{2856EDDA-23FE-423B-B3B7-E5A09E4AFA35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765EBE-1DFD-48A5-A52E-2EB086D887AF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4C944D-AC27-42AD-80B6-7B5232635F61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19/06/2020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EB68D6-4291-4477-8F38-64FB002DD31C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57F6-EE70-4C65-B830-B2E4218A6D64}">
  <sheetPr>
    <tabColor theme="4"/>
  </sheetPr>
  <dimension ref="B2:M24"/>
  <sheetViews>
    <sheetView showGridLines="0" workbookViewId="0">
      <selection activeCell="E23" sqref="E23"/>
    </sheetView>
  </sheetViews>
  <sheetFormatPr baseColWidth="10" defaultRowHeight="14.4" x14ac:dyDescent="0.3"/>
  <cols>
    <col min="1" max="1" width="3.44140625" style="98" customWidth="1"/>
    <col min="2" max="2" width="13.44140625" style="98" customWidth="1"/>
    <col min="3" max="3" width="54.5546875" style="98" bestFit="1" customWidth="1"/>
    <col min="4" max="16384" width="11.5546875" style="98"/>
  </cols>
  <sheetData>
    <row r="2" spans="2:13" ht="15.6" x14ac:dyDescent="0.3">
      <c r="B2" s="97" t="s">
        <v>58</v>
      </c>
    </row>
    <row r="5" spans="2:13" x14ac:dyDescent="0.3">
      <c r="B5" s="12" t="s">
        <v>90</v>
      </c>
      <c r="C5" s="99"/>
      <c r="D5" s="99"/>
    </row>
    <row r="7" spans="2:13" x14ac:dyDescent="0.3">
      <c r="B7" s="100" t="s">
        <v>59</v>
      </c>
      <c r="C7" s="99" t="s">
        <v>60</v>
      </c>
    </row>
    <row r="8" spans="2:13" x14ac:dyDescent="0.3">
      <c r="B8" s="100" t="s">
        <v>61</v>
      </c>
      <c r="C8" s="99" t="s">
        <v>62</v>
      </c>
    </row>
    <row r="11" spans="2:13" x14ac:dyDescent="0.3">
      <c r="B11" s="96" t="s">
        <v>92</v>
      </c>
    </row>
    <row r="12" spans="2:13" x14ac:dyDescent="0.3">
      <c r="B12" s="100" t="s">
        <v>57</v>
      </c>
      <c r="C12" s="66" t="s">
        <v>63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2:13" x14ac:dyDescent="0.3">
      <c r="B13" s="100" t="s">
        <v>3</v>
      </c>
      <c r="C13" s="66" t="s">
        <v>64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2:13" x14ac:dyDescent="0.3">
      <c r="B14" s="100" t="s">
        <v>5</v>
      </c>
      <c r="C14" s="96" t="s">
        <v>65</v>
      </c>
    </row>
    <row r="18" spans="2:3" x14ac:dyDescent="0.3">
      <c r="C18" s="98" t="s">
        <v>66</v>
      </c>
    </row>
    <row r="24" spans="2:3" x14ac:dyDescent="0.3">
      <c r="B24" s="98" t="s">
        <v>56</v>
      </c>
    </row>
  </sheetData>
  <mergeCells count="2">
    <mergeCell ref="C12:M12"/>
    <mergeCell ref="C13:M13"/>
  </mergeCells>
  <hyperlinks>
    <hyperlink ref="B7" location="'Derechos de Garantía'!B7" display="Tabla 1" xr:uid="{DE1CB8F4-C03A-4313-AB9E-F78E85D3585A}"/>
    <hyperlink ref="B8" location="'Derechos de Garantía'!B28" display="Tabla 2" xr:uid="{56E8F11A-C064-4FDC-A613-9F09883733D5}"/>
    <hyperlink ref="B12" location="'Solicitudes y Curses'!A1" display="Tabla 3" xr:uid="{0B23BF72-A0F4-4005-8A0C-C7830556D096}"/>
    <hyperlink ref="B13" location="'Solicitudes y Curses'!B23" display="Tabla 4" xr:uid="{A1E04C72-302D-442A-AD4D-C32EA622F0DE}"/>
    <hyperlink ref="B14" location="Detalle!A1" display="Tabla 5" xr:uid="{4512137A-8AB9-4C84-8543-400A969F3DF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DA93-069C-42B2-90D3-1CB62AFA0B0A}">
  <sheetPr>
    <tabColor theme="9"/>
  </sheetPr>
  <dimension ref="B2:L51"/>
  <sheetViews>
    <sheetView showGridLines="0" topLeftCell="A25" zoomScale="85" zoomScaleNormal="85" workbookViewId="0">
      <selection activeCell="B14" sqref="B14"/>
    </sheetView>
  </sheetViews>
  <sheetFormatPr baseColWidth="10" defaultRowHeight="14.4" x14ac:dyDescent="0.3"/>
  <cols>
    <col min="1" max="1" width="3.5546875" customWidth="1"/>
    <col min="2" max="2" width="42.44140625" bestFit="1" customWidth="1"/>
    <col min="3" max="3" width="14.44140625" bestFit="1" customWidth="1"/>
    <col min="4" max="4" width="24.44140625" customWidth="1"/>
    <col min="6" max="6" width="5.44140625" customWidth="1"/>
  </cols>
  <sheetData>
    <row r="2" spans="2:5" x14ac:dyDescent="0.3">
      <c r="B2" s="45" t="s">
        <v>67</v>
      </c>
    </row>
    <row r="4" spans="2:5" x14ac:dyDescent="0.3">
      <c r="B4" s="45" t="s">
        <v>68</v>
      </c>
    </row>
    <row r="5" spans="2:5" x14ac:dyDescent="0.3">
      <c r="B5" s="46" t="s">
        <v>60</v>
      </c>
      <c r="C5" s="47"/>
      <c r="D5" s="47"/>
      <c r="E5" s="47"/>
    </row>
    <row r="6" spans="2:5" x14ac:dyDescent="0.3">
      <c r="B6" s="47" t="s">
        <v>69</v>
      </c>
      <c r="C6" s="47"/>
      <c r="D6" s="47"/>
      <c r="E6" s="47"/>
    </row>
    <row r="8" spans="2:5" ht="31.2" x14ac:dyDescent="0.3">
      <c r="B8" s="48" t="s">
        <v>2</v>
      </c>
      <c r="C8" s="49" t="s">
        <v>70</v>
      </c>
      <c r="D8" s="50" t="s">
        <v>71</v>
      </c>
      <c r="E8" s="49" t="s">
        <v>72</v>
      </c>
    </row>
    <row r="9" spans="2:5" x14ac:dyDescent="0.3">
      <c r="B9" s="51" t="s">
        <v>73</v>
      </c>
      <c r="C9" s="59">
        <v>25000000</v>
      </c>
      <c r="D9" s="59">
        <v>23827559.304799996</v>
      </c>
      <c r="E9" s="60">
        <v>0.95310237219199989</v>
      </c>
    </row>
    <row r="10" spans="2:5" x14ac:dyDescent="0.3">
      <c r="B10" s="51" t="s">
        <v>74</v>
      </c>
      <c r="C10" s="59">
        <v>1370721.50134</v>
      </c>
      <c r="D10" s="59">
        <v>537381.33890000009</v>
      </c>
      <c r="E10" s="60">
        <v>0.39204268582251239</v>
      </c>
    </row>
    <row r="11" spans="2:5" x14ac:dyDescent="0.3">
      <c r="B11" s="51" t="s">
        <v>75</v>
      </c>
      <c r="C11" s="59">
        <v>19100000</v>
      </c>
      <c r="D11" s="59">
        <v>17111721.1261</v>
      </c>
      <c r="E11" s="60">
        <v>0.89590162963874342</v>
      </c>
    </row>
    <row r="12" spans="2:5" x14ac:dyDescent="0.3">
      <c r="B12" s="51" t="s">
        <v>76</v>
      </c>
      <c r="C12" s="59">
        <v>14573000</v>
      </c>
      <c r="D12" s="59">
        <v>12392291.371500002</v>
      </c>
      <c r="E12" s="60">
        <v>0.85035966317848088</v>
      </c>
    </row>
    <row r="13" spans="2:5" x14ac:dyDescent="0.3">
      <c r="B13" s="51" t="s">
        <v>77</v>
      </c>
      <c r="C13" s="59">
        <v>42300000</v>
      </c>
      <c r="D13" s="59">
        <v>39744502.501499996</v>
      </c>
      <c r="E13" s="60">
        <v>0.93958634755319137</v>
      </c>
    </row>
    <row r="14" spans="2:5" x14ac:dyDescent="0.3">
      <c r="B14" s="51" t="s">
        <v>78</v>
      </c>
      <c r="C14" s="59">
        <v>17476100.035999998</v>
      </c>
      <c r="D14" s="59">
        <v>13852209.309200002</v>
      </c>
      <c r="E14" s="60">
        <v>0.79263733216593291</v>
      </c>
    </row>
    <row r="15" spans="2:5" x14ac:dyDescent="0.3">
      <c r="B15" s="51" t="s">
        <v>79</v>
      </c>
      <c r="C15" s="59">
        <v>948000</v>
      </c>
      <c r="D15" s="59">
        <v>562832.44209999999</v>
      </c>
      <c r="E15" s="60">
        <v>0.59370510770042195</v>
      </c>
    </row>
    <row r="16" spans="2:5" x14ac:dyDescent="0.3">
      <c r="B16" s="51" t="s">
        <v>80</v>
      </c>
      <c r="C16" s="59">
        <v>39322500.100000001</v>
      </c>
      <c r="D16" s="59">
        <v>35747855.769500002</v>
      </c>
      <c r="E16" s="60">
        <v>0.90909417454613983</v>
      </c>
    </row>
    <row r="17" spans="2:12" x14ac:dyDescent="0.3">
      <c r="B17" s="51" t="s">
        <v>81</v>
      </c>
      <c r="C17" s="59">
        <v>1528000</v>
      </c>
      <c r="D17" s="59">
        <v>851089.22870000009</v>
      </c>
      <c r="E17" s="60">
        <v>0.55699556852094245</v>
      </c>
    </row>
    <row r="18" spans="2:12" x14ac:dyDescent="0.3">
      <c r="B18" s="51" t="s">
        <v>82</v>
      </c>
      <c r="C18" s="59">
        <v>441933.33600000001</v>
      </c>
      <c r="D18" s="59">
        <v>227012.04120000001</v>
      </c>
      <c r="E18" s="60">
        <v>0.51367937810421249</v>
      </c>
    </row>
    <row r="19" spans="2:12" x14ac:dyDescent="0.3">
      <c r="B19" s="51" t="s">
        <v>0</v>
      </c>
      <c r="C19" s="59">
        <v>63537.360000000008</v>
      </c>
      <c r="D19" s="59">
        <v>24668.005799999999</v>
      </c>
      <c r="E19" s="60">
        <v>0.38824411023687472</v>
      </c>
    </row>
    <row r="20" spans="2:12" ht="15.6" x14ac:dyDescent="0.3">
      <c r="B20" s="52" t="s">
        <v>4</v>
      </c>
      <c r="C20" s="61">
        <v>162123792.33334002</v>
      </c>
      <c r="D20" s="61">
        <v>144879122.4393</v>
      </c>
      <c r="E20" s="62">
        <v>0.89363270100058168</v>
      </c>
    </row>
    <row r="21" spans="2:12" x14ac:dyDescent="0.3">
      <c r="L21" t="s">
        <v>66</v>
      </c>
    </row>
    <row r="22" spans="2:12" x14ac:dyDescent="0.3">
      <c r="B22" s="53" t="s">
        <v>91</v>
      </c>
    </row>
    <row r="23" spans="2:12" x14ac:dyDescent="0.3">
      <c r="B23" s="53"/>
    </row>
    <row r="24" spans="2:12" x14ac:dyDescent="0.3">
      <c r="B24" s="45" t="s">
        <v>83</v>
      </c>
    </row>
    <row r="25" spans="2:12" x14ac:dyDescent="0.3">
      <c r="B25" s="46" t="s">
        <v>62</v>
      </c>
      <c r="C25" s="47"/>
      <c r="D25" s="47"/>
      <c r="E25" s="47"/>
    </row>
    <row r="26" spans="2:12" x14ac:dyDescent="0.3">
      <c r="B26" s="47" t="s">
        <v>69</v>
      </c>
      <c r="C26" s="47"/>
      <c r="D26" s="47"/>
      <c r="E26" s="47"/>
    </row>
    <row r="28" spans="2:12" ht="31.2" x14ac:dyDescent="0.3">
      <c r="B28" s="48" t="s">
        <v>84</v>
      </c>
      <c r="C28" s="49" t="s">
        <v>70</v>
      </c>
      <c r="D28" s="50" t="s">
        <v>71</v>
      </c>
      <c r="E28" s="50" t="s">
        <v>72</v>
      </c>
    </row>
    <row r="29" spans="2:12" x14ac:dyDescent="0.3">
      <c r="B29" s="51" t="s">
        <v>85</v>
      </c>
      <c r="C29" s="63">
        <v>47277798.060500003</v>
      </c>
      <c r="D29" s="63">
        <v>44098895.904799998</v>
      </c>
      <c r="E29" s="64">
        <v>0.93276120534141505</v>
      </c>
    </row>
    <row r="30" spans="2:12" x14ac:dyDescent="0.3">
      <c r="B30" s="51" t="s">
        <v>1</v>
      </c>
      <c r="C30" s="63">
        <v>46154239.299500003</v>
      </c>
      <c r="D30" s="63">
        <v>42505299.717000008</v>
      </c>
      <c r="E30" s="64">
        <v>0.92094031582187674</v>
      </c>
      <c r="G30" s="54"/>
    </row>
    <row r="31" spans="2:12" x14ac:dyDescent="0.3">
      <c r="B31" s="51" t="s">
        <v>86</v>
      </c>
      <c r="C31" s="63">
        <v>52575000</v>
      </c>
      <c r="D31" s="63">
        <v>47573581.262900002</v>
      </c>
      <c r="E31" s="64">
        <v>0.90487078008369004</v>
      </c>
      <c r="G31" s="54"/>
    </row>
    <row r="32" spans="2:12" x14ac:dyDescent="0.3">
      <c r="B32" s="51" t="s">
        <v>87</v>
      </c>
      <c r="C32" s="63">
        <v>16116754.973339999</v>
      </c>
      <c r="D32" s="63">
        <v>10701345.554599997</v>
      </c>
      <c r="E32" s="64">
        <v>0.66398884715328488</v>
      </c>
      <c r="G32" s="54"/>
    </row>
    <row r="33" spans="2:5" ht="15.6" x14ac:dyDescent="0.3">
      <c r="B33" s="52" t="s">
        <v>4</v>
      </c>
      <c r="C33" s="61">
        <v>162123792.33334002</v>
      </c>
      <c r="D33" s="61">
        <v>144879122.4393</v>
      </c>
      <c r="E33" s="62">
        <v>0.89363270100058145</v>
      </c>
    </row>
    <row r="35" spans="2:5" x14ac:dyDescent="0.3">
      <c r="B35" s="47" t="s">
        <v>88</v>
      </c>
      <c r="C35" s="47"/>
      <c r="D35" s="47"/>
      <c r="E35" s="47"/>
    </row>
    <row r="37" spans="2:5" ht="31.2" x14ac:dyDescent="0.3">
      <c r="B37" s="48" t="s">
        <v>84</v>
      </c>
      <c r="C37" s="49" t="s">
        <v>70</v>
      </c>
      <c r="D37" s="50" t="s">
        <v>71</v>
      </c>
      <c r="E37" s="50" t="s">
        <v>72</v>
      </c>
    </row>
    <row r="38" spans="2:5" x14ac:dyDescent="0.3">
      <c r="B38" s="51" t="s">
        <v>85</v>
      </c>
      <c r="C38" s="60">
        <v>0.29161542164824833</v>
      </c>
      <c r="D38" s="60">
        <v>0.30438406281261199</v>
      </c>
      <c r="E38" s="60">
        <v>0.93276120534141505</v>
      </c>
    </row>
    <row r="39" spans="2:5" x14ac:dyDescent="0.3">
      <c r="B39" s="51" t="s">
        <v>1</v>
      </c>
      <c r="C39" s="60">
        <v>0.28468516949445055</v>
      </c>
      <c r="D39" s="60">
        <v>0.29338457468092721</v>
      </c>
      <c r="E39" s="60">
        <v>0.92094031582187674</v>
      </c>
    </row>
    <row r="40" spans="2:5" x14ac:dyDescent="0.3">
      <c r="B40" s="51" t="s">
        <v>86</v>
      </c>
      <c r="C40" s="60">
        <v>0.32428923135415821</v>
      </c>
      <c r="D40" s="60">
        <v>0.32836740354243865</v>
      </c>
      <c r="E40" s="60">
        <v>0.90487078008369004</v>
      </c>
    </row>
    <row r="41" spans="2:5" x14ac:dyDescent="0.3">
      <c r="B41" s="51" t="s">
        <v>87</v>
      </c>
      <c r="C41" s="60">
        <v>9.9410177503142835E-2</v>
      </c>
      <c r="D41" s="60">
        <v>7.3863958964022161E-2</v>
      </c>
      <c r="E41" s="60">
        <v>0.66398884715328488</v>
      </c>
    </row>
    <row r="42" spans="2:5" ht="15.6" x14ac:dyDescent="0.3">
      <c r="B42" s="52" t="s">
        <v>89</v>
      </c>
      <c r="C42" s="65">
        <v>1</v>
      </c>
      <c r="D42" s="65">
        <v>1</v>
      </c>
      <c r="E42" s="65">
        <v>0.89363270100058145</v>
      </c>
    </row>
    <row r="49" spans="2:2" x14ac:dyDescent="0.3">
      <c r="B49" s="53" t="s">
        <v>91</v>
      </c>
    </row>
    <row r="50" spans="2:2" x14ac:dyDescent="0.3">
      <c r="B50" s="55"/>
    </row>
    <row r="51" spans="2:2" x14ac:dyDescent="0.3">
      <c r="B51" s="55" t="s">
        <v>56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DFD9-D23A-44F0-8EF9-FB4233322CC4}">
  <dimension ref="B1:X67"/>
  <sheetViews>
    <sheetView zoomScale="80" zoomScaleNormal="80" workbookViewId="0">
      <selection activeCell="D35" sqref="D35"/>
    </sheetView>
  </sheetViews>
  <sheetFormatPr baseColWidth="10" defaultColWidth="11.44140625" defaultRowHeight="14.4" x14ac:dyDescent="0.3"/>
  <cols>
    <col min="1" max="1" width="11.44140625" style="6"/>
    <col min="2" max="2" width="28.77734375" style="6" customWidth="1"/>
    <col min="3" max="3" width="11.44140625" style="6"/>
    <col min="4" max="4" width="18.5546875" style="6" bestFit="1" customWidth="1"/>
    <col min="5" max="5" width="8.77734375" style="6" bestFit="1" customWidth="1"/>
    <col min="6" max="6" width="16.77734375" style="6" bestFit="1" customWidth="1"/>
    <col min="7" max="7" width="8.77734375" style="6" bestFit="1" customWidth="1"/>
    <col min="8" max="8" width="18.5546875" style="6" bestFit="1" customWidth="1"/>
    <col min="9" max="9" width="8.77734375" style="6" bestFit="1" customWidth="1"/>
    <col min="10" max="10" width="18.5546875" style="6" bestFit="1" customWidth="1"/>
    <col min="11" max="11" width="8.77734375" style="6" bestFit="1" customWidth="1"/>
    <col min="12" max="12" width="15.77734375" style="6" bestFit="1" customWidth="1"/>
    <col min="13" max="13" width="9.21875" style="14" bestFit="1" customWidth="1"/>
    <col min="14" max="14" width="19.21875" style="14" bestFit="1" customWidth="1"/>
    <col min="15" max="15" width="9.5546875" style="6" bestFit="1" customWidth="1"/>
    <col min="16" max="16" width="18.5546875" style="6" bestFit="1" customWidth="1"/>
    <col min="17" max="17" width="8.77734375" style="6" bestFit="1" customWidth="1"/>
    <col min="18" max="18" width="16.77734375" style="6" bestFit="1" customWidth="1"/>
    <col min="19" max="19" width="8.77734375" style="6" bestFit="1" customWidth="1"/>
    <col min="20" max="20" width="16.77734375" style="6" bestFit="1" customWidth="1"/>
    <col min="21" max="21" width="8.77734375" style="6" bestFit="1" customWidth="1"/>
    <col min="22" max="22" width="16.77734375" style="6" bestFit="1" customWidth="1"/>
    <col min="23" max="23" width="9.21875" style="14" bestFit="1" customWidth="1"/>
    <col min="24" max="24" width="19.21875" style="14" bestFit="1" customWidth="1"/>
    <col min="25" max="16384" width="11.44140625" style="6"/>
  </cols>
  <sheetData>
    <row r="1" spans="2:24" x14ac:dyDescent="0.3">
      <c r="B1" s="7" t="s">
        <v>54</v>
      </c>
    </row>
    <row r="2" spans="2:24" x14ac:dyDescent="0.3">
      <c r="B2" s="7"/>
    </row>
    <row r="3" spans="2:24" x14ac:dyDescent="0.3">
      <c r="B3" s="7" t="s">
        <v>57</v>
      </c>
    </row>
    <row r="4" spans="2:24" x14ac:dyDescent="0.3">
      <c r="B4" s="66" t="s">
        <v>50</v>
      </c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2:24" x14ac:dyDescent="0.3">
      <c r="B5" s="67" t="s">
        <v>2</v>
      </c>
      <c r="C5" s="69" t="s">
        <v>6</v>
      </c>
      <c r="D5" s="69"/>
      <c r="E5" s="71" t="s">
        <v>7</v>
      </c>
      <c r="F5" s="72"/>
      <c r="G5" s="69" t="s">
        <v>8</v>
      </c>
      <c r="H5" s="69"/>
      <c r="I5" s="75" t="s">
        <v>9</v>
      </c>
      <c r="J5" s="76"/>
      <c r="K5" s="76"/>
      <c r="L5" s="76"/>
      <c r="M5" s="76"/>
      <c r="N5" s="77"/>
      <c r="O5" s="76" t="s">
        <v>10</v>
      </c>
      <c r="P5" s="77"/>
      <c r="Q5" s="75" t="s">
        <v>11</v>
      </c>
      <c r="R5" s="76"/>
      <c r="S5" s="76"/>
      <c r="T5" s="76"/>
      <c r="U5" s="76"/>
      <c r="V5" s="76"/>
      <c r="W5" s="76"/>
      <c r="X5" s="77"/>
    </row>
    <row r="6" spans="2:24" x14ac:dyDescent="0.3">
      <c r="B6" s="67"/>
      <c r="C6" s="70"/>
      <c r="D6" s="70"/>
      <c r="E6" s="71"/>
      <c r="F6" s="72"/>
      <c r="G6" s="70"/>
      <c r="H6" s="70"/>
      <c r="I6" s="78" t="s">
        <v>12</v>
      </c>
      <c r="J6" s="79"/>
      <c r="K6" s="79" t="s">
        <v>13</v>
      </c>
      <c r="L6" s="79"/>
      <c r="M6" s="80" t="s">
        <v>4</v>
      </c>
      <c r="N6" s="81"/>
      <c r="O6" s="79" t="s">
        <v>14</v>
      </c>
      <c r="P6" s="84"/>
      <c r="Q6" s="78" t="s">
        <v>15</v>
      </c>
      <c r="R6" s="79"/>
      <c r="S6" s="79" t="s">
        <v>16</v>
      </c>
      <c r="T6" s="79"/>
      <c r="U6" s="79" t="s">
        <v>17</v>
      </c>
      <c r="V6" s="79"/>
      <c r="W6" s="80" t="s">
        <v>4</v>
      </c>
      <c r="X6" s="81"/>
    </row>
    <row r="7" spans="2:24" x14ac:dyDescent="0.3">
      <c r="B7" s="67"/>
      <c r="C7" s="70"/>
      <c r="D7" s="70"/>
      <c r="E7" s="73"/>
      <c r="F7" s="74"/>
      <c r="G7" s="70"/>
      <c r="H7" s="70"/>
      <c r="I7" s="78"/>
      <c r="J7" s="79"/>
      <c r="K7" s="79"/>
      <c r="L7" s="79"/>
      <c r="M7" s="82"/>
      <c r="N7" s="83"/>
      <c r="O7" s="79"/>
      <c r="P7" s="84"/>
      <c r="Q7" s="78"/>
      <c r="R7" s="79"/>
      <c r="S7" s="79"/>
      <c r="T7" s="79"/>
      <c r="U7" s="79"/>
      <c r="V7" s="79"/>
      <c r="W7" s="82"/>
      <c r="X7" s="83"/>
    </row>
    <row r="8" spans="2:24" x14ac:dyDescent="0.3">
      <c r="B8" s="68"/>
      <c r="C8" s="17" t="s">
        <v>18</v>
      </c>
      <c r="D8" s="17" t="s">
        <v>19</v>
      </c>
      <c r="E8" s="18" t="s">
        <v>18</v>
      </c>
      <c r="F8" s="19" t="s">
        <v>19</v>
      </c>
      <c r="G8" s="17" t="s">
        <v>18</v>
      </c>
      <c r="H8" s="17" t="s">
        <v>19</v>
      </c>
      <c r="I8" s="18" t="s">
        <v>18</v>
      </c>
      <c r="J8" s="17" t="s">
        <v>19</v>
      </c>
      <c r="K8" s="17" t="s">
        <v>18</v>
      </c>
      <c r="L8" s="17" t="s">
        <v>19</v>
      </c>
      <c r="M8" s="20" t="s">
        <v>18</v>
      </c>
      <c r="N8" s="21" t="s">
        <v>19</v>
      </c>
      <c r="O8" s="17" t="s">
        <v>18</v>
      </c>
      <c r="P8" s="19" t="s">
        <v>19</v>
      </c>
      <c r="Q8" s="18" t="s">
        <v>18</v>
      </c>
      <c r="R8" s="17" t="s">
        <v>19</v>
      </c>
      <c r="S8" s="17" t="s">
        <v>18</v>
      </c>
      <c r="T8" s="17" t="s">
        <v>19</v>
      </c>
      <c r="U8" s="17" t="s">
        <v>18</v>
      </c>
      <c r="V8" s="17" t="s">
        <v>19</v>
      </c>
      <c r="W8" s="20" t="s">
        <v>18</v>
      </c>
      <c r="X8" s="21" t="s">
        <v>19</v>
      </c>
    </row>
    <row r="9" spans="2:24" x14ac:dyDescent="0.3">
      <c r="B9" s="1" t="s">
        <v>20</v>
      </c>
      <c r="C9" s="2">
        <v>24261</v>
      </c>
      <c r="D9" s="2">
        <v>56583211.530034199</v>
      </c>
      <c r="E9" s="3">
        <v>749</v>
      </c>
      <c r="F9" s="4">
        <v>1258932.8010926975</v>
      </c>
      <c r="G9" s="2">
        <v>851</v>
      </c>
      <c r="H9" s="2">
        <v>8219350.9653414823</v>
      </c>
      <c r="I9" s="3">
        <v>2657</v>
      </c>
      <c r="J9" s="2">
        <v>9249948.6186963841</v>
      </c>
      <c r="K9" s="2">
        <v>0</v>
      </c>
      <c r="L9" s="2">
        <v>0</v>
      </c>
      <c r="M9" s="56">
        <v>2657</v>
      </c>
      <c r="N9" s="5">
        <v>9249948.6186963841</v>
      </c>
      <c r="O9" s="2">
        <v>19284</v>
      </c>
      <c r="P9" s="4">
        <v>33230914.754898995</v>
      </c>
      <c r="Q9" s="3">
        <v>7</v>
      </c>
      <c r="R9" s="2">
        <v>103389.63330818263</v>
      </c>
      <c r="S9" s="2">
        <v>131</v>
      </c>
      <c r="T9" s="2">
        <v>680616.08098947501</v>
      </c>
      <c r="U9" s="2">
        <v>582</v>
      </c>
      <c r="V9" s="2">
        <v>3840058.6757069891</v>
      </c>
      <c r="W9" s="56">
        <v>720</v>
      </c>
      <c r="X9" s="5">
        <v>4624064.390004647</v>
      </c>
    </row>
    <row r="10" spans="2:24" x14ac:dyDescent="0.3">
      <c r="B10" s="1" t="s">
        <v>21</v>
      </c>
      <c r="C10" s="2">
        <v>274</v>
      </c>
      <c r="D10" s="2">
        <v>1984196.243138419</v>
      </c>
      <c r="E10" s="3">
        <v>0</v>
      </c>
      <c r="F10" s="4">
        <v>0</v>
      </c>
      <c r="G10" s="2">
        <v>86</v>
      </c>
      <c r="H10" s="2">
        <v>690077.0336371623</v>
      </c>
      <c r="I10" s="3">
        <v>30</v>
      </c>
      <c r="J10" s="2">
        <v>185982.90169554818</v>
      </c>
      <c r="K10" s="2">
        <v>0</v>
      </c>
      <c r="L10" s="2">
        <v>0</v>
      </c>
      <c r="M10" s="56">
        <v>30</v>
      </c>
      <c r="N10" s="5">
        <v>185982.90169554818</v>
      </c>
      <c r="O10" s="2">
        <v>114</v>
      </c>
      <c r="P10" s="4">
        <v>730039.58276291389</v>
      </c>
      <c r="Q10" s="3">
        <v>23</v>
      </c>
      <c r="R10" s="2">
        <v>202215.91015970355</v>
      </c>
      <c r="S10" s="2">
        <v>6</v>
      </c>
      <c r="T10" s="2">
        <v>44240.173282140138</v>
      </c>
      <c r="U10" s="2">
        <v>15</v>
      </c>
      <c r="V10" s="2">
        <v>131640.64160095085</v>
      </c>
      <c r="W10" s="56">
        <v>44</v>
      </c>
      <c r="X10" s="5">
        <v>378096.72504279454</v>
      </c>
    </row>
    <row r="11" spans="2:24" x14ac:dyDescent="0.3">
      <c r="B11" s="6" t="s">
        <v>22</v>
      </c>
      <c r="C11" s="2">
        <v>138225</v>
      </c>
      <c r="D11" s="2">
        <v>108169031.31859402</v>
      </c>
      <c r="E11" s="3">
        <v>0</v>
      </c>
      <c r="F11" s="4">
        <v>0</v>
      </c>
      <c r="G11" s="2">
        <v>24991</v>
      </c>
      <c r="H11" s="2">
        <v>30660825.521772783</v>
      </c>
      <c r="I11" s="3">
        <v>39436</v>
      </c>
      <c r="J11" s="2">
        <v>32768607.889938809</v>
      </c>
      <c r="K11" s="2">
        <v>1328</v>
      </c>
      <c r="L11" s="2">
        <v>681766.01361900649</v>
      </c>
      <c r="M11" s="56">
        <v>40764</v>
      </c>
      <c r="N11" s="5">
        <v>33450373.903557815</v>
      </c>
      <c r="O11" s="2">
        <v>48559</v>
      </c>
      <c r="P11" s="4">
        <v>23230898.548260454</v>
      </c>
      <c r="Q11" s="3">
        <v>0</v>
      </c>
      <c r="R11" s="2">
        <v>0</v>
      </c>
      <c r="S11" s="2">
        <v>19557</v>
      </c>
      <c r="T11" s="2">
        <v>13997575.492476732</v>
      </c>
      <c r="U11" s="2">
        <v>4354</v>
      </c>
      <c r="V11" s="2">
        <v>6829357.852526254</v>
      </c>
      <c r="W11" s="56">
        <v>23911</v>
      </c>
      <c r="X11" s="5">
        <v>20826933.345002986</v>
      </c>
    </row>
    <row r="12" spans="2:24" x14ac:dyDescent="0.3">
      <c r="B12" s="1" t="s">
        <v>23</v>
      </c>
      <c r="C12" s="2">
        <v>8027</v>
      </c>
      <c r="D12" s="2">
        <v>31683283.26937668</v>
      </c>
      <c r="E12" s="3">
        <v>1608</v>
      </c>
      <c r="F12" s="4">
        <v>7821351.8559275214</v>
      </c>
      <c r="G12" s="2">
        <v>123</v>
      </c>
      <c r="H12" s="2">
        <v>201037.24810098187</v>
      </c>
      <c r="I12" s="3">
        <v>24</v>
      </c>
      <c r="J12" s="2">
        <v>124433.0625277372</v>
      </c>
      <c r="K12" s="2">
        <v>7</v>
      </c>
      <c r="L12" s="2">
        <v>44597.108086058644</v>
      </c>
      <c r="M12" s="56">
        <v>31</v>
      </c>
      <c r="N12" s="5">
        <v>169030.17061379584</v>
      </c>
      <c r="O12" s="2">
        <v>3265</v>
      </c>
      <c r="P12" s="4">
        <v>16833163.341233864</v>
      </c>
      <c r="Q12" s="3">
        <v>0</v>
      </c>
      <c r="R12" s="2">
        <v>0</v>
      </c>
      <c r="S12" s="2">
        <v>140</v>
      </c>
      <c r="T12" s="2">
        <v>2173372.1183797373</v>
      </c>
      <c r="U12" s="2">
        <v>2860</v>
      </c>
      <c r="V12" s="2">
        <v>4485328.5351207759</v>
      </c>
      <c r="W12" s="56">
        <v>3000</v>
      </c>
      <c r="X12" s="5">
        <v>6658700.6535005132</v>
      </c>
    </row>
    <row r="13" spans="2:24" x14ac:dyDescent="0.3">
      <c r="B13" s="6" t="s">
        <v>24</v>
      </c>
      <c r="C13" s="2">
        <v>26307</v>
      </c>
      <c r="D13" s="2">
        <v>77260220.300909817</v>
      </c>
      <c r="E13" s="3">
        <v>0</v>
      </c>
      <c r="F13" s="4">
        <v>0</v>
      </c>
      <c r="G13" s="2">
        <v>2007</v>
      </c>
      <c r="H13" s="2">
        <v>4132732.1461291248</v>
      </c>
      <c r="I13" s="3">
        <v>7515</v>
      </c>
      <c r="J13" s="2">
        <v>15474195.195308171</v>
      </c>
      <c r="K13" s="2">
        <v>0</v>
      </c>
      <c r="L13" s="2">
        <v>0</v>
      </c>
      <c r="M13" s="56">
        <v>7515</v>
      </c>
      <c r="N13" s="5">
        <v>15474195.195308171</v>
      </c>
      <c r="O13" s="2">
        <v>15400</v>
      </c>
      <c r="P13" s="4">
        <v>54197741.53201282</v>
      </c>
      <c r="Q13" s="3">
        <v>0</v>
      </c>
      <c r="R13" s="2">
        <v>0</v>
      </c>
      <c r="S13" s="2">
        <v>522</v>
      </c>
      <c r="T13" s="2">
        <v>2345739.009904922</v>
      </c>
      <c r="U13" s="2">
        <v>863</v>
      </c>
      <c r="V13" s="2">
        <v>1109812.4175547794</v>
      </c>
      <c r="W13" s="56">
        <v>1385</v>
      </c>
      <c r="X13" s="5">
        <v>3455551.4274597014</v>
      </c>
    </row>
    <row r="14" spans="2:24" x14ac:dyDescent="0.3">
      <c r="B14" s="6" t="s">
        <v>25</v>
      </c>
      <c r="C14" s="2">
        <v>387</v>
      </c>
      <c r="D14" s="2">
        <v>2400577.8596743508</v>
      </c>
      <c r="E14" s="3">
        <v>46</v>
      </c>
      <c r="F14" s="4">
        <v>105640.76143260133</v>
      </c>
      <c r="G14" s="2">
        <v>91</v>
      </c>
      <c r="H14" s="2">
        <v>500693.36832835543</v>
      </c>
      <c r="I14" s="3">
        <v>119</v>
      </c>
      <c r="J14" s="2">
        <v>967572.54865896539</v>
      </c>
      <c r="K14" s="2">
        <v>0</v>
      </c>
      <c r="L14" s="2">
        <v>0</v>
      </c>
      <c r="M14" s="56">
        <v>119</v>
      </c>
      <c r="N14" s="5">
        <v>967572.54865896539</v>
      </c>
      <c r="O14" s="2">
        <v>121</v>
      </c>
      <c r="P14" s="4">
        <v>797490.67647056782</v>
      </c>
      <c r="Q14" s="3">
        <v>1</v>
      </c>
      <c r="R14" s="2">
        <v>568.95649623401175</v>
      </c>
      <c r="S14" s="2">
        <v>0</v>
      </c>
      <c r="T14" s="2">
        <v>0</v>
      </c>
      <c r="U14" s="2">
        <v>9</v>
      </c>
      <c r="V14" s="2">
        <v>28611.548287626618</v>
      </c>
      <c r="W14" s="56">
        <v>10</v>
      </c>
      <c r="X14" s="5">
        <v>29180.50478386063</v>
      </c>
    </row>
    <row r="15" spans="2:24" x14ac:dyDescent="0.3">
      <c r="B15" s="6" t="s">
        <v>26</v>
      </c>
      <c r="C15" s="2">
        <v>31685</v>
      </c>
      <c r="D15" s="2">
        <v>58657111.597718187</v>
      </c>
      <c r="E15" s="3">
        <v>0</v>
      </c>
      <c r="F15" s="4">
        <v>0</v>
      </c>
      <c r="G15" s="2">
        <v>30</v>
      </c>
      <c r="H15" s="2">
        <v>124728.68518901702</v>
      </c>
      <c r="I15" s="3">
        <v>1814</v>
      </c>
      <c r="J15" s="2">
        <v>2759303.4810746112</v>
      </c>
      <c r="K15" s="2">
        <v>0</v>
      </c>
      <c r="L15" s="2">
        <v>0</v>
      </c>
      <c r="M15" s="56">
        <v>1814</v>
      </c>
      <c r="N15" s="5">
        <v>2759303.4810746112</v>
      </c>
      <c r="O15" s="2">
        <v>23084</v>
      </c>
      <c r="P15" s="4">
        <v>48025973.323210351</v>
      </c>
      <c r="Q15" s="3">
        <v>0</v>
      </c>
      <c r="R15" s="2">
        <v>0</v>
      </c>
      <c r="S15" s="2">
        <v>2541</v>
      </c>
      <c r="T15" s="2">
        <v>0</v>
      </c>
      <c r="U15" s="2">
        <v>4216</v>
      </c>
      <c r="V15" s="2">
        <v>7747106.1082442086</v>
      </c>
      <c r="W15" s="56">
        <v>6757</v>
      </c>
      <c r="X15" s="5">
        <v>7747106.1082442086</v>
      </c>
    </row>
    <row r="16" spans="2:24" x14ac:dyDescent="0.3">
      <c r="B16" s="6" t="s">
        <v>27</v>
      </c>
      <c r="C16" s="2">
        <v>12319</v>
      </c>
      <c r="D16" s="2">
        <v>34391128.630881593</v>
      </c>
      <c r="E16" s="3">
        <v>0</v>
      </c>
      <c r="F16" s="4">
        <v>0</v>
      </c>
      <c r="G16" s="2">
        <v>248</v>
      </c>
      <c r="H16" s="2">
        <v>1092584.252344555</v>
      </c>
      <c r="I16" s="3">
        <v>4433</v>
      </c>
      <c r="J16" s="2">
        <v>8949441.2266859524</v>
      </c>
      <c r="K16" s="2">
        <v>0</v>
      </c>
      <c r="L16" s="2">
        <v>0</v>
      </c>
      <c r="M16" s="56">
        <v>4433</v>
      </c>
      <c r="N16" s="5">
        <v>8949441.2266859524</v>
      </c>
      <c r="O16" s="2">
        <v>5378</v>
      </c>
      <c r="P16" s="4">
        <v>17717864.499525204</v>
      </c>
      <c r="Q16" s="3">
        <v>0</v>
      </c>
      <c r="R16" s="2">
        <v>0</v>
      </c>
      <c r="S16" s="2">
        <v>503</v>
      </c>
      <c r="T16" s="2">
        <v>939843.29022877396</v>
      </c>
      <c r="U16" s="2">
        <v>1757</v>
      </c>
      <c r="V16" s="2">
        <v>5691395.3620971097</v>
      </c>
      <c r="W16" s="56">
        <v>2260</v>
      </c>
      <c r="X16" s="5">
        <v>6631238.6523258835</v>
      </c>
    </row>
    <row r="17" spans="2:24" x14ac:dyDescent="0.3">
      <c r="B17" s="6" t="s">
        <v>28</v>
      </c>
      <c r="C17" s="2">
        <v>1140</v>
      </c>
      <c r="D17" s="2">
        <v>6955051.0991418809</v>
      </c>
      <c r="E17" s="3">
        <v>97</v>
      </c>
      <c r="F17" s="4">
        <v>851134.78988007782</v>
      </c>
      <c r="G17" s="2">
        <v>288</v>
      </c>
      <c r="H17" s="2">
        <v>2596586.3543449775</v>
      </c>
      <c r="I17" s="3">
        <v>167</v>
      </c>
      <c r="J17" s="2">
        <v>806839.8502940404</v>
      </c>
      <c r="K17" s="2">
        <v>60</v>
      </c>
      <c r="L17" s="2">
        <v>121119.94193738519</v>
      </c>
      <c r="M17" s="56">
        <v>227</v>
      </c>
      <c r="N17" s="5">
        <v>927959.79223142564</v>
      </c>
      <c r="O17" s="2">
        <v>171</v>
      </c>
      <c r="P17" s="4">
        <v>872586.79556232749</v>
      </c>
      <c r="Q17" s="3">
        <v>13</v>
      </c>
      <c r="R17" s="2">
        <v>94628.778546233079</v>
      </c>
      <c r="S17" s="2">
        <v>19</v>
      </c>
      <c r="T17" s="2">
        <v>32942.387171882481</v>
      </c>
      <c r="U17" s="2">
        <v>325</v>
      </c>
      <c r="V17" s="2">
        <v>1579212.2014049566</v>
      </c>
      <c r="W17" s="56">
        <v>357</v>
      </c>
      <c r="X17" s="5">
        <v>1706783.3671230723</v>
      </c>
    </row>
    <row r="18" spans="2:24" x14ac:dyDescent="0.3">
      <c r="B18" s="6" t="s">
        <v>29</v>
      </c>
      <c r="C18" s="2">
        <v>73</v>
      </c>
      <c r="D18" s="2">
        <v>810111.63154275599</v>
      </c>
      <c r="E18" s="3">
        <v>2</v>
      </c>
      <c r="F18" s="4">
        <v>80119.998857419152</v>
      </c>
      <c r="G18" s="2">
        <v>0</v>
      </c>
      <c r="H18" s="2">
        <v>0</v>
      </c>
      <c r="I18" s="3">
        <v>20</v>
      </c>
      <c r="J18" s="2">
        <v>223772.5790348954</v>
      </c>
      <c r="K18" s="2">
        <v>0</v>
      </c>
      <c r="L18" s="2">
        <v>0</v>
      </c>
      <c r="M18" s="56">
        <v>20</v>
      </c>
      <c r="N18" s="5">
        <v>223772.5790348954</v>
      </c>
      <c r="O18" s="2">
        <v>40</v>
      </c>
      <c r="P18" s="4">
        <v>324033.14320509264</v>
      </c>
      <c r="Q18" s="3">
        <v>0</v>
      </c>
      <c r="R18" s="2">
        <v>0</v>
      </c>
      <c r="S18" s="2">
        <v>0</v>
      </c>
      <c r="T18" s="2">
        <v>0</v>
      </c>
      <c r="U18" s="2">
        <v>11</v>
      </c>
      <c r="V18" s="2">
        <v>182185.91044534877</v>
      </c>
      <c r="W18" s="56">
        <v>11</v>
      </c>
      <c r="X18" s="5">
        <v>182185.91044534877</v>
      </c>
    </row>
    <row r="19" spans="2:24" x14ac:dyDescent="0.3">
      <c r="B19" s="6" t="s">
        <v>0</v>
      </c>
      <c r="C19" s="2">
        <v>128</v>
      </c>
      <c r="D19" s="2">
        <v>108100.1639673194</v>
      </c>
      <c r="E19" s="3">
        <v>27</v>
      </c>
      <c r="F19" s="4">
        <v>15264.601521443943</v>
      </c>
      <c r="G19" s="2">
        <v>0</v>
      </c>
      <c r="H19" s="2">
        <v>0</v>
      </c>
      <c r="I19" s="3">
        <v>9</v>
      </c>
      <c r="J19" s="2">
        <v>3096.8121297498096</v>
      </c>
      <c r="K19" s="2">
        <v>13</v>
      </c>
      <c r="L19" s="2">
        <v>26021.582237605264</v>
      </c>
      <c r="M19" s="56">
        <v>22</v>
      </c>
      <c r="N19" s="5">
        <v>29118.394367355075</v>
      </c>
      <c r="O19" s="2">
        <v>62</v>
      </c>
      <c r="P19" s="4">
        <v>31373.072887601396</v>
      </c>
      <c r="Q19" s="3">
        <v>0</v>
      </c>
      <c r="R19" s="2">
        <v>0</v>
      </c>
      <c r="S19" s="2">
        <v>10</v>
      </c>
      <c r="T19" s="2">
        <v>26474.434405060241</v>
      </c>
      <c r="U19" s="2">
        <v>7</v>
      </c>
      <c r="V19" s="2">
        <v>5869.6607858587504</v>
      </c>
      <c r="W19" s="56">
        <v>17</v>
      </c>
      <c r="X19" s="5">
        <v>32344.09519091899</v>
      </c>
    </row>
    <row r="20" spans="2:24" x14ac:dyDescent="0.3">
      <c r="B20" s="7" t="s">
        <v>4</v>
      </c>
      <c r="C20" s="11">
        <f>+SUM(C9:C19)</f>
        <v>242826</v>
      </c>
      <c r="D20" s="11">
        <f>+SUM(D9:D19)</f>
        <v>379002023.64497924</v>
      </c>
      <c r="E20" s="8">
        <f t="shared" ref="E20:X20" si="0">+SUM(E9:E19)</f>
        <v>2529</v>
      </c>
      <c r="F20" s="9">
        <f t="shared" si="0"/>
        <v>10132444.808711762</v>
      </c>
      <c r="G20" s="11">
        <f t="shared" si="0"/>
        <v>28715</v>
      </c>
      <c r="H20" s="11">
        <f t="shared" si="0"/>
        <v>48218615.575188443</v>
      </c>
      <c r="I20" s="8">
        <f t="shared" si="0"/>
        <v>56224</v>
      </c>
      <c r="J20" s="11">
        <f t="shared" si="0"/>
        <v>71513194.166044861</v>
      </c>
      <c r="K20" s="11">
        <f t="shared" si="0"/>
        <v>1408</v>
      </c>
      <c r="L20" s="11">
        <f t="shared" si="0"/>
        <v>873504.64588005561</v>
      </c>
      <c r="M20" s="57">
        <f t="shared" si="0"/>
        <v>57632</v>
      </c>
      <c r="N20" s="10">
        <f t="shared" si="0"/>
        <v>72386698.811924919</v>
      </c>
      <c r="O20" s="11">
        <f t="shared" si="0"/>
        <v>115478</v>
      </c>
      <c r="P20" s="9">
        <f t="shared" si="0"/>
        <v>195992079.2700302</v>
      </c>
      <c r="Q20" s="8">
        <f t="shared" si="0"/>
        <v>44</v>
      </c>
      <c r="R20" s="11">
        <f t="shared" si="0"/>
        <v>400803.27851035324</v>
      </c>
      <c r="S20" s="11">
        <f t="shared" si="0"/>
        <v>23429</v>
      </c>
      <c r="T20" s="11">
        <f t="shared" si="0"/>
        <v>20240802.986838721</v>
      </c>
      <c r="U20" s="11">
        <f t="shared" si="0"/>
        <v>14999</v>
      </c>
      <c r="V20" s="11">
        <f t="shared" si="0"/>
        <v>31630578.913774852</v>
      </c>
      <c r="W20" s="57">
        <f t="shared" si="0"/>
        <v>38472</v>
      </c>
      <c r="X20" s="10">
        <f t="shared" si="0"/>
        <v>52272185.179123938</v>
      </c>
    </row>
    <row r="21" spans="2:24" s="23" customFormat="1" x14ac:dyDescent="0.3">
      <c r="B21" s="23" t="s">
        <v>53</v>
      </c>
      <c r="D21" s="24">
        <f>+(D20*28706.94/812.19)/1000000</f>
        <v>13395.865933654686</v>
      </c>
      <c r="E21" s="26"/>
      <c r="F21" s="24">
        <f>+(F20*28706.94/812.19)/1000000</f>
        <v>358.13231531661307</v>
      </c>
      <c r="H21" s="24">
        <f>+(H20*28706.94/812.19)/1000000</f>
        <v>1704.291981186668</v>
      </c>
      <c r="I21" s="26"/>
      <c r="J21" s="24">
        <f>+(J20*28706.94/812.19)/1000000</f>
        <v>2527.6412836072836</v>
      </c>
      <c r="L21" s="24">
        <f>+(L20*28706.94/812.19)/1000000</f>
        <v>30.87411253401298</v>
      </c>
      <c r="N21" s="27">
        <f>+(N20*28706.94/812.19)/1000000</f>
        <v>2558.5153961412966</v>
      </c>
      <c r="P21" s="24">
        <f>+(P20*28706.94/812.19)/1000000</f>
        <v>6927.3604206897407</v>
      </c>
      <c r="Q21" s="26"/>
      <c r="R21" s="24">
        <f>+(R20*28706.94/812.19)/1000000</f>
        <v>14.166433553725112</v>
      </c>
      <c r="T21" s="24">
        <f>+(T20*28706.94/812.19)/1000000</f>
        <v>715.41328617072338</v>
      </c>
      <c r="V21" s="24">
        <f>+(V20*28706.94/812.19)/1000000</f>
        <v>1117.9861005959194</v>
      </c>
      <c r="X21" s="27">
        <f>+(X20*28706.94/812.19)/1000000</f>
        <v>1847.5658203203684</v>
      </c>
    </row>
    <row r="23" spans="2:24" x14ac:dyDescent="0.3">
      <c r="B23" s="6" t="s">
        <v>30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25"/>
    </row>
    <row r="24" spans="2:24" x14ac:dyDescent="0.3"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6" spans="2:24" x14ac:dyDescent="0.3">
      <c r="B26" s="7" t="s">
        <v>3</v>
      </c>
    </row>
    <row r="27" spans="2:24" x14ac:dyDescent="0.3">
      <c r="B27" s="66" t="s">
        <v>51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2:24" ht="15" customHeight="1" x14ac:dyDescent="0.3">
      <c r="B28" s="67" t="s">
        <v>31</v>
      </c>
      <c r="C28" s="69" t="s">
        <v>6</v>
      </c>
      <c r="D28" s="69"/>
      <c r="E28" s="71" t="s">
        <v>7</v>
      </c>
      <c r="F28" s="85"/>
      <c r="G28" s="73" t="s">
        <v>8</v>
      </c>
      <c r="H28" s="74"/>
      <c r="I28" s="75" t="s">
        <v>9</v>
      </c>
      <c r="J28" s="76"/>
      <c r="K28" s="76"/>
      <c r="L28" s="76"/>
      <c r="M28" s="76"/>
      <c r="N28" s="77"/>
      <c r="O28" s="75" t="s">
        <v>10</v>
      </c>
      <c r="P28" s="77"/>
      <c r="Q28" s="75" t="s">
        <v>11</v>
      </c>
      <c r="R28" s="76"/>
      <c r="S28" s="76"/>
      <c r="T28" s="76"/>
      <c r="U28" s="76"/>
      <c r="V28" s="76"/>
      <c r="W28" s="76"/>
      <c r="X28" s="77"/>
    </row>
    <row r="29" spans="2:24" ht="15" customHeight="1" x14ac:dyDescent="0.3">
      <c r="B29" s="67"/>
      <c r="C29" s="70"/>
      <c r="D29" s="70"/>
      <c r="E29" s="71"/>
      <c r="F29" s="85"/>
      <c r="G29" s="86"/>
      <c r="H29" s="87"/>
      <c r="I29" s="78" t="s">
        <v>12</v>
      </c>
      <c r="J29" s="79"/>
      <c r="K29" s="79" t="s">
        <v>13</v>
      </c>
      <c r="L29" s="79"/>
      <c r="M29" s="80" t="s">
        <v>4</v>
      </c>
      <c r="N29" s="81"/>
      <c r="O29" s="78" t="s">
        <v>14</v>
      </c>
      <c r="P29" s="84"/>
      <c r="Q29" s="78" t="s">
        <v>15</v>
      </c>
      <c r="R29" s="79"/>
      <c r="S29" s="79" t="s">
        <v>16</v>
      </c>
      <c r="T29" s="79"/>
      <c r="U29" s="79" t="s">
        <v>17</v>
      </c>
      <c r="V29" s="79"/>
      <c r="W29" s="80" t="s">
        <v>4</v>
      </c>
      <c r="X29" s="81"/>
    </row>
    <row r="30" spans="2:24" x14ac:dyDescent="0.3">
      <c r="B30" s="67"/>
      <c r="C30" s="70"/>
      <c r="D30" s="70"/>
      <c r="E30" s="73"/>
      <c r="F30" s="69"/>
      <c r="G30" s="86"/>
      <c r="H30" s="87"/>
      <c r="I30" s="78"/>
      <c r="J30" s="79"/>
      <c r="K30" s="79"/>
      <c r="L30" s="79"/>
      <c r="M30" s="82"/>
      <c r="N30" s="83"/>
      <c r="O30" s="78"/>
      <c r="P30" s="84"/>
      <c r="Q30" s="78"/>
      <c r="R30" s="79"/>
      <c r="S30" s="79"/>
      <c r="T30" s="79"/>
      <c r="U30" s="79"/>
      <c r="V30" s="79"/>
      <c r="W30" s="82"/>
      <c r="X30" s="83"/>
    </row>
    <row r="31" spans="2:24" x14ac:dyDescent="0.3">
      <c r="B31" s="68"/>
      <c r="C31" s="17" t="s">
        <v>18</v>
      </c>
      <c r="D31" s="17" t="s">
        <v>19</v>
      </c>
      <c r="E31" s="18" t="s">
        <v>18</v>
      </c>
      <c r="F31" s="17" t="s">
        <v>19</v>
      </c>
      <c r="G31" s="18" t="s">
        <v>18</v>
      </c>
      <c r="H31" s="19" t="s">
        <v>19</v>
      </c>
      <c r="I31" s="18" t="s">
        <v>18</v>
      </c>
      <c r="J31" s="17" t="s">
        <v>19</v>
      </c>
      <c r="K31" s="17" t="s">
        <v>18</v>
      </c>
      <c r="L31" s="17" t="s">
        <v>19</v>
      </c>
      <c r="M31" s="20" t="s">
        <v>18</v>
      </c>
      <c r="N31" s="21" t="s">
        <v>19</v>
      </c>
      <c r="O31" s="18" t="s">
        <v>18</v>
      </c>
      <c r="P31" s="19" t="s">
        <v>19</v>
      </c>
      <c r="Q31" s="18" t="s">
        <v>18</v>
      </c>
      <c r="R31" s="17" t="s">
        <v>19</v>
      </c>
      <c r="S31" s="17" t="s">
        <v>18</v>
      </c>
      <c r="T31" s="17" t="s">
        <v>19</v>
      </c>
      <c r="U31" s="17" t="s">
        <v>18</v>
      </c>
      <c r="V31" s="17" t="s">
        <v>19</v>
      </c>
      <c r="W31" s="20" t="s">
        <v>18</v>
      </c>
      <c r="X31" s="21" t="s">
        <v>19</v>
      </c>
    </row>
    <row r="32" spans="2:24" x14ac:dyDescent="0.3">
      <c r="B32" s="6" t="s">
        <v>32</v>
      </c>
      <c r="C32" s="2">
        <v>213125</v>
      </c>
      <c r="D32" s="2">
        <v>126590781.33458319</v>
      </c>
      <c r="E32" s="3">
        <v>1879</v>
      </c>
      <c r="F32" s="2">
        <v>2431831.3777783355</v>
      </c>
      <c r="G32" s="3">
        <v>25647</v>
      </c>
      <c r="H32" s="4">
        <v>17811932.530600619</v>
      </c>
      <c r="I32" s="3">
        <v>51684</v>
      </c>
      <c r="J32" s="2">
        <v>27665891.473176867</v>
      </c>
      <c r="K32" s="2">
        <v>1281</v>
      </c>
      <c r="L32" s="2">
        <v>516782.40320981614</v>
      </c>
      <c r="M32" s="56">
        <v>52965</v>
      </c>
      <c r="N32" s="5">
        <v>28182673.87638668</v>
      </c>
      <c r="O32" s="3">
        <v>98148</v>
      </c>
      <c r="P32" s="4">
        <v>55426174.84308672</v>
      </c>
      <c r="Q32" s="3">
        <v>15</v>
      </c>
      <c r="R32" s="2">
        <v>33417.807888963434</v>
      </c>
      <c r="S32" s="2">
        <v>21510</v>
      </c>
      <c r="T32" s="2">
        <v>12002118.887836875</v>
      </c>
      <c r="U32" s="2">
        <v>12961</v>
      </c>
      <c r="V32" s="2">
        <v>10702632.011005005</v>
      </c>
      <c r="W32" s="56">
        <v>34486</v>
      </c>
      <c r="X32" s="5">
        <v>22738168.70673085</v>
      </c>
    </row>
    <row r="33" spans="2:24" x14ac:dyDescent="0.3">
      <c r="B33" s="6" t="s">
        <v>1</v>
      </c>
      <c r="C33" s="2">
        <v>20660</v>
      </c>
      <c r="D33" s="2">
        <v>93164171.310108319</v>
      </c>
      <c r="E33" s="3">
        <v>430</v>
      </c>
      <c r="F33" s="2">
        <v>3300612.6520973677</v>
      </c>
      <c r="G33" s="3">
        <v>2241</v>
      </c>
      <c r="H33" s="4">
        <v>12181579.250069844</v>
      </c>
      <c r="I33" s="3">
        <v>3023</v>
      </c>
      <c r="J33" s="2">
        <v>12212390.077207813</v>
      </c>
      <c r="K33" s="2">
        <v>89</v>
      </c>
      <c r="L33" s="2">
        <v>199627.42086060028</v>
      </c>
      <c r="M33" s="56">
        <v>3112</v>
      </c>
      <c r="N33" s="5">
        <v>12412017.498068413</v>
      </c>
      <c r="O33" s="3">
        <v>12193</v>
      </c>
      <c r="P33" s="4">
        <v>53952327.22171016</v>
      </c>
      <c r="Q33" s="3">
        <v>16</v>
      </c>
      <c r="R33" s="2">
        <v>81513.390141896001</v>
      </c>
      <c r="S33" s="2">
        <v>1171</v>
      </c>
      <c r="T33" s="2">
        <v>3111894.3374319933</v>
      </c>
      <c r="U33" s="2">
        <v>1497</v>
      </c>
      <c r="V33" s="2">
        <v>8124226.9605886256</v>
      </c>
      <c r="W33" s="56">
        <v>2684</v>
      </c>
      <c r="X33" s="5">
        <v>11317634.688162515</v>
      </c>
    </row>
    <row r="34" spans="2:24" x14ac:dyDescent="0.3">
      <c r="B34" s="6" t="s">
        <v>33</v>
      </c>
      <c r="C34" s="2">
        <v>8056</v>
      </c>
      <c r="D34" s="2">
        <v>123627227.88698483</v>
      </c>
      <c r="E34" s="3">
        <v>196</v>
      </c>
      <c r="F34" s="2">
        <v>3602459.2120581302</v>
      </c>
      <c r="G34" s="3">
        <v>748</v>
      </c>
      <c r="H34" s="4">
        <v>14474310.707515324</v>
      </c>
      <c r="I34" s="3">
        <v>1333</v>
      </c>
      <c r="J34" s="2">
        <v>21381862.875353489</v>
      </c>
      <c r="K34" s="2">
        <v>34</v>
      </c>
      <c r="L34" s="2">
        <v>122260.0396977177</v>
      </c>
      <c r="M34" s="56">
        <v>1367</v>
      </c>
      <c r="N34" s="5">
        <v>21504122.915051203</v>
      </c>
      <c r="O34" s="3">
        <v>4700</v>
      </c>
      <c r="P34" s="4">
        <v>70413508.996953353</v>
      </c>
      <c r="Q34" s="3">
        <v>11</v>
      </c>
      <c r="R34" s="2">
        <v>190023.04014290625</v>
      </c>
      <c r="S34" s="2">
        <v>550</v>
      </c>
      <c r="T34" s="2">
        <v>4125289.7758521116</v>
      </c>
      <c r="U34" s="2">
        <v>484</v>
      </c>
      <c r="V34" s="2">
        <v>9317513.2394117936</v>
      </c>
      <c r="W34" s="56">
        <v>1045</v>
      </c>
      <c r="X34" s="5">
        <v>13632826.055406814</v>
      </c>
    </row>
    <row r="35" spans="2:24" x14ac:dyDescent="0.3">
      <c r="B35" s="6" t="s">
        <v>34</v>
      </c>
      <c r="C35" s="2">
        <v>985</v>
      </c>
      <c r="D35" s="2">
        <v>35619843.113302909</v>
      </c>
      <c r="E35" s="3">
        <v>24</v>
      </c>
      <c r="F35" s="2">
        <v>797541.56677792897</v>
      </c>
      <c r="G35" s="3">
        <v>79</v>
      </c>
      <c r="H35" s="4">
        <v>3750793.0870026546</v>
      </c>
      <c r="I35" s="3">
        <v>184</v>
      </c>
      <c r="J35" s="2">
        <v>10253049.7403067</v>
      </c>
      <c r="K35" s="2">
        <v>4</v>
      </c>
      <c r="L35" s="2">
        <v>34834.78211192137</v>
      </c>
      <c r="M35" s="56">
        <v>188</v>
      </c>
      <c r="N35" s="5">
        <v>10287884.52241862</v>
      </c>
      <c r="O35" s="3">
        <v>437</v>
      </c>
      <c r="P35" s="4">
        <v>16200068.208279951</v>
      </c>
      <c r="Q35" s="3">
        <v>2</v>
      </c>
      <c r="R35" s="2">
        <v>95849.040336587612</v>
      </c>
      <c r="S35" s="2">
        <v>198</v>
      </c>
      <c r="T35" s="2">
        <v>1001499.9857177394</v>
      </c>
      <c r="U35" s="2">
        <v>57</v>
      </c>
      <c r="V35" s="2">
        <v>3486206.702769435</v>
      </c>
      <c r="W35" s="56">
        <v>257</v>
      </c>
      <c r="X35" s="5">
        <v>4583555.7288237615</v>
      </c>
    </row>
    <row r="36" spans="2:24" x14ac:dyDescent="0.3">
      <c r="B36" s="7" t="s">
        <v>4</v>
      </c>
      <c r="C36" s="11">
        <f>+SUM(C32:C35)</f>
        <v>242826</v>
      </c>
      <c r="D36" s="11">
        <f t="shared" ref="D36:V36" si="1">+SUM(D32:D35)</f>
        <v>379002023.64497924</v>
      </c>
      <c r="E36" s="8">
        <f t="shared" si="1"/>
        <v>2529</v>
      </c>
      <c r="F36" s="11">
        <f t="shared" si="1"/>
        <v>10132444.808711763</v>
      </c>
      <c r="G36" s="8">
        <f t="shared" si="1"/>
        <v>28715</v>
      </c>
      <c r="H36" s="9">
        <f t="shared" si="1"/>
        <v>48218615.575188443</v>
      </c>
      <c r="I36" s="8">
        <f t="shared" si="1"/>
        <v>56224</v>
      </c>
      <c r="J36" s="11">
        <f t="shared" si="1"/>
        <v>71513194.166044876</v>
      </c>
      <c r="K36" s="11">
        <f t="shared" si="1"/>
        <v>1408</v>
      </c>
      <c r="L36" s="11">
        <f t="shared" si="1"/>
        <v>873504.64588005538</v>
      </c>
      <c r="M36" s="57">
        <f t="shared" si="1"/>
        <v>57632</v>
      </c>
      <c r="N36" s="10">
        <f t="shared" si="1"/>
        <v>72386698.811924919</v>
      </c>
      <c r="O36" s="8">
        <f t="shared" si="1"/>
        <v>115478</v>
      </c>
      <c r="P36" s="9">
        <f t="shared" si="1"/>
        <v>195992079.27003017</v>
      </c>
      <c r="Q36" s="8">
        <f>+SUM(Q32:Q35)</f>
        <v>44</v>
      </c>
      <c r="R36" s="11">
        <f t="shared" si="1"/>
        <v>400803.2785103533</v>
      </c>
      <c r="S36" s="11">
        <f t="shared" si="1"/>
        <v>23429</v>
      </c>
      <c r="T36" s="11">
        <f t="shared" si="1"/>
        <v>20240802.986838721</v>
      </c>
      <c r="U36" s="11">
        <f t="shared" si="1"/>
        <v>14999</v>
      </c>
      <c r="V36" s="11">
        <f t="shared" si="1"/>
        <v>31630578.913774859</v>
      </c>
      <c r="W36" s="57">
        <f>+SUM(W32:W35)</f>
        <v>38472</v>
      </c>
      <c r="X36" s="10">
        <f>+SUM(X32:X35)</f>
        <v>52272185.179123938</v>
      </c>
    </row>
    <row r="37" spans="2:24" s="23" customFormat="1" x14ac:dyDescent="0.3">
      <c r="B37" s="23" t="s">
        <v>53</v>
      </c>
      <c r="D37" s="24">
        <f>+(D36*28706.94/812.19)/1000000</f>
        <v>13395.865933654686</v>
      </c>
      <c r="E37" s="26"/>
      <c r="F37" s="27">
        <f>+(F36*28706.94/812.19)/1000000</f>
        <v>358.13231531661313</v>
      </c>
      <c r="H37" s="24">
        <f>+(H36*28706.94/812.19)/1000000</f>
        <v>1704.291981186668</v>
      </c>
      <c r="I37" s="26"/>
      <c r="J37" s="24">
        <f>+(J36*28706.94/812.19)/1000000</f>
        <v>2527.6412836072841</v>
      </c>
      <c r="L37" s="24">
        <f>+(L36*28706.94/812.19)/1000000</f>
        <v>30.874112534012969</v>
      </c>
      <c r="N37" s="27">
        <f>+(N36*28706.94/812.19)/1000000</f>
        <v>2558.5153961412966</v>
      </c>
      <c r="P37" s="24">
        <f>+(P36*28706.94/812.19)/1000000</f>
        <v>6927.3604206897389</v>
      </c>
      <c r="Q37" s="26"/>
      <c r="R37" s="24">
        <f>+(R36*28706.94/812.19)/1000000</f>
        <v>14.166433553725112</v>
      </c>
      <c r="T37" s="24">
        <f>+(T36*28706.94/812.19)/1000000</f>
        <v>715.41328617072338</v>
      </c>
      <c r="V37" s="24">
        <f>+(V36*28706.94/812.19)/1000000</f>
        <v>1117.9861005959197</v>
      </c>
      <c r="X37" s="27">
        <f>+(X36*28706.94/812.19)/1000000</f>
        <v>1847.5658203203684</v>
      </c>
    </row>
    <row r="38" spans="2:24" x14ac:dyDescent="0.3">
      <c r="P38" s="25"/>
    </row>
    <row r="39" spans="2:24" x14ac:dyDescent="0.3">
      <c r="B39" s="6" t="s">
        <v>30</v>
      </c>
      <c r="P39" s="25"/>
    </row>
    <row r="41" spans="2:24" x14ac:dyDescent="0.3">
      <c r="C41" s="25"/>
    </row>
    <row r="42" spans="2:24" x14ac:dyDescent="0.3">
      <c r="B42" s="6" t="s">
        <v>35</v>
      </c>
    </row>
    <row r="43" spans="2:24" x14ac:dyDescent="0.3">
      <c r="B43" s="6" t="s">
        <v>36</v>
      </c>
    </row>
    <row r="44" spans="2:24" x14ac:dyDescent="0.3">
      <c r="B44" s="6" t="s">
        <v>37</v>
      </c>
    </row>
    <row r="45" spans="2:24" x14ac:dyDescent="0.3">
      <c r="B45" s="6" t="s">
        <v>38</v>
      </c>
    </row>
    <row r="47" spans="2:24" x14ac:dyDescent="0.3">
      <c r="B47" s="89" t="s">
        <v>39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</row>
    <row r="48" spans="2:24" x14ac:dyDescent="0.3">
      <c r="B48" s="90" t="s">
        <v>40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</row>
    <row r="49" spans="2:22" x14ac:dyDescent="0.3">
      <c r="B49" s="91" t="s">
        <v>41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</row>
    <row r="50" spans="2:22" x14ac:dyDescent="0.3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</row>
    <row r="51" spans="2:22" x14ac:dyDescent="0.3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</row>
    <row r="52" spans="2:22" x14ac:dyDescent="0.3">
      <c r="B52" s="91" t="s">
        <v>42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</row>
    <row r="53" spans="2:22" x14ac:dyDescent="0.3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</row>
    <row r="54" spans="2:22" x14ac:dyDescent="0.3">
      <c r="B54" s="88" t="s">
        <v>43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</row>
    <row r="55" spans="2:22" x14ac:dyDescent="0.3">
      <c r="B55" s="92" t="s">
        <v>44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2:22" x14ac:dyDescent="0.3"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2:22" x14ac:dyDescent="0.3">
      <c r="B57" s="88" t="s">
        <v>45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8" spans="2:22" x14ac:dyDescent="0.3">
      <c r="B58" s="88" t="s">
        <v>46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spans="2:22" x14ac:dyDescent="0.3">
      <c r="B59" s="88" t="s">
        <v>47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</row>
    <row r="60" spans="2:22" x14ac:dyDescent="0.3">
      <c r="B60" s="88" t="s">
        <v>48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</row>
    <row r="63" spans="2:22" x14ac:dyDescent="0.3">
      <c r="B63" s="15" t="s">
        <v>49</v>
      </c>
    </row>
    <row r="64" spans="2:22" x14ac:dyDescent="0.3">
      <c r="B64" s="22" t="s">
        <v>55</v>
      </c>
    </row>
    <row r="65" spans="2:2" x14ac:dyDescent="0.3">
      <c r="B65" s="6" t="s">
        <v>30</v>
      </c>
    </row>
    <row r="67" spans="2:2" x14ac:dyDescent="0.3">
      <c r="B67" s="6" t="s">
        <v>56</v>
      </c>
    </row>
  </sheetData>
  <mergeCells count="42">
    <mergeCell ref="B57:V57"/>
    <mergeCell ref="B58:V58"/>
    <mergeCell ref="B59:V59"/>
    <mergeCell ref="B60:V60"/>
    <mergeCell ref="B47:V47"/>
    <mergeCell ref="B48:V48"/>
    <mergeCell ref="B49:V51"/>
    <mergeCell ref="B52:V53"/>
    <mergeCell ref="B54:V54"/>
    <mergeCell ref="B55:V56"/>
    <mergeCell ref="O28:P28"/>
    <mergeCell ref="Q28:X28"/>
    <mergeCell ref="I29:J30"/>
    <mergeCell ref="K29:L30"/>
    <mergeCell ref="M29:N30"/>
    <mergeCell ref="O29:P30"/>
    <mergeCell ref="Q29:R30"/>
    <mergeCell ref="S29:T30"/>
    <mergeCell ref="U29:V30"/>
    <mergeCell ref="W29:X30"/>
    <mergeCell ref="B27:L27"/>
    <mergeCell ref="B28:B31"/>
    <mergeCell ref="C28:D30"/>
    <mergeCell ref="E28:F30"/>
    <mergeCell ref="G28:H30"/>
    <mergeCell ref="I28:N28"/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B4:L4"/>
    <mergeCell ref="B5:B8"/>
    <mergeCell ref="C5:D7"/>
    <mergeCell ref="E5:F7"/>
    <mergeCell ref="G5:H7"/>
    <mergeCell ref="I5:N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6FA4-FDF1-4684-8E9B-2D59B241C9ED}">
  <dimension ref="B2:Y81"/>
  <sheetViews>
    <sheetView tabSelected="1" zoomScale="70" zoomScaleNormal="70" workbookViewId="0">
      <selection activeCell="B20" sqref="B20:B23"/>
    </sheetView>
  </sheetViews>
  <sheetFormatPr baseColWidth="10" defaultColWidth="11.44140625" defaultRowHeight="14.4" x14ac:dyDescent="0.3"/>
  <cols>
    <col min="1" max="1" width="11.44140625" style="6"/>
    <col min="2" max="2" width="20.77734375" style="6" customWidth="1"/>
    <col min="3" max="3" width="28.7773437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2187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5.77734375" style="6" bestFit="1" customWidth="1"/>
    <col min="12" max="12" width="9.5546875" style="6" bestFit="1" customWidth="1"/>
    <col min="13" max="13" width="12.77734375" style="6" bestFit="1" customWidth="1"/>
    <col min="14" max="14" width="12.5546875" style="14" bestFit="1" customWidth="1"/>
    <col min="15" max="15" width="18.21875" style="14" bestFit="1" customWidth="1"/>
    <col min="16" max="16" width="12" style="6" bestFit="1" customWidth="1"/>
    <col min="17" max="17" width="17.44140625" style="6" bestFit="1" customWidth="1"/>
    <col min="18" max="18" width="8.77734375" style="6" bestFit="1" customWidth="1"/>
    <col min="19" max="19" width="12.77734375" style="6" bestFit="1" customWidth="1"/>
    <col min="20" max="20" width="11.44140625" style="6" bestFit="1" customWidth="1"/>
    <col min="21" max="21" width="16.44140625" style="6" bestFit="1" customWidth="1"/>
    <col min="22" max="22" width="10.5546875" style="6" bestFit="1" customWidth="1"/>
    <col min="23" max="23" width="16" style="6" bestFit="1" customWidth="1"/>
    <col min="24" max="24" width="12.5546875" style="14" bestFit="1" customWidth="1"/>
    <col min="25" max="25" width="18.21875" style="14" bestFit="1" customWidth="1"/>
    <col min="26" max="16384" width="11.44140625" style="6"/>
  </cols>
  <sheetData>
    <row r="2" spans="2:25" x14ac:dyDescent="0.3">
      <c r="B2" s="7" t="s">
        <v>5</v>
      </c>
    </row>
    <row r="3" spans="2:25" ht="15.6" x14ac:dyDescent="0.3">
      <c r="B3" s="7" t="s">
        <v>52</v>
      </c>
      <c r="C3" s="13"/>
    </row>
    <row r="4" spans="2:25" x14ac:dyDescent="0.3">
      <c r="B4" s="67" t="s">
        <v>2</v>
      </c>
      <c r="C4" s="67" t="s">
        <v>31</v>
      </c>
      <c r="D4" s="69" t="s">
        <v>6</v>
      </c>
      <c r="E4" s="69"/>
      <c r="F4" s="71" t="s">
        <v>7</v>
      </c>
      <c r="G4" s="72"/>
      <c r="H4" s="69" t="s">
        <v>8</v>
      </c>
      <c r="I4" s="69"/>
      <c r="J4" s="75" t="s">
        <v>9</v>
      </c>
      <c r="K4" s="76"/>
      <c r="L4" s="76"/>
      <c r="M4" s="76"/>
      <c r="N4" s="76"/>
      <c r="O4" s="77"/>
      <c r="P4" s="76" t="s">
        <v>10</v>
      </c>
      <c r="Q4" s="76"/>
      <c r="R4" s="75" t="s">
        <v>11</v>
      </c>
      <c r="S4" s="76"/>
      <c r="T4" s="76"/>
      <c r="U4" s="76"/>
      <c r="V4" s="76"/>
      <c r="W4" s="76"/>
      <c r="X4" s="76"/>
      <c r="Y4" s="77"/>
    </row>
    <row r="5" spans="2:25" x14ac:dyDescent="0.3">
      <c r="B5" s="67"/>
      <c r="C5" s="67"/>
      <c r="D5" s="70"/>
      <c r="E5" s="70"/>
      <c r="F5" s="71"/>
      <c r="G5" s="72"/>
      <c r="H5" s="70"/>
      <c r="I5" s="70"/>
      <c r="J5" s="78" t="s">
        <v>12</v>
      </c>
      <c r="K5" s="79"/>
      <c r="L5" s="79" t="s">
        <v>13</v>
      </c>
      <c r="M5" s="79"/>
      <c r="N5" s="80" t="s">
        <v>4</v>
      </c>
      <c r="O5" s="81"/>
      <c r="P5" s="79" t="s">
        <v>14</v>
      </c>
      <c r="Q5" s="79"/>
      <c r="R5" s="78" t="s">
        <v>15</v>
      </c>
      <c r="S5" s="79"/>
      <c r="T5" s="79" t="s">
        <v>16</v>
      </c>
      <c r="U5" s="79"/>
      <c r="V5" s="79" t="s">
        <v>17</v>
      </c>
      <c r="W5" s="79"/>
      <c r="X5" s="80" t="s">
        <v>4</v>
      </c>
      <c r="Y5" s="81"/>
    </row>
    <row r="6" spans="2:25" x14ac:dyDescent="0.3">
      <c r="B6" s="67"/>
      <c r="C6" s="67"/>
      <c r="D6" s="70"/>
      <c r="E6" s="70"/>
      <c r="F6" s="73"/>
      <c r="G6" s="74"/>
      <c r="H6" s="70"/>
      <c r="I6" s="70"/>
      <c r="J6" s="78"/>
      <c r="K6" s="79"/>
      <c r="L6" s="79"/>
      <c r="M6" s="79"/>
      <c r="N6" s="82"/>
      <c r="O6" s="83"/>
      <c r="P6" s="79"/>
      <c r="Q6" s="79"/>
      <c r="R6" s="78"/>
      <c r="S6" s="79"/>
      <c r="T6" s="79"/>
      <c r="U6" s="79"/>
      <c r="V6" s="79"/>
      <c r="W6" s="79"/>
      <c r="X6" s="82"/>
      <c r="Y6" s="83"/>
    </row>
    <row r="7" spans="2:25" x14ac:dyDescent="0.3">
      <c r="B7" s="68"/>
      <c r="C7" s="68"/>
      <c r="D7" s="17" t="s">
        <v>18</v>
      </c>
      <c r="E7" s="17" t="s">
        <v>19</v>
      </c>
      <c r="F7" s="18" t="s">
        <v>18</v>
      </c>
      <c r="G7" s="19" t="s">
        <v>19</v>
      </c>
      <c r="H7" s="17" t="s">
        <v>18</v>
      </c>
      <c r="I7" s="17" t="s">
        <v>19</v>
      </c>
      <c r="J7" s="18" t="s">
        <v>18</v>
      </c>
      <c r="K7" s="17" t="s">
        <v>19</v>
      </c>
      <c r="L7" s="17" t="s">
        <v>18</v>
      </c>
      <c r="M7" s="17" t="s">
        <v>19</v>
      </c>
      <c r="N7" s="20" t="s">
        <v>18</v>
      </c>
      <c r="O7" s="21" t="s">
        <v>19</v>
      </c>
      <c r="P7" s="17" t="s">
        <v>18</v>
      </c>
      <c r="Q7" s="17" t="s">
        <v>19</v>
      </c>
      <c r="R7" s="18" t="s">
        <v>18</v>
      </c>
      <c r="S7" s="17" t="s">
        <v>19</v>
      </c>
      <c r="T7" s="17" t="s">
        <v>18</v>
      </c>
      <c r="U7" s="17" t="s">
        <v>19</v>
      </c>
      <c r="V7" s="17" t="s">
        <v>18</v>
      </c>
      <c r="W7" s="17" t="s">
        <v>19</v>
      </c>
      <c r="X7" s="20" t="s">
        <v>18</v>
      </c>
      <c r="Y7" s="21" t="s">
        <v>19</v>
      </c>
    </row>
    <row r="8" spans="2:25" x14ac:dyDescent="0.3">
      <c r="B8" s="93" t="s">
        <v>20</v>
      </c>
      <c r="C8" s="6" t="s">
        <v>32</v>
      </c>
      <c r="D8" s="28">
        <v>18887</v>
      </c>
      <c r="E8" s="28">
        <v>17197603.587285861</v>
      </c>
      <c r="F8" s="29">
        <v>630</v>
      </c>
      <c r="G8" s="30">
        <v>628653.15442885947</v>
      </c>
      <c r="H8" s="28">
        <v>407</v>
      </c>
      <c r="I8" s="31">
        <v>613441.03551266692</v>
      </c>
      <c r="J8" s="29">
        <v>1884</v>
      </c>
      <c r="K8" s="31">
        <v>1441993.8175228708</v>
      </c>
      <c r="L8" s="28">
        <v>0</v>
      </c>
      <c r="M8" s="31">
        <v>0</v>
      </c>
      <c r="N8" s="58">
        <v>1884</v>
      </c>
      <c r="O8" s="40">
        <v>1441993.8175228708</v>
      </c>
      <c r="P8" s="28">
        <v>15471</v>
      </c>
      <c r="Q8" s="31">
        <v>14052838.161747647</v>
      </c>
      <c r="R8" s="29">
        <v>3</v>
      </c>
      <c r="S8" s="31">
        <v>2368.7651836106534</v>
      </c>
      <c r="T8" s="28">
        <v>97</v>
      </c>
      <c r="U8" s="31">
        <v>107549.08046625661</v>
      </c>
      <c r="V8" s="28">
        <v>395</v>
      </c>
      <c r="W8" s="31">
        <v>350759.57242395042</v>
      </c>
      <c r="X8" s="58">
        <v>495</v>
      </c>
      <c r="Y8" s="40">
        <v>460677.41807381768</v>
      </c>
    </row>
    <row r="9" spans="2:25" x14ac:dyDescent="0.3">
      <c r="B9" s="94"/>
      <c r="C9" s="6" t="s">
        <v>1</v>
      </c>
      <c r="D9" s="28">
        <v>3915</v>
      </c>
      <c r="E9" s="28">
        <v>14795395.031306019</v>
      </c>
      <c r="F9" s="29">
        <v>90</v>
      </c>
      <c r="G9" s="30">
        <v>252670.60857061046</v>
      </c>
      <c r="H9" s="28">
        <v>209</v>
      </c>
      <c r="I9" s="31">
        <v>1428943.6631351165</v>
      </c>
      <c r="J9" s="29">
        <v>417</v>
      </c>
      <c r="K9" s="31">
        <v>1743950.7659123542</v>
      </c>
      <c r="L9" s="28">
        <v>0</v>
      </c>
      <c r="M9" s="31">
        <v>0</v>
      </c>
      <c r="N9" s="58">
        <v>417</v>
      </c>
      <c r="O9" s="40">
        <v>1743950.7659123542</v>
      </c>
      <c r="P9" s="28">
        <v>3085</v>
      </c>
      <c r="Q9" s="31">
        <v>10671807.146251045</v>
      </c>
      <c r="R9" s="29">
        <v>1</v>
      </c>
      <c r="S9" s="31">
        <v>17417.391055960685</v>
      </c>
      <c r="T9" s="28">
        <v>16</v>
      </c>
      <c r="U9" s="31">
        <v>73710.398948825619</v>
      </c>
      <c r="V9" s="28">
        <v>97</v>
      </c>
      <c r="W9" s="31">
        <v>606895.05743210518</v>
      </c>
      <c r="X9" s="58">
        <v>114</v>
      </c>
      <c r="Y9" s="40">
        <v>698022.84743689152</v>
      </c>
    </row>
    <row r="10" spans="2:25" x14ac:dyDescent="0.3">
      <c r="B10" s="94"/>
      <c r="C10" s="6" t="s">
        <v>33</v>
      </c>
      <c r="D10" s="28">
        <v>1304</v>
      </c>
      <c r="E10" s="28">
        <v>18983377.028063599</v>
      </c>
      <c r="F10" s="29">
        <v>27</v>
      </c>
      <c r="G10" s="30">
        <v>352527.99497264426</v>
      </c>
      <c r="H10" s="28">
        <v>209</v>
      </c>
      <c r="I10" s="31">
        <v>4568505.0374578414</v>
      </c>
      <c r="J10" s="29">
        <v>314</v>
      </c>
      <c r="K10" s="31">
        <v>4596588.8387964722</v>
      </c>
      <c r="L10" s="28">
        <v>0</v>
      </c>
      <c r="M10" s="31">
        <v>0</v>
      </c>
      <c r="N10" s="58">
        <v>314</v>
      </c>
      <c r="O10" s="40">
        <v>4596588.8387964722</v>
      </c>
      <c r="P10" s="28">
        <v>657</v>
      </c>
      <c r="Q10" s="31">
        <v>6810299.7164448742</v>
      </c>
      <c r="R10" s="29">
        <v>2</v>
      </c>
      <c r="S10" s="31">
        <v>48768.69495668992</v>
      </c>
      <c r="T10" s="28">
        <v>12</v>
      </c>
      <c r="U10" s="31">
        <v>278155.73516369215</v>
      </c>
      <c r="V10" s="28">
        <v>83</v>
      </c>
      <c r="W10" s="31">
        <v>2328531.0102713839</v>
      </c>
      <c r="X10" s="58">
        <v>97</v>
      </c>
      <c r="Y10" s="40">
        <v>2655455.4403917659</v>
      </c>
    </row>
    <row r="11" spans="2:25" x14ac:dyDescent="0.3">
      <c r="B11" s="94"/>
      <c r="C11" s="6" t="s">
        <v>34</v>
      </c>
      <c r="D11" s="28">
        <v>155</v>
      </c>
      <c r="E11" s="28">
        <v>5606835.8833787227</v>
      </c>
      <c r="F11" s="29">
        <v>2</v>
      </c>
      <c r="G11" s="30">
        <v>25081.043120583388</v>
      </c>
      <c r="H11" s="28">
        <v>26</v>
      </c>
      <c r="I11" s="31">
        <v>1608461.2292358573</v>
      </c>
      <c r="J11" s="29">
        <v>42</v>
      </c>
      <c r="K11" s="31">
        <v>1467415.1964646876</v>
      </c>
      <c r="L11" s="28">
        <v>0</v>
      </c>
      <c r="M11" s="31">
        <v>0</v>
      </c>
      <c r="N11" s="58">
        <v>42</v>
      </c>
      <c r="O11" s="40">
        <v>1467415.1964646876</v>
      </c>
      <c r="P11" s="28">
        <v>71</v>
      </c>
      <c r="Q11" s="31">
        <v>1695969.730455423</v>
      </c>
      <c r="R11" s="29">
        <v>1</v>
      </c>
      <c r="S11" s="31">
        <v>34834.78211192137</v>
      </c>
      <c r="T11" s="28">
        <v>6</v>
      </c>
      <c r="U11" s="31">
        <v>221200.86641070069</v>
      </c>
      <c r="V11" s="28">
        <v>7</v>
      </c>
      <c r="W11" s="31">
        <v>553873.03557954973</v>
      </c>
      <c r="X11" s="58">
        <v>14</v>
      </c>
      <c r="Y11" s="40">
        <v>809908.6841021718</v>
      </c>
    </row>
    <row r="12" spans="2:25" x14ac:dyDescent="0.3">
      <c r="B12" s="93" t="s">
        <v>21</v>
      </c>
      <c r="C12" s="15" t="s">
        <v>32</v>
      </c>
      <c r="D12" s="32">
        <v>102</v>
      </c>
      <c r="E12" s="32">
        <v>194454.80779212274</v>
      </c>
      <c r="F12" s="33">
        <v>0</v>
      </c>
      <c r="G12" s="34">
        <v>0</v>
      </c>
      <c r="H12" s="32">
        <v>28</v>
      </c>
      <c r="I12" s="35">
        <v>59950.660014616675</v>
      </c>
      <c r="J12" s="33">
        <v>10</v>
      </c>
      <c r="K12" s="35">
        <v>10798.782454695625</v>
      </c>
      <c r="L12" s="32">
        <v>0</v>
      </c>
      <c r="M12" s="35">
        <v>0</v>
      </c>
      <c r="N12" s="41">
        <v>10</v>
      </c>
      <c r="O12" s="42">
        <v>10798.782454695625</v>
      </c>
      <c r="P12" s="32">
        <v>51</v>
      </c>
      <c r="Q12" s="35">
        <v>81590.113749497512</v>
      </c>
      <c r="R12" s="33">
        <v>5</v>
      </c>
      <c r="S12" s="35">
        <v>18810.782340437541</v>
      </c>
      <c r="T12" s="32">
        <v>1</v>
      </c>
      <c r="U12" s="35">
        <v>3483.4782111921368</v>
      </c>
      <c r="V12" s="32">
        <v>7</v>
      </c>
      <c r="W12" s="35">
        <v>19820.991021683258</v>
      </c>
      <c r="X12" s="41">
        <v>13</v>
      </c>
      <c r="Y12" s="42">
        <v>42115.25157331294</v>
      </c>
    </row>
    <row r="13" spans="2:25" x14ac:dyDescent="0.3">
      <c r="B13" s="94"/>
      <c r="C13" s="6" t="s">
        <v>1</v>
      </c>
      <c r="D13" s="28">
        <v>104</v>
      </c>
      <c r="E13" s="28">
        <v>449333.85446167376</v>
      </c>
      <c r="F13" s="29">
        <v>0</v>
      </c>
      <c r="G13" s="30">
        <v>0</v>
      </c>
      <c r="H13" s="28">
        <v>31</v>
      </c>
      <c r="I13" s="31">
        <v>139164.95453712589</v>
      </c>
      <c r="J13" s="29">
        <v>14</v>
      </c>
      <c r="K13" s="31">
        <v>72247.338100124922</v>
      </c>
      <c r="L13" s="28">
        <v>0</v>
      </c>
      <c r="M13" s="31">
        <v>0</v>
      </c>
      <c r="N13" s="58">
        <v>14</v>
      </c>
      <c r="O13" s="40">
        <v>72247.338100124922</v>
      </c>
      <c r="P13" s="28">
        <v>41</v>
      </c>
      <c r="Q13" s="31">
        <v>142822.60665887763</v>
      </c>
      <c r="R13" s="29">
        <v>11</v>
      </c>
      <c r="S13" s="31">
        <v>49117.042777809125</v>
      </c>
      <c r="T13" s="28">
        <v>4</v>
      </c>
      <c r="U13" s="31">
        <v>23339.30401498732</v>
      </c>
      <c r="V13" s="28">
        <v>3</v>
      </c>
      <c r="W13" s="31">
        <v>22642.608372748891</v>
      </c>
      <c r="X13" s="58">
        <v>18</v>
      </c>
      <c r="Y13" s="40">
        <v>95098.95516554534</v>
      </c>
    </row>
    <row r="14" spans="2:25" x14ac:dyDescent="0.3">
      <c r="B14" s="94"/>
      <c r="C14" s="6" t="s">
        <v>33</v>
      </c>
      <c r="D14" s="28">
        <v>67</v>
      </c>
      <c r="E14" s="28">
        <v>1329957.1462510461</v>
      </c>
      <c r="F14" s="29">
        <v>0</v>
      </c>
      <c r="G14" s="30">
        <v>0</v>
      </c>
      <c r="H14" s="28">
        <v>26</v>
      </c>
      <c r="I14" s="31">
        <v>480510.98445184337</v>
      </c>
      <c r="J14" s="29">
        <v>6</v>
      </c>
      <c r="K14" s="31">
        <v>102936.78114072765</v>
      </c>
      <c r="L14" s="28">
        <v>0</v>
      </c>
      <c r="M14" s="31">
        <v>0</v>
      </c>
      <c r="N14" s="58">
        <v>6</v>
      </c>
      <c r="O14" s="40">
        <v>102936.78114072765</v>
      </c>
      <c r="P14" s="28">
        <v>22</v>
      </c>
      <c r="Q14" s="31">
        <v>505626.86235453869</v>
      </c>
      <c r="R14" s="29">
        <v>7</v>
      </c>
      <c r="S14" s="31">
        <v>134288.08504145688</v>
      </c>
      <c r="T14" s="28">
        <v>1</v>
      </c>
      <c r="U14" s="31">
        <v>17417.391055960685</v>
      </c>
      <c r="V14" s="28">
        <v>5</v>
      </c>
      <c r="W14" s="31">
        <v>89177.042206518701</v>
      </c>
      <c r="X14" s="58">
        <v>13</v>
      </c>
      <c r="Y14" s="40">
        <v>240882.51830393626</v>
      </c>
    </row>
    <row r="15" spans="2:25" x14ac:dyDescent="0.3">
      <c r="B15" s="95"/>
      <c r="C15" s="16" t="s">
        <v>34</v>
      </c>
      <c r="D15" s="36">
        <v>1</v>
      </c>
      <c r="E15" s="36">
        <v>10450.434633576411</v>
      </c>
      <c r="F15" s="37">
        <v>0</v>
      </c>
      <c r="G15" s="38">
        <v>0</v>
      </c>
      <c r="H15" s="36">
        <v>1</v>
      </c>
      <c r="I15" s="39">
        <v>10450.434633576411</v>
      </c>
      <c r="J15" s="37">
        <v>0</v>
      </c>
      <c r="K15" s="39">
        <v>0</v>
      </c>
      <c r="L15" s="36">
        <v>0</v>
      </c>
      <c r="M15" s="39">
        <v>0</v>
      </c>
      <c r="N15" s="43">
        <v>0</v>
      </c>
      <c r="O15" s="44">
        <v>0</v>
      </c>
      <c r="P15" s="36">
        <v>0</v>
      </c>
      <c r="Q15" s="39">
        <v>0</v>
      </c>
      <c r="R15" s="37">
        <v>0</v>
      </c>
      <c r="S15" s="39">
        <v>0</v>
      </c>
      <c r="T15" s="36">
        <v>0</v>
      </c>
      <c r="U15" s="39">
        <v>0</v>
      </c>
      <c r="V15" s="36">
        <v>0</v>
      </c>
      <c r="W15" s="39">
        <v>0</v>
      </c>
      <c r="X15" s="43">
        <v>0</v>
      </c>
      <c r="Y15" s="44">
        <v>0</v>
      </c>
    </row>
    <row r="16" spans="2:25" x14ac:dyDescent="0.3">
      <c r="B16" s="94" t="s">
        <v>22</v>
      </c>
      <c r="C16" s="6" t="s">
        <v>32</v>
      </c>
      <c r="D16" s="28">
        <v>133098</v>
      </c>
      <c r="E16" s="28">
        <v>59385366.646985017</v>
      </c>
      <c r="F16" s="29">
        <v>0</v>
      </c>
      <c r="G16" s="30">
        <v>0</v>
      </c>
      <c r="H16" s="28">
        <v>23170</v>
      </c>
      <c r="I16" s="31">
        <v>16225236.908043841</v>
      </c>
      <c r="J16" s="29">
        <v>38630</v>
      </c>
      <c r="K16" s="31">
        <v>18726156.6009822</v>
      </c>
      <c r="L16" s="28">
        <v>1242</v>
      </c>
      <c r="M16" s="31">
        <v>474465.2703144257</v>
      </c>
      <c r="N16" s="58">
        <v>39872</v>
      </c>
      <c r="O16" s="40">
        <v>19200621.871296626</v>
      </c>
      <c r="P16" s="28">
        <v>47173</v>
      </c>
      <c r="Q16" s="31">
        <v>10916446.468658799</v>
      </c>
      <c r="R16" s="29">
        <v>0</v>
      </c>
      <c r="S16" s="31">
        <v>0</v>
      </c>
      <c r="T16" s="28">
        <v>18983</v>
      </c>
      <c r="U16" s="31">
        <v>9193100.0223639309</v>
      </c>
      <c r="V16" s="28">
        <v>3900</v>
      </c>
      <c r="W16" s="31">
        <v>3849961.3766218205</v>
      </c>
      <c r="X16" s="58">
        <v>22883</v>
      </c>
      <c r="Y16" s="40">
        <v>13043061.398985751</v>
      </c>
    </row>
    <row r="17" spans="2:25" x14ac:dyDescent="0.3">
      <c r="B17" s="94"/>
      <c r="C17" s="6" t="s">
        <v>1</v>
      </c>
      <c r="D17" s="28">
        <v>3724</v>
      </c>
      <c r="E17" s="28">
        <v>17589708.312693726</v>
      </c>
      <c r="F17" s="29">
        <v>0</v>
      </c>
      <c r="G17" s="30">
        <v>0</v>
      </c>
      <c r="H17" s="28">
        <v>1511</v>
      </c>
      <c r="I17" s="31">
        <v>8755209.8171034604</v>
      </c>
      <c r="J17" s="29">
        <v>458</v>
      </c>
      <c r="K17" s="31">
        <v>1402388.9033104887</v>
      </c>
      <c r="L17" s="28">
        <v>56</v>
      </c>
      <c r="M17" s="31">
        <v>117775.3532769428</v>
      </c>
      <c r="N17" s="58">
        <v>514</v>
      </c>
      <c r="O17" s="40">
        <v>1520164.2565874315</v>
      </c>
      <c r="P17" s="28">
        <v>882</v>
      </c>
      <c r="Q17" s="31">
        <v>3289738.6908879876</v>
      </c>
      <c r="R17" s="29">
        <v>0</v>
      </c>
      <c r="S17" s="31">
        <v>0</v>
      </c>
      <c r="T17" s="28">
        <v>468</v>
      </c>
      <c r="U17" s="31">
        <v>2161590.1609157925</v>
      </c>
      <c r="V17" s="28">
        <v>349</v>
      </c>
      <c r="W17" s="31">
        <v>1863005.3871990538</v>
      </c>
      <c r="X17" s="58">
        <v>817</v>
      </c>
      <c r="Y17" s="40">
        <v>4024595.5481148465</v>
      </c>
    </row>
    <row r="18" spans="2:25" x14ac:dyDescent="0.3">
      <c r="B18" s="94"/>
      <c r="C18" s="6" t="s">
        <v>33</v>
      </c>
      <c r="D18" s="28">
        <v>1222</v>
      </c>
      <c r="E18" s="28">
        <v>21787527.831945863</v>
      </c>
      <c r="F18" s="29">
        <v>0</v>
      </c>
      <c r="G18" s="30">
        <v>0</v>
      </c>
      <c r="H18" s="28">
        <v>286</v>
      </c>
      <c r="I18" s="31">
        <v>5043773.1535301218</v>
      </c>
      <c r="J18" s="29">
        <v>265</v>
      </c>
      <c r="K18" s="31">
        <v>6404605.0788763976</v>
      </c>
      <c r="L18" s="28">
        <v>27</v>
      </c>
      <c r="M18" s="31">
        <v>89525.390027637914</v>
      </c>
      <c r="N18" s="58">
        <v>292</v>
      </c>
      <c r="O18" s="40">
        <v>6494130.4689040352</v>
      </c>
      <c r="P18" s="28">
        <v>450</v>
      </c>
      <c r="Q18" s="31">
        <v>7068605.1946672136</v>
      </c>
      <c r="R18" s="29">
        <v>0</v>
      </c>
      <c r="S18" s="31">
        <v>0</v>
      </c>
      <c r="T18" s="28">
        <v>100</v>
      </c>
      <c r="U18" s="31">
        <v>2266669.6623882591</v>
      </c>
      <c r="V18" s="28">
        <v>94</v>
      </c>
      <c r="W18" s="31">
        <v>914349.35245623544</v>
      </c>
      <c r="X18" s="58">
        <v>194</v>
      </c>
      <c r="Y18" s="40">
        <v>3181019.0148444944</v>
      </c>
    </row>
    <row r="19" spans="2:25" x14ac:dyDescent="0.3">
      <c r="B19" s="94"/>
      <c r="C19" s="6" t="s">
        <v>34</v>
      </c>
      <c r="D19" s="28">
        <v>181</v>
      </c>
      <c r="E19" s="28">
        <v>9406428.5269694366</v>
      </c>
      <c r="F19" s="29">
        <v>0</v>
      </c>
      <c r="G19" s="30">
        <v>0</v>
      </c>
      <c r="H19" s="28">
        <v>24</v>
      </c>
      <c r="I19" s="31">
        <v>636605.64309536305</v>
      </c>
      <c r="J19" s="29">
        <v>83</v>
      </c>
      <c r="K19" s="31">
        <v>6235457.3067697221</v>
      </c>
      <c r="L19" s="28">
        <v>3</v>
      </c>
      <c r="M19" s="31">
        <v>0</v>
      </c>
      <c r="N19" s="58">
        <v>86</v>
      </c>
      <c r="O19" s="40">
        <v>6235457.3067697221</v>
      </c>
      <c r="P19" s="28">
        <v>54</v>
      </c>
      <c r="Q19" s="31">
        <v>1956108.1940464571</v>
      </c>
      <c r="R19" s="29">
        <v>0</v>
      </c>
      <c r="S19" s="31">
        <v>0</v>
      </c>
      <c r="T19" s="28">
        <v>6</v>
      </c>
      <c r="U19" s="31">
        <v>376215.64680875081</v>
      </c>
      <c r="V19" s="28">
        <v>11</v>
      </c>
      <c r="W19" s="31">
        <v>202041.73624914396</v>
      </c>
      <c r="X19" s="58">
        <v>17</v>
      </c>
      <c r="Y19" s="40">
        <v>578257.38305789477</v>
      </c>
    </row>
    <row r="20" spans="2:25" x14ac:dyDescent="0.3">
      <c r="B20" s="93" t="s">
        <v>23</v>
      </c>
      <c r="C20" s="15" t="s">
        <v>32</v>
      </c>
      <c r="D20" s="32">
        <v>5918</v>
      </c>
      <c r="E20" s="32">
        <v>8314479.2749070432</v>
      </c>
      <c r="F20" s="33">
        <v>1165</v>
      </c>
      <c r="G20" s="34">
        <v>1689840.9293014165</v>
      </c>
      <c r="H20" s="32">
        <v>106</v>
      </c>
      <c r="I20" s="35">
        <v>53238.719870526082</v>
      </c>
      <c r="J20" s="33">
        <v>16</v>
      </c>
      <c r="K20" s="35">
        <v>23517.973563187163</v>
      </c>
      <c r="L20" s="32">
        <v>4</v>
      </c>
      <c r="M20" s="35">
        <v>2210.0008221008579</v>
      </c>
      <c r="N20" s="41">
        <v>20</v>
      </c>
      <c r="O20" s="42">
        <v>25727.97438528802</v>
      </c>
      <c r="P20" s="32">
        <v>1826</v>
      </c>
      <c r="Q20" s="35">
        <v>2086403.3691852912</v>
      </c>
      <c r="R20" s="33">
        <v>0</v>
      </c>
      <c r="S20" s="35">
        <v>0</v>
      </c>
      <c r="T20" s="32">
        <v>132</v>
      </c>
      <c r="U20" s="35">
        <v>2123719.438574784</v>
      </c>
      <c r="V20" s="32">
        <v>2669</v>
      </c>
      <c r="W20" s="35">
        <v>2335548.843589738</v>
      </c>
      <c r="X20" s="41">
        <v>2801</v>
      </c>
      <c r="Y20" s="42">
        <v>4459268.2821645215</v>
      </c>
    </row>
    <row r="21" spans="2:25" x14ac:dyDescent="0.3">
      <c r="B21" s="94"/>
      <c r="C21" s="6" t="s">
        <v>1</v>
      </c>
      <c r="D21" s="28">
        <v>1396</v>
      </c>
      <c r="E21" s="28">
        <v>10499508.978281908</v>
      </c>
      <c r="F21" s="29">
        <v>309</v>
      </c>
      <c r="G21" s="30">
        <v>2876897.2339092917</v>
      </c>
      <c r="H21" s="28">
        <v>9</v>
      </c>
      <c r="I21" s="31">
        <v>28911.958536855549</v>
      </c>
      <c r="J21" s="29">
        <v>4</v>
      </c>
      <c r="K21" s="31">
        <v>20795.090107130891</v>
      </c>
      <c r="L21" s="28">
        <v>2</v>
      </c>
      <c r="M21" s="31">
        <v>7552.3251520364065</v>
      </c>
      <c r="N21" s="58">
        <v>6</v>
      </c>
      <c r="O21" s="40">
        <v>28347.415259167297</v>
      </c>
      <c r="P21" s="28">
        <v>884</v>
      </c>
      <c r="Q21" s="31">
        <v>5521938.9067591326</v>
      </c>
      <c r="R21" s="29">
        <v>0</v>
      </c>
      <c r="S21" s="31">
        <v>0</v>
      </c>
      <c r="T21" s="28">
        <v>7</v>
      </c>
      <c r="U21" s="31">
        <v>32235.288748992403</v>
      </c>
      <c r="V21" s="28">
        <v>181</v>
      </c>
      <c r="W21" s="31">
        <v>2011178.1750684679</v>
      </c>
      <c r="X21" s="58">
        <v>188</v>
      </c>
      <c r="Y21" s="40">
        <v>2043413.4638174602</v>
      </c>
    </row>
    <row r="22" spans="2:25" x14ac:dyDescent="0.3">
      <c r="B22" s="94"/>
      <c r="C22" s="6" t="s">
        <v>33</v>
      </c>
      <c r="D22" s="28">
        <v>636</v>
      </c>
      <c r="E22" s="28">
        <v>10354951.797230914</v>
      </c>
      <c r="F22" s="29">
        <v>121</v>
      </c>
      <c r="G22" s="30">
        <v>2775635.4386778949</v>
      </c>
      <c r="H22" s="28">
        <v>6</v>
      </c>
      <c r="I22" s="31">
        <v>101151.88929924263</v>
      </c>
      <c r="J22" s="29">
        <v>3</v>
      </c>
      <c r="K22" s="31">
        <v>27867.825689537094</v>
      </c>
      <c r="L22" s="28">
        <v>0</v>
      </c>
      <c r="M22" s="31">
        <v>0</v>
      </c>
      <c r="N22" s="58">
        <v>3</v>
      </c>
      <c r="O22" s="40">
        <v>27867.825689537094</v>
      </c>
      <c r="P22" s="28">
        <v>496</v>
      </c>
      <c r="Q22" s="31">
        <v>7311695.12710167</v>
      </c>
      <c r="R22" s="29">
        <v>0</v>
      </c>
      <c r="S22" s="31">
        <v>0</v>
      </c>
      <c r="T22" s="28">
        <v>1</v>
      </c>
      <c r="U22" s="31">
        <v>17417.391055960685</v>
      </c>
      <c r="V22" s="28">
        <v>9</v>
      </c>
      <c r="W22" s="31">
        <v>121184.125406609</v>
      </c>
      <c r="X22" s="58">
        <v>10</v>
      </c>
      <c r="Y22" s="40">
        <v>138601.51646256968</v>
      </c>
    </row>
    <row r="23" spans="2:25" x14ac:dyDescent="0.3">
      <c r="B23" s="95"/>
      <c r="C23" s="16" t="s">
        <v>34</v>
      </c>
      <c r="D23" s="36">
        <v>77</v>
      </c>
      <c r="E23" s="36">
        <v>2514343.21895681</v>
      </c>
      <c r="F23" s="37">
        <v>13</v>
      </c>
      <c r="G23" s="38">
        <v>478978.25403891882</v>
      </c>
      <c r="H23" s="36">
        <v>2</v>
      </c>
      <c r="I23" s="39">
        <v>17734.680394357601</v>
      </c>
      <c r="J23" s="37">
        <v>1</v>
      </c>
      <c r="K23" s="39">
        <v>52252.173167882058</v>
      </c>
      <c r="L23" s="36">
        <v>1</v>
      </c>
      <c r="M23" s="39">
        <v>34834.78211192137</v>
      </c>
      <c r="N23" s="43">
        <v>2</v>
      </c>
      <c r="O23" s="44">
        <v>87086.955279803427</v>
      </c>
      <c r="P23" s="36">
        <v>59</v>
      </c>
      <c r="Q23" s="39">
        <v>1913125.9381877694</v>
      </c>
      <c r="R23" s="37">
        <v>0</v>
      </c>
      <c r="S23" s="39">
        <v>0</v>
      </c>
      <c r="T23" s="36">
        <v>0</v>
      </c>
      <c r="U23" s="39">
        <v>0</v>
      </c>
      <c r="V23" s="36">
        <v>1</v>
      </c>
      <c r="W23" s="39">
        <v>17417.391055960685</v>
      </c>
      <c r="X23" s="43">
        <v>1</v>
      </c>
      <c r="Y23" s="44">
        <v>17417.391055960685</v>
      </c>
    </row>
    <row r="24" spans="2:25" x14ac:dyDescent="0.3">
      <c r="B24" s="94" t="s">
        <v>24</v>
      </c>
      <c r="C24" s="6" t="s">
        <v>32</v>
      </c>
      <c r="D24" s="28">
        <v>20461</v>
      </c>
      <c r="E24" s="28">
        <v>15816106.97158945</v>
      </c>
      <c r="F24" s="29">
        <v>0</v>
      </c>
      <c r="G24" s="30">
        <v>0</v>
      </c>
      <c r="H24" s="28">
        <v>1716</v>
      </c>
      <c r="I24" s="31">
        <v>251177.03785217094</v>
      </c>
      <c r="J24" s="29">
        <v>6010</v>
      </c>
      <c r="K24" s="31">
        <v>3852154.7127628373</v>
      </c>
      <c r="L24" s="28">
        <v>0</v>
      </c>
      <c r="M24" s="31">
        <v>0</v>
      </c>
      <c r="N24" s="58">
        <v>6010</v>
      </c>
      <c r="O24" s="40">
        <v>3852154.7127628373</v>
      </c>
      <c r="P24" s="28">
        <v>11660</v>
      </c>
      <c r="Q24" s="31">
        <v>11623184.80576474</v>
      </c>
      <c r="R24" s="29">
        <v>0</v>
      </c>
      <c r="S24" s="31">
        <v>0</v>
      </c>
      <c r="T24" s="28">
        <v>318</v>
      </c>
      <c r="U24" s="31">
        <v>81290.457708136091</v>
      </c>
      <c r="V24" s="28">
        <v>757</v>
      </c>
      <c r="W24" s="31">
        <v>8299.9575015658229</v>
      </c>
      <c r="X24" s="58">
        <v>1075</v>
      </c>
      <c r="Y24" s="40">
        <v>89590.41520970191</v>
      </c>
    </row>
    <row r="25" spans="2:25" x14ac:dyDescent="0.3">
      <c r="B25" s="94"/>
      <c r="C25" s="6" t="s">
        <v>1</v>
      </c>
      <c r="D25" s="28">
        <v>4051</v>
      </c>
      <c r="E25" s="28">
        <v>20032728.373278379</v>
      </c>
      <c r="F25" s="29">
        <v>0</v>
      </c>
      <c r="G25" s="30">
        <v>0</v>
      </c>
      <c r="H25" s="28">
        <v>181</v>
      </c>
      <c r="I25" s="31">
        <v>572826.72660339274</v>
      </c>
      <c r="J25" s="29">
        <v>1161</v>
      </c>
      <c r="K25" s="31">
        <v>5269918.8990536779</v>
      </c>
      <c r="L25" s="28">
        <v>0</v>
      </c>
      <c r="M25" s="31">
        <v>0</v>
      </c>
      <c r="N25" s="58">
        <v>1161</v>
      </c>
      <c r="O25" s="40">
        <v>5269918.8990536779</v>
      </c>
      <c r="P25" s="28">
        <v>2489</v>
      </c>
      <c r="Q25" s="31">
        <v>13731994.516726619</v>
      </c>
      <c r="R25" s="29">
        <v>0</v>
      </c>
      <c r="S25" s="31">
        <v>0</v>
      </c>
      <c r="T25" s="28">
        <v>142</v>
      </c>
      <c r="U25" s="31">
        <v>411141.23529014242</v>
      </c>
      <c r="V25" s="28">
        <v>78</v>
      </c>
      <c r="W25" s="31">
        <v>46846.995604547199</v>
      </c>
      <c r="X25" s="58">
        <v>220</v>
      </c>
      <c r="Y25" s="40">
        <v>457988.23089468962</v>
      </c>
    </row>
    <row r="26" spans="2:25" x14ac:dyDescent="0.3">
      <c r="B26" s="94"/>
      <c r="C26" s="6" t="s">
        <v>33</v>
      </c>
      <c r="D26" s="28">
        <v>1607</v>
      </c>
      <c r="E26" s="28">
        <v>31026664.875880189</v>
      </c>
      <c r="F26" s="29">
        <v>0</v>
      </c>
      <c r="G26" s="30">
        <v>0</v>
      </c>
      <c r="H26" s="28">
        <v>95</v>
      </c>
      <c r="I26" s="31">
        <v>2275981.5964014279</v>
      </c>
      <c r="J26" s="29">
        <v>319</v>
      </c>
      <c r="K26" s="31">
        <v>4899949.0308963619</v>
      </c>
      <c r="L26" s="28">
        <v>0</v>
      </c>
      <c r="M26" s="31">
        <v>0</v>
      </c>
      <c r="N26" s="58">
        <v>319</v>
      </c>
      <c r="O26" s="40">
        <v>4899949.0308963619</v>
      </c>
      <c r="P26" s="28">
        <v>1116</v>
      </c>
      <c r="Q26" s="31">
        <v>22122058.180844076</v>
      </c>
      <c r="R26" s="29">
        <v>0</v>
      </c>
      <c r="S26" s="31">
        <v>0</v>
      </c>
      <c r="T26" s="28">
        <v>56</v>
      </c>
      <c r="U26" s="31">
        <v>1449223.8444083557</v>
      </c>
      <c r="V26" s="28">
        <v>21</v>
      </c>
      <c r="W26" s="31">
        <v>279452.22332996828</v>
      </c>
      <c r="X26" s="58">
        <v>77</v>
      </c>
      <c r="Y26" s="40">
        <v>1728676.0677383239</v>
      </c>
    </row>
    <row r="27" spans="2:25" x14ac:dyDescent="0.3">
      <c r="B27" s="94"/>
      <c r="C27" s="6" t="s">
        <v>34</v>
      </c>
      <c r="D27" s="28">
        <v>188</v>
      </c>
      <c r="E27" s="28">
        <v>10384720.080161801</v>
      </c>
      <c r="F27" s="29">
        <v>0</v>
      </c>
      <c r="G27" s="30">
        <v>0</v>
      </c>
      <c r="H27" s="28">
        <v>15</v>
      </c>
      <c r="I27" s="31">
        <v>1032746.7852721328</v>
      </c>
      <c r="J27" s="29">
        <v>25</v>
      </c>
      <c r="K27" s="31">
        <v>1452172.5525952959</v>
      </c>
      <c r="L27" s="28">
        <v>0</v>
      </c>
      <c r="M27" s="31">
        <v>0</v>
      </c>
      <c r="N27" s="58">
        <v>25</v>
      </c>
      <c r="O27" s="40">
        <v>1452172.5525952959</v>
      </c>
      <c r="P27" s="28">
        <v>135</v>
      </c>
      <c r="Q27" s="31">
        <v>6720504.0286773862</v>
      </c>
      <c r="R27" s="29">
        <v>0</v>
      </c>
      <c r="S27" s="31">
        <v>0</v>
      </c>
      <c r="T27" s="28">
        <v>6</v>
      </c>
      <c r="U27" s="31">
        <v>404083.47249828791</v>
      </c>
      <c r="V27" s="28">
        <v>7</v>
      </c>
      <c r="W27" s="31">
        <v>775213.24111869815</v>
      </c>
      <c r="X27" s="58">
        <v>13</v>
      </c>
      <c r="Y27" s="40">
        <v>1179296.7136169861</v>
      </c>
    </row>
    <row r="28" spans="2:25" x14ac:dyDescent="0.3">
      <c r="B28" s="93" t="s">
        <v>25</v>
      </c>
      <c r="C28" s="15" t="s">
        <v>32</v>
      </c>
      <c r="D28" s="32">
        <v>156</v>
      </c>
      <c r="E28" s="32">
        <v>157593.09362126372</v>
      </c>
      <c r="F28" s="33">
        <v>30</v>
      </c>
      <c r="G28" s="34">
        <v>22908.153916788066</v>
      </c>
      <c r="H28" s="32">
        <v>44</v>
      </c>
      <c r="I28" s="35">
        <v>47698.970458014686</v>
      </c>
      <c r="J28" s="33">
        <v>38</v>
      </c>
      <c r="K28" s="35">
        <v>42829.71295442844</v>
      </c>
      <c r="L28" s="32">
        <v>0</v>
      </c>
      <c r="M28" s="35">
        <v>0</v>
      </c>
      <c r="N28" s="41">
        <v>38</v>
      </c>
      <c r="O28" s="42">
        <v>42829.71295442844</v>
      </c>
      <c r="P28" s="32">
        <v>38</v>
      </c>
      <c r="Q28" s="35">
        <v>38637.277257694477</v>
      </c>
      <c r="R28" s="33">
        <v>1</v>
      </c>
      <c r="S28" s="35">
        <v>568.95649623401175</v>
      </c>
      <c r="T28" s="32">
        <v>0</v>
      </c>
      <c r="U28" s="35">
        <v>0</v>
      </c>
      <c r="V28" s="32">
        <v>5</v>
      </c>
      <c r="W28" s="35">
        <v>4950.0225381040264</v>
      </c>
      <c r="X28" s="41">
        <v>6</v>
      </c>
      <c r="Y28" s="42">
        <v>5518.9790343380382</v>
      </c>
    </row>
    <row r="29" spans="2:25" x14ac:dyDescent="0.3">
      <c r="B29" s="94"/>
      <c r="C29" s="6" t="s">
        <v>1</v>
      </c>
      <c r="D29" s="28">
        <v>110</v>
      </c>
      <c r="E29" s="28">
        <v>455912.36822872801</v>
      </c>
      <c r="F29" s="29">
        <v>11</v>
      </c>
      <c r="G29" s="30">
        <v>45285.216745497783</v>
      </c>
      <c r="H29" s="28">
        <v>24</v>
      </c>
      <c r="I29" s="31">
        <v>123422.5243094527</v>
      </c>
      <c r="J29" s="29">
        <v>33</v>
      </c>
      <c r="K29" s="31">
        <v>149160.20307284582</v>
      </c>
      <c r="L29" s="28">
        <v>0</v>
      </c>
      <c r="M29" s="31">
        <v>0</v>
      </c>
      <c r="N29" s="58">
        <v>33</v>
      </c>
      <c r="O29" s="40">
        <v>149160.20307284582</v>
      </c>
      <c r="P29" s="28">
        <v>39</v>
      </c>
      <c r="Q29" s="31">
        <v>119608.11566819731</v>
      </c>
      <c r="R29" s="29">
        <v>0</v>
      </c>
      <c r="S29" s="31">
        <v>0</v>
      </c>
      <c r="T29" s="28">
        <v>0</v>
      </c>
      <c r="U29" s="31">
        <v>0</v>
      </c>
      <c r="V29" s="28">
        <v>3</v>
      </c>
      <c r="W29" s="31">
        <v>18436.308432734386</v>
      </c>
      <c r="X29" s="58">
        <v>3</v>
      </c>
      <c r="Y29" s="40">
        <v>18436.308432734386</v>
      </c>
    </row>
    <row r="30" spans="2:25" x14ac:dyDescent="0.3">
      <c r="B30" s="94"/>
      <c r="C30" s="6" t="s">
        <v>33</v>
      </c>
      <c r="D30" s="28">
        <v>104</v>
      </c>
      <c r="E30" s="28">
        <v>1391564.3429776912</v>
      </c>
      <c r="F30" s="29">
        <v>5</v>
      </c>
      <c r="G30" s="30">
        <v>37447.390770315469</v>
      </c>
      <c r="H30" s="28">
        <v>18</v>
      </c>
      <c r="I30" s="31">
        <v>243599.63130866614</v>
      </c>
      <c r="J30" s="29">
        <v>41</v>
      </c>
      <c r="K30" s="31">
        <v>585733.07012171973</v>
      </c>
      <c r="L30" s="28">
        <v>0</v>
      </c>
      <c r="M30" s="31">
        <v>0</v>
      </c>
      <c r="N30" s="58">
        <v>41</v>
      </c>
      <c r="O30" s="40">
        <v>585733.07012171973</v>
      </c>
      <c r="P30" s="28">
        <v>39</v>
      </c>
      <c r="Q30" s="31">
        <v>519559.03346020164</v>
      </c>
      <c r="R30" s="29">
        <v>0</v>
      </c>
      <c r="S30" s="31">
        <v>0</v>
      </c>
      <c r="T30" s="28">
        <v>0</v>
      </c>
      <c r="U30" s="31">
        <v>0</v>
      </c>
      <c r="V30" s="28">
        <v>1</v>
      </c>
      <c r="W30" s="31">
        <v>5225.2173167882056</v>
      </c>
      <c r="X30" s="58">
        <v>1</v>
      </c>
      <c r="Y30" s="40">
        <v>5225.2173167882056</v>
      </c>
    </row>
    <row r="31" spans="2:25" x14ac:dyDescent="0.3">
      <c r="B31" s="95"/>
      <c r="C31" s="16" t="s">
        <v>34</v>
      </c>
      <c r="D31" s="36">
        <v>17</v>
      </c>
      <c r="E31" s="36">
        <v>395508.05484666774</v>
      </c>
      <c r="F31" s="37">
        <v>0</v>
      </c>
      <c r="G31" s="38">
        <v>0</v>
      </c>
      <c r="H31" s="36">
        <v>5</v>
      </c>
      <c r="I31" s="39">
        <v>85972.242252221942</v>
      </c>
      <c r="J31" s="37">
        <v>7</v>
      </c>
      <c r="K31" s="39">
        <v>189849.56250997147</v>
      </c>
      <c r="L31" s="36">
        <v>0</v>
      </c>
      <c r="M31" s="39">
        <v>0</v>
      </c>
      <c r="N31" s="43">
        <v>7</v>
      </c>
      <c r="O31" s="44">
        <v>189849.56250997147</v>
      </c>
      <c r="P31" s="36">
        <v>5</v>
      </c>
      <c r="Q31" s="39">
        <v>119686.25008447435</v>
      </c>
      <c r="R31" s="37">
        <v>0</v>
      </c>
      <c r="S31" s="39">
        <v>0</v>
      </c>
      <c r="T31" s="36">
        <v>0</v>
      </c>
      <c r="U31" s="39">
        <v>0</v>
      </c>
      <c r="V31" s="36">
        <v>0</v>
      </c>
      <c r="W31" s="39">
        <v>0</v>
      </c>
      <c r="X31" s="43">
        <v>0</v>
      </c>
      <c r="Y31" s="44">
        <v>0</v>
      </c>
    </row>
    <row r="32" spans="2:25" x14ac:dyDescent="0.3">
      <c r="B32" s="94" t="s">
        <v>26</v>
      </c>
      <c r="C32" s="6" t="s">
        <v>32</v>
      </c>
      <c r="D32" s="28">
        <v>25358</v>
      </c>
      <c r="E32" s="28">
        <v>16783955.350796707</v>
      </c>
      <c r="F32" s="29">
        <v>0</v>
      </c>
      <c r="G32" s="30">
        <v>0</v>
      </c>
      <c r="H32" s="28">
        <v>29</v>
      </c>
      <c r="I32" s="31">
        <v>119582.29898414809</v>
      </c>
      <c r="J32" s="29">
        <v>1601</v>
      </c>
      <c r="K32" s="31">
        <v>1000900.3977435422</v>
      </c>
      <c r="L32" s="28">
        <v>0</v>
      </c>
      <c r="M32" s="31">
        <v>0</v>
      </c>
      <c r="N32" s="58">
        <v>1601</v>
      </c>
      <c r="O32" s="40">
        <v>1000900.3977435422</v>
      </c>
      <c r="P32" s="28">
        <v>18571</v>
      </c>
      <c r="Q32" s="31">
        <v>13534672.353305507</v>
      </c>
      <c r="R32" s="29">
        <v>0</v>
      </c>
      <c r="S32" s="31">
        <v>0</v>
      </c>
      <c r="T32" s="28">
        <v>1536</v>
      </c>
      <c r="U32" s="31">
        <v>0</v>
      </c>
      <c r="V32" s="28">
        <v>3621</v>
      </c>
      <c r="W32" s="31">
        <v>2128800.3007635088</v>
      </c>
      <c r="X32" s="58">
        <v>5157</v>
      </c>
      <c r="Y32" s="40">
        <v>2128800.3007635088</v>
      </c>
    </row>
    <row r="33" spans="2:25" x14ac:dyDescent="0.3">
      <c r="B33" s="94"/>
      <c r="C33" s="6" t="s">
        <v>1</v>
      </c>
      <c r="D33" s="28">
        <v>4371</v>
      </c>
      <c r="E33" s="28">
        <v>17804577.512162566</v>
      </c>
      <c r="F33" s="29">
        <v>0</v>
      </c>
      <c r="G33" s="30">
        <v>0</v>
      </c>
      <c r="H33" s="28">
        <v>1</v>
      </c>
      <c r="I33" s="31">
        <v>5146.3862048689271</v>
      </c>
      <c r="J33" s="29">
        <v>156</v>
      </c>
      <c r="K33" s="31">
        <v>768923.81455494743</v>
      </c>
      <c r="L33" s="28">
        <v>0</v>
      </c>
      <c r="M33" s="31">
        <v>0</v>
      </c>
      <c r="N33" s="58">
        <v>156</v>
      </c>
      <c r="O33" s="40">
        <v>768923.81455494743</v>
      </c>
      <c r="P33" s="28">
        <v>3295</v>
      </c>
      <c r="Q33" s="31">
        <v>15044022.955773065</v>
      </c>
      <c r="R33" s="29">
        <v>0</v>
      </c>
      <c r="S33" s="31">
        <v>0</v>
      </c>
      <c r="T33" s="28">
        <v>454</v>
      </c>
      <c r="U33" s="31">
        <v>0</v>
      </c>
      <c r="V33" s="28">
        <v>465</v>
      </c>
      <c r="W33" s="31">
        <v>1986484.3556296839</v>
      </c>
      <c r="X33" s="58">
        <v>919</v>
      </c>
      <c r="Y33" s="40">
        <v>1986484.3556296839</v>
      </c>
    </row>
    <row r="34" spans="2:25" x14ac:dyDescent="0.3">
      <c r="B34" s="94"/>
      <c r="C34" s="6" t="s">
        <v>33</v>
      </c>
      <c r="D34" s="28">
        <v>1699</v>
      </c>
      <c r="E34" s="28">
        <v>20877583.876651429</v>
      </c>
      <c r="F34" s="29">
        <v>0</v>
      </c>
      <c r="G34" s="30">
        <v>0</v>
      </c>
      <c r="H34" s="28">
        <v>0</v>
      </c>
      <c r="I34" s="31">
        <v>0</v>
      </c>
      <c r="J34" s="29">
        <v>50</v>
      </c>
      <c r="K34" s="31">
        <v>658548.83871286875</v>
      </c>
      <c r="L34" s="28">
        <v>0</v>
      </c>
      <c r="M34" s="31">
        <v>0</v>
      </c>
      <c r="N34" s="58">
        <v>50</v>
      </c>
      <c r="O34" s="40">
        <v>658548.83871286875</v>
      </c>
      <c r="P34" s="28">
        <v>1158</v>
      </c>
      <c r="Q34" s="31">
        <v>17360344.575736739</v>
      </c>
      <c r="R34" s="29">
        <v>0</v>
      </c>
      <c r="S34" s="31">
        <v>0</v>
      </c>
      <c r="T34" s="28">
        <v>371</v>
      </c>
      <c r="U34" s="31">
        <v>0</v>
      </c>
      <c r="V34" s="28">
        <v>120</v>
      </c>
      <c r="W34" s="31">
        <v>2858690.462201823</v>
      </c>
      <c r="X34" s="58">
        <v>491</v>
      </c>
      <c r="Y34" s="40">
        <v>2858690.462201823</v>
      </c>
    </row>
    <row r="35" spans="2:25" x14ac:dyDescent="0.3">
      <c r="B35" s="94"/>
      <c r="C35" s="6" t="s">
        <v>34</v>
      </c>
      <c r="D35" s="28">
        <v>257</v>
      </c>
      <c r="E35" s="28">
        <v>3190994.8581074825</v>
      </c>
      <c r="F35" s="29">
        <v>0</v>
      </c>
      <c r="G35" s="30">
        <v>0</v>
      </c>
      <c r="H35" s="28">
        <v>0</v>
      </c>
      <c r="I35" s="31">
        <v>0</v>
      </c>
      <c r="J35" s="29">
        <v>7</v>
      </c>
      <c r="K35" s="31">
        <v>330930.43006325304</v>
      </c>
      <c r="L35" s="28">
        <v>0</v>
      </c>
      <c r="M35" s="31">
        <v>0</v>
      </c>
      <c r="N35" s="58">
        <v>7</v>
      </c>
      <c r="O35" s="40">
        <v>330930.43006325304</v>
      </c>
      <c r="P35" s="28">
        <v>60</v>
      </c>
      <c r="Q35" s="31">
        <v>2086933.4383950364</v>
      </c>
      <c r="R35" s="29">
        <v>0</v>
      </c>
      <c r="S35" s="31">
        <v>0</v>
      </c>
      <c r="T35" s="28">
        <v>180</v>
      </c>
      <c r="U35" s="31">
        <v>0</v>
      </c>
      <c r="V35" s="28">
        <v>10</v>
      </c>
      <c r="W35" s="31">
        <v>773130.9896491929</v>
      </c>
      <c r="X35" s="58">
        <v>190</v>
      </c>
      <c r="Y35" s="40">
        <v>773130.9896491929</v>
      </c>
    </row>
    <row r="36" spans="2:25" x14ac:dyDescent="0.3">
      <c r="B36" s="93" t="s">
        <v>27</v>
      </c>
      <c r="C36" s="15" t="s">
        <v>32</v>
      </c>
      <c r="D36" s="32">
        <v>8591</v>
      </c>
      <c r="E36" s="32">
        <v>7617688.2391505335</v>
      </c>
      <c r="F36" s="33">
        <v>0</v>
      </c>
      <c r="G36" s="34">
        <v>0</v>
      </c>
      <c r="H36" s="32">
        <v>16</v>
      </c>
      <c r="I36" s="35">
        <v>19183.821925987235</v>
      </c>
      <c r="J36" s="33">
        <v>3457</v>
      </c>
      <c r="K36" s="35">
        <v>2494903.0831220606</v>
      </c>
      <c r="L36" s="32">
        <v>0</v>
      </c>
      <c r="M36" s="35">
        <v>0</v>
      </c>
      <c r="N36" s="41">
        <v>3457</v>
      </c>
      <c r="O36" s="42">
        <v>2494903.0831220606</v>
      </c>
      <c r="P36" s="32">
        <v>3270</v>
      </c>
      <c r="Q36" s="35">
        <v>3029790.4472925365</v>
      </c>
      <c r="R36" s="33">
        <v>0</v>
      </c>
      <c r="S36" s="35">
        <v>0</v>
      </c>
      <c r="T36" s="32">
        <v>422</v>
      </c>
      <c r="U36" s="35">
        <v>459510.6660619349</v>
      </c>
      <c r="V36" s="32">
        <v>1426</v>
      </c>
      <c r="W36" s="35">
        <v>1614300.2207480143</v>
      </c>
      <c r="X36" s="41">
        <v>1848</v>
      </c>
      <c r="Y36" s="42">
        <v>2073810.8868099493</v>
      </c>
    </row>
    <row r="37" spans="2:25" x14ac:dyDescent="0.3">
      <c r="B37" s="94"/>
      <c r="C37" s="6" t="s">
        <v>1</v>
      </c>
      <c r="D37" s="28">
        <v>2585</v>
      </c>
      <c r="E37" s="28">
        <v>9707589.30286544</v>
      </c>
      <c r="F37" s="29">
        <v>0</v>
      </c>
      <c r="G37" s="30">
        <v>0</v>
      </c>
      <c r="H37" s="28">
        <v>187</v>
      </c>
      <c r="I37" s="31">
        <v>532834.28160577198</v>
      </c>
      <c r="J37" s="29">
        <v>704</v>
      </c>
      <c r="K37" s="31">
        <v>2536996.0526966653</v>
      </c>
      <c r="L37" s="28">
        <v>0</v>
      </c>
      <c r="M37" s="31">
        <v>0</v>
      </c>
      <c r="N37" s="58">
        <v>704</v>
      </c>
      <c r="O37" s="40">
        <v>2536996.0526966653</v>
      </c>
      <c r="P37" s="28">
        <v>1402</v>
      </c>
      <c r="Q37" s="31">
        <v>5167212.9862325974</v>
      </c>
      <c r="R37" s="29">
        <v>0</v>
      </c>
      <c r="S37" s="31">
        <v>0</v>
      </c>
      <c r="T37" s="28">
        <v>73</v>
      </c>
      <c r="U37" s="31">
        <v>387410.00245933561</v>
      </c>
      <c r="V37" s="28">
        <v>219</v>
      </c>
      <c r="W37" s="31">
        <v>1083135.9798710695</v>
      </c>
      <c r="X37" s="58">
        <v>292</v>
      </c>
      <c r="Y37" s="40">
        <v>1470545.9823304052</v>
      </c>
    </row>
    <row r="38" spans="2:25" x14ac:dyDescent="0.3">
      <c r="B38" s="94"/>
      <c r="C38" s="6" t="s">
        <v>33</v>
      </c>
      <c r="D38" s="28">
        <v>1072</v>
      </c>
      <c r="E38" s="28">
        <v>13987692.341886666</v>
      </c>
      <c r="F38" s="29">
        <v>0</v>
      </c>
      <c r="G38" s="30">
        <v>0</v>
      </c>
      <c r="H38" s="28">
        <v>45</v>
      </c>
      <c r="I38" s="31">
        <v>540566.14881279576</v>
      </c>
      <c r="J38" s="29">
        <v>258</v>
      </c>
      <c r="K38" s="31">
        <v>3491196.9422724959</v>
      </c>
      <c r="L38" s="28">
        <v>0</v>
      </c>
      <c r="M38" s="31">
        <v>0</v>
      </c>
      <c r="N38" s="58">
        <v>258</v>
      </c>
      <c r="O38" s="40">
        <v>3491196.9422724959</v>
      </c>
      <c r="P38" s="28">
        <v>668</v>
      </c>
      <c r="Q38" s="31">
        <v>8012673.4291429184</v>
      </c>
      <c r="R38" s="29">
        <v>0</v>
      </c>
      <c r="S38" s="31">
        <v>0</v>
      </c>
      <c r="T38" s="28">
        <v>8</v>
      </c>
      <c r="U38" s="31">
        <v>92922.62170750348</v>
      </c>
      <c r="V38" s="28">
        <v>93</v>
      </c>
      <c r="W38" s="31">
        <v>1850333.1999509528</v>
      </c>
      <c r="X38" s="58">
        <v>101</v>
      </c>
      <c r="Y38" s="40">
        <v>1943255.8216584562</v>
      </c>
    </row>
    <row r="39" spans="2:25" x14ac:dyDescent="0.3">
      <c r="B39" s="95"/>
      <c r="C39" s="16" t="s">
        <v>34</v>
      </c>
      <c r="D39" s="36">
        <v>71</v>
      </c>
      <c r="E39" s="36">
        <v>3078158.7469789535</v>
      </c>
      <c r="F39" s="37">
        <v>0</v>
      </c>
      <c r="G39" s="38">
        <v>0</v>
      </c>
      <c r="H39" s="36">
        <v>0</v>
      </c>
      <c r="I39" s="39">
        <v>0</v>
      </c>
      <c r="J39" s="37">
        <v>14</v>
      </c>
      <c r="K39" s="39">
        <v>426345.14859473007</v>
      </c>
      <c r="L39" s="36">
        <v>0</v>
      </c>
      <c r="M39" s="39">
        <v>0</v>
      </c>
      <c r="N39" s="43">
        <v>14</v>
      </c>
      <c r="O39" s="44">
        <v>426345.14859473007</v>
      </c>
      <c r="P39" s="36">
        <v>38</v>
      </c>
      <c r="Q39" s="39">
        <v>1508187.6368571504</v>
      </c>
      <c r="R39" s="37">
        <v>0</v>
      </c>
      <c r="S39" s="39">
        <v>0</v>
      </c>
      <c r="T39" s="36">
        <v>0</v>
      </c>
      <c r="U39" s="39">
        <v>0</v>
      </c>
      <c r="V39" s="36">
        <v>19</v>
      </c>
      <c r="W39" s="39">
        <v>1143625.9615270733</v>
      </c>
      <c r="X39" s="43">
        <v>19</v>
      </c>
      <c r="Y39" s="44">
        <v>1143625.9615270733</v>
      </c>
    </row>
    <row r="40" spans="2:25" x14ac:dyDescent="0.3">
      <c r="B40" s="94" t="s">
        <v>28</v>
      </c>
      <c r="C40" s="6" t="s">
        <v>32</v>
      </c>
      <c r="D40" s="28">
        <v>426</v>
      </c>
      <c r="E40" s="28">
        <v>871371.66817501269</v>
      </c>
      <c r="F40" s="29">
        <v>26</v>
      </c>
      <c r="G40" s="30">
        <v>64714.103976251041</v>
      </c>
      <c r="H40" s="28">
        <v>131</v>
      </c>
      <c r="I40" s="31">
        <v>422423.0779386448</v>
      </c>
      <c r="J40" s="29">
        <v>24</v>
      </c>
      <c r="K40" s="31">
        <v>25543.250133939739</v>
      </c>
      <c r="L40" s="28">
        <v>26</v>
      </c>
      <c r="M40" s="31">
        <v>26974.419217095241</v>
      </c>
      <c r="N40" s="58">
        <v>50</v>
      </c>
      <c r="O40" s="40">
        <v>52517.66935103498</v>
      </c>
      <c r="P40" s="28">
        <v>27</v>
      </c>
      <c r="Q40" s="31">
        <v>29059.310466388964</v>
      </c>
      <c r="R40" s="29">
        <v>6</v>
      </c>
      <c r="S40" s="31">
        <v>11669.303868681232</v>
      </c>
      <c r="T40" s="28">
        <v>14</v>
      </c>
      <c r="U40" s="31">
        <v>21621.918532591772</v>
      </c>
      <c r="V40" s="28">
        <v>172</v>
      </c>
      <c r="W40" s="31">
        <v>269366.28404141997</v>
      </c>
      <c r="X40" s="58">
        <v>192</v>
      </c>
      <c r="Y40" s="40">
        <v>302657.50644269295</v>
      </c>
    </row>
    <row r="41" spans="2:25" x14ac:dyDescent="0.3">
      <c r="B41" s="94"/>
      <c r="C41" s="6" t="s">
        <v>1</v>
      </c>
      <c r="D41" s="28">
        <v>384</v>
      </c>
      <c r="E41" s="28">
        <v>1704728.7631492596</v>
      </c>
      <c r="F41" s="29">
        <v>20</v>
      </c>
      <c r="G41" s="30">
        <v>125759.59287196756</v>
      </c>
      <c r="H41" s="28">
        <v>88</v>
      </c>
      <c r="I41" s="31">
        <v>595118.93803379952</v>
      </c>
      <c r="J41" s="29">
        <v>72</v>
      </c>
      <c r="K41" s="31">
        <v>215961.01085660819</v>
      </c>
      <c r="L41" s="28">
        <v>27</v>
      </c>
      <c r="M41" s="31">
        <v>61410.873050210161</v>
      </c>
      <c r="N41" s="58">
        <v>99</v>
      </c>
      <c r="O41" s="40">
        <v>277371.88390681834</v>
      </c>
      <c r="P41" s="28">
        <v>68</v>
      </c>
      <c r="Q41" s="31">
        <v>203633.5256213306</v>
      </c>
      <c r="R41" s="29">
        <v>4</v>
      </c>
      <c r="S41" s="31">
        <v>14978.956308126189</v>
      </c>
      <c r="T41" s="28">
        <v>4</v>
      </c>
      <c r="U41" s="31">
        <v>7837.3385669109985</v>
      </c>
      <c r="V41" s="28">
        <v>101</v>
      </c>
      <c r="W41" s="31">
        <v>480028.52784030623</v>
      </c>
      <c r="X41" s="58">
        <v>109</v>
      </c>
      <c r="Y41" s="40">
        <v>502844.82271534344</v>
      </c>
    </row>
    <row r="42" spans="2:25" x14ac:dyDescent="0.3">
      <c r="B42" s="94"/>
      <c r="C42" s="6" t="s">
        <v>33</v>
      </c>
      <c r="D42" s="28">
        <v>300</v>
      </c>
      <c r="E42" s="28">
        <v>3523710.9991172864</v>
      </c>
      <c r="F42" s="29">
        <v>43</v>
      </c>
      <c r="G42" s="30">
        <v>436848.38763727521</v>
      </c>
      <c r="H42" s="28">
        <v>63</v>
      </c>
      <c r="I42" s="31">
        <v>1220222.2662533869</v>
      </c>
      <c r="J42" s="29">
        <v>68</v>
      </c>
      <c r="K42" s="31">
        <v>528917.07876213908</v>
      </c>
      <c r="L42" s="28">
        <v>7</v>
      </c>
      <c r="M42" s="31">
        <v>32734.64967007978</v>
      </c>
      <c r="N42" s="58">
        <v>75</v>
      </c>
      <c r="O42" s="40">
        <v>561651.72843221889</v>
      </c>
      <c r="P42" s="28">
        <v>66</v>
      </c>
      <c r="Q42" s="31">
        <v>485626.1846438527</v>
      </c>
      <c r="R42" s="29">
        <v>2</v>
      </c>
      <c r="S42" s="31">
        <v>6966.2601447594207</v>
      </c>
      <c r="T42" s="28">
        <v>1</v>
      </c>
      <c r="U42" s="31">
        <v>3483.1300723797103</v>
      </c>
      <c r="V42" s="28">
        <v>50</v>
      </c>
      <c r="W42" s="31">
        <v>808913.04193341406</v>
      </c>
      <c r="X42" s="58">
        <v>53</v>
      </c>
      <c r="Y42" s="40">
        <v>819362.43215055321</v>
      </c>
    </row>
    <row r="43" spans="2:25" x14ac:dyDescent="0.3">
      <c r="B43" s="94"/>
      <c r="C43" s="6" t="s">
        <v>34</v>
      </c>
      <c r="D43" s="28">
        <v>30</v>
      </c>
      <c r="E43" s="28">
        <v>855239.66870032123</v>
      </c>
      <c r="F43" s="29">
        <v>8</v>
      </c>
      <c r="G43" s="30">
        <v>223812.70539458405</v>
      </c>
      <c r="H43" s="28">
        <v>6</v>
      </c>
      <c r="I43" s="31">
        <v>358822.07211914612</v>
      </c>
      <c r="J43" s="29">
        <v>3</v>
      </c>
      <c r="K43" s="31">
        <v>36418.510541353418</v>
      </c>
      <c r="L43" s="28">
        <v>0</v>
      </c>
      <c r="M43" s="31">
        <v>0</v>
      </c>
      <c r="N43" s="58">
        <v>3</v>
      </c>
      <c r="O43" s="40">
        <v>36418.510541353418</v>
      </c>
      <c r="P43" s="28">
        <v>10</v>
      </c>
      <c r="Q43" s="31">
        <v>154267.77483075522</v>
      </c>
      <c r="R43" s="29">
        <v>1</v>
      </c>
      <c r="S43" s="31">
        <v>61014.258224666235</v>
      </c>
      <c r="T43" s="28">
        <v>0</v>
      </c>
      <c r="U43" s="31">
        <v>0</v>
      </c>
      <c r="V43" s="28">
        <v>2</v>
      </c>
      <c r="W43" s="31">
        <v>20904.347589816261</v>
      </c>
      <c r="X43" s="58">
        <v>3</v>
      </c>
      <c r="Y43" s="40">
        <v>81918.605814482493</v>
      </c>
    </row>
    <row r="44" spans="2:25" x14ac:dyDescent="0.3">
      <c r="B44" s="93" t="s">
        <v>29</v>
      </c>
      <c r="C44" s="15" t="s">
        <v>32</v>
      </c>
      <c r="D44" s="32">
        <v>10</v>
      </c>
      <c r="E44" s="32">
        <v>179851.98004385002</v>
      </c>
      <c r="F44" s="33">
        <v>1</v>
      </c>
      <c r="G44" s="34">
        <v>10450.434633576411</v>
      </c>
      <c r="H44" s="32">
        <v>0</v>
      </c>
      <c r="I44" s="35">
        <v>0</v>
      </c>
      <c r="J44" s="33">
        <v>5</v>
      </c>
      <c r="K44" s="35">
        <v>43996.329807356691</v>
      </c>
      <c r="L44" s="32">
        <v>0</v>
      </c>
      <c r="M44" s="35">
        <v>0</v>
      </c>
      <c r="N44" s="41">
        <v>5</v>
      </c>
      <c r="O44" s="42">
        <v>43996.329807356691</v>
      </c>
      <c r="P44" s="32">
        <v>2</v>
      </c>
      <c r="Q44" s="35">
        <v>10450.434633576411</v>
      </c>
      <c r="R44" s="33">
        <v>0</v>
      </c>
      <c r="S44" s="35">
        <v>0</v>
      </c>
      <c r="T44" s="32">
        <v>0</v>
      </c>
      <c r="U44" s="35">
        <v>0</v>
      </c>
      <c r="V44" s="32">
        <v>2</v>
      </c>
      <c r="W44" s="35">
        <v>114954.78096934051</v>
      </c>
      <c r="X44" s="41">
        <v>2</v>
      </c>
      <c r="Y44" s="42">
        <v>114954.78096934051</v>
      </c>
    </row>
    <row r="45" spans="2:25" x14ac:dyDescent="0.3">
      <c r="B45" s="94"/>
      <c r="C45" s="6" t="s">
        <v>1</v>
      </c>
      <c r="D45" s="28">
        <v>10</v>
      </c>
      <c r="E45" s="28">
        <v>88898.363949623337</v>
      </c>
      <c r="F45" s="29">
        <v>0</v>
      </c>
      <c r="G45" s="30">
        <v>0</v>
      </c>
      <c r="H45" s="28">
        <v>0</v>
      </c>
      <c r="I45" s="31">
        <v>0</v>
      </c>
      <c r="J45" s="29">
        <v>4</v>
      </c>
      <c r="K45" s="31">
        <v>32047.99954296766</v>
      </c>
      <c r="L45" s="28">
        <v>0</v>
      </c>
      <c r="M45" s="31">
        <v>0</v>
      </c>
      <c r="N45" s="58">
        <v>4</v>
      </c>
      <c r="O45" s="40">
        <v>32047.99954296766</v>
      </c>
      <c r="P45" s="28">
        <v>5</v>
      </c>
      <c r="Q45" s="31">
        <v>51276.799268748255</v>
      </c>
      <c r="R45" s="29">
        <v>0</v>
      </c>
      <c r="S45" s="31">
        <v>0</v>
      </c>
      <c r="T45" s="28">
        <v>0</v>
      </c>
      <c r="U45" s="31">
        <v>0</v>
      </c>
      <c r="V45" s="28">
        <v>1</v>
      </c>
      <c r="W45" s="31">
        <v>5573.5651379074188</v>
      </c>
      <c r="X45" s="58">
        <v>1</v>
      </c>
      <c r="Y45" s="40">
        <v>5573.5651379074188</v>
      </c>
    </row>
    <row r="46" spans="2:25" x14ac:dyDescent="0.3">
      <c r="B46" s="94"/>
      <c r="C46" s="6" t="s">
        <v>33</v>
      </c>
      <c r="D46" s="28">
        <v>45</v>
      </c>
      <c r="E46" s="28">
        <v>364197.64698013791</v>
      </c>
      <c r="F46" s="29">
        <v>0</v>
      </c>
      <c r="G46" s="30">
        <v>0</v>
      </c>
      <c r="H46" s="28">
        <v>0</v>
      </c>
      <c r="I46" s="31">
        <v>0</v>
      </c>
      <c r="J46" s="29">
        <v>9</v>
      </c>
      <c r="K46" s="31">
        <v>85519.390084766957</v>
      </c>
      <c r="L46" s="28">
        <v>0</v>
      </c>
      <c r="M46" s="31">
        <v>0</v>
      </c>
      <c r="N46" s="58">
        <v>9</v>
      </c>
      <c r="O46" s="40">
        <v>85519.390084766957</v>
      </c>
      <c r="P46" s="28">
        <v>28</v>
      </c>
      <c r="Q46" s="31">
        <v>217020.69255727014</v>
      </c>
      <c r="R46" s="29">
        <v>0</v>
      </c>
      <c r="S46" s="31">
        <v>0</v>
      </c>
      <c r="T46" s="28">
        <v>0</v>
      </c>
      <c r="U46" s="31">
        <v>0</v>
      </c>
      <c r="V46" s="28">
        <v>8</v>
      </c>
      <c r="W46" s="31">
        <v>61657.564338100827</v>
      </c>
      <c r="X46" s="58">
        <v>8</v>
      </c>
      <c r="Y46" s="40">
        <v>61657.564338100827</v>
      </c>
    </row>
    <row r="47" spans="2:25" x14ac:dyDescent="0.3">
      <c r="B47" s="95"/>
      <c r="C47" s="16" t="s">
        <v>34</v>
      </c>
      <c r="D47" s="36">
        <v>8</v>
      </c>
      <c r="E47" s="36">
        <v>177163.6405691446</v>
      </c>
      <c r="F47" s="37">
        <v>1</v>
      </c>
      <c r="G47" s="38">
        <v>69669.564223842739</v>
      </c>
      <c r="H47" s="36">
        <v>0</v>
      </c>
      <c r="I47" s="39">
        <v>0</v>
      </c>
      <c r="J47" s="37">
        <v>2</v>
      </c>
      <c r="K47" s="39">
        <v>62208.859599804091</v>
      </c>
      <c r="L47" s="36">
        <v>0</v>
      </c>
      <c r="M47" s="39">
        <v>0</v>
      </c>
      <c r="N47" s="43">
        <v>2</v>
      </c>
      <c r="O47" s="44">
        <v>62208.859599804091</v>
      </c>
      <c r="P47" s="36">
        <v>5</v>
      </c>
      <c r="Q47" s="39">
        <v>45285.216745497783</v>
      </c>
      <c r="R47" s="37">
        <v>0</v>
      </c>
      <c r="S47" s="39">
        <v>0</v>
      </c>
      <c r="T47" s="36">
        <v>0</v>
      </c>
      <c r="U47" s="39">
        <v>0</v>
      </c>
      <c r="V47" s="36">
        <v>0</v>
      </c>
      <c r="W47" s="39">
        <v>0</v>
      </c>
      <c r="X47" s="43">
        <v>0</v>
      </c>
      <c r="Y47" s="44">
        <v>0</v>
      </c>
    </row>
    <row r="48" spans="2:25" x14ac:dyDescent="0.3">
      <c r="B48" s="94" t="s">
        <v>0</v>
      </c>
      <c r="C48" s="6" t="s">
        <v>32</v>
      </c>
      <c r="D48" s="28">
        <v>118</v>
      </c>
      <c r="E48" s="28">
        <v>72309.714236348431</v>
      </c>
      <c r="F48" s="29">
        <v>27</v>
      </c>
      <c r="G48" s="30">
        <v>15264.601521443943</v>
      </c>
      <c r="H48" s="28">
        <v>0</v>
      </c>
      <c r="I48" s="31">
        <v>0</v>
      </c>
      <c r="J48" s="29">
        <v>9</v>
      </c>
      <c r="K48" s="31">
        <v>3096.8121297498096</v>
      </c>
      <c r="L48" s="28">
        <v>9</v>
      </c>
      <c r="M48" s="31">
        <v>13132.712856194357</v>
      </c>
      <c r="N48" s="58">
        <v>18</v>
      </c>
      <c r="O48" s="40">
        <v>16229.524985944166</v>
      </c>
      <c r="P48" s="28">
        <v>59</v>
      </c>
      <c r="Q48" s="31">
        <v>23102.101025048301</v>
      </c>
      <c r="R48" s="29">
        <v>0</v>
      </c>
      <c r="S48" s="31">
        <v>0</v>
      </c>
      <c r="T48" s="28">
        <v>7</v>
      </c>
      <c r="U48" s="31">
        <v>11843.825918053266</v>
      </c>
      <c r="V48" s="28">
        <v>7</v>
      </c>
      <c r="W48" s="31">
        <v>5869.6607858587504</v>
      </c>
      <c r="X48" s="58">
        <v>14</v>
      </c>
      <c r="Y48" s="40">
        <v>17713.486703912014</v>
      </c>
    </row>
    <row r="49" spans="2:25" x14ac:dyDescent="0.3">
      <c r="B49" s="94"/>
      <c r="C49" s="6" t="s">
        <v>1</v>
      </c>
      <c r="D49" s="28">
        <v>10</v>
      </c>
      <c r="E49" s="28">
        <v>35790.449730970977</v>
      </c>
      <c r="F49" s="29">
        <v>0</v>
      </c>
      <c r="G49" s="30">
        <v>0</v>
      </c>
      <c r="H49" s="28">
        <v>0</v>
      </c>
      <c r="I49" s="31">
        <v>0</v>
      </c>
      <c r="J49" s="29">
        <v>0</v>
      </c>
      <c r="K49" s="31">
        <v>0</v>
      </c>
      <c r="L49" s="28">
        <v>4</v>
      </c>
      <c r="M49" s="31">
        <v>12888.869381410906</v>
      </c>
      <c r="N49" s="58">
        <v>4</v>
      </c>
      <c r="O49" s="40">
        <v>12888.869381410906</v>
      </c>
      <c r="P49" s="28">
        <v>3</v>
      </c>
      <c r="Q49" s="31">
        <v>8270.9718625530968</v>
      </c>
      <c r="R49" s="29">
        <v>0</v>
      </c>
      <c r="S49" s="31">
        <v>0</v>
      </c>
      <c r="T49" s="28">
        <v>3</v>
      </c>
      <c r="U49" s="31">
        <v>14630.608487006975</v>
      </c>
      <c r="V49" s="28">
        <v>0</v>
      </c>
      <c r="W49" s="31">
        <v>0</v>
      </c>
      <c r="X49" s="58">
        <v>3</v>
      </c>
      <c r="Y49" s="40">
        <v>14630.608487006975</v>
      </c>
    </row>
    <row r="50" spans="2:25" x14ac:dyDescent="0.3">
      <c r="C50" s="7" t="s">
        <v>4</v>
      </c>
      <c r="D50" s="11">
        <f>+SUM(D8:D49)</f>
        <v>242826</v>
      </c>
      <c r="E50" s="11">
        <f t="shared" ref="E50:Y50" si="0">+SUM(E8:E49)</f>
        <v>379002023.64497918</v>
      </c>
      <c r="F50" s="8">
        <f t="shared" si="0"/>
        <v>2529</v>
      </c>
      <c r="G50" s="9">
        <f t="shared" si="0"/>
        <v>10132444.808711762</v>
      </c>
      <c r="H50" s="11">
        <f t="shared" si="0"/>
        <v>28715</v>
      </c>
      <c r="I50" s="11">
        <f t="shared" si="0"/>
        <v>48218615.575188458</v>
      </c>
      <c r="J50" s="8">
        <f t="shared" si="0"/>
        <v>56224</v>
      </c>
      <c r="K50" s="11">
        <f t="shared" si="0"/>
        <v>71513194.166044891</v>
      </c>
      <c r="L50" s="11">
        <f t="shared" si="0"/>
        <v>1408</v>
      </c>
      <c r="M50" s="11">
        <f t="shared" si="0"/>
        <v>873504.64588005561</v>
      </c>
      <c r="N50" s="57">
        <f t="shared" si="0"/>
        <v>57632</v>
      </c>
      <c r="O50" s="10">
        <f t="shared" si="0"/>
        <v>72386698.811924934</v>
      </c>
      <c r="P50" s="11">
        <f t="shared" si="0"/>
        <v>115478</v>
      </c>
      <c r="Q50" s="11">
        <f t="shared" si="0"/>
        <v>195992079.27003017</v>
      </c>
      <c r="R50" s="8">
        <f t="shared" si="0"/>
        <v>44</v>
      </c>
      <c r="S50" s="11">
        <f t="shared" si="0"/>
        <v>400803.2785103533</v>
      </c>
      <c r="T50" s="11">
        <f t="shared" si="0"/>
        <v>23429</v>
      </c>
      <c r="U50" s="11">
        <f t="shared" si="0"/>
        <v>20240802.986838721</v>
      </c>
      <c r="V50" s="11">
        <f t="shared" si="0"/>
        <v>14999</v>
      </c>
      <c r="W50" s="11">
        <f t="shared" si="0"/>
        <v>31630578.913774848</v>
      </c>
      <c r="X50" s="57">
        <f t="shared" si="0"/>
        <v>38472</v>
      </c>
      <c r="Y50" s="10">
        <f t="shared" si="0"/>
        <v>52272185.179123938</v>
      </c>
    </row>
    <row r="51" spans="2:25" s="14" customFormat="1" x14ac:dyDescent="0.3">
      <c r="C51" s="23" t="s">
        <v>53</v>
      </c>
      <c r="D51" s="23"/>
      <c r="E51" s="24">
        <f>+(E50*28706.94/812.19)/1000000</f>
        <v>13395.865933654684</v>
      </c>
      <c r="F51" s="26"/>
      <c r="G51" s="24">
        <f>+(G50*28706.94/812.19)/1000000</f>
        <v>358.13231531661307</v>
      </c>
      <c r="H51" s="23"/>
      <c r="I51" s="24">
        <f>+(I50*28706.94/812.19)/1000000</f>
        <v>1704.2919811866686</v>
      </c>
      <c r="J51" s="26"/>
      <c r="K51" s="24">
        <f>+(K50*28706.94/812.19)/1000000</f>
        <v>2527.6412836072845</v>
      </c>
      <c r="L51" s="23"/>
      <c r="M51" s="24">
        <f>+(M50*28706.94/812.19)/1000000</f>
        <v>30.87411253401298</v>
      </c>
      <c r="N51" s="23"/>
      <c r="O51" s="27">
        <f>+(O50*28706.94/812.19)/1000000</f>
        <v>2558.5153961412975</v>
      </c>
      <c r="P51" s="23"/>
      <c r="Q51" s="24">
        <f>+(Q50*28706.94/812.19)/1000000</f>
        <v>6927.3604206897389</v>
      </c>
      <c r="R51" s="26"/>
      <c r="S51" s="24">
        <f>+(S50*28706.94/812.19)/1000000</f>
        <v>14.166433553725112</v>
      </c>
      <c r="T51" s="23"/>
      <c r="U51" s="24">
        <f>+(U50*28706.94/812.19)/1000000</f>
        <v>715.41328617072338</v>
      </c>
      <c r="V51" s="23"/>
      <c r="W51" s="24">
        <f>+(W50*28706.94/812.19)/1000000</f>
        <v>1117.9861005959192</v>
      </c>
      <c r="X51" s="23"/>
      <c r="Y51" s="27">
        <f>+(Y50*28706.94/812.19)/1000000</f>
        <v>1847.5658203203684</v>
      </c>
    </row>
    <row r="53" spans="2:25" x14ac:dyDescent="0.3">
      <c r="B53" s="6" t="s">
        <v>30</v>
      </c>
    </row>
    <row r="56" spans="2:25" x14ac:dyDescent="0.3">
      <c r="B56" s="6" t="s">
        <v>35</v>
      </c>
    </row>
    <row r="57" spans="2:25" x14ac:dyDescent="0.3">
      <c r="B57" s="6" t="s">
        <v>36</v>
      </c>
    </row>
    <row r="58" spans="2:25" x14ac:dyDescent="0.3">
      <c r="B58" s="6" t="s">
        <v>37</v>
      </c>
    </row>
    <row r="59" spans="2:25" x14ac:dyDescent="0.3">
      <c r="B59" s="6" t="s">
        <v>38</v>
      </c>
    </row>
    <row r="61" spans="2:25" x14ac:dyDescent="0.3">
      <c r="B61" s="89" t="s">
        <v>39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</row>
    <row r="62" spans="2:25" x14ac:dyDescent="0.3">
      <c r="B62" s="90" t="s">
        <v>40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</row>
    <row r="63" spans="2:25" x14ac:dyDescent="0.3">
      <c r="B63" s="91" t="s">
        <v>41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</row>
    <row r="64" spans="2:25" x14ac:dyDescent="0.3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</row>
    <row r="65" spans="2:22" x14ac:dyDescent="0.3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</row>
    <row r="66" spans="2:22" x14ac:dyDescent="0.3">
      <c r="B66" s="91" t="s">
        <v>42</v>
      </c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</row>
    <row r="67" spans="2:22" x14ac:dyDescent="0.3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</row>
    <row r="68" spans="2:22" x14ac:dyDescent="0.3">
      <c r="B68" s="88" t="s">
        <v>43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</row>
    <row r="69" spans="2:22" x14ac:dyDescent="0.3">
      <c r="B69" s="92" t="s">
        <v>44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</row>
    <row r="70" spans="2:22" x14ac:dyDescent="0.3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</row>
    <row r="71" spans="2:22" x14ac:dyDescent="0.3">
      <c r="B71" s="88" t="s">
        <v>45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2:22" x14ac:dyDescent="0.3">
      <c r="B72" s="88" t="s">
        <v>46</v>
      </c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</row>
    <row r="73" spans="2:22" x14ac:dyDescent="0.3">
      <c r="B73" s="88" t="s">
        <v>47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</row>
    <row r="74" spans="2:22" x14ac:dyDescent="0.3">
      <c r="B74" s="88" t="s">
        <v>48</v>
      </c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</row>
    <row r="77" spans="2:22" x14ac:dyDescent="0.3">
      <c r="B77" s="15" t="s">
        <v>49</v>
      </c>
    </row>
    <row r="78" spans="2:22" x14ac:dyDescent="0.3">
      <c r="B78" s="22" t="s">
        <v>55</v>
      </c>
    </row>
    <row r="79" spans="2:22" x14ac:dyDescent="0.3">
      <c r="B79" s="6" t="s">
        <v>30</v>
      </c>
    </row>
    <row r="81" spans="2:2" x14ac:dyDescent="0.3">
      <c r="B81" s="6" t="s">
        <v>56</v>
      </c>
    </row>
  </sheetData>
  <mergeCells count="37">
    <mergeCell ref="B72:V72"/>
    <mergeCell ref="B73:V73"/>
    <mergeCell ref="B74:V74"/>
    <mergeCell ref="B62:V62"/>
    <mergeCell ref="B63:V65"/>
    <mergeCell ref="B66:V67"/>
    <mergeCell ref="B68:V68"/>
    <mergeCell ref="B69:V70"/>
    <mergeCell ref="B71:V71"/>
    <mergeCell ref="B61:V61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49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4:B7"/>
    <mergeCell ref="C4:C7"/>
    <mergeCell ref="D4:E6"/>
    <mergeCell ref="F4:G6"/>
    <mergeCell ref="H4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2020-06-23T19:09:41Z</dcterms:modified>
</cp:coreProperties>
</file>