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Nov-17\"/>
    </mc:Choice>
  </mc:AlternateContent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P15" i="20" l="1"/>
  <c r="R16" i="20" l="1"/>
  <c r="Q14" i="20" l="1"/>
  <c r="R14" i="20"/>
  <c r="P14" i="20"/>
  <c r="Q16" i="20" s="1"/>
  <c r="R15" i="20" l="1"/>
  <c r="S15" i="20" s="1"/>
  <c r="M10" i="23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<sst xmlns="http://schemas.openxmlformats.org/spreadsheetml/2006/main" count="112" uniqueCount="61">
  <si>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</si>
  <si>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</si>
  <si>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</si>
  <si>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</si>
  <si>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</si>
  <si>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</si>
  <si>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</si>
  <si>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</si>
  <si>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</si>
  <si>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</si>
  <si>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</si>
  <si>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</si>
  <si>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</si>
  <si>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</si>
  <si>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</si>
  <si>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</si>
  <si>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</si>
  <si>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</si>
  <si>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</si>
  <si>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</si>
  <si>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</si>
  <si>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</si>
  <si>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</si>
  <si>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</si>
  <si>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</si>
  <si>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</si>
  <si>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</si>
  <si>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</si>
  <si>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</si>
  <si>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</si>
  <si>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</si>
  <si>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</si>
  <si>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</si>
  <si>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</si>
  <si>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</si>
  <si>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</si>
  <si>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</si>
  <si>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</si>
  <si>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* ESTE DETALLE SOLO CONTIENE INFORMACIÓN DE BONOS CORPORATIVOS VIGENTES, EMITIDOS EN CHILE E INSCRITOS EN EL REGISTRO DE VALORES DE LA SUPERINTENDENCIA DE VALORES Y SEGUROS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</si>
  <si>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</si>
  <si>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</si>
  <si>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</si>
  <si>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</si>
  <si>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</si>
  <si>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</si>
  <si>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</si>
  <si>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</si>
  <si>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</si>
  <si>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</si>
  <si>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</si>
  <si>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</si>
  <si>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</si>
  <si>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</si>
  <si>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</si>
  <si>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</si>
  <si>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</si>
  <si>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</si>
  <si>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</si>
  <si>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</si>
  <si>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al 30 de noviembre de 2017</t>
  </si>
  <si>
    <t>(1)         : U.F. al  30 de noviembre de 2017 es de $26.731,12.-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</si>
</sst>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  <font>
      <b/>
      <sz val="10"/>
      <color theme="0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22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7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4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178" fontId="0" fillId="0" borderId="0" xfId="16" applyNumberFormat="1" applyFont="1"/>
    <xf numFmtId="0" fontId="11" fillId="3" borderId="2" xfId="1" quotePrefix="1" applyFont="1" applyFill="1" applyBorder="1" applyAlignment="1">
      <alignment vertical="center" wrapText="1"/>
    </xf>
    <xf numFmtId="37" fontId="10" fillId="3" borderId="0" xfId="1" quotePrefix="1" applyNumberFormat="1" applyFont="1" applyFill="1" applyBorder="1" applyAlignment="1">
      <alignment horizontal="center" wrapText="1"/>
    </xf>
    <xf numFmtId="4" fontId="12" fillId="0" borderId="0" xfId="0" applyNumberFormat="1" applyFont="1"/>
    <xf numFmtId="0" fontId="10" fillId="3" borderId="0" xfId="1" quotePrefix="1" applyFont="1" applyFill="1" applyBorder="1" applyAlignment="1">
      <alignment horizontal="center" wrapText="1"/>
    </xf>
    <xf numFmtId="4" fontId="0" fillId="0" borderId="0" xfId="0" applyNumberFormat="1"/>
    <xf numFmtId="37" fontId="13" fillId="3" borderId="0" xfId="1" applyNumberFormat="1" applyFont="1" applyFill="1" applyBorder="1" applyAlignment="1" applyProtection="1"/>
    <xf numFmtId="0" fontId="13" fillId="3" borderId="0" xfId="1" quotePrefix="1" applyFont="1" applyFill="1" applyBorder="1" applyAlignment="1">
      <alignment horizontal="center" wrapText="1"/>
    </xf>
    <xf numFmtId="0" fontId="14" fillId="0" borderId="0" xfId="0" applyFont="1" applyFill="1"/>
    <xf numFmtId="0" fontId="13" fillId="3" borderId="0" xfId="1" applyFont="1" applyFill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7">
    <cellStyle name="Euro" xfId="2"/>
    <cellStyle name="Hipervínculo 2" xfId="9"/>
    <cellStyle name="Millares" xfId="16" builtinId="3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R15" sqref="R15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11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52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59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46</v>
      </c>
      <c r="C5" s="67"/>
      <c r="D5" s="60"/>
      <c r="E5" s="34">
        <v>26347.98</v>
      </c>
      <c r="F5" s="67"/>
      <c r="G5" s="35"/>
      <c r="H5" s="70" t="s">
        <v>47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44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23" t="s">
        <v>9</v>
      </c>
      <c r="K6" s="224"/>
      <c r="L6" s="225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45</v>
      </c>
      <c r="R6" s="203" t="s">
        <v>14</v>
      </c>
      <c r="S6" s="82"/>
      <c r="T6" s="83"/>
      <c r="U6" s="83"/>
      <c r="V6" s="83" t="s">
        <v>42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53</v>
      </c>
      <c r="C8" s="93" t="s">
        <v>41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43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53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43</v>
      </c>
      <c r="M9" s="147">
        <v>5</v>
      </c>
      <c r="N9" s="137">
        <v>2000000</v>
      </c>
      <c r="O9" s="137">
        <v>2000000</v>
      </c>
      <c r="P9" s="142">
        <v>53462240</v>
      </c>
      <c r="Q9" s="137">
        <v>468695</v>
      </c>
      <c r="R9" s="137">
        <v>53930935</v>
      </c>
      <c r="S9" s="154" t="s">
        <v>48</v>
      </c>
      <c r="T9" s="150">
        <v>0</v>
      </c>
      <c r="U9" s="150">
        <v>0</v>
      </c>
      <c r="V9" s="150">
        <v>0</v>
      </c>
      <c r="W9" s="150">
        <v>0</v>
      </c>
      <c r="X9" s="210" t="s">
        <v>55</v>
      </c>
    </row>
    <row r="10" spans="2:24" s="159" customFormat="1" x14ac:dyDescent="0.25">
      <c r="B10" s="162" t="s">
        <v>53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43</v>
      </c>
      <c r="M10" s="147">
        <v>7</v>
      </c>
      <c r="N10" s="137"/>
      <c r="O10" s="137"/>
      <c r="P10" s="142"/>
      <c r="Q10" s="137"/>
      <c r="R10" s="137"/>
      <c r="S10" s="154" t="s">
        <v>48</v>
      </c>
      <c r="T10" s="150">
        <v>0</v>
      </c>
      <c r="U10" s="211" t="s">
        <v>49</v>
      </c>
      <c r="V10" s="150">
        <v>0</v>
      </c>
      <c r="W10" s="150">
        <v>0</v>
      </c>
      <c r="X10" s="210" t="s">
        <v>55</v>
      </c>
    </row>
    <row r="11" spans="2:24" s="159" customFormat="1" x14ac:dyDescent="0.25">
      <c r="B11" s="162" t="s">
        <v>53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43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211" t="s">
        <v>49</v>
      </c>
      <c r="V11" s="150">
        <v>0</v>
      </c>
      <c r="W11" s="150">
        <v>0</v>
      </c>
      <c r="X11" s="210" t="s">
        <v>55</v>
      </c>
    </row>
    <row r="12" spans="2:24" s="159" customFormat="1" x14ac:dyDescent="0.25">
      <c r="B12" s="162" t="s">
        <v>53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43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211" t="s">
        <v>49</v>
      </c>
      <c r="V12" s="150">
        <v>0</v>
      </c>
      <c r="W12" s="150">
        <v>0</v>
      </c>
      <c r="X12" s="210" t="s">
        <v>55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53462240</v>
      </c>
      <c r="Q14" s="169">
        <f t="shared" ref="Q14:R14" si="0">SUM(Q8:Q13)</f>
        <v>468695</v>
      </c>
      <c r="R14" s="169">
        <f t="shared" si="0"/>
        <v>53930935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38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214"/>
      <c r="P15" s="212">
        <f>O9*P16</f>
        <v>53462240000</v>
      </c>
      <c r="Q15" s="212"/>
      <c r="R15" s="212">
        <f>SUM(P14:Q14)</f>
        <v>53930935</v>
      </c>
      <c r="S15" s="215">
        <f>R15-R9</f>
        <v>0</v>
      </c>
      <c r="T15" s="80"/>
      <c r="U15" s="80"/>
      <c r="V15" s="80"/>
      <c r="W15" s="80"/>
      <c r="X15" s="25"/>
    </row>
    <row r="16" spans="2:24" s="159" customFormat="1" x14ac:dyDescent="0.25">
      <c r="B16" s="209" t="s">
        <v>60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218"/>
      <c r="P16" s="216">
        <v>26731.119999999999</v>
      </c>
      <c r="Q16" s="212">
        <f>P14*1000-R16</f>
        <v>0</v>
      </c>
      <c r="R16" s="212">
        <f>O9*P16</f>
        <v>53462240000</v>
      </c>
      <c r="S16" s="217"/>
      <c r="T16" s="80"/>
      <c r="U16" s="80"/>
      <c r="V16" s="80"/>
      <c r="W16" s="80"/>
      <c r="X16" s="114"/>
    </row>
    <row r="17" spans="2:24" s="159" customFormat="1" x14ac:dyDescent="0.25">
      <c r="B17" s="208" t="s">
        <v>40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112"/>
      <c r="P17" s="219"/>
      <c r="Q17" s="219"/>
      <c r="R17" s="219"/>
      <c r="S17" s="220"/>
      <c r="T17" s="80"/>
      <c r="U17" s="80"/>
      <c r="V17" s="80"/>
      <c r="W17" s="80"/>
      <c r="X17" s="114"/>
    </row>
    <row r="18" spans="2:24" s="159" customFormat="1" x14ac:dyDescent="0.25">
      <c r="B18" s="208" t="s">
        <v>54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221"/>
      <c r="Q18" s="219"/>
      <c r="R18" s="219"/>
      <c r="S18" s="220"/>
      <c r="T18" s="80"/>
      <c r="U18" s="80"/>
      <c r="V18" s="80"/>
      <c r="W18" s="80"/>
      <c r="X18" s="114"/>
    </row>
    <row r="19" spans="2:24" s="159" customFormat="1" x14ac:dyDescent="0.25">
      <c r="B19" s="208" t="s">
        <v>56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219"/>
      <c r="Q19" s="219"/>
      <c r="R19" s="219"/>
      <c r="S19" s="220"/>
      <c r="T19" s="80"/>
      <c r="U19" s="80"/>
      <c r="V19" s="80"/>
      <c r="W19" s="80"/>
      <c r="X19" s="114"/>
    </row>
    <row r="20" spans="2:24" s="159" customFormat="1" x14ac:dyDescent="0.25">
      <c r="B20" s="19" t="s">
        <v>57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219"/>
      <c r="Q20" s="219"/>
      <c r="R20" s="219"/>
      <c r="S20" s="222"/>
      <c r="T20" s="108"/>
      <c r="U20" s="108"/>
      <c r="V20" s="108"/>
      <c r="W20" s="108"/>
      <c r="X20" s="114"/>
    </row>
    <row r="21" spans="2:24" s="159" customFormat="1" x14ac:dyDescent="0.25">
      <c r="B21" s="19" t="s">
        <v>58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219"/>
      <c r="Q21" s="219"/>
      <c r="R21" s="219"/>
      <c r="S21" s="222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219"/>
      <c r="Q22" s="219"/>
      <c r="R22" s="219"/>
      <c r="S22" s="222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213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219"/>
      <c r="Q23" s="219"/>
      <c r="R23" s="219"/>
      <c r="S23" s="222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219"/>
      <c r="Q24" s="219"/>
      <c r="R24" s="219"/>
      <c r="S24" s="222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89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11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26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89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89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11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11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11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90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8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20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187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19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20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9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9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2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9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1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38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33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38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38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38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38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38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38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38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38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38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38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38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1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P15 S13:X13 P13 S8:X8 S9:W9 P19:P1048576 P17">
    <cfRule type="cellIs" dxfId="14" priority="41" operator="equal">
      <formula>0</formula>
    </cfRule>
  </conditionalFormatting>
  <conditionalFormatting sqref="P10 V10:W10">
    <cfRule type="cellIs" dxfId="13" priority="15" operator="equal">
      <formula>0</formula>
    </cfRule>
  </conditionalFormatting>
  <conditionalFormatting sqref="P11 S11:T11 V11:W11">
    <cfRule type="cellIs" dxfId="12" priority="14" operator="equal">
      <formula>0</formula>
    </cfRule>
  </conditionalFormatting>
  <conditionalFormatting sqref="P12 S12:T12 V12:W12">
    <cfRule type="cellIs" dxfId="11" priority="13" operator="equal">
      <formula>0</formula>
    </cfRule>
  </conditionalFormatting>
  <conditionalFormatting sqref="P14:R14">
    <cfRule type="cellIs" dxfId="10" priority="12" operator="equal">
      <formula>0</formula>
    </cfRule>
  </conditionalFormatting>
  <conditionalFormatting sqref="T10">
    <cfRule type="cellIs" dxfId="9" priority="11" operator="equal">
      <formula>0</formula>
    </cfRule>
  </conditionalFormatting>
  <conditionalFormatting sqref="X9">
    <cfRule type="cellIs" dxfId="8" priority="8" operator="equal">
      <formula>0</formula>
    </cfRule>
  </conditionalFormatting>
  <conditionalFormatting sqref="X10">
    <cfRule type="cellIs" dxfId="7" priority="7" operator="equal">
      <formula>0</formula>
    </cfRule>
  </conditionalFormatting>
  <conditionalFormatting sqref="X11">
    <cfRule type="cellIs" dxfId="6" priority="6" operator="equal">
      <formula>0</formula>
    </cfRule>
  </conditionalFormatting>
  <conditionalFormatting sqref="X12">
    <cfRule type="cellIs" dxfId="5" priority="5" operator="equal">
      <formula>0</formula>
    </cfRule>
  </conditionalFormatting>
  <conditionalFormatting sqref="U10">
    <cfRule type="cellIs" dxfId="4" priority="4" operator="equal">
      <formula>0</formula>
    </cfRule>
  </conditionalFormatting>
  <conditionalFormatting sqref="U11">
    <cfRule type="cellIs" dxfId="3" priority="3" operator="equal">
      <formula>0</formula>
    </cfRule>
  </conditionalFormatting>
  <conditionalFormatting sqref="U12">
    <cfRule type="cellIs" dxfId="2" priority="2" operator="equal">
      <formula>0</formula>
    </cfRule>
  </conditionalFormatting>
  <conditionalFormatting sqref="S10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4" sqref="B4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50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59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44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39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4" sqref="B4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51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59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46</v>
      </c>
      <c r="C5" s="67"/>
      <c r="D5" s="60"/>
      <c r="E5" s="70" t="s">
        <v>47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44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53</v>
      </c>
      <c r="C8" s="162" t="s">
        <v>35</v>
      </c>
      <c r="D8" s="152">
        <v>828</v>
      </c>
      <c r="E8" s="153" t="s">
        <v>30</v>
      </c>
      <c r="F8" s="151">
        <v>0</v>
      </c>
      <c r="G8" s="150">
        <v>0</v>
      </c>
      <c r="H8" s="155">
        <v>0</v>
      </c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0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Arriaza Barriga Sebastián</cp:lastModifiedBy>
  <cp:lastPrinted>2012-10-08T16:32:43Z</cp:lastPrinted>
  <dcterms:created xsi:type="dcterms:W3CDTF">2012-05-16T17:04:44Z</dcterms:created>
  <dcterms:modified xsi:type="dcterms:W3CDTF">2017-12-26T13:24:59Z</dcterms:modified>
</cp:coreProperties>
</file>