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Enero 2015" sheetId="21" r:id="rId1"/>
    <sheet name="Febrero 2015" sheetId="23" r:id="rId2"/>
    <sheet name="Marzo 2015" sheetId="24" r:id="rId3"/>
    <sheet name="Abril 2015" sheetId="25" r:id="rId4"/>
    <sheet name="Mayo 2015" sheetId="26" r:id="rId5"/>
    <sheet name="Junio 2015" sheetId="27" r:id="rId6"/>
    <sheet name="Julio 2015" sheetId="28" r:id="rId7"/>
    <sheet name="Agosto 2015" sheetId="29" r:id="rId8"/>
    <sheet name="Septiembre 2015" sheetId="30" r:id="rId9"/>
    <sheet name="Octubre 2015" sheetId="31" r:id="rId10"/>
    <sheet name="Noviembre 2015" sheetId="32" r:id="rId11"/>
    <sheet name="Diciembre 2015" sheetId="33" r:id="rId12"/>
  </sheets>
  <calcPr calcId="145621"/>
</workbook>
</file>

<file path=xl/calcChain.xml><?xml version="1.0" encoding="utf-8"?>
<calcChain xmlns="http://schemas.openxmlformats.org/spreadsheetml/2006/main">
  <c r="E376" i="31" l="1"/>
  <c r="D376" i="31"/>
  <c r="O288" i="31"/>
  <c r="N288" i="31"/>
  <c r="M282" i="31"/>
  <c r="M281" i="31"/>
  <c r="M280" i="31"/>
  <c r="M279" i="31"/>
  <c r="F277" i="31"/>
  <c r="M255" i="31"/>
  <c r="M254" i="31"/>
  <c r="M224" i="31"/>
  <c r="M223" i="31"/>
  <c r="M222" i="31"/>
  <c r="M221" i="31"/>
  <c r="M220" i="31"/>
  <c r="M219" i="31"/>
  <c r="M215" i="31"/>
  <c r="M214" i="31"/>
  <c r="M211" i="31"/>
  <c r="M210" i="31"/>
  <c r="M209" i="31"/>
  <c r="M208" i="31"/>
  <c r="M207" i="31"/>
  <c r="M206" i="31"/>
  <c r="M201" i="31"/>
  <c r="M199" i="31"/>
  <c r="M198" i="31"/>
  <c r="M197" i="31"/>
  <c r="M196" i="31"/>
  <c r="M195" i="31"/>
  <c r="M194" i="31"/>
  <c r="M193" i="31"/>
  <c r="M191" i="31"/>
  <c r="M190" i="31"/>
  <c r="M189" i="31"/>
  <c r="M188" i="31"/>
  <c r="M187" i="31"/>
  <c r="M186" i="31"/>
  <c r="M184" i="31"/>
  <c r="M183" i="31"/>
  <c r="M182" i="31"/>
  <c r="M181" i="31"/>
  <c r="M179" i="31"/>
  <c r="M178" i="31"/>
  <c r="M177" i="31"/>
  <c r="M176" i="31"/>
  <c r="M175" i="31"/>
  <c r="M174" i="31"/>
  <c r="F174" i="31"/>
  <c r="M173" i="31"/>
  <c r="M172" i="31"/>
  <c r="M171" i="31"/>
  <c r="M170" i="31"/>
  <c r="M169" i="31"/>
  <c r="M168" i="31"/>
  <c r="M167" i="31"/>
  <c r="M166" i="31"/>
  <c r="M165" i="31"/>
  <c r="M164" i="31"/>
  <c r="M163" i="31"/>
  <c r="M162" i="31"/>
  <c r="M160" i="31"/>
  <c r="M159" i="31"/>
  <c r="M158" i="31"/>
  <c r="M157" i="31"/>
  <c r="M156" i="31"/>
  <c r="M155" i="31"/>
  <c r="M154" i="31"/>
  <c r="M153" i="31"/>
  <c r="M151" i="31"/>
  <c r="M150" i="31"/>
  <c r="M149" i="31"/>
  <c r="M147" i="31"/>
  <c r="M146" i="31"/>
  <c r="M145" i="31"/>
  <c r="M144" i="31"/>
  <c r="M143" i="31"/>
  <c r="M142" i="31"/>
  <c r="M141" i="31"/>
  <c r="M140" i="31"/>
  <c r="M139" i="31"/>
  <c r="M138" i="31"/>
  <c r="M137" i="31"/>
  <c r="M136" i="31"/>
  <c r="M135" i="31"/>
  <c r="M134" i="31"/>
  <c r="M132" i="31"/>
  <c r="M131" i="31"/>
  <c r="M130" i="31"/>
  <c r="M128" i="31"/>
  <c r="M127" i="31"/>
  <c r="M126" i="31"/>
  <c r="M125" i="31"/>
  <c r="M124" i="31"/>
  <c r="M122" i="31"/>
  <c r="M121" i="31"/>
  <c r="M120" i="31"/>
  <c r="M119" i="31"/>
  <c r="M118" i="31"/>
  <c r="M117" i="31"/>
  <c r="M115" i="31"/>
  <c r="M114" i="31"/>
  <c r="M113" i="31"/>
  <c r="M112" i="31"/>
  <c r="M111" i="31"/>
  <c r="M110" i="31"/>
  <c r="M109" i="31"/>
  <c r="M107" i="31"/>
  <c r="M106" i="31"/>
  <c r="M105" i="31"/>
  <c r="M104" i="31"/>
  <c r="M103" i="31"/>
  <c r="M102" i="31"/>
  <c r="M101" i="31"/>
  <c r="M100" i="31"/>
  <c r="M99" i="31"/>
  <c r="M98" i="31"/>
  <c r="M97" i="31"/>
  <c r="M96" i="31"/>
  <c r="M95" i="31"/>
  <c r="M94" i="31"/>
  <c r="M93" i="31"/>
  <c r="M92" i="31"/>
  <c r="M91" i="31"/>
  <c r="M90" i="31"/>
  <c r="M89" i="31"/>
  <c r="M88" i="31"/>
  <c r="M87" i="31"/>
  <c r="M86" i="31"/>
  <c r="M85" i="31"/>
  <c r="M83" i="31"/>
  <c r="M82" i="31"/>
  <c r="M81" i="31"/>
  <c r="M79" i="31"/>
  <c r="M78" i="31"/>
  <c r="M77" i="31"/>
  <c r="M76" i="31"/>
  <c r="M75" i="31"/>
  <c r="M74" i="31"/>
  <c r="M73" i="31"/>
  <c r="M71" i="31"/>
  <c r="M70" i="31"/>
  <c r="M69" i="31"/>
  <c r="M68" i="31"/>
  <c r="M67" i="31"/>
  <c r="M66" i="31"/>
  <c r="M65" i="31"/>
  <c r="M64" i="31"/>
  <c r="M63" i="31"/>
  <c r="M61" i="31"/>
  <c r="M60" i="31"/>
  <c r="M59" i="31"/>
  <c r="M58" i="31"/>
  <c r="M57" i="31"/>
  <c r="M56" i="31"/>
  <c r="M54" i="31"/>
  <c r="M53" i="31"/>
  <c r="M52" i="31"/>
  <c r="M51" i="31"/>
  <c r="M50" i="31"/>
  <c r="M49" i="31"/>
  <c r="M48" i="31"/>
  <c r="M46" i="31"/>
  <c r="M45" i="31"/>
  <c r="M44" i="31"/>
  <c r="M43" i="31"/>
  <c r="M42" i="31"/>
  <c r="M41" i="31"/>
  <c r="M40" i="31"/>
  <c r="M38" i="31"/>
  <c r="M37" i="31"/>
  <c r="M36" i="31"/>
  <c r="M35" i="31"/>
  <c r="M34" i="31"/>
  <c r="M33" i="31"/>
  <c r="M31" i="31"/>
  <c r="M30" i="31"/>
  <c r="M29" i="31"/>
  <c r="M28" i="31"/>
  <c r="M24" i="31"/>
  <c r="M23" i="31"/>
  <c r="M22" i="31"/>
  <c r="M21" i="31"/>
  <c r="M20" i="31"/>
  <c r="M18" i="31"/>
  <c r="M17" i="31"/>
  <c r="M16" i="31"/>
  <c r="M15" i="31"/>
  <c r="M14" i="31"/>
  <c r="M13" i="31"/>
  <c r="M12" i="31"/>
  <c r="M11" i="31"/>
  <c r="M10" i="31"/>
  <c r="M288" i="31" s="1"/>
  <c r="E326" i="29" l="1"/>
  <c r="D326" i="29"/>
  <c r="O288" i="29"/>
  <c r="N288" i="29"/>
  <c r="M282" i="29"/>
  <c r="M281" i="29"/>
  <c r="M280" i="29"/>
  <c r="M279" i="29"/>
  <c r="F277" i="29"/>
  <c r="M255" i="29"/>
  <c r="M254" i="29"/>
  <c r="M224" i="29"/>
  <c r="M223" i="29"/>
  <c r="M222" i="29"/>
  <c r="M221" i="29"/>
  <c r="M220" i="29"/>
  <c r="M219" i="29"/>
  <c r="M215" i="29"/>
  <c r="M214" i="29"/>
  <c r="M211" i="29"/>
  <c r="M210" i="29"/>
  <c r="M209" i="29"/>
  <c r="M208" i="29"/>
  <c r="M207" i="29"/>
  <c r="M206" i="29"/>
  <c r="M201" i="29"/>
  <c r="M199" i="29"/>
  <c r="M198" i="29"/>
  <c r="M197" i="29"/>
  <c r="M196" i="29"/>
  <c r="M195" i="29"/>
  <c r="M194" i="29"/>
  <c r="M193" i="29"/>
  <c r="M191" i="29"/>
  <c r="M190" i="29"/>
  <c r="M189" i="29"/>
  <c r="M188" i="29"/>
  <c r="M187" i="29"/>
  <c r="M186" i="29"/>
  <c r="M184" i="29"/>
  <c r="M183" i="29"/>
  <c r="M182" i="29"/>
  <c r="M181" i="29"/>
  <c r="M179" i="29"/>
  <c r="M178" i="29"/>
  <c r="M177" i="29"/>
  <c r="M176" i="29"/>
  <c r="M175" i="29"/>
  <c r="M174" i="29"/>
  <c r="F174" i="29"/>
  <c r="M173" i="29"/>
  <c r="M172" i="29"/>
  <c r="M171" i="29"/>
  <c r="M170" i="29"/>
  <c r="M169" i="29"/>
  <c r="M168" i="29"/>
  <c r="M167" i="29"/>
  <c r="M166" i="29"/>
  <c r="M165" i="29"/>
  <c r="M164" i="29"/>
  <c r="M163" i="29"/>
  <c r="M162" i="29"/>
  <c r="M160" i="29"/>
  <c r="M159" i="29"/>
  <c r="M158" i="29"/>
  <c r="M157" i="29"/>
  <c r="M156" i="29"/>
  <c r="M155" i="29"/>
  <c r="M154" i="29"/>
  <c r="M153" i="29"/>
  <c r="M151" i="29"/>
  <c r="M150" i="29"/>
  <c r="M149" i="29"/>
  <c r="M147" i="29"/>
  <c r="M146" i="29"/>
  <c r="M145" i="29"/>
  <c r="M144" i="29"/>
  <c r="M143" i="29"/>
  <c r="M142" i="29"/>
  <c r="M141" i="29"/>
  <c r="M140" i="29"/>
  <c r="M139" i="29"/>
  <c r="M138" i="29"/>
  <c r="M137" i="29"/>
  <c r="M136" i="29"/>
  <c r="M135" i="29"/>
  <c r="M134" i="29"/>
  <c r="M132" i="29"/>
  <c r="M131" i="29"/>
  <c r="M130" i="29"/>
  <c r="M128" i="29"/>
  <c r="M127" i="29"/>
  <c r="M126" i="29"/>
  <c r="M125" i="29"/>
  <c r="M124" i="29"/>
  <c r="M122" i="29"/>
  <c r="M121" i="29"/>
  <c r="M120" i="29"/>
  <c r="M119" i="29"/>
  <c r="M118" i="29"/>
  <c r="M117" i="29"/>
  <c r="M115" i="29"/>
  <c r="M114" i="29"/>
  <c r="M113" i="29"/>
  <c r="M112" i="29"/>
  <c r="M111" i="29"/>
  <c r="M110" i="29"/>
  <c r="M109" i="29"/>
  <c r="M107" i="29"/>
  <c r="M106" i="29"/>
  <c r="M105" i="29"/>
  <c r="M104" i="29"/>
  <c r="M103" i="29"/>
  <c r="M102" i="29"/>
  <c r="M101" i="29"/>
  <c r="M100" i="29"/>
  <c r="M99" i="29"/>
  <c r="M98" i="29"/>
  <c r="M97" i="29"/>
  <c r="M96" i="29"/>
  <c r="M95" i="29"/>
  <c r="M94" i="29"/>
  <c r="M93" i="29"/>
  <c r="M92" i="29"/>
  <c r="M91" i="29"/>
  <c r="M90" i="29"/>
  <c r="M89" i="29"/>
  <c r="M88" i="29"/>
  <c r="M87" i="29"/>
  <c r="M86" i="29"/>
  <c r="M85" i="29"/>
  <c r="M83" i="29"/>
  <c r="M82" i="29"/>
  <c r="M81" i="29"/>
  <c r="M79" i="29"/>
  <c r="M78" i="29"/>
  <c r="M77" i="29"/>
  <c r="M76" i="29"/>
  <c r="M75" i="29"/>
  <c r="M74" i="29"/>
  <c r="M73" i="29"/>
  <c r="M71" i="29"/>
  <c r="M70" i="29"/>
  <c r="M69" i="29"/>
  <c r="M68" i="29"/>
  <c r="M67" i="29"/>
  <c r="M66" i="29"/>
  <c r="M65" i="29"/>
  <c r="M64" i="29"/>
  <c r="M63" i="29"/>
  <c r="M61" i="29"/>
  <c r="M60" i="29"/>
  <c r="M59" i="29"/>
  <c r="M58" i="29"/>
  <c r="M57" i="29"/>
  <c r="M56" i="29"/>
  <c r="M54" i="29"/>
  <c r="M53" i="29"/>
  <c r="M52" i="29"/>
  <c r="M51" i="29"/>
  <c r="M50" i="29"/>
  <c r="M49" i="29"/>
  <c r="M48" i="29"/>
  <c r="M46" i="29"/>
  <c r="M45" i="29"/>
  <c r="M44" i="29"/>
  <c r="M43" i="29"/>
  <c r="M42" i="29"/>
  <c r="M41" i="29"/>
  <c r="M40" i="29"/>
  <c r="M38" i="29"/>
  <c r="M37" i="29"/>
  <c r="M36" i="29"/>
  <c r="M35" i="29"/>
  <c r="M34" i="29"/>
  <c r="M33" i="29"/>
  <c r="M31" i="29"/>
  <c r="M30" i="29"/>
  <c r="M29" i="29"/>
  <c r="M28" i="29"/>
  <c r="M24" i="29"/>
  <c r="M23" i="29"/>
  <c r="M22" i="29"/>
  <c r="M21" i="29"/>
  <c r="M20" i="29"/>
  <c r="M18" i="29"/>
  <c r="M17" i="29"/>
  <c r="M16" i="29"/>
  <c r="M15" i="29"/>
  <c r="M14" i="29"/>
  <c r="M13" i="29"/>
  <c r="M12" i="29"/>
  <c r="M11" i="29"/>
  <c r="M10" i="29"/>
  <c r="M288" i="29" s="1"/>
  <c r="E335" i="27" l="1"/>
  <c r="D335" i="27"/>
  <c r="N284" i="27"/>
  <c r="M284" i="27"/>
  <c r="L282" i="27"/>
  <c r="L281" i="27"/>
  <c r="L280" i="27"/>
  <c r="L279" i="27"/>
  <c r="E277" i="27"/>
  <c r="L255" i="27"/>
  <c r="L254" i="27"/>
  <c r="L224" i="27"/>
  <c r="L223" i="27"/>
  <c r="L222" i="27"/>
  <c r="L221" i="27"/>
  <c r="L220" i="27"/>
  <c r="L219" i="27"/>
  <c r="L215" i="27"/>
  <c r="L214" i="27"/>
  <c r="L211" i="27"/>
  <c r="L210" i="27"/>
  <c r="L209" i="27"/>
  <c r="L208" i="27"/>
  <c r="L207" i="27"/>
  <c r="L206" i="27"/>
  <c r="L201" i="27"/>
  <c r="L199" i="27"/>
  <c r="L198" i="27"/>
  <c r="L197" i="27"/>
  <c r="L196" i="27"/>
  <c r="L195" i="27"/>
  <c r="L194" i="27"/>
  <c r="L193" i="27"/>
  <c r="L191" i="27"/>
  <c r="L190" i="27"/>
  <c r="L189" i="27"/>
  <c r="L188" i="27"/>
  <c r="L187" i="27"/>
  <c r="L186" i="27"/>
  <c r="L184" i="27"/>
  <c r="L183" i="27"/>
  <c r="L182" i="27"/>
  <c r="L181" i="27"/>
  <c r="L179" i="27"/>
  <c r="L178" i="27"/>
  <c r="L177" i="27"/>
  <c r="L176" i="27"/>
  <c r="L175" i="27"/>
  <c r="L174" i="27"/>
  <c r="E174" i="27"/>
  <c r="L173" i="27"/>
  <c r="L172" i="27"/>
  <c r="L171" i="27"/>
  <c r="L170" i="27"/>
  <c r="L169" i="27"/>
  <c r="L168" i="27"/>
  <c r="L167" i="27"/>
  <c r="L166" i="27"/>
  <c r="L165" i="27"/>
  <c r="L164" i="27"/>
  <c r="L163" i="27"/>
  <c r="L162" i="27"/>
  <c r="L160" i="27"/>
  <c r="L159" i="27"/>
  <c r="L158" i="27"/>
  <c r="L157" i="27"/>
  <c r="L156" i="27"/>
  <c r="L155" i="27"/>
  <c r="L154" i="27"/>
  <c r="L153" i="27"/>
  <c r="L151" i="27"/>
  <c r="L150" i="27"/>
  <c r="L149" i="27"/>
  <c r="L147" i="27"/>
  <c r="L146" i="27"/>
  <c r="L145" i="27"/>
  <c r="L144" i="27"/>
  <c r="L143" i="27"/>
  <c r="L142" i="27"/>
  <c r="L141" i="27"/>
  <c r="L140" i="27"/>
  <c r="L139" i="27"/>
  <c r="L138" i="27"/>
  <c r="L137" i="27"/>
  <c r="L136" i="27"/>
  <c r="L135" i="27"/>
  <c r="L134" i="27"/>
  <c r="L132" i="27"/>
  <c r="L131" i="27"/>
  <c r="L130" i="27"/>
  <c r="L128" i="27"/>
  <c r="L127" i="27"/>
  <c r="L126" i="27"/>
  <c r="L125" i="27"/>
  <c r="L124" i="27"/>
  <c r="L122" i="27"/>
  <c r="L121" i="27"/>
  <c r="L120" i="27"/>
  <c r="L119" i="27"/>
  <c r="L118" i="27"/>
  <c r="L117" i="27"/>
  <c r="L115" i="27"/>
  <c r="L114" i="27"/>
  <c r="L113" i="27"/>
  <c r="L112" i="27"/>
  <c r="L111" i="27"/>
  <c r="L110" i="27"/>
  <c r="L109" i="27"/>
  <c r="L107" i="27"/>
  <c r="L106" i="27"/>
  <c r="L105" i="27"/>
  <c r="L104" i="27"/>
  <c r="L103" i="27"/>
  <c r="L102" i="27"/>
  <c r="L101" i="27"/>
  <c r="L100" i="27"/>
  <c r="L99" i="27"/>
  <c r="L98" i="27"/>
  <c r="L97" i="27"/>
  <c r="L96" i="27"/>
  <c r="L95" i="27"/>
  <c r="L94" i="27"/>
  <c r="L93" i="27"/>
  <c r="L92" i="27"/>
  <c r="L91" i="27"/>
  <c r="L90" i="27"/>
  <c r="L89" i="27"/>
  <c r="L88" i="27"/>
  <c r="L87" i="27"/>
  <c r="L86" i="27"/>
  <c r="L85" i="27"/>
  <c r="L83" i="27"/>
  <c r="L82" i="27"/>
  <c r="L81" i="27"/>
  <c r="L79" i="27"/>
  <c r="L78" i="27"/>
  <c r="L77" i="27"/>
  <c r="L76" i="27"/>
  <c r="L75" i="27"/>
  <c r="L74" i="27"/>
  <c r="L73" i="27"/>
  <c r="L71" i="27"/>
  <c r="L70" i="27"/>
  <c r="L69" i="27"/>
  <c r="L68" i="27"/>
  <c r="L67" i="27"/>
  <c r="L66" i="27"/>
  <c r="L65" i="27"/>
  <c r="L64" i="27"/>
  <c r="L63" i="27"/>
  <c r="L61" i="27"/>
  <c r="L60" i="27"/>
  <c r="L59" i="27"/>
  <c r="L58" i="27"/>
  <c r="L57" i="27"/>
  <c r="L56" i="27"/>
  <c r="L54" i="27"/>
  <c r="L53" i="27"/>
  <c r="L52" i="27"/>
  <c r="L51" i="27"/>
  <c r="L50" i="27"/>
  <c r="L49" i="27"/>
  <c r="L48" i="27"/>
  <c r="L46" i="27"/>
  <c r="L45" i="27"/>
  <c r="L44" i="27"/>
  <c r="L43" i="27"/>
  <c r="L42" i="27"/>
  <c r="L41" i="27"/>
  <c r="L40" i="27"/>
  <c r="L38" i="27"/>
  <c r="L37" i="27"/>
  <c r="L36" i="27"/>
  <c r="L35" i="27"/>
  <c r="L34" i="27"/>
  <c r="L33" i="27"/>
  <c r="L31" i="27"/>
  <c r="L30" i="27"/>
  <c r="L29" i="27"/>
  <c r="L28" i="27"/>
  <c r="L24" i="27"/>
  <c r="L23" i="27"/>
  <c r="L22" i="27"/>
  <c r="L21" i="27"/>
  <c r="L20" i="27"/>
  <c r="L18" i="27"/>
  <c r="L17" i="27"/>
  <c r="L16" i="27"/>
  <c r="L15" i="27"/>
  <c r="L14" i="27"/>
  <c r="L13" i="27"/>
  <c r="L12" i="27"/>
  <c r="L11" i="27"/>
  <c r="L10" i="27"/>
  <c r="L284" i="27" s="1"/>
  <c r="N283" i="25" l="1"/>
  <c r="M283" i="25"/>
  <c r="L280" i="25"/>
  <c r="L279" i="25"/>
  <c r="E277" i="25"/>
  <c r="L255" i="25"/>
  <c r="L254" i="25"/>
  <c r="L224" i="25"/>
  <c r="L223" i="25"/>
  <c r="L222" i="25"/>
  <c r="L221" i="25"/>
  <c r="L220" i="25"/>
  <c r="L219" i="25"/>
  <c r="L215" i="25"/>
  <c r="L214" i="25"/>
  <c r="L213" i="25"/>
  <c r="L211" i="25"/>
  <c r="L210" i="25"/>
  <c r="L209" i="25"/>
  <c r="L208" i="25"/>
  <c r="L207" i="25"/>
  <c r="L206" i="25"/>
  <c r="L201" i="25"/>
  <c r="L199" i="25"/>
  <c r="L198" i="25"/>
  <c r="L197" i="25"/>
  <c r="L196" i="25"/>
  <c r="L195" i="25"/>
  <c r="L194" i="25"/>
  <c r="L193" i="25"/>
  <c r="L191" i="25"/>
  <c r="L190" i="25"/>
  <c r="L189" i="25"/>
  <c r="L188" i="25"/>
  <c r="L187" i="25"/>
  <c r="L186" i="25"/>
  <c r="L184" i="25"/>
  <c r="L183" i="25"/>
  <c r="L182" i="25"/>
  <c r="L181" i="25"/>
  <c r="L179" i="25"/>
  <c r="L178" i="25"/>
  <c r="L177" i="25"/>
  <c r="L176" i="25"/>
  <c r="L175" i="25"/>
  <c r="L174" i="25"/>
  <c r="E174" i="25"/>
  <c r="L173" i="25"/>
  <c r="L172" i="25"/>
  <c r="L171" i="25"/>
  <c r="L170" i="25"/>
  <c r="L169" i="25"/>
  <c r="L168" i="25"/>
  <c r="L167" i="25"/>
  <c r="L166" i="25"/>
  <c r="L165" i="25"/>
  <c r="L164" i="25"/>
  <c r="L163" i="25"/>
  <c r="L162" i="25"/>
  <c r="L160" i="25"/>
  <c r="L159" i="25"/>
  <c r="L158" i="25"/>
  <c r="L157" i="25"/>
  <c r="L156" i="25"/>
  <c r="L155" i="25"/>
  <c r="L154" i="25"/>
  <c r="L153" i="25"/>
  <c r="L151" i="25"/>
  <c r="L150" i="25"/>
  <c r="L149" i="25"/>
  <c r="L147" i="25"/>
  <c r="L146" i="25"/>
  <c r="L145" i="25"/>
  <c r="L144" i="25"/>
  <c r="L143" i="25"/>
  <c r="L142" i="25"/>
  <c r="L141" i="25"/>
  <c r="L140" i="25"/>
  <c r="L139" i="25"/>
  <c r="L138" i="25"/>
  <c r="L137" i="25"/>
  <c r="L136" i="25"/>
  <c r="L135" i="25"/>
  <c r="L134" i="25"/>
  <c r="L132" i="25"/>
  <c r="L131" i="25"/>
  <c r="L130" i="25"/>
  <c r="L128" i="25"/>
  <c r="L127" i="25"/>
  <c r="L126" i="25"/>
  <c r="L125" i="25"/>
  <c r="L124" i="25"/>
  <c r="L122" i="25"/>
  <c r="L121" i="25"/>
  <c r="L120" i="25"/>
  <c r="L119" i="25"/>
  <c r="L118" i="25"/>
  <c r="L117" i="25"/>
  <c r="L115" i="25"/>
  <c r="L114" i="25"/>
  <c r="L113" i="25"/>
  <c r="L112" i="25"/>
  <c r="L111" i="25"/>
  <c r="L110" i="25"/>
  <c r="L109" i="25"/>
  <c r="L107" i="25"/>
  <c r="L106" i="25"/>
  <c r="L105" i="25"/>
  <c r="L104" i="25"/>
  <c r="L103" i="25"/>
  <c r="L102" i="25"/>
  <c r="L101" i="25"/>
  <c r="L100" i="25"/>
  <c r="L99" i="25"/>
  <c r="L98" i="25"/>
  <c r="L97" i="25"/>
  <c r="L96" i="25"/>
  <c r="L95" i="25"/>
  <c r="L94" i="25"/>
  <c r="L93" i="25"/>
  <c r="L92" i="25"/>
  <c r="L91" i="25"/>
  <c r="L90" i="25"/>
  <c r="L89" i="25"/>
  <c r="L88" i="25"/>
  <c r="L87" i="25"/>
  <c r="L86" i="25"/>
  <c r="L85" i="25"/>
  <c r="L83" i="25"/>
  <c r="L82" i="25"/>
  <c r="L81" i="25"/>
  <c r="L79" i="25"/>
  <c r="L78" i="25"/>
  <c r="L77" i="25"/>
  <c r="L76" i="25"/>
  <c r="L75" i="25"/>
  <c r="L74" i="25"/>
  <c r="L73" i="25"/>
  <c r="L71" i="25"/>
  <c r="L70" i="25"/>
  <c r="L69" i="25"/>
  <c r="L68" i="25"/>
  <c r="L67" i="25"/>
  <c r="L66" i="25"/>
  <c r="L65" i="25"/>
  <c r="L64" i="25"/>
  <c r="L63" i="25"/>
  <c r="L61" i="25"/>
  <c r="L60" i="25"/>
  <c r="L59" i="25"/>
  <c r="L58" i="25"/>
  <c r="L57" i="25"/>
  <c r="L56" i="25"/>
  <c r="L54" i="25"/>
  <c r="L53" i="25"/>
  <c r="L52" i="25"/>
  <c r="L51" i="25"/>
  <c r="L50" i="25"/>
  <c r="L49" i="25"/>
  <c r="L48" i="25"/>
  <c r="L46" i="25"/>
  <c r="L45" i="25"/>
  <c r="L44" i="25"/>
  <c r="L43" i="25"/>
  <c r="L42" i="25"/>
  <c r="L41" i="25"/>
  <c r="L40" i="25"/>
  <c r="L38" i="25"/>
  <c r="L37" i="25"/>
  <c r="L36" i="25"/>
  <c r="L35" i="25"/>
  <c r="L34" i="25"/>
  <c r="L33" i="25"/>
  <c r="L31" i="25"/>
  <c r="L30" i="25"/>
  <c r="L29" i="25"/>
  <c r="L28" i="25"/>
  <c r="L24" i="25"/>
  <c r="L23" i="25"/>
  <c r="L22" i="25"/>
  <c r="L21" i="25"/>
  <c r="L20" i="25"/>
  <c r="L18" i="25"/>
  <c r="L17" i="25"/>
  <c r="L16" i="25"/>
  <c r="L15" i="25"/>
  <c r="L14" i="25"/>
  <c r="L13" i="25"/>
  <c r="L12" i="25"/>
  <c r="L11" i="25"/>
  <c r="L10" i="25"/>
  <c r="L283" i="25" s="1"/>
  <c r="E373" i="21" l="1"/>
  <c r="D373" i="21"/>
  <c r="N285" i="21" l="1"/>
  <c r="M285" i="21"/>
  <c r="L282" i="21"/>
  <c r="L281" i="21"/>
  <c r="E279" i="21"/>
  <c r="L257" i="21"/>
  <c r="L256" i="21"/>
  <c r="L226" i="21"/>
  <c r="L225" i="21"/>
  <c r="L224" i="21"/>
  <c r="L223" i="21"/>
  <c r="L222" i="21"/>
  <c r="L221" i="21"/>
  <c r="L217" i="21"/>
  <c r="L216" i="21"/>
  <c r="L215" i="21"/>
  <c r="L214" i="21"/>
  <c r="L213" i="21"/>
  <c r="L211" i="21"/>
  <c r="L210" i="21"/>
  <c r="L209" i="21"/>
  <c r="L208" i="21"/>
  <c r="L207" i="21"/>
  <c r="L206" i="21"/>
  <c r="L201" i="21"/>
  <c r="L199" i="21"/>
  <c r="L198" i="21"/>
  <c r="L197" i="21"/>
  <c r="L196" i="21"/>
  <c r="L195" i="21"/>
  <c r="L194" i="21"/>
  <c r="L193" i="21"/>
  <c r="L191" i="21"/>
  <c r="L190" i="21"/>
  <c r="L189" i="21"/>
  <c r="L188" i="21"/>
  <c r="L187" i="21"/>
  <c r="L186" i="21"/>
  <c r="L184" i="21"/>
  <c r="L183" i="21"/>
  <c r="L182" i="21"/>
  <c r="L181" i="21"/>
  <c r="L179" i="21"/>
  <c r="L178" i="21"/>
  <c r="L177" i="21"/>
  <c r="L176" i="21"/>
  <c r="L175" i="21"/>
  <c r="L174" i="21"/>
  <c r="E174" i="21"/>
  <c r="L173" i="21"/>
  <c r="L172" i="21"/>
  <c r="L171" i="21"/>
  <c r="L170" i="21"/>
  <c r="L169" i="21"/>
  <c r="L168" i="21"/>
  <c r="L167" i="21"/>
  <c r="L166" i="21"/>
  <c r="L165" i="21"/>
  <c r="L164" i="21"/>
  <c r="L163" i="21"/>
  <c r="L162" i="21"/>
  <c r="L160" i="21"/>
  <c r="L159" i="21"/>
  <c r="L158" i="21"/>
  <c r="L157" i="21"/>
  <c r="L156" i="21"/>
  <c r="L155" i="21"/>
  <c r="L154" i="21"/>
  <c r="L153" i="21"/>
  <c r="L151" i="21"/>
  <c r="L150" i="21"/>
  <c r="L149" i="21"/>
  <c r="L147" i="21"/>
  <c r="L146" i="21"/>
  <c r="L145" i="21"/>
  <c r="L144" i="21"/>
  <c r="L143" i="21"/>
  <c r="L142" i="21"/>
  <c r="L141" i="21"/>
  <c r="L140" i="21"/>
  <c r="L139" i="21"/>
  <c r="L138" i="21"/>
  <c r="L137" i="21"/>
  <c r="L136" i="21"/>
  <c r="L135" i="21"/>
  <c r="L134" i="21"/>
  <c r="L132" i="21"/>
  <c r="L131" i="21"/>
  <c r="L130" i="21"/>
  <c r="L128" i="21"/>
  <c r="L127" i="21"/>
  <c r="L126" i="21"/>
  <c r="L125" i="21"/>
  <c r="L124" i="21"/>
  <c r="L122" i="21"/>
  <c r="L121" i="21"/>
  <c r="L120" i="21"/>
  <c r="L119" i="21"/>
  <c r="L118" i="21"/>
  <c r="L117" i="21"/>
  <c r="L115" i="21"/>
  <c r="L114" i="21"/>
  <c r="L113" i="21"/>
  <c r="L112" i="21"/>
  <c r="L111" i="21"/>
  <c r="L110" i="21"/>
  <c r="L109" i="21"/>
  <c r="L107" i="21"/>
  <c r="L106" i="21"/>
  <c r="L105" i="21"/>
  <c r="L104" i="21"/>
  <c r="L103" i="21"/>
  <c r="L102" i="21"/>
  <c r="L101" i="21"/>
  <c r="L100" i="21"/>
  <c r="L99" i="21"/>
  <c r="L98" i="21"/>
  <c r="L97" i="21"/>
  <c r="L96" i="21"/>
  <c r="L95" i="21"/>
  <c r="L94" i="21"/>
  <c r="L93" i="21"/>
  <c r="L92" i="21"/>
  <c r="L91" i="21"/>
  <c r="L90" i="21"/>
  <c r="L89" i="21"/>
  <c r="L88" i="21"/>
  <c r="L87" i="21"/>
  <c r="L86" i="21"/>
  <c r="L85" i="21"/>
  <c r="L83" i="21"/>
  <c r="L82" i="21"/>
  <c r="L81" i="21"/>
  <c r="L79" i="21"/>
  <c r="L78" i="21"/>
  <c r="L77" i="21"/>
  <c r="L76" i="21"/>
  <c r="L75" i="21"/>
  <c r="L74" i="21"/>
  <c r="L73" i="21"/>
  <c r="L71" i="21"/>
  <c r="L70" i="21"/>
  <c r="L69" i="21"/>
  <c r="L68" i="21"/>
  <c r="L67" i="21"/>
  <c r="L66" i="21"/>
  <c r="L65" i="21"/>
  <c r="L64" i="21"/>
  <c r="L63" i="21"/>
  <c r="L61" i="21"/>
  <c r="L60" i="21"/>
  <c r="L59" i="21"/>
  <c r="L58" i="21"/>
  <c r="L57" i="21"/>
  <c r="L56" i="21"/>
  <c r="L54" i="21"/>
  <c r="L53" i="21"/>
  <c r="L52" i="21"/>
  <c r="L51" i="21"/>
  <c r="L50" i="21"/>
  <c r="L49" i="21"/>
  <c r="L48" i="21"/>
  <c r="L46" i="21"/>
  <c r="L45" i="21"/>
  <c r="L44" i="21"/>
  <c r="L43" i="21"/>
  <c r="L42" i="21"/>
  <c r="L41" i="21"/>
  <c r="L40" i="21"/>
  <c r="L38" i="21"/>
  <c r="L37" i="21"/>
  <c r="L36" i="21"/>
  <c r="L35" i="21"/>
  <c r="L34" i="21"/>
  <c r="L33" i="21"/>
  <c r="L31" i="21"/>
  <c r="L30" i="21"/>
  <c r="L29" i="21"/>
  <c r="L28" i="21"/>
  <c r="L24" i="21"/>
  <c r="L23" i="21"/>
  <c r="L22" i="21"/>
  <c r="L21" i="21"/>
  <c r="L20" i="21"/>
  <c r="L18" i="21"/>
  <c r="L17" i="21"/>
  <c r="L16" i="21"/>
  <c r="L15" i="21"/>
  <c r="L14" i="21"/>
  <c r="L13" i="21"/>
  <c r="L12" i="21"/>
  <c r="L11" i="21"/>
  <c r="L10" i="21"/>
  <c r="L285" i="21" l="1"/>
</calcChain>
</file>

<file path=xl/sharedStrings.xml><?xml version="1.0" encoding="utf-8"?>
<sst xmlns="http://schemas.openxmlformats.org/spreadsheetml/2006/main" count="25978" uniqueCount="789">
  <si>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</si>
  <si>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</si>
  <si>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</si>
  <si>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</si>
  <si>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</si>
  <si>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</si>
  <si>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</si>
  <si>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</si>
  <si>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</si>
  <si>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</si>
  <si>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</si>
  <si>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</si>
  <si>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</si>
  <si>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</si>
  <si>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</si>
  <si>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</si>
  <si>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</si>
  <si>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</si>
  <si>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</si>
  <si>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</si>
  <si>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</si>
  <si>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</si>
  <si>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</si>
  <si>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</si>
  <si>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</si>
  <si>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</si>
  <si>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</si>
  <si>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</si>
  <si>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</si>
  <si>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</si>
  <si>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</si>
  <si>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</si>
  <si>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</si>
  <si>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</si>
  <si>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</si>
  <si>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</si>
  <si>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</si>
  <si>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</si>
  <si>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</si>
  <si>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</si>
  <si>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</si>
  <si>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</si>
  <si>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</si>
  <si>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</si>
  <si>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</si>
  <si>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</si>
  <si>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</si>
  <si>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</si>
  <si>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</si>
  <si>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</si>
  <si>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</si>
  <si>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</si>
  <si>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</si>
  <si>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</si>
  <si>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</si>
  <si>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</si>
  <si>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</si>
  <si>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</si>
  <si>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</si>
  <si>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</si>
  <si>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</si>
  <si>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</si>
  <si>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</si>
  <si>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</si>
  <si>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</si>
  <si>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</si>
  <si>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</si>
  <si>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</si>
  <si>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</si>
  <si>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</si>
  <si>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</si>
  <si>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</si>
  <si>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</si>
  <si>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</si>
  <si>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</si>
  <si>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</si>
  <si>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</si>
  <si>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</si>
  <si>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</si>
  <si>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</si>
  <si>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</si>
  <si>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</si>
  <si>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</si>
  <si>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</si>
  <si>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</si>
  <si>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</si>
  <si>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</si>
  <si>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</si>
  <si>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</si>
  <si>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</si>
  <si>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</si>
  <si>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</si>
  <si>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</si>
  <si>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</si>
  <si>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</si>
  <si>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</si>
  <si>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</si>
  <si>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</si>
  <si>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</si>
  <si>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</si>
  <si>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</si>
  <si>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</si>
  <si>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</si>
  <si>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</si>
  <si>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</si>
  <si>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</si>
  <si>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</si>
  <si>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</si>
  <si>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</si>
  <si>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</si>
  <si>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</si>
  <si>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</si>
  <si>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</si>
  <si>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</si>
  <si>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</si>
  <si>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</si>
  <si>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</si>
  <si>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</si>
  <si>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</si>
  <si>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</si>
  <si>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</si>
  <si>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</si>
  <si>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</si>
  <si>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</si>
  <si>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</si>
  <si>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</si>
  <si>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</si>
  <si>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</si>
  <si>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</si>
  <si>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</si>
  <si>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</si>
  <si>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</si>
  <si>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</si>
  <si>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</si>
  <si>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</si>
  <si>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</si>
  <si>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</si>
  <si>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</si>
  <si>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</si>
  <si>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</si>
  <si>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</si>
  <si>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</si>
  <si>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</si>
  <si>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</si>
  <si>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</si>
  <si>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</si>
  <si>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</si>
  <si>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</si>
  <si>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</si>
  <si>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</si>
  <si>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</si>
  <si>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</si>
  <si>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</si>
  <si>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</si>
  <si>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</si>
  <si>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</si>
  <si>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</si>
  <si>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</si>
  <si>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</si>
  <si>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</si>
  <si>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</si>
  <si>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</si>
  <si>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</si>
  <si>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</si>
  <si>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</si>
  <si>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</si>
  <si>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</si>
  <si>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</si>
  <si>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</si>
  <si>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</si>
  <si>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</si>
  <si>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</si>
  <si>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</si>
  <si>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</si>
  <si>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</si>
  <si>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</si>
  <si>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</si>
  <si>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</si>
  <si>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</si>
  <si>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</si>
  <si>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</si>
  <si>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</si>
  <si>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</si>
  <si>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</si>
  <si>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</si>
  <si>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</si>
  <si>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</si>
  <si>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</si>
  <si>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</si>
  <si>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</si>
  <si>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</si>
  <si>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</si>
  <si>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</si>
  <si>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</si>
  <si>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</si>
  <si>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</si>
  <si>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</si>
  <si>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</si>
  <si>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</si>
  <si>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</si>
  <si>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</si>
  <si>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</si>
  <si>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</si>
  <si>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</si>
  <si>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</si>
  <si>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</si>
  <si>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</si>
  <si>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</si>
  <si>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</si>
  <si>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</si>
  <si>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</si>
  <si>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</si>
  <si>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</si>
  <si>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</si>
  <si>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</si>
  <si>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</si>
  <si>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</si>
  <si>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</si>
  <si>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</si>
  <si>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</si>
  <si>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</si>
  <si>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</si>
  <si>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</si>
  <si>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</si>
  <si>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</si>
  <si>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</si>
  <si>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</si>
  <si>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</si>
  <si>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</si>
  <si>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</si>
  <si>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</si>
  <si>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</si>
  <si>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</si>
  <si>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</si>
  <si>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</si>
  <si>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</si>
  <si>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</si>
  <si>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</si>
  <si>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</si>
  <si>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</si>
  <si>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</si>
  <si>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</si>
  <si>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</si>
  <si>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</si>
  <si>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</si>
  <si>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</si>
  <si>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</si>
  <si>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</si>
  <si>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</si>
  <si>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</si>
  <si>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</si>
  <si>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</si>
  <si>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</si>
  <si>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</si>
  <si>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</si>
  <si>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</si>
  <si>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</si>
  <si>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</si>
  <si>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</si>
  <si>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</si>
  <si>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</si>
  <si>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</si>
  <si>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</si>
  <si>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</si>
  <si>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</si>
  <si>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</si>
  <si>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</si>
  <si>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</si>
  <si>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</si>
  <si>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</si>
  <si>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</si>
  <si>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</si>
  <si>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</si>
  <si>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</si>
  <si>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</si>
  <si>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</si>
  <si>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</si>
  <si>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</si>
  <si>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</si>
  <si>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</si>
  <si>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</si>
  <si>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</si>
  <si>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</si>
  <si>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</si>
  <si>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</si>
  <si>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</si>
  <si>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</si>
  <si>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</si>
  <si>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</si>
  <si>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</si>
  <si>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</si>
  <si>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</si>
  <si>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</si>
  <si>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</si>
  <si>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</si>
  <si>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</si>
  <si>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</si>
  <si>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</si>
  <si>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</si>
  <si>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</si>
  <si>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</si>
  <si>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</si>
  <si>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</si>
  <si>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</si>
  <si>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</si>
  <si>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</si>
  <si>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</si>
  <si>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</si>
  <si>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</si>
  <si>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</si>
  <si>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</si>
  <si>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</si>
  <si>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</si>
  <si>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</si>
  <si>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</si>
  <si>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</si>
  <si>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</si>
  <si>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</si>
  <si>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</si>
  <si>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</si>
  <si>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</si>
  <si>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</si>
  <si>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</si>
  <si>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</si>
  <si>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</si>
  <si>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</si>
  <si>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</si>
  <si>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</si>
  <si>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</si>
  <si>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</si>
  <si>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</si>
  <si>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</si>
  <si>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</si>
  <si>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</si>
  <si>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</si>
  <si>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</si>
  <si>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</si>
  <si>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</si>
  <si>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</si>
  <si>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</si>
  <si>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</si>
  <si>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</si>
  <si>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</si>
  <si>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</si>
  <si>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</si>
  <si>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</si>
  <si>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</si>
  <si>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</si>
  <si>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</si>
  <si>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</si>
  <si>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</si>
  <si>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</si>
  <si>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</si>
  <si>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</si>
  <si>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</si>
  <si>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</si>
  <si>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</si>
  <si>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</si>
  <si>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</si>
  <si>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</si>
  <si>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</si>
  <si>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</si>
  <si>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</si>
  <si>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</si>
  <si>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</si>
  <si>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</si>
  <si>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</si>
  <si>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</si>
  <si>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</si>
  <si>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</si>
  <si>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</si>
  <si>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</si>
  <si>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</si>
  <si>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</si>
  <si>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</si>
  <si>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</si>
  <si>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</si>
  <si>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</si>
  <si>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</si>
  <si>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</si>
  <si>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</si>
  <si>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</si>
  <si>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</si>
  <si>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</si>
  <si>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</si>
  <si>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</si>
  <si>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</si>
  <si>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</si>
  <si>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</si>
  <si>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</si>
  <si>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</si>
  <si>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</si>
  <si>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</si>
  <si>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</si>
  <si>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</si>
  <si>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</si>
  <si>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</si>
  <si>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</si>
  <si>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</si>
  <si>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</si>
  <si>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</si>
  <si>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</si>
  <si>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</si>
  <si>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</si>
  <si>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</si>
  <si>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</si>
  <si>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</si>
  <si>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</si>
  <si>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</si>
  <si>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</si>
  <si>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</si>
  <si>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</si>
  <si>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</si>
  <si>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</si>
  <si>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</si>
  <si>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</si>
  <si>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</si>
  <si>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</si>
  <si>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</si>
  <si>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</si>
  <si>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</si>
  <si>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</si>
  <si>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</si>
  <si>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</si>
  <si>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</si>
  <si>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</si>
  <si>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</si>
  <si>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</si>
  <si>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</si>
  <si>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</si>
  <si>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</si>
  <si>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</si>
  <si>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</si>
  <si>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</si>
  <si>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</si>
  <si>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</si>
  <si>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</si>
  <si>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</si>
  <si>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</si>
  <si>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</si>
  <si>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</si>
  <si>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</si>
  <si>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</si>
  <si>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</si>
  <si>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</si>
  <si>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</si>
  <si>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</si>
  <si>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</si>
  <si>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</si>
  <si>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</si>
  <si>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</si>
  <si>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</si>
  <si>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</si>
  <si>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</si>
  <si>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</si>
  <si>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</si>
  <si>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</si>
  <si>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</si>
  <si>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</si>
  <si>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</si>
  <si>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</si>
  <si>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</si>
  <si>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</si>
  <si>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</si>
  <si>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</si>
  <si>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</si>
  <si>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</si>
  <si>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</si>
  <si>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</si>
  <si>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</si>
  <si>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</si>
  <si>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</si>
  <si>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</si>
  <si>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</si>
  <si>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</si>
  <si>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</si>
  <si>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</si>
  <si>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</si>
  <si>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</si>
  <si>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</si>
  <si>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</si>
  <si>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</si>
  <si>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</si>
  <si>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</si>
  <si>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</si>
  <si>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</si>
  <si>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</si>
  <si>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</si>
  <si>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</si>
  <si>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</si>
  <si>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</si>
  <si>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</si>
  <si>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</si>
  <si>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</si>
  <si>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</si>
  <si>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</si>
  <si>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</si>
  <si>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</si>
  <si>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</si>
  <si>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</si>
  <si>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</si>
  <si>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</si>
  <si>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</si>
  <si>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</si>
  <si>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</si>
  <si>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</si>
  <si>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</si>
  <si>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</si>
  <si>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</si>
  <si>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</si>
  <si>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</si>
  <si>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</si>
  <si>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</si>
  <si>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</si>
  <si>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</si>
  <si>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</si>
  <si>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</si>
  <si>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</si>
  <si>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</si>
  <si>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</si>
  <si>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</si>
  <si>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</si>
  <si>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</si>
  <si>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</si>
  <si>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</si>
  <si>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</si>
  <si>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</si>
  <si>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</si>
  <si>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</si>
  <si>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</si>
  <si>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</si>
  <si>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</si>
  <si>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</si>
  <si>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</si>
  <si>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</si>
  <si>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</si>
  <si>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</si>
  <si>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</si>
  <si>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</si>
  <si>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</si>
  <si>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</si>
  <si>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</si>
  <si>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</si>
  <si>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</si>
  <si>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</si>
  <si>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</si>
  <si>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</si>
  <si>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</si>
  <si>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</si>
  <si>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</si>
  <si>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</si>
  <si>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</si>
  <si>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</si>
  <si>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</si>
  <si>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</si>
  <si>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</si>
  <si>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</si>
  <si>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</si>
  <si>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</si>
  <si>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</si>
  <si>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</si>
  <si>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</si>
  <si>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</si>
  <si>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</si>
  <si>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</si>
  <si>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</si>
  <si>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</si>
  <si>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</si>
  <si>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</si>
  <si>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</si>
  <si>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</si>
  <si>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</si>
  <si>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</si>
  <si>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</si>
  <si>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</si>
  <si>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</si>
  <si>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</si>
  <si>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</si>
  <si>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20A</t>
  </si>
  <si>
    <t>20C</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</si>
  <si>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</si>
  <si>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</si>
  <si>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</si>
  <si>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</si>
  <si>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</si>
  <si>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</si>
  <si>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</si>
  <si>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</si>
  <si>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</si>
  <si>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</si>
  <si>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</si>
  <si>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</si>
  <si>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</si>
  <si>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</si>
  <si>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</si>
  <si>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</si>
  <si>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</si>
  <si>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</si>
  <si>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</si>
  <si>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</si>
  <si>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</si>
  <si>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</si>
  <si>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</si>
  <si>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</si>
  <si>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</si>
  <si>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</si>
  <si>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</si>
  <si>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</si>
  <si>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</si>
  <si>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</si>
  <si>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</si>
  <si>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</si>
  <si>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</si>
  <si>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</si>
  <si>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</si>
  <si>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</si>
  <si>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</si>
  <si>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</si>
  <si>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</si>
  <si>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</si>
  <si>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</si>
  <si>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</si>
  <si>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</si>
  <si>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</si>
  <si>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</si>
  <si>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</si>
  <si>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</si>
  <si>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</si>
  <si>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</si>
  <si>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</si>
  <si>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</si>
  <si>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</si>
  <si>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</si>
  <si>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</si>
  <si>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</si>
  <si>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</si>
  <si>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</si>
  <si>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</si>
  <si>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</si>
  <si>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</si>
  <si>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</si>
  <si>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</si>
  <si>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</si>
  <si>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</si>
  <si>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</si>
  <si>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</si>
  <si>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</si>
  <si>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</si>
  <si>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</si>
  <si>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</si>
  <si>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</si>
  <si>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</si>
  <si>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</si>
  <si>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</si>
  <si>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</si>
  <si>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</si>
  <si>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</si>
  <si>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</si>
  <si>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</si>
  <si>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</si>
  <si>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</si>
  <si>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</si>
  <si>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</si>
  <si>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</si>
  <si>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</si>
  <si>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</si>
  <si>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</si>
  <si>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</si>
  <si>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</si>
  <si>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</si>
  <si>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</si>
  <si>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</si>
  <si>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</si>
  <si>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</si>
  <si>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</si>
  <si>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</si>
  <si>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</si>
  <si>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</si>
  <si>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</si>
  <si>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</si>
  <si>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</si>
  <si>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</si>
  <si>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</si>
  <si>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</si>
  <si>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</si>
  <si>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</si>
  <si>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</si>
  <si>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</si>
  <si>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</si>
  <si>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</si>
  <si>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</si>
  <si>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</si>
  <si>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</si>
  <si>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</si>
  <si>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</si>
  <si>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 xml:space="preserve">al 31 de Enero de 2015 </t>
  </si>
  <si>
    <t>(1)        : U.F. al 31 de Enero de 2015 es de $24.557,15.-</t>
  </si>
  <si>
    <t>(2)        : Dólar promedio al 31 de Enero de 2015 es de $632,03.-</t>
  </si>
  <si>
    <t>*VALOR U.F.(31/01/2015)=</t>
  </si>
  <si>
    <t>*US$ Promedio(31/01/2015)=</t>
  </si>
  <si>
    <t>DURANTE EL MES DE ENERO DE 2015, NO HUBO COLOCACIONES DE BONOS SECURITIZADOS</t>
  </si>
  <si>
    <t xml:space="preserve">al 28 de Febrero de 2015 </t>
  </si>
  <si>
    <t>*VALOR U.F.(28/02/2015)=</t>
  </si>
  <si>
    <t>*US$ Promedio(28/02/2015)=</t>
  </si>
  <si>
    <t>(1)        : U.F. al 28 de Febrero de 2015 es de $24.545,23.-</t>
  </si>
  <si>
    <t>(2)        : Dólar promedio al 28 de Febrero de 2015 es de $618,76.-</t>
  </si>
  <si>
    <t xml:space="preserve">Securitizadora BICE </t>
  </si>
  <si>
    <t>F</t>
  </si>
  <si>
    <t xml:space="preserve">Banchile Securitizadora S.A. </t>
  </si>
  <si>
    <t>DURANTE EL MES DE FEBRERO DE 2015, NO HUBO COLOCACIONES DE BONOS SECURITIZADOS</t>
  </si>
  <si>
    <t>al 31 de Marzo de 2015 (*)</t>
  </si>
  <si>
    <t xml:space="preserve">(1)        : U.F. al 31 de Marzo de 2015 es de $24.622,78 </t>
  </si>
  <si>
    <t>(2)        : Dólar promedio al 31 de Marzo de 2015 es de $626,58.-</t>
  </si>
  <si>
    <t>(*) Archivo reemplazado con fecha 20 de mayo de 2015 debido a corrección emisión N°247  remitida por Santander S.A. Sociedad Securitizadora con fecha 13.05.2015.</t>
  </si>
  <si>
    <t xml:space="preserve">al 31 de Marzo de 2015 </t>
  </si>
  <si>
    <t xml:space="preserve">Securitizadora Bice S.A.   </t>
  </si>
  <si>
    <t>DURANTE EL MES DE MARZO DE 2015, NO HUBO COLOCACIONES DE BONOS SECURITIZADOS</t>
  </si>
  <si>
    <t xml:space="preserve">al 30 de Abril de 2015 </t>
  </si>
  <si>
    <t>*VALOR U.F.(30/04/2015)=</t>
  </si>
  <si>
    <t>*US$ Promedio(30/04/2015)=</t>
  </si>
  <si>
    <t xml:space="preserve">(1)        : U.F. al 30 de Abril de 2015 es de $24.754,77 </t>
  </si>
  <si>
    <t>(2)        : Dólar promedio al 30 de Abril de 2015 es de $611,28.-</t>
  </si>
  <si>
    <t>DURANTE EL MES DE ABRIL DE 2015, NO HUBO COLOCACIONES DE BONOS SECURITIZADOS</t>
  </si>
  <si>
    <t xml:space="preserve">al 31 de Mayo de 2015 </t>
  </si>
  <si>
    <t>*VALOR U.F.(31/05/2015)=</t>
  </si>
  <si>
    <t>*US$ Promedio(31/05/2015)=</t>
  </si>
  <si>
    <t>13.05.15</t>
  </si>
  <si>
    <t>30A</t>
  </si>
  <si>
    <t>30C</t>
  </si>
  <si>
    <t>(1)        : U.F. al 31 de Mayo de 2015 es de $24.904,75</t>
  </si>
  <si>
    <t>(2)        : Dólar promedio al 31 de Mayo de 2015 es de $616,66.-</t>
  </si>
  <si>
    <t>BCI Corredor de Bolsa S.A.</t>
  </si>
  <si>
    <t>Banco Santander Chile</t>
  </si>
  <si>
    <t>BCI Securitizadora S.A.(*)</t>
  </si>
  <si>
    <t>13.05.2015</t>
  </si>
  <si>
    <t xml:space="preserve">al 30 de Junio de 2015 </t>
  </si>
  <si>
    <t>*VALOR U.F.(30/06/2015)=</t>
  </si>
  <si>
    <t>*US$ Promedio(30/06/2015)=</t>
  </si>
  <si>
    <t>(1)        : U.F. al 30 de Junio de 2015 es de $24.982,86</t>
  </si>
  <si>
    <t>(2)        : Dólar promedio al 30 de junio de 2015 es de $639,04.-</t>
  </si>
  <si>
    <t>DURANTE EL MES DE JUNIO DE 2015, NO HUBO COLOCACIONES DE BONOS SECURITIZADOS</t>
  </si>
  <si>
    <t xml:space="preserve">al 31 de Julio de 2015 </t>
  </si>
  <si>
    <t>Tipo Bono</t>
  </si>
  <si>
    <t>Emisión</t>
  </si>
  <si>
    <t>*VALOR U.F.(31/07/2015)=</t>
  </si>
  <si>
    <t>*US$ Promedio(31/07/2015)=</t>
  </si>
  <si>
    <t>Monto Fijo</t>
  </si>
  <si>
    <t>Línea</t>
  </si>
  <si>
    <t>03.07.15</t>
  </si>
  <si>
    <t>Securitizadora Bice S.A.(3)</t>
  </si>
  <si>
    <t>1E</t>
  </si>
  <si>
    <t>06.07.15</t>
  </si>
  <si>
    <t>(1)        : U.F. al 31 de Julio de 2015 es de $25.086,58</t>
  </si>
  <si>
    <t>(2)        : Dólar promedio al 31 de Julio de 2015 es de $671,11.-</t>
  </si>
  <si>
    <t>Emisora</t>
  </si>
  <si>
    <t>DURANTE EL MES DE JULIO DE 2015, NO HUBO COLOCACIONES DE BONOS SECURITIZADOS</t>
  </si>
  <si>
    <t>13.07.2015</t>
  </si>
  <si>
    <t>Bono emitido Banco BICE + Contrato cobertura de moneda</t>
  </si>
  <si>
    <t>BICE  Agente de Valores S.A.</t>
  </si>
  <si>
    <t xml:space="preserve">al 31 de Agosto de 2015 </t>
  </si>
  <si>
    <t>*VALOR U.F.(31/08/2015)=</t>
  </si>
  <si>
    <t>*US$ Promedio(31/08/2015)=</t>
  </si>
  <si>
    <t>(1)        : U.F. al 31 de Agosto de 2015 es de $25.194,21.-</t>
  </si>
  <si>
    <t>(2)        : Dólar promedio al 31 de Agosto de 2015 es de $695,25.-</t>
  </si>
  <si>
    <t>DURANTE EL MES DE AGOSTO DE 2015, NO HUBO COLOCACIONES DE BONOS SECURITIZADOS</t>
  </si>
  <si>
    <t xml:space="preserve">al 30 de Septiembre de 2015 </t>
  </si>
  <si>
    <t>*VALOR U.F.(30/09/2015)=</t>
  </si>
  <si>
    <t>*US$ Promedio(30/09/2015)=</t>
  </si>
  <si>
    <t>(1)        : U.F. al 30 de Septiembre de 2015 es de $25.346,89.-</t>
  </si>
  <si>
    <t>(2)        : Dólar promedio al 30 de Septiembre de 2015 es de $698,72.-</t>
  </si>
  <si>
    <t>DURANTE EL MES DE SEPTIEMBRE DE 2015, NO HUBO COLOCACIONES DE BONOS SECURITIZADOS</t>
  </si>
  <si>
    <t xml:space="preserve">al 31 de Octubre de 2015 </t>
  </si>
  <si>
    <t>*VALOR U.F.(31/10/2015)=</t>
  </si>
  <si>
    <t>*US$ Promedio(31/10/2015)=</t>
  </si>
  <si>
    <t>(1)        : U.F. al 31 de Octubre de 2015 es de $25.490,04.-</t>
  </si>
  <si>
    <t>(2)        : Dólar promedio al 31 de Octubre de 2015 es de $690,32.-</t>
  </si>
  <si>
    <t>DURANTE EL MES DE OCTUBRE DE 2015, NO HUBO COLOCACIONES DE BONOS SECURITIZADOS</t>
  </si>
  <si>
    <t xml:space="preserve">al 30 de Noviembre de 2015 </t>
  </si>
  <si>
    <t>*VALOR U.F.(30/11/2015)=</t>
  </si>
  <si>
    <t>*US$ Promedio(30/11/2015)=</t>
  </si>
  <si>
    <t>(1)        : U.F. al 30 de Noviembre de 2015 es de $25.598,41.-</t>
  </si>
  <si>
    <t>(2)        : Dólar promedio al 30 de Noviembre de 2015 es de $711,20.-</t>
  </si>
  <si>
    <t>DURANTE EL MES DE NOVIEMBRE DE 2015, NO HUBO COLOCACIONES DE BONOS SECURITIZADOS</t>
  </si>
  <si>
    <t xml:space="preserve">al 31 de Diciembre de 2015 </t>
  </si>
  <si>
    <t>*VALOR U.F.(31/12/2015)=</t>
  </si>
  <si>
    <t>*US$ Promedio(31/12/2015)=</t>
  </si>
  <si>
    <t>(1)        : U.F. al 31 de Diciembre de 2015 es de $25.629,09.-</t>
  </si>
  <si>
    <t>(2)        : Dólar promedio al 31 de Diciembre de 2015 es de $710,16.-</t>
  </si>
  <si>
    <t>DURANTE EL MES DE DICIEMBRE DE 2015,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</si>
</sst>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3" x14ac:knownFonts="1">
    <font>
      <sz val="10"/>
      <name val="Arial"/>
    </font>
    <font>
      <sz val="10"/>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b/>
      <sz val="11"/>
      <name val="Calibri"/>
      <family val="2"/>
      <scheme val="minor"/>
    </font>
    <font>
      <b/>
      <sz val="12"/>
      <name val="Calibri"/>
      <family val="2"/>
      <scheme val="minor"/>
    </font>
    <font>
      <b/>
      <sz val="9"/>
      <name val="Calibri"/>
      <family val="2"/>
      <scheme val="minor"/>
    </font>
    <font>
      <sz val="9"/>
      <name val="Calibri"/>
      <family val="2"/>
      <scheme val="minor"/>
    </font>
    <font>
      <b/>
      <u/>
      <sz val="9"/>
      <name val="Calibri"/>
      <family val="2"/>
      <scheme val="minor"/>
    </font>
    <font>
      <b/>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rgb="FFFFCCFF"/>
        <bgColor indexed="64"/>
      </patternFill>
    </fill>
    <fill>
      <patternFill patternType="solid">
        <fgColor rgb="FFFFCCFF"/>
        <bgColor indexed="12"/>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9" fontId="2" fillId="0" borderId="0" applyFont="0" applyFill="0" applyBorder="0" applyAlignment="0" applyProtection="0"/>
    <xf numFmtId="0" fontId="2" fillId="0" borderId="0"/>
    <xf numFmtId="172" fontId="2" fillId="0" borderId="0" applyFont="0" applyFill="0" applyBorder="0" applyAlignment="0" applyProtection="0"/>
    <xf numFmtId="0" fontId="2" fillId="0" borderId="0"/>
    <xf numFmtId="172"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cellStyleXfs>
  <cellXfs count="427">
    <xf numFmtId="0" fontId="0" fillId="0" borderId="0" xfId="0"/>
    <xf numFmtId="0" fontId="3" fillId="0" borderId="0" xfId="0" applyFont="1" applyAlignment="1" applyProtection="1">
      <alignment horizontal="center"/>
    </xf>
    <xf numFmtId="0" fontId="3" fillId="0" borderId="0" xfId="0" applyFont="1" applyAlignment="1">
      <alignment horizontal="center"/>
    </xf>
    <xf numFmtId="165" fontId="3" fillId="0" borderId="0" xfId="0" applyNumberFormat="1" applyFont="1" applyProtection="1"/>
    <xf numFmtId="164" fontId="3" fillId="0" borderId="0" xfId="0" applyNumberFormat="1" applyFont="1" applyProtection="1"/>
    <xf numFmtId="0" fontId="3" fillId="0" borderId="0" xfId="0" applyFont="1"/>
    <xf numFmtId="164" fontId="3" fillId="0" borderId="0" xfId="0" applyNumberFormat="1" applyFont="1"/>
    <xf numFmtId="0" fontId="3" fillId="0" borderId="0" xfId="0" applyFont="1" applyAlignment="1" applyProtection="1">
      <alignment horizontal="fill"/>
    </xf>
    <xf numFmtId="164" fontId="3" fillId="0" borderId="0" xfId="0" applyNumberFormat="1" applyFont="1" applyAlignment="1" applyProtection="1">
      <alignment horizontal="fill"/>
    </xf>
    <xf numFmtId="4" fontId="3" fillId="0" borderId="0" xfId="0" applyNumberFormat="1" applyFont="1" applyAlignment="1" applyProtection="1">
      <alignment horizontal="center"/>
    </xf>
    <xf numFmtId="4" fontId="3" fillId="2" borderId="0" xfId="0" applyNumberFormat="1" applyFont="1" applyFill="1" applyProtection="1"/>
    <xf numFmtId="167" fontId="3" fillId="2" borderId="0" xfId="0" applyNumberFormat="1" applyFont="1" applyFill="1" applyAlignment="1" applyProtection="1">
      <alignment horizontal="center"/>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left"/>
    </xf>
    <xf numFmtId="0" fontId="3" fillId="0" borderId="0" xfId="0" applyFont="1" applyFill="1" applyBorder="1" applyAlignment="1">
      <alignment horizontal="left"/>
    </xf>
    <xf numFmtId="0" fontId="3" fillId="2" borderId="0" xfId="0" applyFont="1" applyFill="1" applyBorder="1" applyAlignment="1" applyProtection="1">
      <alignment horizontal="center"/>
    </xf>
    <xf numFmtId="168" fontId="3" fillId="2" borderId="0" xfId="0" applyNumberFormat="1" applyFont="1" applyFill="1" applyAlignment="1" applyProtection="1">
      <alignment horizontal="center"/>
    </xf>
    <xf numFmtId="164" fontId="3" fillId="2" borderId="0" xfId="0" applyNumberFormat="1" applyFont="1" applyFill="1"/>
    <xf numFmtId="11" fontId="3" fillId="2" borderId="0" xfId="0" applyNumberFormat="1" applyFont="1" applyFill="1" applyAlignment="1" applyProtection="1">
      <alignment horizontal="center"/>
    </xf>
    <xf numFmtId="4" fontId="3" fillId="0" borderId="0" xfId="0" applyNumberFormat="1" applyFont="1" applyFill="1" applyProtection="1"/>
    <xf numFmtId="39" fontId="3" fillId="0" borderId="0" xfId="0" applyNumberFormat="1" applyFont="1" applyFill="1" applyAlignment="1" applyProtection="1">
      <alignment horizontal="center"/>
    </xf>
    <xf numFmtId="37" fontId="4" fillId="0" borderId="9" xfId="0" applyNumberFormat="1" applyFont="1" applyFill="1" applyBorder="1" applyAlignment="1" applyProtection="1">
      <alignment horizontal="center"/>
    </xf>
    <xf numFmtId="0" fontId="3" fillId="0" borderId="9" xfId="0" applyFont="1" applyFill="1" applyBorder="1" applyAlignment="1">
      <alignment horizontal="center"/>
    </xf>
    <xf numFmtId="0" fontId="3" fillId="0" borderId="9" xfId="0" applyFont="1" applyFill="1" applyBorder="1"/>
    <xf numFmtId="164" fontId="3" fillId="0" borderId="9" xfId="0" applyNumberFormat="1" applyFont="1" applyFill="1" applyBorder="1"/>
    <xf numFmtId="37" fontId="4" fillId="0" borderId="9" xfId="0" applyNumberFormat="1" applyFont="1" applyFill="1" applyBorder="1" applyAlignment="1" applyProtection="1">
      <alignment horizontal="right"/>
    </xf>
    <xf numFmtId="37" fontId="4" fillId="0" borderId="0" xfId="0" applyNumberFormat="1" applyFont="1" applyFill="1" applyBorder="1" applyAlignment="1" applyProtection="1">
      <alignment horizontal="center"/>
    </xf>
    <xf numFmtId="0" fontId="3" fillId="0" borderId="0" xfId="0" applyFont="1" applyFill="1" applyBorder="1" applyAlignment="1">
      <alignment horizontal="center"/>
    </xf>
    <xf numFmtId="164" fontId="3" fillId="0" borderId="0" xfId="0" applyNumberFormat="1" applyFont="1" applyFill="1" applyBorder="1"/>
    <xf numFmtId="4" fontId="3" fillId="0" borderId="0" xfId="0" applyNumberFormat="1" applyFont="1" applyFill="1" applyBorder="1"/>
    <xf numFmtId="166" fontId="3" fillId="0" borderId="0" xfId="0" applyNumberFormat="1" applyFont="1" applyFill="1" applyBorder="1"/>
    <xf numFmtId="37" fontId="4" fillId="0" borderId="0" xfId="0" applyNumberFormat="1" applyFont="1" applyFill="1" applyBorder="1" applyAlignment="1" applyProtection="1">
      <alignment horizontal="right"/>
    </xf>
    <xf numFmtId="3" fontId="3" fillId="0" borderId="0" xfId="0" applyNumberFormat="1" applyFont="1" applyFill="1"/>
    <xf numFmtId="0" fontId="3" fillId="2" borderId="0" xfId="0" applyFont="1" applyFill="1" applyBorder="1"/>
    <xf numFmtId="10" fontId="3" fillId="2" borderId="0" xfId="0" quotePrefix="1" applyNumberFormat="1" applyFont="1" applyFill="1" applyBorder="1" applyAlignment="1" applyProtection="1">
      <alignment horizontal="center"/>
    </xf>
    <xf numFmtId="0" fontId="3" fillId="2" borderId="0" xfId="0" applyFont="1" applyFill="1" applyBorder="1" applyAlignment="1">
      <alignment horizontal="right"/>
    </xf>
    <xf numFmtId="168" fontId="3" fillId="0" borderId="0" xfId="0" applyNumberFormat="1" applyFont="1" applyFill="1" applyAlignment="1" applyProtection="1">
      <alignment horizontal="center"/>
    </xf>
    <xf numFmtId="4" fontId="3" fillId="0" borderId="0" xfId="0" applyNumberFormat="1" applyFont="1" applyFill="1" applyBorder="1" applyProtection="1"/>
    <xf numFmtId="39" fontId="3" fillId="0" borderId="0" xfId="0" applyNumberFormat="1" applyFont="1" applyFill="1" applyBorder="1" applyAlignment="1" applyProtection="1">
      <alignment horizontal="center"/>
    </xf>
    <xf numFmtId="167" fontId="3" fillId="0" borderId="0"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3" fontId="3" fillId="0" borderId="0" xfId="0" applyNumberFormat="1" applyFont="1"/>
    <xf numFmtId="3" fontId="3" fillId="0" borderId="0" xfId="0" applyNumberFormat="1" applyFont="1" applyAlignment="1" applyProtection="1">
      <alignment horizontal="fill"/>
    </xf>
    <xf numFmtId="3" fontId="3" fillId="0" borderId="0" xfId="0" applyNumberFormat="1" applyFont="1" applyAlignment="1" applyProtection="1">
      <alignment horizontal="center"/>
    </xf>
    <xf numFmtId="3" fontId="3" fillId="0" borderId="0" xfId="0" applyNumberFormat="1" applyFont="1" applyFill="1" applyBorder="1" applyProtection="1"/>
    <xf numFmtId="3" fontId="3" fillId="2" borderId="0" xfId="0" applyNumberFormat="1" applyFont="1" applyFill="1" applyAlignment="1" applyProtection="1">
      <alignment horizontal="right"/>
    </xf>
    <xf numFmtId="3" fontId="3" fillId="2" borderId="0" xfId="0" applyNumberFormat="1" applyFont="1" applyFill="1" applyAlignment="1" applyProtection="1">
      <alignment horizontal="center"/>
    </xf>
    <xf numFmtId="3" fontId="3" fillId="0" borderId="0" xfId="0" applyNumberFormat="1" applyFont="1" applyFill="1" applyAlignment="1" applyProtection="1">
      <alignment horizontal="center"/>
    </xf>
    <xf numFmtId="3" fontId="4" fillId="0" borderId="9" xfId="0" applyNumberFormat="1" applyFont="1" applyFill="1" applyBorder="1" applyAlignment="1" applyProtection="1">
      <alignment horizontal="right"/>
    </xf>
    <xf numFmtId="3" fontId="4" fillId="0" borderId="9" xfId="0" applyNumberFormat="1" applyFont="1" applyFill="1" applyBorder="1" applyProtection="1"/>
    <xf numFmtId="3" fontId="4" fillId="0" borderId="9" xfId="0" applyNumberFormat="1" applyFont="1" applyFill="1" applyBorder="1" applyAlignment="1" applyProtection="1"/>
    <xf numFmtId="3" fontId="4" fillId="0" borderId="0" xfId="0" applyNumberFormat="1" applyFont="1" applyFill="1" applyBorder="1" applyAlignment="1" applyProtection="1">
      <alignment horizontal="right"/>
    </xf>
    <xf numFmtId="3" fontId="4" fillId="0" borderId="0" xfId="0" applyNumberFormat="1" applyFont="1" applyFill="1" applyBorder="1" applyProtection="1"/>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vertical="top" wrapText="1"/>
    </xf>
    <xf numFmtId="0" fontId="3" fillId="0" borderId="9" xfId="0" applyFont="1" applyFill="1" applyBorder="1" applyAlignment="1">
      <alignment vertical="top" wrapText="1"/>
    </xf>
    <xf numFmtId="0" fontId="3" fillId="0" borderId="9"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9" xfId="0" applyFont="1" applyFill="1" applyBorder="1" applyAlignment="1">
      <alignment horizontal="center" vertical="center" wrapText="1"/>
    </xf>
    <xf numFmtId="170" fontId="3" fillId="0" borderId="9" xfId="0" applyNumberFormat="1" applyFont="1" applyFill="1" applyBorder="1" applyAlignment="1">
      <alignment vertical="center" wrapText="1"/>
    </xf>
    <xf numFmtId="170" fontId="3" fillId="0" borderId="0"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9" xfId="0" applyFont="1" applyFill="1" applyBorder="1" applyAlignment="1">
      <alignment horizontal="justify" vertical="center" wrapText="1"/>
    </xf>
    <xf numFmtId="0" fontId="3" fillId="0" borderId="0" xfId="0" applyFont="1" applyFill="1" applyAlignment="1">
      <alignment horizontal="center"/>
    </xf>
    <xf numFmtId="3" fontId="3" fillId="2" borderId="0" xfId="0" applyNumberFormat="1" applyFont="1" applyFill="1"/>
    <xf numFmtId="0" fontId="3" fillId="0" borderId="0" xfId="0" quotePrefix="1" applyFont="1" applyFill="1" applyAlignment="1" applyProtection="1">
      <alignment horizontal="center"/>
    </xf>
    <xf numFmtId="3" fontId="4" fillId="2" borderId="0" xfId="0" applyNumberFormat="1" applyFont="1" applyFill="1" applyBorder="1" applyAlignment="1" applyProtection="1">
      <alignment horizontal="right"/>
    </xf>
    <xf numFmtId="3" fontId="3" fillId="2" borderId="0" xfId="0" applyNumberFormat="1" applyFont="1" applyFill="1" applyBorder="1" applyProtection="1"/>
    <xf numFmtId="166" fontId="3" fillId="2" borderId="0" xfId="0" applyNumberFormat="1" applyFont="1" applyFill="1" applyBorder="1"/>
    <xf numFmtId="37" fontId="4" fillId="2" borderId="0" xfId="0" applyNumberFormat="1" applyFont="1" applyFill="1" applyBorder="1" applyAlignment="1" applyProtection="1">
      <alignment horizontal="right"/>
    </xf>
    <xf numFmtId="4" fontId="3" fillId="2" borderId="0" xfId="0" applyNumberFormat="1" applyFont="1" applyFill="1"/>
    <xf numFmtId="171" fontId="3" fillId="2" borderId="0" xfId="0" quotePrefix="1" applyNumberFormat="1" applyFont="1" applyFill="1" applyAlignment="1" applyProtection="1">
      <alignment horizontal="left"/>
    </xf>
    <xf numFmtId="3" fontId="3" fillId="2" borderId="0" xfId="0" applyNumberFormat="1" applyFont="1" applyFill="1" applyBorder="1" applyAlignment="1" applyProtection="1">
      <alignment horizontal="right"/>
    </xf>
    <xf numFmtId="3" fontId="3" fillId="2" borderId="0" xfId="0" quotePrefix="1" applyNumberFormat="1" applyFont="1" applyFill="1" applyBorder="1" applyAlignment="1" applyProtection="1">
      <alignment horizontal="center" vertical="center"/>
    </xf>
    <xf numFmtId="1" fontId="3" fillId="0" borderId="0" xfId="0" applyNumberFormat="1" applyFont="1" applyFill="1" applyProtection="1"/>
    <xf numFmtId="14" fontId="3" fillId="0" borderId="0" xfId="0" applyNumberFormat="1" applyFont="1" applyFill="1" applyAlignment="1">
      <alignment horizontal="center"/>
    </xf>
    <xf numFmtId="169" fontId="3" fillId="0" borderId="0" xfId="0" applyNumberFormat="1" applyFont="1" applyFill="1" applyProtection="1"/>
    <xf numFmtId="167" fontId="3" fillId="0" borderId="0" xfId="0" applyNumberFormat="1" applyFont="1" applyFill="1" applyAlignment="1" applyProtection="1">
      <alignment horizontal="center"/>
    </xf>
    <xf numFmtId="0" fontId="3" fillId="2" borderId="0" xfId="0" applyFont="1" applyFill="1" applyBorder="1" applyAlignment="1" applyProtection="1">
      <alignment horizontal="fill"/>
    </xf>
    <xf numFmtId="3" fontId="3" fillId="2" borderId="0" xfId="0" applyNumberFormat="1" applyFont="1" applyFill="1" applyBorder="1" applyAlignment="1" applyProtection="1"/>
    <xf numFmtId="37" fontId="3" fillId="0" borderId="0" xfId="0" quotePrefix="1" applyNumberFormat="1" applyFont="1" applyFill="1" applyBorder="1" applyAlignment="1" applyProtection="1">
      <alignment horizontal="center"/>
    </xf>
    <xf numFmtId="3" fontId="3" fillId="0" borderId="0" xfId="15" applyNumberFormat="1" applyFont="1" applyBorder="1" applyAlignment="1">
      <alignment horizontal="right"/>
    </xf>
    <xf numFmtId="3" fontId="3" fillId="0" borderId="0" xfId="15" applyNumberFormat="1" applyFont="1" applyBorder="1"/>
    <xf numFmtId="3" fontId="3" fillId="0" borderId="0" xfId="14" applyNumberFormat="1" applyFont="1" applyBorder="1"/>
    <xf numFmtId="3" fontId="3" fillId="0" borderId="0" xfId="2" applyNumberFormat="1" applyFont="1" applyFill="1" applyBorder="1"/>
    <xf numFmtId="3" fontId="3" fillId="0" borderId="0" xfId="10" applyNumberFormat="1" applyFont="1" applyFill="1" applyBorder="1"/>
    <xf numFmtId="0" fontId="4" fillId="3" borderId="3" xfId="0" applyFont="1" applyFill="1" applyBorder="1" applyAlignment="1" applyProtection="1">
      <alignment horizontal="center" vertical="center" wrapText="1"/>
    </xf>
    <xf numFmtId="0" fontId="5" fillId="3" borderId="1" xfId="0" quotePrefix="1" applyFont="1" applyFill="1" applyBorder="1" applyAlignment="1" applyProtection="1">
      <alignment horizontal="center" vertical="center" wrapText="1"/>
    </xf>
    <xf numFmtId="0" fontId="4" fillId="3" borderId="1" xfId="0" applyFont="1" applyFill="1" applyBorder="1" applyAlignment="1" applyProtection="1">
      <alignment horizontal="center"/>
    </xf>
    <xf numFmtId="0" fontId="4" fillId="3" borderId="5" xfId="0" applyFont="1" applyFill="1" applyBorder="1" applyAlignment="1" applyProtection="1">
      <alignment horizontal="center" vertical="center" wrapText="1"/>
    </xf>
    <xf numFmtId="0" fontId="4" fillId="3" borderId="0" xfId="0" applyFont="1" applyFill="1" applyBorder="1" applyAlignment="1" applyProtection="1">
      <alignment horizontal="center"/>
    </xf>
    <xf numFmtId="0" fontId="4" fillId="3" borderId="0" xfId="0" applyFont="1" applyFill="1" applyBorder="1"/>
    <xf numFmtId="164" fontId="4" fillId="3" borderId="0" xfId="0" applyNumberFormat="1" applyFont="1" applyFill="1" applyBorder="1" applyProtection="1"/>
    <xf numFmtId="166" fontId="4" fillId="3" borderId="6" xfId="0" applyNumberFormat="1" applyFont="1" applyFill="1" applyBorder="1" applyAlignment="1" applyProtection="1">
      <alignment horizontal="center"/>
    </xf>
    <xf numFmtId="166" fontId="4" fillId="3" borderId="6" xfId="0" applyNumberFormat="1" applyFont="1" applyFill="1" applyBorder="1" applyAlignment="1" applyProtection="1">
      <alignment horizontal="center" wrapText="1"/>
    </xf>
    <xf numFmtId="166" fontId="4" fillId="3" borderId="6" xfId="0" quotePrefix="1" applyNumberFormat="1" applyFont="1" applyFill="1" applyBorder="1" applyAlignment="1" applyProtection="1">
      <alignment horizontal="right"/>
      <protection locked="0"/>
    </xf>
    <xf numFmtId="0" fontId="4" fillId="3" borderId="6" xfId="0" applyFont="1" applyFill="1" applyBorder="1"/>
    <xf numFmtId="3" fontId="4" fillId="3" borderId="2" xfId="0" applyNumberFormat="1" applyFont="1" applyFill="1" applyBorder="1" applyAlignment="1" applyProtection="1">
      <alignment horizontal="center"/>
    </xf>
    <xf numFmtId="3" fontId="4" fillId="3" borderId="0" xfId="0" applyNumberFormat="1" applyFont="1" applyFill="1" applyBorder="1" applyAlignment="1" applyProtection="1">
      <alignment horizontal="center"/>
    </xf>
    <xf numFmtId="3" fontId="4" fillId="3" borderId="4" xfId="0" quotePrefix="1" applyNumberFormat="1" applyFont="1" applyFill="1" applyBorder="1" applyAlignment="1" applyProtection="1">
      <alignment horizontal="center"/>
    </xf>
    <xf numFmtId="3" fontId="4" fillId="3" borderId="4" xfId="0" applyNumberFormat="1" applyFont="1" applyFill="1" applyBorder="1"/>
    <xf numFmtId="3" fontId="4" fillId="3" borderId="6" xfId="0" applyNumberFormat="1" applyFont="1" applyFill="1" applyBorder="1" applyAlignment="1" applyProtection="1">
      <alignment horizontal="center"/>
    </xf>
    <xf numFmtId="3" fontId="4" fillId="3" borderId="7" xfId="0" applyNumberFormat="1" applyFont="1" applyFill="1" applyBorder="1"/>
    <xf numFmtId="164" fontId="7" fillId="0" borderId="0" xfId="0" quotePrefix="1" applyNumberFormat="1" applyFont="1" applyAlignment="1" applyProtection="1">
      <alignment horizontal="left"/>
    </xf>
    <xf numFmtId="0" fontId="4" fillId="3" borderId="6" xfId="0" applyFont="1" applyFill="1" applyBorder="1" applyAlignment="1">
      <alignment horizontal="center"/>
    </xf>
    <xf numFmtId="3" fontId="4" fillId="3" borderId="6" xfId="0" applyNumberFormat="1" applyFont="1" applyFill="1" applyBorder="1" applyAlignment="1">
      <alignment horizontal="center"/>
    </xf>
    <xf numFmtId="39" fontId="3" fillId="2" borderId="0" xfId="0" applyNumberFormat="1" applyFont="1" applyFill="1" applyAlignment="1" applyProtection="1">
      <alignment horizontal="center"/>
    </xf>
    <xf numFmtId="1" fontId="3" fillId="2" borderId="0" xfId="0" applyNumberFormat="1" applyFont="1" applyFill="1" applyProtection="1"/>
    <xf numFmtId="169" fontId="3" fillId="2" borderId="0" xfId="0" applyNumberFormat="1" applyFont="1" applyFill="1" applyProtection="1"/>
    <xf numFmtId="14" fontId="3" fillId="2" borderId="0" xfId="0" applyNumberFormat="1" applyFont="1" applyFill="1" applyAlignment="1">
      <alignment horizontal="center"/>
    </xf>
    <xf numFmtId="0" fontId="3" fillId="2" borderId="0" xfId="0" quotePrefix="1" applyFont="1" applyFill="1" applyAlignment="1" applyProtection="1">
      <alignment horizontal="center"/>
    </xf>
    <xf numFmtId="0" fontId="3" fillId="0" borderId="0" xfId="0" applyFont="1" applyFill="1" applyAlignment="1" applyProtection="1">
      <alignment horizontal="left"/>
    </xf>
    <xf numFmtId="0" fontId="3" fillId="0" borderId="0" xfId="0" applyFont="1" applyFill="1" applyBorder="1"/>
    <xf numFmtId="0" fontId="3" fillId="2" borderId="0" xfId="0" applyNumberFormat="1" applyFont="1" applyFill="1" applyAlignment="1" applyProtection="1">
      <alignment horizontal="right"/>
    </xf>
    <xf numFmtId="0" fontId="3" fillId="0" borderId="0" xfId="0" applyFont="1" applyFill="1" applyAlignment="1" applyProtection="1">
      <alignment horizontal="center"/>
    </xf>
    <xf numFmtId="168" fontId="3" fillId="2" borderId="0" xfId="0" applyNumberFormat="1" applyFont="1" applyFill="1" applyAlignment="1" applyProtection="1">
      <alignment horizontal="right"/>
    </xf>
    <xf numFmtId="3" fontId="3" fillId="0" borderId="0" xfId="0" quotePrefix="1" applyNumberFormat="1" applyFont="1" applyFill="1" applyBorder="1" applyAlignment="1" applyProtection="1">
      <alignment horizontal="center" vertical="center"/>
    </xf>
    <xf numFmtId="3" fontId="3" fillId="0" borderId="0" xfId="15" applyNumberFormat="1" applyFont="1" applyFill="1" applyBorder="1" applyAlignment="1">
      <alignment horizontal="center" vertical="center"/>
    </xf>
    <xf numFmtId="0" fontId="3" fillId="2" borderId="0" xfId="0" applyFont="1" applyFill="1" applyAlignment="1" applyProtection="1">
      <alignment horizontal="left"/>
    </xf>
    <xf numFmtId="0" fontId="3" fillId="2" borderId="0" xfId="0" applyFont="1" applyFill="1" applyAlignment="1" applyProtection="1">
      <alignment horizontal="center"/>
    </xf>
    <xf numFmtId="0" fontId="3" fillId="2" borderId="0" xfId="0" applyFont="1" applyFill="1"/>
    <xf numFmtId="0" fontId="3" fillId="2" borderId="0" xfId="0" applyFont="1" applyFill="1" applyAlignment="1">
      <alignment horizontal="center"/>
    </xf>
    <xf numFmtId="164" fontId="7" fillId="2" borderId="0" xfId="0" quotePrefix="1" applyNumberFormat="1" applyFont="1" applyFill="1" applyAlignment="1" applyProtection="1">
      <alignment horizontal="left"/>
    </xf>
    <xf numFmtId="0" fontId="4" fillId="2" borderId="0" xfId="0" applyFont="1" applyFill="1" applyBorder="1" applyAlignment="1" applyProtection="1">
      <alignment horizontal="center"/>
    </xf>
    <xf numFmtId="0" fontId="4" fillId="2" borderId="0" xfId="0" applyFont="1" applyFill="1" applyBorder="1"/>
    <xf numFmtId="37" fontId="4" fillId="2" borderId="9" xfId="0" applyNumberFormat="1" applyFont="1" applyFill="1" applyBorder="1" applyAlignment="1" applyProtection="1">
      <alignment horizontal="center"/>
    </xf>
    <xf numFmtId="0" fontId="3" fillId="2" borderId="9" xfId="0" applyFont="1" applyFill="1" applyBorder="1"/>
    <xf numFmtId="37" fontId="4" fillId="2" borderId="0" xfId="0" applyNumberFormat="1" applyFont="1" applyFill="1" applyBorder="1" applyAlignment="1" applyProtection="1">
      <alignment horizontal="center"/>
    </xf>
    <xf numFmtId="37" fontId="3" fillId="2" borderId="0" xfId="0" applyNumberFormat="1" applyFont="1" applyFill="1" applyBorder="1" applyProtection="1"/>
    <xf numFmtId="0" fontId="3" fillId="2" borderId="0" xfId="0" quotePrefix="1" applyFont="1" applyFill="1" applyBorder="1" applyAlignment="1">
      <alignment horizontal="left"/>
    </xf>
    <xf numFmtId="0" fontId="7" fillId="2" borderId="0" xfId="0" quotePrefix="1" applyFont="1" applyFill="1" applyBorder="1" applyAlignment="1" applyProtection="1">
      <alignment horizontal="left"/>
    </xf>
    <xf numFmtId="0" fontId="3" fillId="2" borderId="0" xfId="0" applyFont="1" applyFill="1" applyBorder="1" applyProtection="1"/>
    <xf numFmtId="0" fontId="3" fillId="2" borderId="0" xfId="0" applyFont="1" applyFill="1" applyBorder="1" applyAlignment="1" applyProtection="1">
      <alignment horizontal="right"/>
    </xf>
    <xf numFmtId="0" fontId="8" fillId="2" borderId="0" xfId="0" applyFont="1" applyFill="1" applyAlignment="1" applyProtection="1">
      <alignment horizontal="left"/>
    </xf>
    <xf numFmtId="0" fontId="4" fillId="2" borderId="9" xfId="0" applyFont="1" applyFill="1" applyBorder="1" applyAlignment="1" applyProtection="1">
      <alignment horizontal="center"/>
    </xf>
    <xf numFmtId="0" fontId="3" fillId="2" borderId="9" xfId="0" applyFont="1" applyFill="1" applyBorder="1" applyAlignment="1">
      <alignment horizontal="right"/>
    </xf>
    <xf numFmtId="0" fontId="3" fillId="2" borderId="0" xfId="0" quotePrefix="1" applyFont="1" applyFill="1" applyBorder="1" applyAlignment="1" applyProtection="1">
      <alignment horizontal="left"/>
    </xf>
    <xf numFmtId="14" fontId="3" fillId="2" borderId="0" xfId="0" applyNumberFormat="1" applyFont="1" applyFill="1" applyBorder="1"/>
    <xf numFmtId="14" fontId="3" fillId="2" borderId="0" xfId="0" applyNumberFormat="1" applyFont="1" applyFill="1" applyBorder="1" applyAlignment="1">
      <alignment horizontal="right"/>
    </xf>
    <xf numFmtId="2" fontId="3" fillId="2" borderId="0" xfId="0" applyNumberFormat="1" applyFont="1" applyFill="1" applyBorder="1" applyAlignment="1">
      <alignment horizontal="right"/>
    </xf>
    <xf numFmtId="0" fontId="3" fillId="0" borderId="0" xfId="0" applyFont="1" applyFill="1"/>
    <xf numFmtId="3" fontId="3" fillId="0" borderId="0" xfId="0" applyNumberFormat="1" applyFont="1" applyFill="1" applyProtection="1"/>
    <xf numFmtId="3" fontId="3" fillId="2" borderId="0" xfId="0" applyNumberFormat="1" applyFont="1" applyFill="1" applyProtection="1"/>
    <xf numFmtId="0" fontId="3" fillId="2" borderId="0" xfId="0" quotePrefix="1" applyFont="1" applyFill="1" applyAlignment="1" applyProtection="1">
      <alignment horizontal="left"/>
    </xf>
    <xf numFmtId="166" fontId="4" fillId="3" borderId="8" xfId="0" quotePrefix="1" applyNumberFormat="1" applyFont="1" applyFill="1" applyBorder="1" applyAlignment="1" applyProtection="1">
      <alignment horizontal="right"/>
      <protection locked="0"/>
    </xf>
    <xf numFmtId="0" fontId="7" fillId="0" borderId="0" xfId="0" quotePrefix="1" applyFont="1" applyAlignment="1" applyProtection="1">
      <alignment horizontal="left"/>
    </xf>
    <xf numFmtId="0" fontId="4" fillId="4" borderId="3" xfId="0" applyFont="1" applyFill="1" applyBorder="1"/>
    <xf numFmtId="0" fontId="4" fillId="4" borderId="1" xfId="0" applyFont="1" applyFill="1" applyBorder="1"/>
    <xf numFmtId="0" fontId="4" fillId="4" borderId="2" xfId="0" applyFont="1" applyFill="1" applyBorder="1"/>
    <xf numFmtId="0" fontId="4" fillId="4" borderId="8" xfId="0" applyFont="1" applyFill="1" applyBorder="1" applyAlignment="1">
      <alignment vertical="center" wrapText="1"/>
    </xf>
    <xf numFmtId="0" fontId="4" fillId="4" borderId="6" xfId="0" applyFont="1" applyFill="1" applyBorder="1" applyAlignment="1">
      <alignment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vertical="center" wrapText="1"/>
    </xf>
    <xf numFmtId="3" fontId="3" fillId="0" borderId="0" xfId="15" applyNumberFormat="1" applyFont="1" applyFill="1" applyBorder="1"/>
    <xf numFmtId="3" fontId="3" fillId="0" borderId="0" xfId="14" applyNumberFormat="1" applyFont="1" applyFill="1" applyBorder="1"/>
    <xf numFmtId="0" fontId="3" fillId="2" borderId="0" xfId="0" applyFont="1" applyFill="1" applyAlignment="1" applyProtection="1">
      <alignment horizontal="fill"/>
    </xf>
    <xf numFmtId="3" fontId="3" fillId="2" borderId="0" xfId="0" applyNumberFormat="1" applyFont="1" applyFill="1" applyAlignment="1" applyProtection="1">
      <alignment horizontal="fill"/>
    </xf>
    <xf numFmtId="0" fontId="3" fillId="2" borderId="9" xfId="0" applyFont="1" applyFill="1" applyBorder="1" applyAlignment="1">
      <alignment horizontal="center"/>
    </xf>
    <xf numFmtId="0" fontId="4" fillId="4" borderId="0" xfId="0" applyFont="1" applyFill="1" applyBorder="1"/>
    <xf numFmtId="0" fontId="4" fillId="4" borderId="6" xfId="0" applyFont="1" applyFill="1" applyBorder="1"/>
    <xf numFmtId="0" fontId="4" fillId="4" borderId="6" xfId="0" applyFont="1" applyFill="1" applyBorder="1" applyAlignment="1">
      <alignment horizontal="center"/>
    </xf>
    <xf numFmtId="3" fontId="4" fillId="4" borderId="6" xfId="0" applyNumberFormat="1" applyFont="1" applyFill="1" applyBorder="1" applyAlignment="1">
      <alignment horizontal="center"/>
    </xf>
    <xf numFmtId="0" fontId="7" fillId="2" borderId="0" xfId="0" applyFont="1" applyFill="1" applyAlignment="1" applyProtection="1">
      <alignment horizontal="left"/>
    </xf>
    <xf numFmtId="0" fontId="4" fillId="2" borderId="0" xfId="0" applyFont="1" applyFill="1" applyBorder="1" applyAlignment="1">
      <alignment horizontal="center"/>
    </xf>
    <xf numFmtId="37" fontId="4" fillId="2" borderId="9" xfId="0" applyNumberFormat="1" applyFont="1" applyFill="1" applyBorder="1" applyAlignment="1" applyProtection="1">
      <alignment horizontal="left"/>
    </xf>
    <xf numFmtId="3" fontId="4" fillId="2" borderId="9" xfId="0" applyNumberFormat="1" applyFont="1" applyFill="1" applyBorder="1" applyAlignment="1" applyProtection="1">
      <alignment horizontal="center"/>
    </xf>
    <xf numFmtId="0" fontId="4" fillId="4" borderId="1" xfId="0" applyFont="1" applyFill="1" applyBorder="1" applyAlignment="1">
      <alignment horizontal="center"/>
    </xf>
    <xf numFmtId="0" fontId="4" fillId="4" borderId="1" xfId="0" applyFont="1" applyFill="1" applyBorder="1" applyAlignment="1">
      <alignment horizontal="centerContinuous"/>
    </xf>
    <xf numFmtId="3" fontId="4" fillId="4" borderId="1" xfId="0" applyNumberFormat="1" applyFont="1" applyFill="1" applyBorder="1" applyAlignment="1">
      <alignment horizontal="centerContinuous"/>
    </xf>
    <xf numFmtId="3" fontId="4" fillId="4" borderId="1" xfId="0" applyNumberFormat="1" applyFont="1" applyFill="1" applyBorder="1" applyAlignment="1">
      <alignment horizontal="center"/>
    </xf>
    <xf numFmtId="0" fontId="4" fillId="4" borderId="2" xfId="0" applyFont="1" applyFill="1" applyBorder="1" applyAlignment="1">
      <alignment horizontal="center"/>
    </xf>
    <xf numFmtId="0" fontId="4" fillId="4" borderId="5" xfId="0" applyFont="1" applyFill="1" applyBorder="1"/>
    <xf numFmtId="0" fontId="4" fillId="4" borderId="0" xfId="0" applyFont="1" applyFill="1" applyBorder="1" applyAlignment="1">
      <alignment horizontal="center"/>
    </xf>
    <xf numFmtId="3" fontId="4" fillId="4" borderId="0" xfId="0" applyNumberFormat="1" applyFont="1" applyFill="1" applyBorder="1" applyAlignment="1">
      <alignment horizontal="center"/>
    </xf>
    <xf numFmtId="0" fontId="4" fillId="4" borderId="4" xfId="0" applyFont="1" applyFill="1" applyBorder="1" applyAlignment="1">
      <alignment horizontal="center"/>
    </xf>
    <xf numFmtId="0" fontId="4" fillId="4" borderId="8" xfId="0" applyFont="1" applyFill="1" applyBorder="1"/>
    <xf numFmtId="0" fontId="4" fillId="4" borderId="7" xfId="0" applyFont="1" applyFill="1" applyBorder="1" applyAlignment="1">
      <alignment horizontal="center"/>
    </xf>
    <xf numFmtId="3" fontId="4" fillId="3" borderId="1" xfId="0" applyNumberFormat="1" applyFont="1" applyFill="1" applyBorder="1" applyAlignment="1" applyProtection="1">
      <alignment horizontal="center"/>
    </xf>
    <xf numFmtId="11" fontId="3" fillId="0" borderId="0" xfId="0" applyNumberFormat="1" applyFont="1" applyFill="1" applyBorder="1" applyAlignment="1" applyProtection="1">
      <alignment horizontal="center"/>
    </xf>
    <xf numFmtId="0" fontId="3" fillId="0" borderId="0" xfId="0" applyNumberFormat="1" applyFont="1" applyFill="1" applyAlignment="1" applyProtection="1">
      <alignment horizontal="right"/>
    </xf>
    <xf numFmtId="3" fontId="4" fillId="3" borderId="1" xfId="0" applyNumberFormat="1" applyFont="1" applyFill="1" applyBorder="1" applyAlignment="1" applyProtection="1">
      <alignment horizontal="center"/>
    </xf>
    <xf numFmtId="164" fontId="9" fillId="2" borderId="0" xfId="0" quotePrefix="1" applyNumberFormat="1" applyFont="1" applyFill="1" applyAlignment="1" applyProtection="1">
      <alignment horizontal="left"/>
    </xf>
    <xf numFmtId="0" fontId="10" fillId="2" borderId="0" xfId="0" applyFont="1" applyFill="1" applyAlignment="1" applyProtection="1">
      <alignment horizontal="center"/>
    </xf>
    <xf numFmtId="0" fontId="10" fillId="2" borderId="0" xfId="0" applyFont="1" applyFill="1" applyAlignment="1">
      <alignment horizontal="center"/>
    </xf>
    <xf numFmtId="165" fontId="10" fillId="2" borderId="0" xfId="0" applyNumberFormat="1" applyFont="1" applyFill="1" applyProtection="1"/>
    <xf numFmtId="164" fontId="10" fillId="2" borderId="0" xfId="0" applyNumberFormat="1" applyFont="1" applyFill="1" applyProtection="1"/>
    <xf numFmtId="0" fontId="10" fillId="2" borderId="0" xfId="0" applyFont="1" applyFill="1"/>
    <xf numFmtId="3" fontId="10" fillId="2" borderId="0" xfId="0" applyNumberFormat="1" applyFont="1" applyFill="1"/>
    <xf numFmtId="0" fontId="9" fillId="2" borderId="0" xfId="0" quotePrefix="1" applyFont="1" applyFill="1" applyAlignment="1" applyProtection="1">
      <alignment horizontal="left"/>
    </xf>
    <xf numFmtId="164" fontId="10" fillId="2" borderId="0" xfId="0" applyNumberFormat="1" applyFont="1" applyFill="1"/>
    <xf numFmtId="0" fontId="10" fillId="2" borderId="0" xfId="0" applyFont="1" applyFill="1" applyAlignment="1" applyProtection="1">
      <alignment horizontal="fill"/>
    </xf>
    <xf numFmtId="164" fontId="10" fillId="2" borderId="0" xfId="0" applyNumberFormat="1" applyFont="1" applyFill="1" applyAlignment="1" applyProtection="1">
      <alignment horizontal="fill"/>
    </xf>
    <xf numFmtId="3" fontId="10" fillId="2" borderId="0" xfId="0" applyNumberFormat="1" applyFont="1" applyFill="1" applyAlignment="1" applyProtection="1">
      <alignment horizontal="fill"/>
    </xf>
    <xf numFmtId="0" fontId="9" fillId="4" borderId="3" xfId="0" applyFont="1" applyFill="1" applyBorder="1" applyAlignment="1" applyProtection="1">
      <alignment horizontal="center" vertical="center" wrapText="1"/>
    </xf>
    <xf numFmtId="0" fontId="11" fillId="4" borderId="1" xfId="0" quotePrefix="1" applyFont="1" applyFill="1" applyBorder="1" applyAlignment="1" applyProtection="1">
      <alignment horizontal="center" vertical="center" wrapText="1"/>
    </xf>
    <xf numFmtId="0" fontId="9" fillId="4" borderId="1" xfId="0" applyFont="1" applyFill="1" applyBorder="1" applyAlignment="1" applyProtection="1">
      <alignment horizontal="center"/>
    </xf>
    <xf numFmtId="3" fontId="9" fillId="4" borderId="1" xfId="0" applyNumberFormat="1" applyFont="1" applyFill="1" applyBorder="1" applyAlignment="1" applyProtection="1">
      <alignment horizontal="center"/>
    </xf>
    <xf numFmtId="3" fontId="9" fillId="4" borderId="2" xfId="0" applyNumberFormat="1" applyFont="1" applyFill="1" applyBorder="1" applyAlignment="1" applyProtection="1">
      <alignment horizontal="center"/>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xf>
    <xf numFmtId="0" fontId="9" fillId="4" borderId="0" xfId="0" applyFont="1" applyFill="1" applyBorder="1"/>
    <xf numFmtId="164" fontId="9" fillId="4" borderId="0" xfId="0" applyNumberFormat="1" applyFont="1" applyFill="1" applyBorder="1" applyProtection="1"/>
    <xf numFmtId="3" fontId="9" fillId="4" borderId="0" xfId="0" applyNumberFormat="1" applyFont="1" applyFill="1" applyBorder="1" applyAlignment="1" applyProtection="1">
      <alignment horizontal="center"/>
    </xf>
    <xf numFmtId="3" fontId="9" fillId="4" borderId="4" xfId="0" quotePrefix="1" applyNumberFormat="1" applyFont="1" applyFill="1" applyBorder="1" applyAlignment="1" applyProtection="1">
      <alignment horizontal="center"/>
    </xf>
    <xf numFmtId="3" fontId="9" fillId="4" borderId="4" xfId="0" applyNumberFormat="1" applyFont="1" applyFill="1" applyBorder="1"/>
    <xf numFmtId="166" fontId="9" fillId="4" borderId="8" xfId="0" quotePrefix="1" applyNumberFormat="1" applyFont="1" applyFill="1" applyBorder="1" applyAlignment="1" applyProtection="1">
      <alignment horizontal="right"/>
      <protection locked="0"/>
    </xf>
    <xf numFmtId="166" fontId="9" fillId="4" borderId="6" xfId="0" applyNumberFormat="1" applyFont="1" applyFill="1" applyBorder="1" applyAlignment="1" applyProtection="1">
      <alignment horizontal="center"/>
    </xf>
    <xf numFmtId="166" fontId="9" fillId="4" borderId="6" xfId="0" applyNumberFormat="1" applyFont="1" applyFill="1" applyBorder="1" applyAlignment="1" applyProtection="1">
      <alignment horizontal="center" wrapText="1"/>
    </xf>
    <xf numFmtId="166" fontId="9" fillId="4" borderId="6" xfId="0" quotePrefix="1" applyNumberFormat="1" applyFont="1" applyFill="1" applyBorder="1" applyAlignment="1" applyProtection="1">
      <alignment horizontal="right"/>
      <protection locked="0"/>
    </xf>
    <xf numFmtId="0" fontId="9" fillId="4" borderId="6" xfId="0" applyFont="1" applyFill="1" applyBorder="1"/>
    <xf numFmtId="0" fontId="9" fillId="4" borderId="6" xfId="0" applyFont="1" applyFill="1" applyBorder="1" applyAlignment="1">
      <alignment horizontal="center"/>
    </xf>
    <xf numFmtId="3" fontId="9" fillId="4" borderId="6" xfId="0" applyNumberFormat="1" applyFont="1" applyFill="1" applyBorder="1" applyAlignment="1">
      <alignment horizontal="center"/>
    </xf>
    <xf numFmtId="3" fontId="9" fillId="4" borderId="6" xfId="0" applyNumberFormat="1" applyFont="1" applyFill="1" applyBorder="1" applyAlignment="1" applyProtection="1">
      <alignment horizontal="center"/>
    </xf>
    <xf numFmtId="3" fontId="9" fillId="4" borderId="7" xfId="0" applyNumberFormat="1" applyFont="1" applyFill="1" applyBorder="1"/>
    <xf numFmtId="4" fontId="10" fillId="2" borderId="0" xfId="0" applyNumberFormat="1" applyFont="1" applyFill="1" applyAlignment="1" applyProtection="1">
      <alignment horizontal="center"/>
    </xf>
    <xf numFmtId="3" fontId="10" fillId="2" borderId="0" xfId="0" applyNumberFormat="1" applyFont="1" applyFill="1" applyAlignment="1" applyProtection="1">
      <alignment horizontal="center"/>
    </xf>
    <xf numFmtId="0" fontId="10" fillId="2" borderId="0" xfId="0" applyFont="1" applyFill="1" applyAlignment="1" applyProtection="1">
      <alignment horizontal="left"/>
    </xf>
    <xf numFmtId="4" fontId="10" fillId="2" borderId="0" xfId="0" applyNumberFormat="1" applyFont="1" applyFill="1" applyProtection="1"/>
    <xf numFmtId="0" fontId="10" fillId="2" borderId="0" xfId="0" quotePrefix="1" applyFont="1" applyFill="1" applyAlignment="1" applyProtection="1">
      <alignment horizontal="center"/>
    </xf>
    <xf numFmtId="39" fontId="10" fillId="2" borderId="0" xfId="0" applyNumberFormat="1" applyFont="1" applyFill="1" applyAlignment="1" applyProtection="1">
      <alignment horizontal="center"/>
    </xf>
    <xf numFmtId="167" fontId="10" fillId="2" borderId="0" xfId="0" applyNumberFormat="1" applyFont="1" applyFill="1" applyAlignment="1" applyProtection="1">
      <alignment horizontal="center"/>
    </xf>
    <xf numFmtId="3" fontId="10" fillId="2" borderId="0" xfId="0" applyNumberFormat="1" applyFont="1" applyFill="1" applyProtection="1"/>
    <xf numFmtId="3" fontId="10" fillId="2" borderId="0" xfId="15" applyNumberFormat="1" applyFont="1" applyFill="1" applyBorder="1" applyAlignment="1">
      <alignment horizontal="right"/>
    </xf>
    <xf numFmtId="3" fontId="10" fillId="2" borderId="0" xfId="0" applyNumberFormat="1" applyFont="1" applyFill="1" applyBorder="1" applyAlignment="1" applyProtection="1">
      <alignment horizontal="right"/>
    </xf>
    <xf numFmtId="0" fontId="10" fillId="2" borderId="0" xfId="0" applyFont="1" applyFill="1" applyBorder="1" applyAlignment="1" applyProtection="1">
      <alignment horizontal="left"/>
    </xf>
    <xf numFmtId="0" fontId="10" fillId="2" borderId="0" xfId="0" applyFont="1" applyFill="1" applyBorder="1" applyAlignment="1" applyProtection="1">
      <alignment horizontal="center"/>
    </xf>
    <xf numFmtId="4" fontId="10" fillId="2" borderId="0" xfId="0" applyNumberFormat="1" applyFont="1" applyFill="1" applyBorder="1" applyProtection="1"/>
    <xf numFmtId="39" fontId="10" fillId="2" borderId="0" xfId="0" applyNumberFormat="1" applyFont="1" applyFill="1" applyBorder="1" applyAlignment="1" applyProtection="1">
      <alignment horizontal="center"/>
    </xf>
    <xf numFmtId="167" fontId="10" fillId="2" borderId="0" xfId="0" applyNumberFormat="1" applyFont="1" applyFill="1" applyBorder="1" applyAlignment="1" applyProtection="1">
      <alignment horizontal="center"/>
    </xf>
    <xf numFmtId="3" fontId="10" fillId="2" borderId="0" xfId="0" applyNumberFormat="1" applyFont="1" applyFill="1" applyBorder="1" applyProtection="1"/>
    <xf numFmtId="3" fontId="10" fillId="2" borderId="0" xfId="15" applyNumberFormat="1" applyFont="1" applyFill="1" applyBorder="1"/>
    <xf numFmtId="3" fontId="10" fillId="2" borderId="0" xfId="14" applyNumberFormat="1" applyFont="1" applyFill="1" applyBorder="1"/>
    <xf numFmtId="3" fontId="10" fillId="2" borderId="0" xfId="2" applyNumberFormat="1" applyFont="1" applyFill="1" applyBorder="1"/>
    <xf numFmtId="168" fontId="10" fillId="2" borderId="0" xfId="0" applyNumberFormat="1" applyFont="1" applyFill="1" applyBorder="1" applyAlignment="1" applyProtection="1">
      <alignment horizontal="center"/>
    </xf>
    <xf numFmtId="3" fontId="10" fillId="2" borderId="0" xfId="10" applyNumberFormat="1" applyFont="1" applyFill="1" applyBorder="1"/>
    <xf numFmtId="168" fontId="10" fillId="2" borderId="0" xfId="0" applyNumberFormat="1" applyFont="1" applyFill="1" applyAlignment="1" applyProtection="1">
      <alignment horizontal="center"/>
    </xf>
    <xf numFmtId="169" fontId="10" fillId="2" borderId="0" xfId="0" applyNumberFormat="1" applyFont="1" applyFill="1" applyProtection="1"/>
    <xf numFmtId="0" fontId="10" fillId="2" borderId="0" xfId="0" applyNumberFormat="1" applyFont="1" applyFill="1" applyAlignment="1" applyProtection="1">
      <alignment horizontal="right"/>
    </xf>
    <xf numFmtId="1" fontId="10" fillId="2" borderId="0" xfId="0" applyNumberFormat="1" applyFont="1" applyFill="1" applyProtection="1"/>
    <xf numFmtId="11" fontId="10" fillId="2" borderId="0" xfId="0" applyNumberFormat="1" applyFont="1" applyFill="1" applyAlignment="1" applyProtection="1">
      <alignment horizontal="center"/>
    </xf>
    <xf numFmtId="3" fontId="10" fillId="2" borderId="0" xfId="0" applyNumberFormat="1" applyFont="1" applyFill="1" applyAlignment="1" applyProtection="1">
      <alignment horizontal="right"/>
    </xf>
    <xf numFmtId="14" fontId="10" fillId="2" borderId="0" xfId="0" applyNumberFormat="1" applyFont="1" applyFill="1" applyAlignment="1">
      <alignment horizontal="center"/>
    </xf>
    <xf numFmtId="37" fontId="9" fillId="2" borderId="9" xfId="0" applyNumberFormat="1" applyFont="1" applyFill="1" applyBorder="1" applyAlignment="1" applyProtection="1">
      <alignment horizontal="center"/>
    </xf>
    <xf numFmtId="0" fontId="10" fillId="2" borderId="9" xfId="0" applyFont="1" applyFill="1" applyBorder="1" applyAlignment="1">
      <alignment horizontal="center"/>
    </xf>
    <xf numFmtId="0" fontId="10" fillId="2" borderId="9" xfId="0" applyFont="1" applyFill="1" applyBorder="1"/>
    <xf numFmtId="164" fontId="10" fillId="2" borderId="9" xfId="0" applyNumberFormat="1" applyFont="1" applyFill="1" applyBorder="1"/>
    <xf numFmtId="37" fontId="9" fillId="2" borderId="9" xfId="0" applyNumberFormat="1" applyFont="1" applyFill="1" applyBorder="1" applyAlignment="1" applyProtection="1">
      <alignment horizontal="right"/>
    </xf>
    <xf numFmtId="3" fontId="9" fillId="2" borderId="9" xfId="0" applyNumberFormat="1" applyFont="1" applyFill="1" applyBorder="1" applyAlignment="1" applyProtection="1">
      <alignment horizontal="right"/>
    </xf>
    <xf numFmtId="3" fontId="9" fillId="2" borderId="9" xfId="0" applyNumberFormat="1" applyFont="1" applyFill="1" applyBorder="1" applyProtection="1"/>
    <xf numFmtId="3" fontId="9" fillId="2" borderId="9" xfId="0" applyNumberFormat="1" applyFont="1" applyFill="1" applyBorder="1" applyAlignment="1" applyProtection="1"/>
    <xf numFmtId="37" fontId="9" fillId="2" borderId="0" xfId="0" applyNumberFormat="1" applyFont="1" applyFill="1" applyBorder="1" applyAlignment="1" applyProtection="1">
      <alignment horizontal="center"/>
    </xf>
    <xf numFmtId="0" fontId="10" fillId="2" borderId="0" xfId="0" applyFont="1" applyFill="1" applyBorder="1" applyAlignment="1">
      <alignment horizontal="center"/>
    </xf>
    <xf numFmtId="0" fontId="10" fillId="2" borderId="0" xfId="0" applyFont="1" applyFill="1" applyBorder="1"/>
    <xf numFmtId="164" fontId="10" fillId="2" borderId="0" xfId="0" applyNumberFormat="1" applyFont="1" applyFill="1" applyBorder="1"/>
    <xf numFmtId="4" fontId="10" fillId="2" borderId="0" xfId="0" applyNumberFormat="1" applyFont="1" applyFill="1" applyBorder="1"/>
    <xf numFmtId="166" fontId="10" fillId="2" borderId="0" xfId="0" applyNumberFormat="1" applyFont="1" applyFill="1" applyBorder="1"/>
    <xf numFmtId="37" fontId="9" fillId="2" borderId="0" xfId="0" applyNumberFormat="1" applyFont="1" applyFill="1" applyBorder="1" applyAlignment="1" applyProtection="1">
      <alignment horizontal="right"/>
    </xf>
    <xf numFmtId="3" fontId="9" fillId="2" borderId="0" xfId="0" applyNumberFormat="1" applyFont="1" applyFill="1" applyBorder="1" applyAlignment="1" applyProtection="1">
      <alignment horizontal="right"/>
    </xf>
    <xf numFmtId="3" fontId="9" fillId="2" borderId="0" xfId="0" applyNumberFormat="1" applyFont="1" applyFill="1" applyBorder="1" applyProtection="1"/>
    <xf numFmtId="0" fontId="10" fillId="2" borderId="0" xfId="0" quotePrefix="1" applyFont="1" applyFill="1" applyAlignment="1" applyProtection="1">
      <alignment horizontal="left"/>
    </xf>
    <xf numFmtId="4" fontId="10" fillId="2" borderId="0" xfId="0" applyNumberFormat="1" applyFont="1" applyFill="1"/>
    <xf numFmtId="171" fontId="10" fillId="2" borderId="0" xfId="0" quotePrefix="1" applyNumberFormat="1" applyFont="1" applyFill="1" applyAlignment="1" applyProtection="1">
      <alignment horizontal="left"/>
    </xf>
    <xf numFmtId="0" fontId="9" fillId="2" borderId="0" xfId="0" applyFont="1" applyFill="1" applyAlignment="1" applyProtection="1">
      <alignment horizontal="left"/>
    </xf>
    <xf numFmtId="0" fontId="9" fillId="4" borderId="3" xfId="0" applyFont="1" applyFill="1" applyBorder="1"/>
    <xf numFmtId="0" fontId="9" fillId="4" borderId="1" xfId="0" applyFont="1" applyFill="1" applyBorder="1" applyAlignment="1">
      <alignment horizontal="center"/>
    </xf>
    <xf numFmtId="0" fontId="9" fillId="4" borderId="1" xfId="0" applyFont="1" applyFill="1" applyBorder="1" applyAlignment="1">
      <alignment horizontal="centerContinuous"/>
    </xf>
    <xf numFmtId="3" fontId="9" fillId="4" borderId="1" xfId="0" applyNumberFormat="1" applyFont="1" applyFill="1" applyBorder="1" applyAlignment="1">
      <alignment horizontal="centerContinuous"/>
    </xf>
    <xf numFmtId="3" fontId="9" fillId="4" borderId="1" xfId="0" applyNumberFormat="1" applyFont="1" applyFill="1" applyBorder="1" applyAlignment="1">
      <alignment horizontal="center"/>
    </xf>
    <xf numFmtId="0" fontId="9" fillId="4" borderId="2" xfId="0" applyFont="1" applyFill="1" applyBorder="1" applyAlignment="1">
      <alignment horizontal="center"/>
    </xf>
    <xf numFmtId="0" fontId="9" fillId="4" borderId="5" xfId="0" applyFont="1" applyFill="1" applyBorder="1"/>
    <xf numFmtId="0" fontId="9" fillId="4" borderId="0" xfId="0" applyFont="1" applyFill="1" applyBorder="1" applyAlignment="1">
      <alignment horizontal="center"/>
    </xf>
    <xf numFmtId="3" fontId="9" fillId="4" borderId="0" xfId="0" applyNumberFormat="1" applyFont="1" applyFill="1" applyBorder="1" applyAlignment="1">
      <alignment horizontal="center"/>
    </xf>
    <xf numFmtId="0" fontId="9" fillId="4" borderId="4" xfId="0" applyFont="1" applyFill="1" applyBorder="1" applyAlignment="1">
      <alignment horizontal="center"/>
    </xf>
    <xf numFmtId="0" fontId="9" fillId="4" borderId="8" xfId="0" applyFont="1" applyFill="1" applyBorder="1"/>
    <xf numFmtId="0" fontId="9" fillId="4" borderId="7" xfId="0" applyFont="1" applyFill="1" applyBorder="1" applyAlignment="1">
      <alignment horizontal="center"/>
    </xf>
    <xf numFmtId="3" fontId="10" fillId="2" borderId="0" xfId="0" applyNumberFormat="1" applyFont="1" applyFill="1" applyBorder="1" applyAlignment="1" applyProtection="1">
      <alignment horizontal="fill"/>
    </xf>
    <xf numFmtId="0" fontId="10" fillId="2" borderId="0" xfId="0" applyFont="1" applyFill="1" applyBorder="1" applyAlignment="1" applyProtection="1">
      <alignment horizontal="fill"/>
    </xf>
    <xf numFmtId="37" fontId="10" fillId="2" borderId="0" xfId="0" quotePrefix="1" applyNumberFormat="1" applyFont="1" applyFill="1" applyBorder="1" applyAlignment="1" applyProtection="1">
      <alignment horizontal="center"/>
    </xf>
    <xf numFmtId="3" fontId="10" fillId="2" borderId="0" xfId="0" quotePrefix="1" applyNumberFormat="1" applyFont="1" applyFill="1" applyBorder="1" applyAlignment="1" applyProtection="1">
      <alignment horizontal="center" vertical="center"/>
    </xf>
    <xf numFmtId="37" fontId="10" fillId="2" borderId="0" xfId="0" quotePrefix="1" applyNumberFormat="1" applyFont="1" applyFill="1" applyAlignment="1" applyProtection="1">
      <alignment horizontal="center"/>
    </xf>
    <xf numFmtId="3" fontId="10" fillId="2" borderId="0" xfId="0" quotePrefix="1" applyNumberFormat="1" applyFont="1" applyFill="1" applyAlignment="1" applyProtection="1">
      <alignment horizontal="center" vertical="center"/>
    </xf>
    <xf numFmtId="37" fontId="9" fillId="2" borderId="9" xfId="0" applyNumberFormat="1" applyFont="1" applyFill="1" applyBorder="1" applyAlignment="1" applyProtection="1">
      <alignment horizontal="left"/>
    </xf>
    <xf numFmtId="3" fontId="9" fillId="2" borderId="9" xfId="0" applyNumberFormat="1" applyFont="1" applyFill="1" applyBorder="1" applyAlignment="1" applyProtection="1">
      <alignment horizontal="center"/>
    </xf>
    <xf numFmtId="37" fontId="4" fillId="2" borderId="0" xfId="0" applyNumberFormat="1" applyFont="1" applyFill="1" applyBorder="1" applyAlignment="1" applyProtection="1">
      <alignment horizontal="left"/>
    </xf>
    <xf numFmtId="0" fontId="3" fillId="2" borderId="0" xfId="0" applyFont="1" applyFill="1" applyBorder="1" applyAlignment="1">
      <alignment horizontal="center"/>
    </xf>
    <xf numFmtId="3" fontId="4" fillId="2" borderId="0" xfId="0" applyNumberFormat="1" applyFont="1" applyFill="1" applyBorder="1" applyAlignment="1" applyProtection="1">
      <alignment horizontal="center"/>
    </xf>
    <xf numFmtId="0" fontId="12" fillId="2" borderId="0" xfId="0" quotePrefix="1" applyFont="1" applyFill="1" applyAlignment="1" applyProtection="1">
      <alignment horizontal="left"/>
    </xf>
    <xf numFmtId="0" fontId="4" fillId="4" borderId="0" xfId="0" quotePrefix="1" applyFont="1" applyFill="1" applyBorder="1" applyAlignment="1">
      <alignment horizontal="center"/>
    </xf>
    <xf numFmtId="0" fontId="4" fillId="4" borderId="6" xfId="0" applyFont="1" applyFill="1" applyBorder="1" applyAlignment="1">
      <alignment horizontal="right"/>
    </xf>
    <xf numFmtId="0" fontId="4" fillId="4" borderId="6" xfId="0" quotePrefix="1" applyFont="1" applyFill="1" applyBorder="1" applyAlignment="1">
      <alignment horizont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alignment vertical="top" wrapText="1"/>
    </xf>
    <xf numFmtId="0" fontId="3" fillId="2" borderId="9"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9" xfId="0" applyFont="1" applyFill="1" applyBorder="1" applyAlignment="1">
      <alignment vertical="top" wrapText="1"/>
    </xf>
    <xf numFmtId="170" fontId="3" fillId="2" borderId="9" xfId="0" applyNumberFormat="1" applyFont="1" applyFill="1" applyBorder="1" applyAlignment="1">
      <alignment vertical="center" wrapText="1"/>
    </xf>
    <xf numFmtId="170" fontId="3" fillId="2" borderId="0" xfId="0" applyNumberFormat="1" applyFont="1" applyFill="1" applyBorder="1" applyAlignment="1">
      <alignment vertical="center" wrapText="1"/>
    </xf>
    <xf numFmtId="0" fontId="3" fillId="2" borderId="1" xfId="0" applyFont="1" applyFill="1" applyBorder="1" applyAlignment="1">
      <alignment vertical="center" wrapText="1"/>
    </xf>
    <xf numFmtId="0" fontId="3" fillId="2" borderId="9" xfId="0" applyFont="1" applyFill="1" applyBorder="1" applyAlignment="1">
      <alignment horizontal="justify" vertical="center" wrapText="1"/>
    </xf>
    <xf numFmtId="0" fontId="3" fillId="2" borderId="0" xfId="0" applyFont="1" applyFill="1" applyBorder="1" applyAlignment="1">
      <alignment horizontal="left"/>
    </xf>
    <xf numFmtId="164" fontId="4" fillId="2" borderId="0" xfId="0" quotePrefix="1" applyNumberFormat="1" applyFont="1" applyFill="1" applyAlignment="1" applyProtection="1">
      <alignment horizontal="left"/>
    </xf>
    <xf numFmtId="165" fontId="3" fillId="2" borderId="0" xfId="0" applyNumberFormat="1" applyFont="1" applyFill="1" applyProtection="1"/>
    <xf numFmtId="164" fontId="3" fillId="2" borderId="0" xfId="0" applyNumberFormat="1" applyFont="1" applyFill="1" applyProtection="1"/>
    <xf numFmtId="0" fontId="4" fillId="2" borderId="0" xfId="0" quotePrefix="1" applyFont="1" applyFill="1" applyAlignment="1" applyProtection="1">
      <alignment horizontal="left"/>
    </xf>
    <xf numFmtId="164" fontId="3" fillId="2" borderId="0" xfId="0" applyNumberFormat="1" applyFont="1" applyFill="1" applyAlignment="1" applyProtection="1">
      <alignment horizontal="fill"/>
    </xf>
    <xf numFmtId="4" fontId="3" fillId="2" borderId="0" xfId="0" applyNumberFormat="1" applyFont="1" applyFill="1" applyAlignment="1" applyProtection="1">
      <alignment horizontal="center"/>
    </xf>
    <xf numFmtId="3" fontId="3" fillId="2" borderId="0" xfId="15" applyNumberFormat="1" applyFont="1" applyFill="1" applyBorder="1" applyAlignment="1">
      <alignment horizontal="right"/>
    </xf>
    <xf numFmtId="0" fontId="3" fillId="2" borderId="0" xfId="0" applyFont="1" applyFill="1" applyBorder="1" applyAlignment="1" applyProtection="1">
      <alignment horizontal="left"/>
    </xf>
    <xf numFmtId="4" fontId="3" fillId="2" borderId="0" xfId="0" applyNumberFormat="1" applyFont="1" applyFill="1" applyBorder="1" applyProtection="1"/>
    <xf numFmtId="39" fontId="3" fillId="2" borderId="0" xfId="0" applyNumberFormat="1" applyFont="1" applyFill="1" applyBorder="1" applyAlignment="1" applyProtection="1">
      <alignment horizontal="center"/>
    </xf>
    <xf numFmtId="167" fontId="3" fillId="2" borderId="0" xfId="0" applyNumberFormat="1" applyFont="1" applyFill="1" applyBorder="1" applyAlignment="1" applyProtection="1">
      <alignment horizontal="center"/>
    </xf>
    <xf numFmtId="3" fontId="3" fillId="2" borderId="0" xfId="15" applyNumberFormat="1" applyFont="1" applyFill="1" applyBorder="1"/>
    <xf numFmtId="3" fontId="3" fillId="2" borderId="0" xfId="14" applyNumberFormat="1" applyFont="1" applyFill="1" applyBorder="1"/>
    <xf numFmtId="3" fontId="3" fillId="2" borderId="0" xfId="2" applyNumberFormat="1" applyFont="1" applyFill="1" applyBorder="1"/>
    <xf numFmtId="168" fontId="3" fillId="2" borderId="0" xfId="0" applyNumberFormat="1" applyFont="1" applyFill="1" applyBorder="1" applyAlignment="1" applyProtection="1">
      <alignment horizontal="center"/>
    </xf>
    <xf numFmtId="3" fontId="3" fillId="2" borderId="0" xfId="10" applyNumberFormat="1" applyFont="1" applyFill="1" applyBorder="1"/>
    <xf numFmtId="164" fontId="3" fillId="2" borderId="9" xfId="0" applyNumberFormat="1" applyFont="1" applyFill="1" applyBorder="1"/>
    <xf numFmtId="37" fontId="4" fillId="2" borderId="9" xfId="0" applyNumberFormat="1" applyFont="1" applyFill="1" applyBorder="1" applyAlignment="1" applyProtection="1">
      <alignment horizontal="right"/>
    </xf>
    <xf numFmtId="3" fontId="4" fillId="2" borderId="9" xfId="0" applyNumberFormat="1" applyFont="1" applyFill="1" applyBorder="1" applyAlignment="1" applyProtection="1">
      <alignment horizontal="right"/>
    </xf>
    <xf numFmtId="3" fontId="4" fillId="2" borderId="9" xfId="0" applyNumberFormat="1" applyFont="1" applyFill="1" applyBorder="1" applyProtection="1"/>
    <xf numFmtId="3" fontId="4" fillId="2" borderId="9" xfId="0" applyNumberFormat="1" applyFont="1" applyFill="1" applyBorder="1" applyAlignment="1" applyProtection="1"/>
    <xf numFmtId="164" fontId="3" fillId="2" borderId="0" xfId="0" applyNumberFormat="1" applyFont="1" applyFill="1" applyBorder="1"/>
    <xf numFmtId="4" fontId="3" fillId="2" borderId="0" xfId="0" applyNumberFormat="1" applyFont="1" applyFill="1" applyBorder="1"/>
    <xf numFmtId="3" fontId="4" fillId="2" borderId="0" xfId="0" applyNumberFormat="1" applyFont="1" applyFill="1" applyBorder="1" applyProtection="1"/>
    <xf numFmtId="3" fontId="3" fillId="2" borderId="0" xfId="15" applyNumberFormat="1" applyFont="1" applyFill="1" applyBorder="1" applyAlignment="1">
      <alignment horizontal="center" vertical="center"/>
    </xf>
    <xf numFmtId="3" fontId="3" fillId="2" borderId="0" xfId="15" applyNumberFormat="1" applyFont="1" applyFill="1" applyBorder="1" applyAlignment="1">
      <alignment horizontal="center"/>
    </xf>
    <xf numFmtId="3" fontId="4" fillId="3" borderId="1" xfId="0" applyNumberFormat="1" applyFont="1" applyFill="1" applyBorder="1" applyAlignment="1" applyProtection="1">
      <alignment horizontal="center"/>
    </xf>
    <xf numFmtId="164" fontId="4" fillId="3" borderId="0" xfId="0" applyNumberFormat="1" applyFont="1" applyFill="1" applyBorder="1" applyAlignment="1" applyProtection="1">
      <alignment horizontal="center"/>
    </xf>
    <xf numFmtId="0" fontId="4" fillId="3" borderId="1" xfId="0" quotePrefix="1" applyFont="1" applyFill="1" applyBorder="1" applyAlignment="1" applyProtection="1">
      <alignment horizontal="center"/>
    </xf>
    <xf numFmtId="0" fontId="3" fillId="0" borderId="0" xfId="0" applyFont="1" applyFill="1" applyBorder="1" applyAlignment="1">
      <alignment horizontal="left" vertical="top" wrapText="1"/>
    </xf>
    <xf numFmtId="0" fontId="9" fillId="4" borderId="1" xfId="0" quotePrefix="1" applyFont="1" applyFill="1" applyBorder="1" applyAlignment="1" applyProtection="1">
      <alignment horizontal="center"/>
    </xf>
    <xf numFmtId="3" fontId="9" fillId="4" borderId="1" xfId="0" applyNumberFormat="1" applyFont="1" applyFill="1" applyBorder="1" applyAlignment="1" applyProtection="1">
      <alignment horizontal="center"/>
    </xf>
    <xf numFmtId="164" fontId="9" fillId="4" borderId="0" xfId="0" applyNumberFormat="1" applyFont="1" applyFill="1" applyBorder="1" applyAlignment="1" applyProtection="1">
      <alignment horizontal="center"/>
    </xf>
    <xf numFmtId="0" fontId="3" fillId="2" borderId="0" xfId="0" applyFont="1" applyFill="1" applyBorder="1" applyAlignment="1">
      <alignment horizontal="left" vertical="top" wrapText="1"/>
    </xf>
    <xf numFmtId="3" fontId="3" fillId="2" borderId="0" xfId="0" applyNumberFormat="1" applyFont="1" applyFill="1" applyBorder="1" applyAlignment="1" applyProtection="1">
      <alignment horizontal="fill"/>
    </xf>
    <xf numFmtId="37" fontId="3" fillId="2" borderId="0" xfId="0" quotePrefix="1" applyNumberFormat="1" applyFont="1" applyFill="1" applyBorder="1" applyAlignment="1" applyProtection="1">
      <alignment horizontal="center"/>
    </xf>
    <xf numFmtId="3" fontId="3" fillId="2" borderId="0" xfId="0" quotePrefix="1" applyNumberFormat="1" applyFont="1" applyFill="1" applyAlignment="1" applyProtection="1">
      <alignment horizontal="center" vertical="center"/>
    </xf>
    <xf numFmtId="37" fontId="3" fillId="2" borderId="0" xfId="0" quotePrefix="1" applyNumberFormat="1" applyFont="1" applyFill="1" applyAlignment="1" applyProtection="1">
      <alignment horizontal="center"/>
    </xf>
    <xf numFmtId="0" fontId="3" fillId="2" borderId="0" xfId="0" quotePrefix="1" applyFont="1" applyFill="1" applyAlignment="1">
      <alignment horizontal="left"/>
    </xf>
    <xf numFmtId="37" fontId="3" fillId="2" borderId="0" xfId="0" applyNumberFormat="1" applyFont="1" applyFill="1" applyAlignment="1" applyProtection="1">
      <alignment horizontal="center"/>
    </xf>
    <xf numFmtId="37" fontId="3" fillId="2" borderId="0" xfId="0" applyNumberFormat="1" applyFont="1" applyFill="1" applyProtection="1"/>
    <xf numFmtId="0" fontId="7" fillId="2" borderId="0" xfId="0" quotePrefix="1" applyFont="1" applyFill="1" applyAlignment="1" applyProtection="1">
      <alignment horizontal="left"/>
    </xf>
    <xf numFmtId="0" fontId="4" fillId="5" borderId="3" xfId="0" applyFont="1" applyFill="1" applyBorder="1" applyAlignment="1" applyProtection="1">
      <alignment horizontal="center" vertical="center" wrapText="1"/>
    </xf>
    <xf numFmtId="0" fontId="5" fillId="5" borderId="1" xfId="0" quotePrefix="1" applyFont="1" applyFill="1" applyBorder="1" applyAlignment="1" applyProtection="1">
      <alignment horizontal="center" vertical="center" wrapText="1"/>
    </xf>
    <xf numFmtId="0" fontId="4" fillId="5" borderId="1" xfId="0" quotePrefix="1" applyFont="1" applyFill="1" applyBorder="1" applyAlignment="1" applyProtection="1">
      <alignment horizontal="center"/>
    </xf>
    <xf numFmtId="0" fontId="4" fillId="5" borderId="1" xfId="0" applyFont="1" applyFill="1" applyBorder="1" applyAlignment="1" applyProtection="1">
      <alignment horizontal="center"/>
    </xf>
    <xf numFmtId="3" fontId="4" fillId="5" borderId="1" xfId="0" applyNumberFormat="1" applyFont="1" applyFill="1" applyBorder="1" applyAlignment="1" applyProtection="1">
      <alignment horizontal="center"/>
    </xf>
    <xf numFmtId="3" fontId="4" fillId="5" borderId="1" xfId="0" applyNumberFormat="1" applyFont="1" applyFill="1" applyBorder="1" applyAlignment="1" applyProtection="1">
      <alignment horizontal="center"/>
    </xf>
    <xf numFmtId="3" fontId="4" fillId="5" borderId="2" xfId="0" applyNumberFormat="1" applyFont="1" applyFill="1" applyBorder="1" applyAlignment="1" applyProtection="1">
      <alignment horizontal="center"/>
    </xf>
    <xf numFmtId="0" fontId="4" fillId="5" borderId="5" xfId="0" applyFont="1" applyFill="1" applyBorder="1" applyAlignment="1" applyProtection="1">
      <alignment horizontal="center" vertical="center" wrapText="1"/>
    </xf>
    <xf numFmtId="0" fontId="4" fillId="5" borderId="0" xfId="0" applyFont="1" applyFill="1" applyBorder="1" applyAlignment="1" applyProtection="1">
      <alignment horizontal="center"/>
    </xf>
    <xf numFmtId="0" fontId="4" fillId="5" borderId="0" xfId="0" applyFont="1" applyFill="1" applyBorder="1"/>
    <xf numFmtId="164" fontId="4" fillId="5" borderId="0" xfId="0" applyNumberFormat="1" applyFont="1" applyFill="1" applyBorder="1" applyProtection="1"/>
    <xf numFmtId="3" fontId="4" fillId="5" borderId="0" xfId="0" applyNumberFormat="1" applyFont="1" applyFill="1" applyBorder="1" applyAlignment="1" applyProtection="1">
      <alignment horizontal="center"/>
    </xf>
    <xf numFmtId="3" fontId="4" fillId="5" borderId="4" xfId="0" quotePrefix="1" applyNumberFormat="1" applyFont="1" applyFill="1" applyBorder="1" applyAlignment="1" applyProtection="1">
      <alignment horizontal="center"/>
    </xf>
    <xf numFmtId="164" fontId="4" fillId="5" borderId="0" xfId="0" applyNumberFormat="1" applyFont="1" applyFill="1" applyBorder="1" applyAlignment="1" applyProtection="1">
      <alignment horizontal="center"/>
    </xf>
    <xf numFmtId="3" fontId="4" fillId="5" borderId="4" xfId="0" applyNumberFormat="1" applyFont="1" applyFill="1" applyBorder="1"/>
    <xf numFmtId="166" fontId="4" fillId="5" borderId="8" xfId="0" quotePrefix="1" applyNumberFormat="1" applyFont="1" applyFill="1" applyBorder="1" applyAlignment="1" applyProtection="1">
      <alignment horizontal="right"/>
      <protection locked="0"/>
    </xf>
    <xf numFmtId="166" fontId="4" fillId="5" borderId="6" xfId="0" applyNumberFormat="1" applyFont="1" applyFill="1" applyBorder="1" applyAlignment="1" applyProtection="1">
      <alignment horizontal="center"/>
    </xf>
    <xf numFmtId="166" fontId="4" fillId="5" borderId="6" xfId="0" applyNumberFormat="1" applyFont="1" applyFill="1" applyBorder="1" applyAlignment="1" applyProtection="1">
      <alignment horizontal="center" wrapText="1"/>
    </xf>
    <xf numFmtId="166" fontId="4" fillId="5" borderId="6" xfId="0" quotePrefix="1" applyNumberFormat="1" applyFont="1" applyFill="1" applyBorder="1" applyAlignment="1" applyProtection="1">
      <alignment horizontal="right"/>
      <protection locked="0"/>
    </xf>
    <xf numFmtId="0" fontId="4" fillId="5" borderId="6" xfId="0" applyFont="1" applyFill="1" applyBorder="1"/>
    <xf numFmtId="0" fontId="4" fillId="5" borderId="6" xfId="0" applyFont="1" applyFill="1" applyBorder="1" applyAlignment="1">
      <alignment horizontal="center"/>
    </xf>
    <xf numFmtId="3" fontId="4" fillId="5" borderId="6" xfId="0" applyNumberFormat="1" applyFont="1" applyFill="1" applyBorder="1" applyAlignment="1">
      <alignment horizontal="center"/>
    </xf>
    <xf numFmtId="3" fontId="4" fillId="5" borderId="6" xfId="0" applyNumberFormat="1" applyFont="1" applyFill="1" applyBorder="1" applyAlignment="1" applyProtection="1">
      <alignment horizontal="center"/>
    </xf>
    <xf numFmtId="3" fontId="4" fillId="5" borderId="7" xfId="0" applyNumberFormat="1" applyFont="1" applyFill="1" applyBorder="1"/>
    <xf numFmtId="0" fontId="4" fillId="5" borderId="3" xfId="0" applyFont="1" applyFill="1" applyBorder="1"/>
    <xf numFmtId="0" fontId="4" fillId="5" borderId="1" xfId="0" applyFont="1" applyFill="1" applyBorder="1" applyAlignment="1">
      <alignment horizontal="center"/>
    </xf>
    <xf numFmtId="3" fontId="4" fillId="5" borderId="1" xfId="0" applyNumberFormat="1" applyFont="1" applyFill="1" applyBorder="1" applyAlignment="1">
      <alignment horizontal="center"/>
    </xf>
    <xf numFmtId="0" fontId="4" fillId="5" borderId="2" xfId="0" applyFont="1" applyFill="1" applyBorder="1" applyAlignment="1">
      <alignment horizontal="center"/>
    </xf>
    <xf numFmtId="0" fontId="4" fillId="5" borderId="5" xfId="0" applyFont="1" applyFill="1" applyBorder="1"/>
    <xf numFmtId="0" fontId="4" fillId="5" borderId="0" xfId="0" applyFont="1" applyFill="1" applyBorder="1" applyAlignment="1">
      <alignment horizontal="center"/>
    </xf>
    <xf numFmtId="3" fontId="4" fillId="5" borderId="0" xfId="0" applyNumberFormat="1" applyFont="1" applyFill="1" applyBorder="1" applyAlignment="1">
      <alignment horizontal="center"/>
    </xf>
    <xf numFmtId="0" fontId="4" fillId="5" borderId="4" xfId="0" applyFont="1" applyFill="1" applyBorder="1" applyAlignment="1">
      <alignment horizontal="center"/>
    </xf>
    <xf numFmtId="0" fontId="4" fillId="5" borderId="8" xfId="0" applyFont="1" applyFill="1" applyBorder="1"/>
    <xf numFmtId="0" fontId="4" fillId="5" borderId="7" xfId="0" applyFont="1" applyFill="1" applyBorder="1" applyAlignment="1">
      <alignment horizontal="center"/>
    </xf>
    <xf numFmtId="0" fontId="4" fillId="5" borderId="1" xfId="0" applyFont="1" applyFill="1" applyBorder="1"/>
    <xf numFmtId="0" fontId="4" fillId="5" borderId="0" xfId="0" quotePrefix="1" applyFont="1" applyFill="1" applyBorder="1" applyAlignment="1">
      <alignment horizontal="center"/>
    </xf>
    <xf numFmtId="0" fontId="4" fillId="5" borderId="6" xfId="0" applyFont="1" applyFill="1" applyBorder="1" applyAlignment="1">
      <alignment horizontal="right"/>
    </xf>
    <xf numFmtId="0" fontId="4" fillId="5" borderId="6" xfId="0" quotePrefix="1" applyFont="1" applyFill="1" applyBorder="1" applyAlignment="1">
      <alignment horizontal="center"/>
    </xf>
    <xf numFmtId="0" fontId="4" fillId="5" borderId="2" xfId="0" applyFont="1" applyFill="1" applyBorder="1"/>
    <xf numFmtId="0" fontId="4" fillId="5" borderId="8" xfId="0" applyFont="1" applyFill="1" applyBorder="1" applyAlignment="1">
      <alignment vertical="center" wrapText="1"/>
    </xf>
    <xf numFmtId="0" fontId="4" fillId="5" borderId="6" xfId="0" applyFont="1" applyFill="1" applyBorder="1" applyAlignment="1">
      <alignment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vertical="center" wrapText="1"/>
    </xf>
    <xf numFmtId="0" fontId="4" fillId="2" borderId="0" xfId="0" applyFont="1" applyFill="1" applyAlignment="1" applyProtection="1">
      <alignment horizontal="left"/>
    </xf>
    <xf numFmtId="0" fontId="4" fillId="2" borderId="0" xfId="0" quotePrefix="1" applyFont="1" applyFill="1" applyBorder="1" applyAlignment="1" applyProtection="1">
      <alignment horizontal="left"/>
    </xf>
    <xf numFmtId="0" fontId="6" fillId="2" borderId="0" xfId="0" applyFont="1" applyFill="1" applyBorder="1"/>
    <xf numFmtId="0" fontId="4" fillId="5" borderId="1" xfId="0" applyFont="1" applyFill="1" applyBorder="1" applyAlignment="1">
      <alignment horizontal="centerContinuous"/>
    </xf>
    <xf numFmtId="3" fontId="4" fillId="5" borderId="1" xfId="0" applyNumberFormat="1" applyFont="1" applyFill="1" applyBorder="1" applyAlignment="1">
      <alignment horizontal="centerContinuous"/>
    </xf>
    <xf numFmtId="37" fontId="3" fillId="2" borderId="9" xfId="0" applyNumberFormat="1" applyFont="1" applyFill="1" applyBorder="1" applyProtection="1"/>
    <xf numFmtId="0" fontId="4" fillId="6" borderId="3" xfId="0" applyFont="1" applyFill="1" applyBorder="1" applyAlignment="1" applyProtection="1">
      <alignment horizontal="center" vertical="center" wrapText="1"/>
    </xf>
    <xf numFmtId="0" fontId="5" fillId="6" borderId="1" xfId="0" quotePrefix="1" applyFont="1" applyFill="1" applyBorder="1" applyAlignment="1" applyProtection="1">
      <alignment horizontal="center" vertical="center" wrapText="1"/>
    </xf>
    <xf numFmtId="0" fontId="4" fillId="6" borderId="1" xfId="0" quotePrefix="1" applyFont="1" applyFill="1" applyBorder="1" applyAlignment="1" applyProtection="1">
      <alignment horizontal="center"/>
    </xf>
    <xf numFmtId="0" fontId="4" fillId="6" borderId="1" xfId="0" applyFont="1" applyFill="1" applyBorder="1" applyAlignment="1" applyProtection="1">
      <alignment horizontal="center"/>
    </xf>
    <xf numFmtId="3" fontId="4" fillId="6" borderId="1" xfId="0" applyNumberFormat="1" applyFont="1" applyFill="1" applyBorder="1" applyAlignment="1" applyProtection="1">
      <alignment horizontal="center"/>
    </xf>
    <xf numFmtId="3" fontId="4" fillId="6" borderId="1" xfId="0" applyNumberFormat="1" applyFont="1" applyFill="1" applyBorder="1" applyAlignment="1" applyProtection="1">
      <alignment horizontal="center"/>
    </xf>
    <xf numFmtId="3" fontId="4" fillId="6" borderId="2" xfId="0" applyNumberFormat="1" applyFont="1" applyFill="1" applyBorder="1" applyAlignment="1" applyProtection="1">
      <alignment horizontal="center"/>
    </xf>
    <xf numFmtId="0" fontId="4" fillId="6" borderId="5" xfId="0" applyFont="1" applyFill="1" applyBorder="1" applyAlignment="1" applyProtection="1">
      <alignment horizontal="center" vertical="center" wrapText="1"/>
    </xf>
    <xf numFmtId="0" fontId="4" fillId="6" borderId="0" xfId="0" applyFont="1" applyFill="1" applyBorder="1" applyAlignment="1" applyProtection="1">
      <alignment horizontal="center"/>
    </xf>
    <xf numFmtId="0" fontId="4" fillId="6" borderId="0" xfId="0" applyFont="1" applyFill="1" applyBorder="1"/>
    <xf numFmtId="164" fontId="4" fillId="6" borderId="0" xfId="0" applyNumberFormat="1" applyFont="1" applyFill="1" applyBorder="1" applyProtection="1"/>
    <xf numFmtId="3" fontId="4" fillId="6" borderId="0" xfId="0" applyNumberFormat="1" applyFont="1" applyFill="1" applyBorder="1" applyAlignment="1" applyProtection="1">
      <alignment horizontal="center"/>
    </xf>
    <xf numFmtId="3" fontId="4" fillId="6" borderId="4" xfId="0" quotePrefix="1" applyNumberFormat="1" applyFont="1" applyFill="1" applyBorder="1" applyAlignment="1" applyProtection="1">
      <alignment horizontal="center"/>
    </xf>
    <xf numFmtId="164" fontId="4" fillId="6" borderId="0" xfId="0" applyNumberFormat="1" applyFont="1" applyFill="1" applyBorder="1" applyAlignment="1" applyProtection="1">
      <alignment horizontal="center"/>
    </xf>
    <xf numFmtId="3" fontId="4" fillId="6" borderId="4" xfId="0" applyNumberFormat="1" applyFont="1" applyFill="1" applyBorder="1"/>
    <xf numFmtId="166" fontId="4" fillId="6" borderId="8" xfId="0" quotePrefix="1" applyNumberFormat="1" applyFont="1" applyFill="1" applyBorder="1" applyAlignment="1" applyProtection="1">
      <alignment horizontal="right"/>
      <protection locked="0"/>
    </xf>
    <xf numFmtId="166" fontId="4" fillId="6" borderId="6" xfId="0" applyNumberFormat="1" applyFont="1" applyFill="1" applyBorder="1" applyAlignment="1" applyProtection="1">
      <alignment horizontal="center"/>
    </xf>
    <xf numFmtId="166" fontId="4" fillId="6" borderId="6" xfId="0" applyNumberFormat="1" applyFont="1" applyFill="1" applyBorder="1" applyAlignment="1" applyProtection="1">
      <alignment horizontal="center" wrapText="1"/>
    </xf>
    <xf numFmtId="166" fontId="4" fillId="6" borderId="6" xfId="0" quotePrefix="1" applyNumberFormat="1" applyFont="1" applyFill="1" applyBorder="1" applyAlignment="1" applyProtection="1">
      <alignment horizontal="right"/>
      <protection locked="0"/>
    </xf>
    <xf numFmtId="0" fontId="4" fillId="6" borderId="6" xfId="0" applyFont="1" applyFill="1" applyBorder="1"/>
    <xf numFmtId="0" fontId="4" fillId="6" borderId="6" xfId="0" applyFont="1" applyFill="1" applyBorder="1" applyAlignment="1">
      <alignment horizontal="center"/>
    </xf>
    <xf numFmtId="3" fontId="4" fillId="6" borderId="6" xfId="0" applyNumberFormat="1" applyFont="1" applyFill="1" applyBorder="1" applyAlignment="1">
      <alignment horizontal="center"/>
    </xf>
    <xf numFmtId="3" fontId="4" fillId="6" borderId="6" xfId="0" applyNumberFormat="1" applyFont="1" applyFill="1" applyBorder="1" applyAlignment="1" applyProtection="1">
      <alignment horizontal="center"/>
    </xf>
    <xf numFmtId="3" fontId="4" fillId="6" borderId="7" xfId="0" applyNumberFormat="1" applyFont="1" applyFill="1" applyBorder="1"/>
    <xf numFmtId="0" fontId="0" fillId="2" borderId="0" xfId="0" applyFill="1"/>
    <xf numFmtId="0" fontId="4" fillId="5" borderId="1"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4"/>
  <sheetViews>
    <sheetView showGridLines="0" tabSelected="1" topLeftCell="A514" workbookViewId="0">
      <selection activeCell="K396" sqref="K396"/>
    </sheetView>
  </sheetViews>
  <sheetFormatPr baseColWidth="10" defaultColWidth="11.7109375" defaultRowHeight="11.25" x14ac:dyDescent="0.2"/>
  <cols>
    <col min="1" max="1" width="37.28515625" style="5" customWidth="1"/>
    <col min="2" max="2" width="14" style="2" customWidth="1"/>
    <col min="3" max="3" width="9.85546875" style="2" bestFit="1" customWidth="1"/>
    <col min="4" max="4" width="16.140625" style="5" bestFit="1" customWidth="1"/>
    <col min="5" max="5" width="13" style="6" bestFit="1" customWidth="1"/>
    <col min="6" max="6" width="10.85546875" style="5" bestFit="1" customWidth="1"/>
    <col min="7" max="7" width="9.5703125" style="5" bestFit="1" customWidth="1"/>
    <col min="8" max="8" width="9.85546875" style="5" bestFit="1" customWidth="1"/>
    <col min="9" max="9" width="13.7109375" style="5" bestFit="1" customWidth="1"/>
    <col min="10" max="10" width="15" style="41" bestFit="1" customWidth="1"/>
    <col min="11" max="11" width="13.7109375" style="41" bestFit="1" customWidth="1"/>
    <col min="12" max="12" width="16.7109375" style="41" bestFit="1" customWidth="1"/>
    <col min="13" max="14" width="16.140625" style="41" bestFit="1" customWidth="1"/>
    <col min="15" max="16384" width="11.7109375" style="126"/>
  </cols>
  <sheetData>
    <row r="1" spans="1:14" ht="15" x14ac:dyDescent="0.25">
      <c r="A1" s="109" t="s">
        <v>3</v>
      </c>
      <c r="B1" s="1"/>
      <c r="D1" s="3"/>
      <c r="E1" s="4"/>
    </row>
    <row r="2" spans="1:14" ht="15" x14ac:dyDescent="0.25">
      <c r="A2" s="109" t="s">
        <v>172</v>
      </c>
      <c r="B2" s="1"/>
      <c r="D2" s="3"/>
      <c r="E2" s="4"/>
    </row>
    <row r="3" spans="1:14" ht="15" x14ac:dyDescent="0.25">
      <c r="A3" s="151" t="s">
        <v>695</v>
      </c>
      <c r="F3" s="5" t="s">
        <v>5</v>
      </c>
    </row>
    <row r="4" spans="1:14" x14ac:dyDescent="0.2">
      <c r="A4" s="7"/>
      <c r="B4" s="1"/>
      <c r="C4" s="1"/>
      <c r="D4" s="7"/>
      <c r="E4" s="8"/>
      <c r="F4" s="7" t="s">
        <v>5</v>
      </c>
      <c r="G4" s="7"/>
      <c r="H4" s="7"/>
      <c r="I4" s="7"/>
      <c r="J4" s="42"/>
      <c r="K4" s="42"/>
      <c r="L4" s="42"/>
      <c r="M4" s="42"/>
      <c r="N4" s="42"/>
    </row>
    <row r="5" spans="1:14" ht="12.75" customHeight="1" x14ac:dyDescent="0.2">
      <c r="A5" s="92" t="s">
        <v>6</v>
      </c>
      <c r="B5" s="93" t="s">
        <v>7</v>
      </c>
      <c r="C5" s="93"/>
      <c r="D5" s="335" t="s">
        <v>8</v>
      </c>
      <c r="E5" s="335"/>
      <c r="F5" s="94" t="s">
        <v>9</v>
      </c>
      <c r="G5" s="94" t="s">
        <v>10</v>
      </c>
      <c r="H5" s="94" t="s">
        <v>206</v>
      </c>
      <c r="I5" s="94" t="s">
        <v>11</v>
      </c>
      <c r="J5" s="333" t="s">
        <v>559</v>
      </c>
      <c r="K5" s="333"/>
      <c r="L5" s="183" t="s">
        <v>12</v>
      </c>
      <c r="M5" s="183" t="s">
        <v>13</v>
      </c>
      <c r="N5" s="103" t="s">
        <v>14</v>
      </c>
    </row>
    <row r="6" spans="1:14" ht="12.75" customHeight="1" x14ac:dyDescent="0.2">
      <c r="A6" s="95"/>
      <c r="B6" s="96"/>
      <c r="C6" s="96"/>
      <c r="D6" s="97"/>
      <c r="E6" s="98"/>
      <c r="F6" s="97"/>
      <c r="G6" s="96" t="s">
        <v>23</v>
      </c>
      <c r="H6" s="96" t="s">
        <v>207</v>
      </c>
      <c r="I6" s="96" t="s">
        <v>24</v>
      </c>
      <c r="J6" s="104" t="s">
        <v>560</v>
      </c>
      <c r="K6" s="104" t="s">
        <v>25</v>
      </c>
      <c r="L6" s="104" t="s">
        <v>26</v>
      </c>
      <c r="M6" s="104" t="s">
        <v>27</v>
      </c>
      <c r="N6" s="105" t="s">
        <v>28</v>
      </c>
    </row>
    <row r="7" spans="1:14" ht="12.75" customHeight="1" x14ac:dyDescent="0.2">
      <c r="A7" s="95"/>
      <c r="B7" s="96" t="s">
        <v>39</v>
      </c>
      <c r="C7" s="96" t="s">
        <v>156</v>
      </c>
      <c r="D7" s="334" t="s">
        <v>40</v>
      </c>
      <c r="E7" s="334"/>
      <c r="F7" s="97"/>
      <c r="G7" s="96" t="s">
        <v>41</v>
      </c>
      <c r="H7" s="96" t="s">
        <v>208</v>
      </c>
      <c r="I7" s="96" t="s">
        <v>42</v>
      </c>
      <c r="J7" s="104" t="s">
        <v>561</v>
      </c>
      <c r="K7" s="104" t="s">
        <v>43</v>
      </c>
      <c r="L7" s="104" t="s">
        <v>44</v>
      </c>
      <c r="M7" s="104" t="s">
        <v>152</v>
      </c>
      <c r="N7" s="106"/>
    </row>
    <row r="8" spans="1:14" x14ac:dyDescent="0.2">
      <c r="A8" s="150" t="s">
        <v>698</v>
      </c>
      <c r="B8" s="99"/>
      <c r="C8" s="100">
        <v>24557.15</v>
      </c>
      <c r="D8" s="101"/>
      <c r="E8" s="99"/>
      <c r="F8" s="99" t="s">
        <v>699</v>
      </c>
      <c r="G8" s="100">
        <v>632.03</v>
      </c>
      <c r="H8" s="102"/>
      <c r="I8" s="110"/>
      <c r="J8" s="111"/>
      <c r="K8" s="111"/>
      <c r="L8" s="107" t="s">
        <v>55</v>
      </c>
      <c r="M8" s="111" t="s">
        <v>28</v>
      </c>
      <c r="N8" s="108"/>
    </row>
    <row r="9" spans="1:14" x14ac:dyDescent="0.2">
      <c r="A9" s="7"/>
      <c r="B9" s="1"/>
      <c r="C9" s="9"/>
      <c r="D9" s="7"/>
      <c r="E9" s="8"/>
      <c r="F9" s="7"/>
      <c r="G9" s="1"/>
      <c r="H9" s="1"/>
      <c r="I9" s="1"/>
      <c r="J9" s="43"/>
      <c r="K9" s="42"/>
      <c r="L9" s="42"/>
      <c r="M9" s="42"/>
      <c r="N9" s="42"/>
    </row>
    <row r="10" spans="1:14" x14ac:dyDescent="0.2">
      <c r="A10" s="124" t="s">
        <v>69</v>
      </c>
      <c r="B10" s="125">
        <v>193</v>
      </c>
      <c r="C10" s="125" t="s">
        <v>68</v>
      </c>
      <c r="D10" s="125" t="s">
        <v>58</v>
      </c>
      <c r="E10" s="10">
        <v>163</v>
      </c>
      <c r="F10" s="116" t="s">
        <v>65</v>
      </c>
      <c r="G10" s="112">
        <v>6.5</v>
      </c>
      <c r="H10" s="125" t="s">
        <v>209</v>
      </c>
      <c r="I10" s="11">
        <v>11.5</v>
      </c>
      <c r="J10" s="148">
        <v>163000</v>
      </c>
      <c r="K10" s="148">
        <v>0</v>
      </c>
      <c r="L10" s="148">
        <f>ROUND((K10*$C$8/1000),0)</f>
        <v>0</v>
      </c>
      <c r="M10" s="148"/>
      <c r="N10" s="148"/>
    </row>
    <row r="11" spans="1:14" x14ac:dyDescent="0.2">
      <c r="A11" s="124" t="s">
        <v>69</v>
      </c>
      <c r="B11" s="125">
        <v>193</v>
      </c>
      <c r="C11" s="125" t="s">
        <v>68</v>
      </c>
      <c r="D11" s="125" t="s">
        <v>58</v>
      </c>
      <c r="E11" s="10">
        <v>139</v>
      </c>
      <c r="F11" s="116" t="s">
        <v>64</v>
      </c>
      <c r="G11" s="112">
        <v>6.3</v>
      </c>
      <c r="H11" s="125" t="s">
        <v>209</v>
      </c>
      <c r="I11" s="11">
        <v>24.5</v>
      </c>
      <c r="J11" s="148">
        <v>139000</v>
      </c>
      <c r="K11" s="148">
        <v>38507.25</v>
      </c>
      <c r="L11" s="148">
        <f>ROUND((K11*$C$8/1000),0)</f>
        <v>945628</v>
      </c>
      <c r="M11" s="148">
        <v>4862</v>
      </c>
      <c r="N11" s="148">
        <v>950490</v>
      </c>
    </row>
    <row r="12" spans="1:14" x14ac:dyDescent="0.2">
      <c r="A12" s="124" t="s">
        <v>69</v>
      </c>
      <c r="B12" s="125">
        <v>199</v>
      </c>
      <c r="C12" s="125" t="s">
        <v>75</v>
      </c>
      <c r="D12" s="125" t="s">
        <v>58</v>
      </c>
      <c r="E12" s="10">
        <v>168</v>
      </c>
      <c r="F12" s="116" t="s">
        <v>76</v>
      </c>
      <c r="G12" s="112">
        <v>6.5</v>
      </c>
      <c r="H12" s="125" t="s">
        <v>209</v>
      </c>
      <c r="I12" s="11">
        <v>11.5</v>
      </c>
      <c r="J12" s="148">
        <v>168000</v>
      </c>
      <c r="K12" s="148">
        <v>0</v>
      </c>
      <c r="L12" s="148">
        <f t="shared" ref="L12:L22" si="0">ROUND((K12*$C$8/1000),0)</f>
        <v>0</v>
      </c>
      <c r="M12" s="148"/>
      <c r="N12" s="148"/>
    </row>
    <row r="13" spans="1:14" x14ac:dyDescent="0.2">
      <c r="A13" s="124" t="s">
        <v>69</v>
      </c>
      <c r="B13" s="125">
        <v>199</v>
      </c>
      <c r="C13" s="125" t="s">
        <v>75</v>
      </c>
      <c r="D13" s="125" t="s">
        <v>58</v>
      </c>
      <c r="E13" s="10">
        <v>143</v>
      </c>
      <c r="F13" s="116" t="s">
        <v>77</v>
      </c>
      <c r="G13" s="112">
        <v>6.3</v>
      </c>
      <c r="H13" s="125" t="s">
        <v>209</v>
      </c>
      <c r="I13" s="11">
        <v>24.5</v>
      </c>
      <c r="J13" s="148">
        <v>143000</v>
      </c>
      <c r="K13" s="148">
        <v>51932.08</v>
      </c>
      <c r="L13" s="148">
        <f t="shared" si="0"/>
        <v>1275304</v>
      </c>
      <c r="M13" s="148">
        <v>6556</v>
      </c>
      <c r="N13" s="148">
        <v>1281860</v>
      </c>
    </row>
    <row r="14" spans="1:14" x14ac:dyDescent="0.2">
      <c r="A14" s="124" t="s">
        <v>69</v>
      </c>
      <c r="B14" s="125">
        <v>202</v>
      </c>
      <c r="C14" s="125" t="s">
        <v>78</v>
      </c>
      <c r="D14" s="125" t="s">
        <v>58</v>
      </c>
      <c r="E14" s="10">
        <v>230</v>
      </c>
      <c r="F14" s="116" t="s">
        <v>79</v>
      </c>
      <c r="G14" s="112">
        <v>7.4</v>
      </c>
      <c r="H14" s="125" t="s">
        <v>209</v>
      </c>
      <c r="I14" s="11">
        <v>5</v>
      </c>
      <c r="J14" s="148">
        <v>230000</v>
      </c>
      <c r="K14" s="148">
        <v>0</v>
      </c>
      <c r="L14" s="148">
        <f t="shared" si="0"/>
        <v>0</v>
      </c>
      <c r="M14" s="148"/>
      <c r="N14" s="148"/>
    </row>
    <row r="15" spans="1:14" x14ac:dyDescent="0.2">
      <c r="A15" s="124" t="s">
        <v>163</v>
      </c>
      <c r="B15" s="125">
        <v>202</v>
      </c>
      <c r="C15" s="125" t="s">
        <v>78</v>
      </c>
      <c r="D15" s="125" t="s">
        <v>58</v>
      </c>
      <c r="E15" s="10">
        <v>317</v>
      </c>
      <c r="F15" s="116" t="s">
        <v>80</v>
      </c>
      <c r="G15" s="112">
        <v>7.4</v>
      </c>
      <c r="H15" s="125" t="s">
        <v>209</v>
      </c>
      <c r="I15" s="11">
        <v>20</v>
      </c>
      <c r="J15" s="148">
        <v>317000</v>
      </c>
      <c r="K15" s="148">
        <v>81713.87</v>
      </c>
      <c r="L15" s="148">
        <f t="shared" si="0"/>
        <v>2006660</v>
      </c>
      <c r="M15" s="148">
        <v>12086</v>
      </c>
      <c r="N15" s="148">
        <v>2018746</v>
      </c>
    </row>
    <row r="16" spans="1:14" x14ac:dyDescent="0.2">
      <c r="A16" s="124" t="s">
        <v>86</v>
      </c>
      <c r="B16" s="125">
        <v>211</v>
      </c>
      <c r="C16" s="125" t="s">
        <v>117</v>
      </c>
      <c r="D16" s="125" t="s">
        <v>58</v>
      </c>
      <c r="E16" s="10">
        <v>290</v>
      </c>
      <c r="F16" s="125" t="s">
        <v>61</v>
      </c>
      <c r="G16" s="112">
        <v>6.9</v>
      </c>
      <c r="H16" s="125" t="s">
        <v>209</v>
      </c>
      <c r="I16" s="11">
        <v>20</v>
      </c>
      <c r="J16" s="148">
        <v>290000</v>
      </c>
      <c r="K16" s="87">
        <v>55355.46</v>
      </c>
      <c r="L16" s="78">
        <f t="shared" si="0"/>
        <v>1359372</v>
      </c>
      <c r="M16" s="78">
        <v>3027</v>
      </c>
      <c r="N16" s="87">
        <v>1362399</v>
      </c>
    </row>
    <row r="17" spans="1:14" ht="12" customHeight="1" x14ac:dyDescent="0.2">
      <c r="A17" s="124" t="s">
        <v>86</v>
      </c>
      <c r="B17" s="125">
        <v>211</v>
      </c>
      <c r="C17" s="125" t="s">
        <v>117</v>
      </c>
      <c r="D17" s="125" t="s">
        <v>58</v>
      </c>
      <c r="E17" s="10">
        <v>128</v>
      </c>
      <c r="F17" s="125" t="s">
        <v>62</v>
      </c>
      <c r="G17" s="112">
        <v>6.9</v>
      </c>
      <c r="H17" s="125" t="s">
        <v>209</v>
      </c>
      <c r="I17" s="11">
        <v>20</v>
      </c>
      <c r="J17" s="148">
        <v>128000</v>
      </c>
      <c r="K17" s="87">
        <v>24640.59</v>
      </c>
      <c r="L17" s="78">
        <f t="shared" si="0"/>
        <v>605103</v>
      </c>
      <c r="M17" s="78">
        <v>1347</v>
      </c>
      <c r="N17" s="87">
        <v>606450</v>
      </c>
    </row>
    <row r="18" spans="1:14" x14ac:dyDescent="0.2">
      <c r="A18" s="124" t="s">
        <v>164</v>
      </c>
      <c r="B18" s="125">
        <v>211</v>
      </c>
      <c r="C18" s="125" t="s">
        <v>117</v>
      </c>
      <c r="D18" s="125" t="s">
        <v>58</v>
      </c>
      <c r="E18" s="10">
        <v>22</v>
      </c>
      <c r="F18" s="125" t="s">
        <v>63</v>
      </c>
      <c r="G18" s="112">
        <v>6.9</v>
      </c>
      <c r="H18" s="125" t="s">
        <v>209</v>
      </c>
      <c r="I18" s="11">
        <v>20</v>
      </c>
      <c r="J18" s="148">
        <v>22000</v>
      </c>
      <c r="K18" s="87">
        <v>62843.22</v>
      </c>
      <c r="L18" s="78">
        <f t="shared" si="0"/>
        <v>1543250</v>
      </c>
      <c r="M18" s="78">
        <v>3436</v>
      </c>
      <c r="N18" s="87">
        <v>1546686</v>
      </c>
    </row>
    <row r="19" spans="1:14" x14ac:dyDescent="0.2">
      <c r="A19" s="13"/>
      <c r="B19" s="12"/>
      <c r="C19" s="12"/>
      <c r="D19" s="12"/>
      <c r="E19" s="37"/>
      <c r="F19" s="12"/>
      <c r="G19" s="38"/>
      <c r="H19" s="12"/>
      <c r="I19" s="39"/>
      <c r="J19" s="44"/>
      <c r="K19" s="73"/>
      <c r="L19" s="44"/>
      <c r="M19" s="44"/>
      <c r="N19" s="44"/>
    </row>
    <row r="20" spans="1:14" x14ac:dyDescent="0.2">
      <c r="A20" s="13" t="s">
        <v>86</v>
      </c>
      <c r="B20" s="12">
        <v>221</v>
      </c>
      <c r="C20" s="12" t="s">
        <v>83</v>
      </c>
      <c r="D20" s="12" t="s">
        <v>58</v>
      </c>
      <c r="E20" s="37">
        <v>330</v>
      </c>
      <c r="F20" s="12" t="s">
        <v>84</v>
      </c>
      <c r="G20" s="38">
        <v>7.4</v>
      </c>
      <c r="H20" s="12" t="s">
        <v>211</v>
      </c>
      <c r="I20" s="39">
        <v>20</v>
      </c>
      <c r="J20" s="44">
        <v>330000</v>
      </c>
      <c r="K20" s="88">
        <v>137185.24</v>
      </c>
      <c r="L20" s="44">
        <f>ROUND((K20*$C$8/1000),0)</f>
        <v>3368879</v>
      </c>
      <c r="M20" s="44">
        <v>8027</v>
      </c>
      <c r="N20" s="89">
        <v>3376906</v>
      </c>
    </row>
    <row r="21" spans="1:14" x14ac:dyDescent="0.2">
      <c r="A21" s="13" t="s">
        <v>86</v>
      </c>
      <c r="B21" s="12">
        <v>221</v>
      </c>
      <c r="C21" s="12" t="s">
        <v>83</v>
      </c>
      <c r="D21" s="12" t="s">
        <v>58</v>
      </c>
      <c r="E21" s="37">
        <v>43</v>
      </c>
      <c r="F21" s="12" t="s">
        <v>70</v>
      </c>
      <c r="G21" s="38">
        <v>7.4</v>
      </c>
      <c r="H21" s="12" t="s">
        <v>211</v>
      </c>
      <c r="I21" s="39">
        <v>20</v>
      </c>
      <c r="J21" s="44">
        <v>43000</v>
      </c>
      <c r="K21" s="88">
        <v>18560.77</v>
      </c>
      <c r="L21" s="44">
        <f t="shared" si="0"/>
        <v>455800</v>
      </c>
      <c r="M21" s="90">
        <v>1086</v>
      </c>
      <c r="N21" s="89">
        <v>456886</v>
      </c>
    </row>
    <row r="22" spans="1:14" x14ac:dyDescent="0.2">
      <c r="A22" s="13" t="s">
        <v>86</v>
      </c>
      <c r="B22" s="12">
        <v>221</v>
      </c>
      <c r="C22" s="12" t="s">
        <v>83</v>
      </c>
      <c r="D22" s="12" t="s">
        <v>58</v>
      </c>
      <c r="E22" s="37">
        <v>240</v>
      </c>
      <c r="F22" s="12" t="s">
        <v>72</v>
      </c>
      <c r="G22" s="38">
        <v>7.4</v>
      </c>
      <c r="H22" s="12" t="s">
        <v>211</v>
      </c>
      <c r="I22" s="39">
        <v>12</v>
      </c>
      <c r="J22" s="44">
        <v>240000</v>
      </c>
      <c r="K22" s="88">
        <v>0</v>
      </c>
      <c r="L22" s="44">
        <f t="shared" si="0"/>
        <v>0</v>
      </c>
      <c r="M22" s="44"/>
      <c r="N22" s="89"/>
    </row>
    <row r="23" spans="1:14" x14ac:dyDescent="0.2">
      <c r="A23" s="13" t="s">
        <v>86</v>
      </c>
      <c r="B23" s="12">
        <v>221</v>
      </c>
      <c r="C23" s="12" t="s">
        <v>83</v>
      </c>
      <c r="D23" s="12" t="s">
        <v>58</v>
      </c>
      <c r="E23" s="37">
        <v>55</v>
      </c>
      <c r="F23" s="12" t="s">
        <v>74</v>
      </c>
      <c r="G23" s="38">
        <v>7.4</v>
      </c>
      <c r="H23" s="12" t="s">
        <v>211</v>
      </c>
      <c r="I23" s="39">
        <v>12</v>
      </c>
      <c r="J23" s="44">
        <v>55000</v>
      </c>
      <c r="K23" s="88">
        <v>0</v>
      </c>
      <c r="L23" s="44">
        <f>ROUND((K23*$C$8/1000),0)</f>
        <v>0</v>
      </c>
      <c r="M23" s="44"/>
      <c r="N23" s="89"/>
    </row>
    <row r="24" spans="1:14" x14ac:dyDescent="0.2">
      <c r="A24" s="13" t="s">
        <v>164</v>
      </c>
      <c r="B24" s="12">
        <v>221</v>
      </c>
      <c r="C24" s="12" t="s">
        <v>83</v>
      </c>
      <c r="D24" s="12" t="s">
        <v>58</v>
      </c>
      <c r="E24" s="37">
        <v>50</v>
      </c>
      <c r="F24" s="12" t="s">
        <v>85</v>
      </c>
      <c r="G24" s="38">
        <v>7.4</v>
      </c>
      <c r="H24" s="12" t="s">
        <v>211</v>
      </c>
      <c r="I24" s="39">
        <v>20</v>
      </c>
      <c r="J24" s="44">
        <v>50000</v>
      </c>
      <c r="K24" s="88">
        <v>150000</v>
      </c>
      <c r="L24" s="44">
        <f>ROUND((K24*$C$8/1000),0)</f>
        <v>3683573</v>
      </c>
      <c r="M24" s="44">
        <v>8739</v>
      </c>
      <c r="N24" s="89">
        <v>3692312</v>
      </c>
    </row>
    <row r="25" spans="1:14" x14ac:dyDescent="0.2">
      <c r="A25" s="117" t="s">
        <v>540</v>
      </c>
      <c r="B25" s="120">
        <v>225</v>
      </c>
      <c r="C25" s="120" t="s">
        <v>87</v>
      </c>
      <c r="D25" s="120" t="s">
        <v>58</v>
      </c>
      <c r="E25" s="19">
        <v>427</v>
      </c>
      <c r="F25" s="120" t="s">
        <v>88</v>
      </c>
      <c r="G25" s="20">
        <v>7.5</v>
      </c>
      <c r="H25" s="120" t="s">
        <v>210</v>
      </c>
      <c r="I25" s="83">
        <v>24</v>
      </c>
      <c r="J25" s="147">
        <v>427000</v>
      </c>
      <c r="K25" s="44">
        <v>0</v>
      </c>
      <c r="L25" s="44">
        <v>0</v>
      </c>
      <c r="M25" s="44"/>
      <c r="N25" s="44"/>
    </row>
    <row r="26" spans="1:14" x14ac:dyDescent="0.2">
      <c r="A26" s="117" t="s">
        <v>541</v>
      </c>
      <c r="B26" s="120">
        <v>225</v>
      </c>
      <c r="C26" s="120" t="s">
        <v>87</v>
      </c>
      <c r="D26" s="120" t="s">
        <v>58</v>
      </c>
      <c r="E26" s="19">
        <v>36</v>
      </c>
      <c r="F26" s="120" t="s">
        <v>89</v>
      </c>
      <c r="G26" s="20">
        <v>7.5</v>
      </c>
      <c r="H26" s="120" t="s">
        <v>210</v>
      </c>
      <c r="I26" s="83">
        <v>24</v>
      </c>
      <c r="J26" s="147">
        <v>36000</v>
      </c>
      <c r="K26" s="44">
        <v>0</v>
      </c>
      <c r="L26" s="44">
        <v>0</v>
      </c>
      <c r="M26" s="44"/>
      <c r="N26" s="44"/>
    </row>
    <row r="27" spans="1:14" x14ac:dyDescent="0.2">
      <c r="A27" s="124"/>
      <c r="B27" s="125"/>
      <c r="C27" s="125"/>
      <c r="D27" s="125"/>
      <c r="E27" s="10"/>
      <c r="F27" s="125"/>
      <c r="G27" s="112"/>
      <c r="H27" s="125"/>
      <c r="I27" s="11"/>
      <c r="J27" s="148"/>
      <c r="K27" s="148"/>
      <c r="L27" s="148"/>
      <c r="M27" s="148"/>
      <c r="N27" s="148"/>
    </row>
    <row r="28" spans="1:14" x14ac:dyDescent="0.2">
      <c r="A28" s="124" t="s">
        <v>540</v>
      </c>
      <c r="B28" s="125">
        <v>228</v>
      </c>
      <c r="C28" s="125" t="s">
        <v>92</v>
      </c>
      <c r="D28" s="125" t="s">
        <v>58</v>
      </c>
      <c r="E28" s="10">
        <v>433</v>
      </c>
      <c r="F28" s="125" t="s">
        <v>76</v>
      </c>
      <c r="G28" s="112">
        <v>7.5</v>
      </c>
      <c r="H28" s="125" t="s">
        <v>210</v>
      </c>
      <c r="I28" s="11">
        <v>21</v>
      </c>
      <c r="J28" s="148">
        <v>433000</v>
      </c>
      <c r="K28" s="148">
        <v>134068</v>
      </c>
      <c r="L28" s="148">
        <f>ROUND((K28*$C$8/1000),0)</f>
        <v>3292328</v>
      </c>
      <c r="M28" s="148">
        <v>20205</v>
      </c>
      <c r="N28" s="148">
        <v>3312533</v>
      </c>
    </row>
    <row r="29" spans="1:14" x14ac:dyDescent="0.2">
      <c r="A29" s="124" t="s">
        <v>541</v>
      </c>
      <c r="B29" s="125">
        <v>228</v>
      </c>
      <c r="C29" s="125" t="s">
        <v>92</v>
      </c>
      <c r="D29" s="125" t="s">
        <v>58</v>
      </c>
      <c r="E29" s="10">
        <v>60</v>
      </c>
      <c r="F29" s="125" t="s">
        <v>77</v>
      </c>
      <c r="G29" s="112">
        <v>7.5</v>
      </c>
      <c r="H29" s="125" t="s">
        <v>210</v>
      </c>
      <c r="I29" s="11">
        <v>21</v>
      </c>
      <c r="J29" s="148">
        <v>60000</v>
      </c>
      <c r="K29" s="148">
        <v>174352</v>
      </c>
      <c r="L29" s="148">
        <f>ROUND((K29*$C$8/1000),0)</f>
        <v>4281588</v>
      </c>
      <c r="M29" s="148">
        <v>26276</v>
      </c>
      <c r="N29" s="148">
        <v>4307864</v>
      </c>
    </row>
    <row r="30" spans="1:14" x14ac:dyDescent="0.2">
      <c r="A30" s="124" t="s">
        <v>228</v>
      </c>
      <c r="B30" s="125">
        <v>236</v>
      </c>
      <c r="C30" s="125" t="s">
        <v>96</v>
      </c>
      <c r="D30" s="125" t="s">
        <v>58</v>
      </c>
      <c r="E30" s="10">
        <v>403</v>
      </c>
      <c r="F30" s="116" t="s">
        <v>97</v>
      </c>
      <c r="G30" s="112">
        <v>7</v>
      </c>
      <c r="H30" s="125" t="s">
        <v>210</v>
      </c>
      <c r="I30" s="11">
        <v>19</v>
      </c>
      <c r="J30" s="148">
        <v>403000</v>
      </c>
      <c r="K30" s="148">
        <v>107270.06</v>
      </c>
      <c r="L30" s="148">
        <f>ROUND((K30*$C$8/1000),0)</f>
        <v>2634247</v>
      </c>
      <c r="M30" s="148">
        <v>30379</v>
      </c>
      <c r="N30" s="148">
        <v>2664626</v>
      </c>
    </row>
    <row r="31" spans="1:14" x14ac:dyDescent="0.2">
      <c r="A31" s="124" t="s">
        <v>229</v>
      </c>
      <c r="B31" s="125">
        <v>236</v>
      </c>
      <c r="C31" s="125" t="s">
        <v>96</v>
      </c>
      <c r="D31" s="125" t="s">
        <v>58</v>
      </c>
      <c r="E31" s="10">
        <v>35.5</v>
      </c>
      <c r="F31" s="116" t="s">
        <v>98</v>
      </c>
      <c r="G31" s="112">
        <v>6.5</v>
      </c>
      <c r="H31" s="125" t="s">
        <v>210</v>
      </c>
      <c r="I31" s="11">
        <v>20</v>
      </c>
      <c r="J31" s="148">
        <v>35500</v>
      </c>
      <c r="K31" s="148">
        <v>89418.87</v>
      </c>
      <c r="L31" s="148">
        <f>ROUND((K31*$C$8/1000),0)</f>
        <v>2195873</v>
      </c>
      <c r="M31" s="148">
        <v>0</v>
      </c>
      <c r="N31" s="148">
        <v>2195873</v>
      </c>
    </row>
    <row r="32" spans="1:14" x14ac:dyDescent="0.2">
      <c r="A32" s="124"/>
      <c r="B32" s="125"/>
      <c r="C32" s="125"/>
      <c r="D32" s="125"/>
      <c r="E32" s="10"/>
      <c r="F32" s="125"/>
      <c r="G32" s="112"/>
      <c r="H32" s="125"/>
      <c r="I32" s="11"/>
      <c r="J32" s="148"/>
      <c r="K32" s="148"/>
      <c r="L32" s="148"/>
      <c r="M32" s="148"/>
      <c r="N32" s="148"/>
    </row>
    <row r="33" spans="1:14" x14ac:dyDescent="0.2">
      <c r="A33" s="124" t="s">
        <v>86</v>
      </c>
      <c r="B33" s="125">
        <v>245</v>
      </c>
      <c r="C33" s="125" t="s">
        <v>105</v>
      </c>
      <c r="D33" s="125" t="s">
        <v>58</v>
      </c>
      <c r="E33" s="10">
        <v>800</v>
      </c>
      <c r="F33" s="125" t="s">
        <v>106</v>
      </c>
      <c r="G33" s="112">
        <v>7</v>
      </c>
      <c r="H33" s="125" t="s">
        <v>211</v>
      </c>
      <c r="I33" s="112">
        <v>19.75</v>
      </c>
      <c r="J33" s="148">
        <v>800000</v>
      </c>
      <c r="K33" s="88">
        <v>144234.91</v>
      </c>
      <c r="L33" s="73">
        <f>ROUND((K33*$C$8/1000),0)</f>
        <v>3541998</v>
      </c>
      <c r="M33" s="73">
        <v>7997</v>
      </c>
      <c r="N33" s="89">
        <v>3549995</v>
      </c>
    </row>
    <row r="34" spans="1:14" x14ac:dyDescent="0.2">
      <c r="A34" s="124" t="s">
        <v>86</v>
      </c>
      <c r="B34" s="125">
        <v>245</v>
      </c>
      <c r="C34" s="125" t="s">
        <v>105</v>
      </c>
      <c r="D34" s="125" t="s">
        <v>58</v>
      </c>
      <c r="E34" s="10">
        <v>95</v>
      </c>
      <c r="F34" s="125" t="s">
        <v>107</v>
      </c>
      <c r="G34" s="112">
        <v>7</v>
      </c>
      <c r="H34" s="125" t="s">
        <v>211</v>
      </c>
      <c r="I34" s="112">
        <v>19.75</v>
      </c>
      <c r="J34" s="148">
        <v>95000</v>
      </c>
      <c r="K34" s="88">
        <v>18085.599999999999</v>
      </c>
      <c r="L34" s="73">
        <f>ROUND((K34*$C$8/1000),0)</f>
        <v>444131</v>
      </c>
      <c r="M34" s="73">
        <v>1003</v>
      </c>
      <c r="N34" s="89">
        <v>445134</v>
      </c>
    </row>
    <row r="35" spans="1:14" x14ac:dyDescent="0.2">
      <c r="A35" s="124" t="s">
        <v>167</v>
      </c>
      <c r="B35" s="125">
        <v>245</v>
      </c>
      <c r="C35" s="125" t="s">
        <v>105</v>
      </c>
      <c r="D35" s="125" t="s">
        <v>58</v>
      </c>
      <c r="E35" s="10">
        <v>90</v>
      </c>
      <c r="F35" s="125" t="s">
        <v>73</v>
      </c>
      <c r="G35" s="112">
        <v>7</v>
      </c>
      <c r="H35" s="125" t="s">
        <v>211</v>
      </c>
      <c r="I35" s="112">
        <v>19.75</v>
      </c>
      <c r="J35" s="148">
        <v>90000</v>
      </c>
      <c r="K35" s="88">
        <v>193447.1</v>
      </c>
      <c r="L35" s="73">
        <f>ROUND((K35*$C$8/1000),0)</f>
        <v>4750509</v>
      </c>
      <c r="M35" s="73">
        <v>10726</v>
      </c>
      <c r="N35" s="89">
        <v>4761235</v>
      </c>
    </row>
    <row r="36" spans="1:14" x14ac:dyDescent="0.2">
      <c r="A36" s="124" t="s">
        <v>86</v>
      </c>
      <c r="B36" s="125">
        <v>247</v>
      </c>
      <c r="C36" s="125" t="s">
        <v>108</v>
      </c>
      <c r="D36" s="125" t="s">
        <v>58</v>
      </c>
      <c r="E36" s="10">
        <v>470</v>
      </c>
      <c r="F36" s="125" t="s">
        <v>109</v>
      </c>
      <c r="G36" s="112">
        <v>6.3</v>
      </c>
      <c r="H36" s="125" t="s">
        <v>211</v>
      </c>
      <c r="I36" s="112">
        <v>25</v>
      </c>
      <c r="J36" s="148">
        <v>470000</v>
      </c>
      <c r="K36" s="88">
        <v>92627.74</v>
      </c>
      <c r="L36" s="73">
        <f t="shared" ref="L36:L38" si="1">ROUND((K36*$C$8/1000),0)</f>
        <v>2274673</v>
      </c>
      <c r="M36" s="44">
        <v>16659</v>
      </c>
      <c r="N36" s="44">
        <v>2291332</v>
      </c>
    </row>
    <row r="37" spans="1:14" x14ac:dyDescent="0.2">
      <c r="A37" s="124" t="s">
        <v>86</v>
      </c>
      <c r="B37" s="125">
        <v>247</v>
      </c>
      <c r="C37" s="125" t="s">
        <v>108</v>
      </c>
      <c r="D37" s="125" t="s">
        <v>58</v>
      </c>
      <c r="E37" s="10">
        <v>25</v>
      </c>
      <c r="F37" s="125" t="s">
        <v>110</v>
      </c>
      <c r="G37" s="112">
        <v>6.3</v>
      </c>
      <c r="H37" s="125" t="s">
        <v>211</v>
      </c>
      <c r="I37" s="112">
        <v>25</v>
      </c>
      <c r="J37" s="148">
        <v>25000</v>
      </c>
      <c r="K37" s="88">
        <v>4475.1000000000004</v>
      </c>
      <c r="L37" s="148">
        <f t="shared" si="1"/>
        <v>109896</v>
      </c>
      <c r="M37" s="147">
        <v>805</v>
      </c>
      <c r="N37" s="147">
        <v>110701</v>
      </c>
    </row>
    <row r="38" spans="1:14" x14ac:dyDescent="0.2">
      <c r="A38" s="124" t="s">
        <v>164</v>
      </c>
      <c r="B38" s="125">
        <v>247</v>
      </c>
      <c r="C38" s="125" t="s">
        <v>108</v>
      </c>
      <c r="D38" s="125" t="s">
        <v>58</v>
      </c>
      <c r="E38" s="10">
        <v>27</v>
      </c>
      <c r="F38" s="125" t="s">
        <v>111</v>
      </c>
      <c r="G38" s="112">
        <v>7.3</v>
      </c>
      <c r="H38" s="125" t="s">
        <v>211</v>
      </c>
      <c r="I38" s="112">
        <v>25</v>
      </c>
      <c r="J38" s="148">
        <v>27000</v>
      </c>
      <c r="K38" s="73">
        <v>72559.8</v>
      </c>
      <c r="L38" s="148">
        <f t="shared" si="1"/>
        <v>1781862</v>
      </c>
      <c r="M38" s="148">
        <v>13080</v>
      </c>
      <c r="N38" s="148">
        <v>1794942</v>
      </c>
    </row>
    <row r="39" spans="1:14" x14ac:dyDescent="0.2">
      <c r="A39" s="124"/>
      <c r="B39" s="125"/>
      <c r="C39" s="125"/>
      <c r="D39" s="125"/>
      <c r="E39" s="10"/>
      <c r="F39" s="125"/>
      <c r="G39" s="112"/>
      <c r="H39" s="125"/>
      <c r="I39" s="112"/>
      <c r="J39" s="148"/>
      <c r="K39" s="148"/>
      <c r="L39" s="148"/>
      <c r="M39" s="148"/>
      <c r="N39" s="148"/>
    </row>
    <row r="40" spans="1:14" x14ac:dyDescent="0.2">
      <c r="A40" s="124" t="s">
        <v>540</v>
      </c>
      <c r="B40" s="125">
        <v>270</v>
      </c>
      <c r="C40" s="125" t="s">
        <v>115</v>
      </c>
      <c r="D40" s="125" t="s">
        <v>58</v>
      </c>
      <c r="E40" s="10">
        <v>450</v>
      </c>
      <c r="F40" s="125" t="s">
        <v>79</v>
      </c>
      <c r="G40" s="112">
        <v>7</v>
      </c>
      <c r="H40" s="125" t="s">
        <v>210</v>
      </c>
      <c r="I40" s="112">
        <v>21</v>
      </c>
      <c r="J40" s="148">
        <v>450000</v>
      </c>
      <c r="K40" s="148">
        <v>151977</v>
      </c>
      <c r="L40" s="148">
        <f t="shared" ref="L40:L46" si="2">ROUND((K40*$C$8/1000),0)</f>
        <v>3732122</v>
      </c>
      <c r="M40" s="148">
        <v>21403</v>
      </c>
      <c r="N40" s="148">
        <v>3753525</v>
      </c>
    </row>
    <row r="41" spans="1:14" x14ac:dyDescent="0.2">
      <c r="A41" s="124" t="s">
        <v>541</v>
      </c>
      <c r="B41" s="125">
        <v>270</v>
      </c>
      <c r="C41" s="125" t="s">
        <v>115</v>
      </c>
      <c r="D41" s="125" t="s">
        <v>58</v>
      </c>
      <c r="E41" s="10">
        <v>80</v>
      </c>
      <c r="F41" s="125" t="s">
        <v>80</v>
      </c>
      <c r="G41" s="112">
        <v>7</v>
      </c>
      <c r="H41" s="125" t="s">
        <v>210</v>
      </c>
      <c r="I41" s="112">
        <v>21</v>
      </c>
      <c r="J41" s="148">
        <v>80000</v>
      </c>
      <c r="K41" s="148">
        <v>199421</v>
      </c>
      <c r="L41" s="148">
        <f t="shared" si="2"/>
        <v>4897211</v>
      </c>
      <c r="M41" s="148">
        <v>28084</v>
      </c>
      <c r="N41" s="148">
        <v>4925295</v>
      </c>
    </row>
    <row r="42" spans="1:14" x14ac:dyDescent="0.2">
      <c r="A42" s="124" t="s">
        <v>165</v>
      </c>
      <c r="B42" s="125">
        <v>271</v>
      </c>
      <c r="C42" s="125" t="s">
        <v>116</v>
      </c>
      <c r="D42" s="125" t="s">
        <v>58</v>
      </c>
      <c r="E42" s="10">
        <v>185</v>
      </c>
      <c r="F42" s="125" t="s">
        <v>59</v>
      </c>
      <c r="G42" s="112">
        <v>5.5</v>
      </c>
      <c r="H42" s="125" t="s">
        <v>211</v>
      </c>
      <c r="I42" s="112">
        <v>5</v>
      </c>
      <c r="J42" s="148">
        <v>185000</v>
      </c>
      <c r="K42" s="148">
        <v>0</v>
      </c>
      <c r="L42" s="148">
        <f t="shared" si="2"/>
        <v>0</v>
      </c>
      <c r="M42" s="148"/>
      <c r="N42" s="148"/>
    </row>
    <row r="43" spans="1:14" x14ac:dyDescent="0.2">
      <c r="A43" s="124" t="s">
        <v>165</v>
      </c>
      <c r="B43" s="125">
        <v>271</v>
      </c>
      <c r="C43" s="125" t="s">
        <v>116</v>
      </c>
      <c r="D43" s="125" t="s">
        <v>58</v>
      </c>
      <c r="E43" s="10">
        <v>47</v>
      </c>
      <c r="F43" s="125" t="s">
        <v>84</v>
      </c>
      <c r="G43" s="112">
        <v>5.5</v>
      </c>
      <c r="H43" s="125" t="s">
        <v>211</v>
      </c>
      <c r="I43" s="112">
        <v>5</v>
      </c>
      <c r="J43" s="148">
        <v>47000</v>
      </c>
      <c r="K43" s="148">
        <v>0</v>
      </c>
      <c r="L43" s="148">
        <f t="shared" si="2"/>
        <v>0</v>
      </c>
      <c r="M43" s="148"/>
      <c r="N43" s="148"/>
    </row>
    <row r="44" spans="1:14" x14ac:dyDescent="0.2">
      <c r="A44" s="124" t="s">
        <v>165</v>
      </c>
      <c r="B44" s="125">
        <v>271</v>
      </c>
      <c r="C44" s="125" t="s">
        <v>116</v>
      </c>
      <c r="D44" s="125" t="s">
        <v>58</v>
      </c>
      <c r="E44" s="10">
        <v>795</v>
      </c>
      <c r="F44" s="125" t="s">
        <v>91</v>
      </c>
      <c r="G44" s="112">
        <v>6.5</v>
      </c>
      <c r="H44" s="125" t="s">
        <v>211</v>
      </c>
      <c r="I44" s="112">
        <v>22.25</v>
      </c>
      <c r="J44" s="148">
        <v>795000</v>
      </c>
      <c r="K44" s="147">
        <v>170672.62</v>
      </c>
      <c r="L44" s="148">
        <f t="shared" si="2"/>
        <v>4191233</v>
      </c>
      <c r="M44" s="148">
        <v>50896</v>
      </c>
      <c r="N44" s="148">
        <v>4242129</v>
      </c>
    </row>
    <row r="45" spans="1:14" x14ac:dyDescent="0.2">
      <c r="A45" s="124" t="s">
        <v>165</v>
      </c>
      <c r="B45" s="125">
        <v>271</v>
      </c>
      <c r="C45" s="125" t="s">
        <v>116</v>
      </c>
      <c r="D45" s="125" t="s">
        <v>58</v>
      </c>
      <c r="E45" s="10">
        <v>203</v>
      </c>
      <c r="F45" s="125" t="s">
        <v>94</v>
      </c>
      <c r="G45" s="112">
        <v>6.5</v>
      </c>
      <c r="H45" s="125" t="s">
        <v>211</v>
      </c>
      <c r="I45" s="112">
        <v>22.25</v>
      </c>
      <c r="J45" s="148">
        <v>203000</v>
      </c>
      <c r="K45" s="147">
        <v>43018.83</v>
      </c>
      <c r="L45" s="148">
        <f t="shared" si="2"/>
        <v>1056420</v>
      </c>
      <c r="M45" s="148">
        <v>12828</v>
      </c>
      <c r="N45" s="148">
        <v>1069248</v>
      </c>
    </row>
    <row r="46" spans="1:14" x14ac:dyDescent="0.2">
      <c r="A46" s="124" t="s">
        <v>170</v>
      </c>
      <c r="B46" s="125">
        <v>271</v>
      </c>
      <c r="C46" s="125" t="s">
        <v>116</v>
      </c>
      <c r="D46" s="125" t="s">
        <v>58</v>
      </c>
      <c r="E46" s="10">
        <v>90</v>
      </c>
      <c r="F46" s="125" t="s">
        <v>106</v>
      </c>
      <c r="G46" s="112">
        <v>6.5</v>
      </c>
      <c r="H46" s="125" t="s">
        <v>211</v>
      </c>
      <c r="I46" s="112">
        <v>22.25</v>
      </c>
      <c r="J46" s="148">
        <v>90000</v>
      </c>
      <c r="K46" s="148">
        <v>207312.18</v>
      </c>
      <c r="L46" s="148">
        <f t="shared" si="2"/>
        <v>5090996</v>
      </c>
      <c r="M46" s="148">
        <v>61822</v>
      </c>
      <c r="N46" s="148">
        <v>5152818</v>
      </c>
    </row>
    <row r="47" spans="1:14" x14ac:dyDescent="0.2">
      <c r="A47" s="124"/>
      <c r="B47" s="125"/>
      <c r="C47" s="125"/>
      <c r="D47" s="15"/>
      <c r="E47" s="10"/>
      <c r="F47" s="125"/>
      <c r="G47" s="112"/>
      <c r="H47" s="125"/>
      <c r="I47" s="112"/>
      <c r="J47" s="148"/>
      <c r="K47" s="148"/>
      <c r="L47" s="148"/>
      <c r="M47" s="148"/>
      <c r="N47" s="148"/>
    </row>
    <row r="48" spans="1:14" x14ac:dyDescent="0.2">
      <c r="A48" s="124" t="s">
        <v>165</v>
      </c>
      <c r="B48" s="125">
        <v>282</v>
      </c>
      <c r="C48" s="125" t="s">
        <v>0</v>
      </c>
      <c r="D48" s="125" t="s">
        <v>58</v>
      </c>
      <c r="E48" s="10">
        <v>280</v>
      </c>
      <c r="F48" s="125" t="s">
        <v>60</v>
      </c>
      <c r="G48" s="112">
        <v>5</v>
      </c>
      <c r="H48" s="125" t="s">
        <v>211</v>
      </c>
      <c r="I48" s="112">
        <v>5</v>
      </c>
      <c r="J48" s="148">
        <v>280000</v>
      </c>
      <c r="K48" s="148">
        <v>0</v>
      </c>
      <c r="L48" s="148">
        <f t="shared" ref="L48:L54" si="3">ROUND((K48*$C$8/1000),0)</f>
        <v>0</v>
      </c>
      <c r="M48" s="148"/>
      <c r="N48" s="148"/>
    </row>
    <row r="49" spans="1:14" x14ac:dyDescent="0.2">
      <c r="A49" s="124" t="s">
        <v>165</v>
      </c>
      <c r="B49" s="125">
        <v>282</v>
      </c>
      <c r="C49" s="125" t="s">
        <v>0</v>
      </c>
      <c r="D49" s="125" t="s">
        <v>58</v>
      </c>
      <c r="E49" s="10">
        <v>73</v>
      </c>
      <c r="F49" s="125" t="s">
        <v>70</v>
      </c>
      <c r="G49" s="112">
        <v>5</v>
      </c>
      <c r="H49" s="125" t="s">
        <v>211</v>
      </c>
      <c r="I49" s="112">
        <v>5</v>
      </c>
      <c r="J49" s="148">
        <v>73000</v>
      </c>
      <c r="K49" s="148">
        <v>0</v>
      </c>
      <c r="L49" s="148">
        <f t="shared" si="3"/>
        <v>0</v>
      </c>
      <c r="M49" s="148"/>
      <c r="N49" s="148"/>
    </row>
    <row r="50" spans="1:14" x14ac:dyDescent="0.2">
      <c r="A50" s="117" t="s">
        <v>165</v>
      </c>
      <c r="B50" s="120">
        <v>282</v>
      </c>
      <c r="C50" s="120" t="s">
        <v>0</v>
      </c>
      <c r="D50" s="120" t="s">
        <v>58</v>
      </c>
      <c r="E50" s="19">
        <v>1090</v>
      </c>
      <c r="F50" s="120" t="s">
        <v>71</v>
      </c>
      <c r="G50" s="20">
        <v>6</v>
      </c>
      <c r="H50" s="120" t="s">
        <v>211</v>
      </c>
      <c r="I50" s="20">
        <v>25</v>
      </c>
      <c r="J50" s="147">
        <v>1090000</v>
      </c>
      <c r="K50" s="147">
        <v>234824.1</v>
      </c>
      <c r="L50" s="147">
        <f t="shared" si="3"/>
        <v>5766611</v>
      </c>
      <c r="M50" s="147">
        <v>36516</v>
      </c>
      <c r="N50" s="147">
        <v>5803127</v>
      </c>
    </row>
    <row r="51" spans="1:14" x14ac:dyDescent="0.2">
      <c r="A51" s="117" t="s">
        <v>165</v>
      </c>
      <c r="B51" s="120">
        <v>282</v>
      </c>
      <c r="C51" s="120" t="s">
        <v>0</v>
      </c>
      <c r="D51" s="120" t="s">
        <v>58</v>
      </c>
      <c r="E51" s="19">
        <v>274</v>
      </c>
      <c r="F51" s="120" t="s">
        <v>95</v>
      </c>
      <c r="G51" s="20">
        <v>6</v>
      </c>
      <c r="H51" s="120" t="s">
        <v>211</v>
      </c>
      <c r="I51" s="20">
        <v>25</v>
      </c>
      <c r="J51" s="147">
        <v>274000</v>
      </c>
      <c r="K51" s="147">
        <v>58271.16</v>
      </c>
      <c r="L51" s="147">
        <f t="shared" si="3"/>
        <v>1430974</v>
      </c>
      <c r="M51" s="147">
        <v>9062</v>
      </c>
      <c r="N51" s="147">
        <v>1440036</v>
      </c>
    </row>
    <row r="52" spans="1:14" x14ac:dyDescent="0.2">
      <c r="A52" s="117" t="s">
        <v>171</v>
      </c>
      <c r="B52" s="120">
        <v>282</v>
      </c>
      <c r="C52" s="120" t="s">
        <v>0</v>
      </c>
      <c r="D52" s="120" t="s">
        <v>58</v>
      </c>
      <c r="E52" s="19">
        <v>197</v>
      </c>
      <c r="F52" s="120" t="s">
        <v>107</v>
      </c>
      <c r="G52" s="20">
        <v>6</v>
      </c>
      <c r="H52" s="120" t="s">
        <v>211</v>
      </c>
      <c r="I52" s="20">
        <v>25</v>
      </c>
      <c r="J52" s="147">
        <v>197000</v>
      </c>
      <c r="K52" s="147">
        <v>420186.87</v>
      </c>
      <c r="L52" s="147">
        <f t="shared" si="3"/>
        <v>10318592</v>
      </c>
      <c r="M52" s="147">
        <v>65342</v>
      </c>
      <c r="N52" s="147">
        <v>10383934</v>
      </c>
    </row>
    <row r="53" spans="1:14" x14ac:dyDescent="0.2">
      <c r="A53" s="117" t="s">
        <v>168</v>
      </c>
      <c r="B53" s="120">
        <v>283</v>
      </c>
      <c r="C53" s="120" t="s">
        <v>2</v>
      </c>
      <c r="D53" s="120" t="s">
        <v>58</v>
      </c>
      <c r="E53" s="19">
        <v>438</v>
      </c>
      <c r="F53" s="71" t="s">
        <v>141</v>
      </c>
      <c r="G53" s="20">
        <v>6</v>
      </c>
      <c r="H53" s="120" t="s">
        <v>210</v>
      </c>
      <c r="I53" s="20">
        <v>22</v>
      </c>
      <c r="J53" s="147">
        <v>438000</v>
      </c>
      <c r="K53" s="147">
        <v>222587.4</v>
      </c>
      <c r="L53" s="147">
        <f t="shared" si="3"/>
        <v>5466112</v>
      </c>
      <c r="M53" s="147">
        <v>54161</v>
      </c>
      <c r="N53" s="147">
        <v>5520273</v>
      </c>
    </row>
    <row r="54" spans="1:14" x14ac:dyDescent="0.2">
      <c r="A54" s="124" t="s">
        <v>169</v>
      </c>
      <c r="B54" s="125">
        <v>283</v>
      </c>
      <c r="C54" s="125" t="s">
        <v>2</v>
      </c>
      <c r="D54" s="125" t="s">
        <v>58</v>
      </c>
      <c r="E54" s="10">
        <v>122.8</v>
      </c>
      <c r="F54" s="125" t="s">
        <v>142</v>
      </c>
      <c r="G54" s="112">
        <v>6</v>
      </c>
      <c r="H54" s="125" t="s">
        <v>210</v>
      </c>
      <c r="I54" s="112">
        <v>22.5</v>
      </c>
      <c r="J54" s="148">
        <v>122800</v>
      </c>
      <c r="K54" s="148">
        <v>264518.83</v>
      </c>
      <c r="L54" s="148">
        <f t="shared" si="3"/>
        <v>6495829</v>
      </c>
      <c r="M54" s="148">
        <v>0</v>
      </c>
      <c r="N54" s="148">
        <v>6495829</v>
      </c>
    </row>
    <row r="55" spans="1:14" x14ac:dyDescent="0.2">
      <c r="A55" s="124"/>
      <c r="B55" s="125"/>
      <c r="C55" s="125"/>
      <c r="D55" s="125"/>
      <c r="E55" s="10"/>
      <c r="F55" s="125"/>
      <c r="G55" s="112"/>
      <c r="H55" s="125"/>
      <c r="I55" s="112"/>
      <c r="J55" s="148"/>
      <c r="K55" s="148"/>
      <c r="L55" s="148"/>
      <c r="M55" s="148"/>
      <c r="N55" s="148"/>
    </row>
    <row r="56" spans="1:14" x14ac:dyDescent="0.2">
      <c r="A56" s="13" t="s">
        <v>86</v>
      </c>
      <c r="B56" s="12">
        <v>294</v>
      </c>
      <c r="C56" s="40" t="s">
        <v>120</v>
      </c>
      <c r="D56" s="12" t="s">
        <v>58</v>
      </c>
      <c r="E56" s="37">
        <v>400</v>
      </c>
      <c r="F56" s="12" t="s">
        <v>121</v>
      </c>
      <c r="G56" s="38">
        <v>6.25</v>
      </c>
      <c r="H56" s="12" t="s">
        <v>211</v>
      </c>
      <c r="I56" s="38">
        <v>20.83</v>
      </c>
      <c r="J56" s="44">
        <v>400000</v>
      </c>
      <c r="K56" s="90">
        <v>82556.97</v>
      </c>
      <c r="L56" s="44">
        <f>ROUND((K56*$C$8/1000),0)</f>
        <v>2027364</v>
      </c>
      <c r="M56" s="91">
        <v>14046</v>
      </c>
      <c r="N56" s="91">
        <v>2041410</v>
      </c>
    </row>
    <row r="57" spans="1:14" x14ac:dyDescent="0.2">
      <c r="A57" s="13" t="s">
        <v>86</v>
      </c>
      <c r="B57" s="12">
        <v>294</v>
      </c>
      <c r="C57" s="40" t="s">
        <v>120</v>
      </c>
      <c r="D57" s="12" t="s">
        <v>58</v>
      </c>
      <c r="E57" s="37">
        <v>69</v>
      </c>
      <c r="F57" s="12" t="s">
        <v>122</v>
      </c>
      <c r="G57" s="38">
        <v>6.25</v>
      </c>
      <c r="H57" s="12" t="s">
        <v>211</v>
      </c>
      <c r="I57" s="38">
        <v>20.83</v>
      </c>
      <c r="J57" s="44">
        <v>69000</v>
      </c>
      <c r="K57" s="90">
        <v>14207.48</v>
      </c>
      <c r="L57" s="44">
        <f t="shared" ref="L57:L61" si="4">ROUND((K57*$C$8/1000),0)</f>
        <v>348895</v>
      </c>
      <c r="M57" s="90">
        <v>2417</v>
      </c>
      <c r="N57" s="91">
        <v>351312</v>
      </c>
    </row>
    <row r="58" spans="1:14" x14ac:dyDescent="0.2">
      <c r="A58" s="124" t="s">
        <v>164</v>
      </c>
      <c r="B58" s="125">
        <v>294</v>
      </c>
      <c r="C58" s="16" t="s">
        <v>120</v>
      </c>
      <c r="D58" s="125" t="s">
        <v>58</v>
      </c>
      <c r="E58" s="10">
        <v>31.8</v>
      </c>
      <c r="F58" s="125" t="s">
        <v>123</v>
      </c>
      <c r="G58" s="112">
        <v>6.75</v>
      </c>
      <c r="H58" s="125" t="s">
        <v>211</v>
      </c>
      <c r="I58" s="112">
        <v>20.83</v>
      </c>
      <c r="J58" s="148">
        <v>31800</v>
      </c>
      <c r="K58" s="148">
        <v>74297.3</v>
      </c>
      <c r="L58" s="148">
        <f t="shared" si="4"/>
        <v>1824530</v>
      </c>
      <c r="M58" s="148">
        <v>14291</v>
      </c>
      <c r="N58" s="148">
        <v>1838821</v>
      </c>
    </row>
    <row r="59" spans="1:14" x14ac:dyDescent="0.2">
      <c r="A59" s="117" t="s">
        <v>607</v>
      </c>
      <c r="B59" s="120">
        <v>300</v>
      </c>
      <c r="C59" s="120" t="s">
        <v>132</v>
      </c>
      <c r="D59" s="120" t="s">
        <v>58</v>
      </c>
      <c r="E59" s="19">
        <v>275</v>
      </c>
      <c r="F59" s="120" t="s">
        <v>129</v>
      </c>
      <c r="G59" s="20">
        <v>6.2</v>
      </c>
      <c r="H59" s="120" t="s">
        <v>210</v>
      </c>
      <c r="I59" s="20">
        <v>22.75</v>
      </c>
      <c r="J59" s="147">
        <v>275000</v>
      </c>
      <c r="K59" s="147">
        <v>151549</v>
      </c>
      <c r="L59" s="147">
        <f t="shared" si="4"/>
        <v>3721612</v>
      </c>
      <c r="M59" s="147">
        <v>24330</v>
      </c>
      <c r="N59" s="147">
        <v>3745942</v>
      </c>
    </row>
    <row r="60" spans="1:14" x14ac:dyDescent="0.2">
      <c r="A60" s="117" t="s">
        <v>607</v>
      </c>
      <c r="B60" s="120">
        <v>300</v>
      </c>
      <c r="C60" s="36" t="s">
        <v>132</v>
      </c>
      <c r="D60" s="120" t="s">
        <v>58</v>
      </c>
      <c r="E60" s="19">
        <v>74</v>
      </c>
      <c r="F60" s="120" t="s">
        <v>130</v>
      </c>
      <c r="G60" s="20">
        <v>6.2</v>
      </c>
      <c r="H60" s="120" t="s">
        <v>210</v>
      </c>
      <c r="I60" s="20">
        <v>22.75</v>
      </c>
      <c r="J60" s="147">
        <v>74000</v>
      </c>
      <c r="K60" s="147">
        <v>32908</v>
      </c>
      <c r="L60" s="147">
        <f t="shared" si="4"/>
        <v>808127</v>
      </c>
      <c r="M60" s="147">
        <v>5278</v>
      </c>
      <c r="N60" s="147">
        <v>813405</v>
      </c>
    </row>
    <row r="61" spans="1:14" x14ac:dyDescent="0.2">
      <c r="A61" s="117" t="s">
        <v>608</v>
      </c>
      <c r="B61" s="120">
        <v>300</v>
      </c>
      <c r="C61" s="36" t="s">
        <v>132</v>
      </c>
      <c r="D61" s="120" t="s">
        <v>58</v>
      </c>
      <c r="E61" s="19">
        <v>70</v>
      </c>
      <c r="F61" s="120" t="s">
        <v>131</v>
      </c>
      <c r="G61" s="20">
        <v>6.2</v>
      </c>
      <c r="H61" s="120" t="s">
        <v>210</v>
      </c>
      <c r="I61" s="20">
        <v>22.75</v>
      </c>
      <c r="J61" s="147">
        <v>70000</v>
      </c>
      <c r="K61" s="147">
        <v>70000</v>
      </c>
      <c r="L61" s="147">
        <f t="shared" si="4"/>
        <v>1719001</v>
      </c>
      <c r="M61" s="147">
        <v>1950970</v>
      </c>
      <c r="N61" s="32">
        <v>3669971</v>
      </c>
    </row>
    <row r="62" spans="1:14" x14ac:dyDescent="0.2">
      <c r="A62" s="124"/>
      <c r="B62" s="127"/>
      <c r="C62" s="127"/>
      <c r="D62" s="125"/>
      <c r="E62" s="10"/>
      <c r="F62" s="125"/>
      <c r="G62" s="112"/>
      <c r="H62" s="125"/>
      <c r="I62" s="112"/>
      <c r="J62" s="148"/>
      <c r="K62" s="148"/>
      <c r="L62" s="148"/>
      <c r="M62" s="148"/>
      <c r="N62" s="148"/>
    </row>
    <row r="63" spans="1:14" x14ac:dyDescent="0.2">
      <c r="A63" s="124" t="s">
        <v>540</v>
      </c>
      <c r="B63" s="127">
        <v>319</v>
      </c>
      <c r="C63" s="127" t="s">
        <v>139</v>
      </c>
      <c r="D63" s="125" t="s">
        <v>58</v>
      </c>
      <c r="E63" s="10">
        <v>950</v>
      </c>
      <c r="F63" s="125" t="s">
        <v>97</v>
      </c>
      <c r="G63" s="112">
        <v>6</v>
      </c>
      <c r="H63" s="125" t="s">
        <v>210</v>
      </c>
      <c r="I63" s="112">
        <v>22</v>
      </c>
      <c r="J63" s="148">
        <v>950000</v>
      </c>
      <c r="K63" s="148">
        <v>401561</v>
      </c>
      <c r="L63" s="148">
        <f t="shared" ref="L63:L71" si="5">ROUND((K63*$C$8/1000),0)</f>
        <v>9861194</v>
      </c>
      <c r="M63" s="148">
        <v>48234</v>
      </c>
      <c r="N63" s="148">
        <v>9909428</v>
      </c>
    </row>
    <row r="64" spans="1:14" x14ac:dyDescent="0.2">
      <c r="A64" s="124" t="s">
        <v>541</v>
      </c>
      <c r="B64" s="127">
        <v>319</v>
      </c>
      <c r="C64" s="127" t="s">
        <v>139</v>
      </c>
      <c r="D64" s="125" t="s">
        <v>58</v>
      </c>
      <c r="E64" s="10">
        <v>58</v>
      </c>
      <c r="F64" s="125" t="s">
        <v>98</v>
      </c>
      <c r="G64" s="112">
        <v>6</v>
      </c>
      <c r="H64" s="125" t="s">
        <v>210</v>
      </c>
      <c r="I64" s="112">
        <v>22</v>
      </c>
      <c r="J64" s="148">
        <v>58000</v>
      </c>
      <c r="K64" s="148">
        <v>116707</v>
      </c>
      <c r="L64" s="148">
        <f t="shared" si="5"/>
        <v>2865991</v>
      </c>
      <c r="M64" s="148">
        <v>14018</v>
      </c>
      <c r="N64" s="148">
        <v>2880009</v>
      </c>
    </row>
    <row r="65" spans="1:14" x14ac:dyDescent="0.2">
      <c r="A65" s="124" t="s">
        <v>541</v>
      </c>
      <c r="B65" s="127">
        <v>319</v>
      </c>
      <c r="C65" s="127" t="s">
        <v>139</v>
      </c>
      <c r="D65" s="125" t="s">
        <v>58</v>
      </c>
      <c r="E65" s="10">
        <v>100</v>
      </c>
      <c r="F65" s="125" t="s">
        <v>140</v>
      </c>
      <c r="G65" s="112">
        <v>6</v>
      </c>
      <c r="H65" s="125" t="s">
        <v>210</v>
      </c>
      <c r="I65" s="112">
        <v>22</v>
      </c>
      <c r="J65" s="148">
        <v>100000</v>
      </c>
      <c r="K65" s="148">
        <v>201220</v>
      </c>
      <c r="L65" s="148">
        <f t="shared" si="5"/>
        <v>4941390</v>
      </c>
      <c r="M65" s="148">
        <v>24170</v>
      </c>
      <c r="N65" s="148">
        <v>4965560</v>
      </c>
    </row>
    <row r="66" spans="1:14" x14ac:dyDescent="0.2">
      <c r="A66" s="124" t="s">
        <v>165</v>
      </c>
      <c r="B66" s="127">
        <v>322</v>
      </c>
      <c r="C66" s="127" t="s">
        <v>149</v>
      </c>
      <c r="D66" s="125" t="s">
        <v>58</v>
      </c>
      <c r="E66" s="10">
        <v>440</v>
      </c>
      <c r="F66" s="125" t="s">
        <v>143</v>
      </c>
      <c r="G66" s="112">
        <v>4</v>
      </c>
      <c r="H66" s="125" t="s">
        <v>211</v>
      </c>
      <c r="I66" s="112">
        <v>5</v>
      </c>
      <c r="J66" s="148">
        <v>440000</v>
      </c>
      <c r="K66" s="148">
        <v>0</v>
      </c>
      <c r="L66" s="148">
        <f t="shared" si="5"/>
        <v>0</v>
      </c>
      <c r="M66" s="148"/>
      <c r="N66" s="148"/>
    </row>
    <row r="67" spans="1:14" x14ac:dyDescent="0.2">
      <c r="A67" s="124" t="s">
        <v>165</v>
      </c>
      <c r="B67" s="127">
        <v>322</v>
      </c>
      <c r="C67" s="127" t="s">
        <v>149</v>
      </c>
      <c r="D67" s="125" t="s">
        <v>58</v>
      </c>
      <c r="E67" s="10">
        <v>114</v>
      </c>
      <c r="F67" s="125" t="s">
        <v>144</v>
      </c>
      <c r="G67" s="112">
        <v>4</v>
      </c>
      <c r="H67" s="125" t="s">
        <v>211</v>
      </c>
      <c r="I67" s="112">
        <v>5</v>
      </c>
      <c r="J67" s="148">
        <v>114000</v>
      </c>
      <c r="K67" s="148">
        <v>0</v>
      </c>
      <c r="L67" s="148">
        <f t="shared" si="5"/>
        <v>0</v>
      </c>
      <c r="M67" s="148"/>
      <c r="N67" s="148"/>
    </row>
    <row r="68" spans="1:14" x14ac:dyDescent="0.2">
      <c r="A68" s="124" t="s">
        <v>165</v>
      </c>
      <c r="B68" s="127">
        <v>322</v>
      </c>
      <c r="C68" s="127" t="s">
        <v>149</v>
      </c>
      <c r="D68" s="125" t="s">
        <v>58</v>
      </c>
      <c r="E68" s="10">
        <v>1500</v>
      </c>
      <c r="F68" s="125" t="s">
        <v>145</v>
      </c>
      <c r="G68" s="112">
        <v>5.8</v>
      </c>
      <c r="H68" s="125" t="s">
        <v>211</v>
      </c>
      <c r="I68" s="112">
        <v>19.25</v>
      </c>
      <c r="J68" s="148">
        <v>1500000</v>
      </c>
      <c r="K68" s="148">
        <v>378963.1</v>
      </c>
      <c r="L68" s="148">
        <f t="shared" si="5"/>
        <v>9306254</v>
      </c>
      <c r="M68" s="148">
        <v>13126</v>
      </c>
      <c r="N68" s="148">
        <v>9319380</v>
      </c>
    </row>
    <row r="69" spans="1:14" x14ac:dyDescent="0.2">
      <c r="A69" s="124" t="s">
        <v>165</v>
      </c>
      <c r="B69" s="127">
        <v>322</v>
      </c>
      <c r="C69" s="127" t="s">
        <v>149</v>
      </c>
      <c r="D69" s="125" t="s">
        <v>58</v>
      </c>
      <c r="E69" s="10">
        <v>374</v>
      </c>
      <c r="F69" s="125" t="s">
        <v>146</v>
      </c>
      <c r="G69" s="112">
        <v>5.8</v>
      </c>
      <c r="H69" s="125" t="s">
        <v>211</v>
      </c>
      <c r="I69" s="112">
        <v>19.25</v>
      </c>
      <c r="J69" s="148">
        <v>374000</v>
      </c>
      <c r="K69" s="148">
        <v>94613.61</v>
      </c>
      <c r="L69" s="148">
        <f t="shared" si="5"/>
        <v>2323441</v>
      </c>
      <c r="M69" s="148">
        <v>3276</v>
      </c>
      <c r="N69" s="148">
        <v>2326717</v>
      </c>
    </row>
    <row r="70" spans="1:14" x14ac:dyDescent="0.2">
      <c r="A70" s="124" t="s">
        <v>181</v>
      </c>
      <c r="B70" s="127">
        <v>322</v>
      </c>
      <c r="C70" s="127" t="s">
        <v>149</v>
      </c>
      <c r="D70" s="125" t="s">
        <v>58</v>
      </c>
      <c r="E70" s="10">
        <v>314</v>
      </c>
      <c r="F70" s="125" t="s">
        <v>147</v>
      </c>
      <c r="G70" s="112">
        <v>5.8</v>
      </c>
      <c r="H70" s="125" t="s">
        <v>211</v>
      </c>
      <c r="I70" s="112">
        <v>19</v>
      </c>
      <c r="J70" s="148">
        <v>314000</v>
      </c>
      <c r="K70" s="148">
        <v>425132.26</v>
      </c>
      <c r="L70" s="148">
        <f t="shared" si="5"/>
        <v>10440037</v>
      </c>
      <c r="M70" s="148">
        <v>14723</v>
      </c>
      <c r="N70" s="148">
        <v>10454760</v>
      </c>
    </row>
    <row r="71" spans="1:14" x14ac:dyDescent="0.2">
      <c r="A71" s="124" t="s">
        <v>166</v>
      </c>
      <c r="B71" s="127">
        <v>322</v>
      </c>
      <c r="C71" s="127" t="s">
        <v>149</v>
      </c>
      <c r="D71" s="125" t="s">
        <v>58</v>
      </c>
      <c r="E71" s="10">
        <v>28</v>
      </c>
      <c r="F71" s="125" t="s">
        <v>148</v>
      </c>
      <c r="G71" s="112">
        <v>5.8</v>
      </c>
      <c r="H71" s="125" t="s">
        <v>211</v>
      </c>
      <c r="I71" s="112">
        <v>19</v>
      </c>
      <c r="J71" s="148">
        <v>28000</v>
      </c>
      <c r="K71" s="148">
        <v>55078.98</v>
      </c>
      <c r="L71" s="148">
        <f t="shared" si="5"/>
        <v>1352583</v>
      </c>
      <c r="M71" s="148">
        <v>1908</v>
      </c>
      <c r="N71" s="148">
        <v>1354491</v>
      </c>
    </row>
    <row r="72" spans="1:14" x14ac:dyDescent="0.2">
      <c r="A72" s="124"/>
      <c r="B72" s="127"/>
      <c r="C72" s="127"/>
      <c r="D72" s="125"/>
      <c r="E72" s="10"/>
      <c r="F72" s="125"/>
      <c r="G72" s="112"/>
      <c r="H72" s="125"/>
      <c r="I72" s="112"/>
      <c r="J72" s="148"/>
      <c r="K72" s="148"/>
      <c r="L72" s="148"/>
      <c r="M72" s="148"/>
      <c r="N72" s="148"/>
    </row>
    <row r="73" spans="1:14" x14ac:dyDescent="0.2">
      <c r="A73" s="124" t="s">
        <v>683</v>
      </c>
      <c r="B73" s="127">
        <v>337</v>
      </c>
      <c r="C73" s="127" t="s">
        <v>157</v>
      </c>
      <c r="D73" s="125" t="s">
        <v>58</v>
      </c>
      <c r="E73" s="10">
        <v>400</v>
      </c>
      <c r="F73" s="125" t="s">
        <v>65</v>
      </c>
      <c r="G73" s="112">
        <v>6.3</v>
      </c>
      <c r="H73" s="125" t="s">
        <v>210</v>
      </c>
      <c r="I73" s="112">
        <v>19.5</v>
      </c>
      <c r="J73" s="148">
        <v>400000</v>
      </c>
      <c r="K73" s="148">
        <v>128087</v>
      </c>
      <c r="L73" s="148">
        <f t="shared" ref="L73:L75" si="6">ROUND((K73*$C$8/1000),0)</f>
        <v>3145452</v>
      </c>
      <c r="M73" s="148">
        <v>34898</v>
      </c>
      <c r="N73" s="148">
        <v>3180350</v>
      </c>
    </row>
    <row r="74" spans="1:14" x14ac:dyDescent="0.2">
      <c r="A74" s="124" t="s">
        <v>683</v>
      </c>
      <c r="B74" s="127">
        <v>337</v>
      </c>
      <c r="C74" s="127" t="s">
        <v>157</v>
      </c>
      <c r="D74" s="125" t="s">
        <v>58</v>
      </c>
      <c r="E74" s="10">
        <v>74</v>
      </c>
      <c r="F74" s="125" t="s">
        <v>64</v>
      </c>
      <c r="G74" s="112">
        <v>6.3</v>
      </c>
      <c r="H74" s="125" t="s">
        <v>210</v>
      </c>
      <c r="I74" s="112">
        <v>19.5</v>
      </c>
      <c r="J74" s="148">
        <v>74000</v>
      </c>
      <c r="K74" s="148">
        <v>23731</v>
      </c>
      <c r="L74" s="148">
        <f>ROUND((K74*$C$8/1000),0)</f>
        <v>582766</v>
      </c>
      <c r="M74" s="148">
        <v>6470</v>
      </c>
      <c r="N74" s="148">
        <v>589236</v>
      </c>
    </row>
    <row r="75" spans="1:14" x14ac:dyDescent="0.2">
      <c r="A75" s="124" t="s">
        <v>684</v>
      </c>
      <c r="B75" s="127">
        <v>337</v>
      </c>
      <c r="C75" s="127" t="s">
        <v>157</v>
      </c>
      <c r="D75" s="125" t="s">
        <v>58</v>
      </c>
      <c r="E75" s="10">
        <v>38</v>
      </c>
      <c r="F75" s="125" t="s">
        <v>66</v>
      </c>
      <c r="G75" s="112">
        <v>7</v>
      </c>
      <c r="H75" s="125" t="s">
        <v>210</v>
      </c>
      <c r="I75" s="112">
        <v>19.75</v>
      </c>
      <c r="J75" s="148">
        <v>38000</v>
      </c>
      <c r="K75" s="148">
        <v>38000</v>
      </c>
      <c r="L75" s="148">
        <f t="shared" si="6"/>
        <v>933172</v>
      </c>
      <c r="M75" s="148">
        <v>1123573</v>
      </c>
      <c r="N75" s="148">
        <v>2056745</v>
      </c>
    </row>
    <row r="76" spans="1:14" x14ac:dyDescent="0.2">
      <c r="A76" s="124" t="s">
        <v>685</v>
      </c>
      <c r="B76" s="127">
        <v>337</v>
      </c>
      <c r="C76" s="127" t="s">
        <v>227</v>
      </c>
      <c r="D76" s="125" t="s">
        <v>58</v>
      </c>
      <c r="E76" s="10">
        <v>539</v>
      </c>
      <c r="F76" s="125" t="s">
        <v>217</v>
      </c>
      <c r="G76" s="112">
        <v>5</v>
      </c>
      <c r="H76" s="127" t="s">
        <v>211</v>
      </c>
      <c r="I76" s="112">
        <v>19.5</v>
      </c>
      <c r="J76" s="148">
        <v>539000</v>
      </c>
      <c r="K76" s="148">
        <v>183764</v>
      </c>
      <c r="L76" s="148">
        <f>ROUND((K76*$C$8/1000),0)</f>
        <v>4512720</v>
      </c>
      <c r="M76" s="148">
        <v>3062</v>
      </c>
      <c r="N76" s="148">
        <v>4515782</v>
      </c>
    </row>
    <row r="77" spans="1:14" x14ac:dyDescent="0.2">
      <c r="A77" s="124" t="s">
        <v>685</v>
      </c>
      <c r="B77" s="127">
        <v>337</v>
      </c>
      <c r="C77" s="127" t="s">
        <v>227</v>
      </c>
      <c r="D77" s="125" t="s">
        <v>58</v>
      </c>
      <c r="E77" s="10">
        <v>40</v>
      </c>
      <c r="F77" s="125" t="s">
        <v>218</v>
      </c>
      <c r="G77" s="112">
        <v>7.5</v>
      </c>
      <c r="H77" s="127" t="s">
        <v>211</v>
      </c>
      <c r="I77" s="112">
        <v>19.75</v>
      </c>
      <c r="J77" s="148">
        <v>40000</v>
      </c>
      <c r="K77" s="148">
        <v>40000</v>
      </c>
      <c r="L77" s="148">
        <f>ROUND((K77*$C$8/1000),0)</f>
        <v>982286</v>
      </c>
      <c r="M77" s="148">
        <v>1118892</v>
      </c>
      <c r="N77" s="148">
        <v>2101178</v>
      </c>
    </row>
    <row r="78" spans="1:14" x14ac:dyDescent="0.2">
      <c r="A78" s="124" t="s">
        <v>687</v>
      </c>
      <c r="B78" s="127">
        <v>337</v>
      </c>
      <c r="C78" s="127" t="s">
        <v>247</v>
      </c>
      <c r="D78" s="125" t="s">
        <v>58</v>
      </c>
      <c r="E78" s="10">
        <v>512</v>
      </c>
      <c r="F78" s="125" t="s">
        <v>457</v>
      </c>
      <c r="G78" s="112">
        <v>4.5</v>
      </c>
      <c r="H78" s="125" t="s">
        <v>210</v>
      </c>
      <c r="I78" s="112">
        <v>19.5</v>
      </c>
      <c r="J78" s="148">
        <v>512000</v>
      </c>
      <c r="K78" s="148">
        <v>221145</v>
      </c>
      <c r="L78" s="148">
        <f>ROUND((K78*$C$8/1000),0)</f>
        <v>5430691</v>
      </c>
      <c r="M78" s="148">
        <v>43333</v>
      </c>
      <c r="N78" s="148">
        <v>5474024</v>
      </c>
    </row>
    <row r="79" spans="1:14" x14ac:dyDescent="0.2">
      <c r="A79" s="124" t="s">
        <v>687</v>
      </c>
      <c r="B79" s="127">
        <v>337</v>
      </c>
      <c r="C79" s="127" t="s">
        <v>247</v>
      </c>
      <c r="D79" s="125" t="s">
        <v>58</v>
      </c>
      <c r="E79" s="10">
        <v>45</v>
      </c>
      <c r="F79" s="125" t="s">
        <v>458</v>
      </c>
      <c r="G79" s="112">
        <v>8</v>
      </c>
      <c r="H79" s="125" t="s">
        <v>210</v>
      </c>
      <c r="I79" s="112">
        <v>19.75</v>
      </c>
      <c r="J79" s="148">
        <v>45000</v>
      </c>
      <c r="K79" s="148">
        <v>45000</v>
      </c>
      <c r="L79" s="148">
        <f>ROUND((K79*$C$8/1000),0)</f>
        <v>1105072</v>
      </c>
      <c r="M79" s="148">
        <v>1222757</v>
      </c>
      <c r="N79" s="148">
        <v>2327829</v>
      </c>
    </row>
    <row r="80" spans="1:14" x14ac:dyDescent="0.2">
      <c r="A80" s="124"/>
      <c r="B80" s="127"/>
      <c r="C80" s="127"/>
      <c r="D80" s="125"/>
      <c r="E80" s="10"/>
      <c r="F80" s="125"/>
      <c r="G80" s="112"/>
      <c r="H80" s="125"/>
      <c r="I80" s="112"/>
      <c r="J80" s="148"/>
      <c r="K80" s="148"/>
      <c r="L80" s="148"/>
      <c r="M80" s="148"/>
      <c r="N80" s="148"/>
    </row>
    <row r="81" spans="1:14" x14ac:dyDescent="0.2">
      <c r="A81" s="124" t="s">
        <v>540</v>
      </c>
      <c r="B81" s="127">
        <v>341</v>
      </c>
      <c r="C81" s="127" t="s">
        <v>158</v>
      </c>
      <c r="D81" s="125" t="s">
        <v>58</v>
      </c>
      <c r="E81" s="10">
        <v>320</v>
      </c>
      <c r="F81" s="125" t="s">
        <v>160</v>
      </c>
      <c r="G81" s="112">
        <v>5.8</v>
      </c>
      <c r="H81" s="125" t="s">
        <v>209</v>
      </c>
      <c r="I81" s="112">
        <v>23.75</v>
      </c>
      <c r="J81" s="148">
        <v>320000</v>
      </c>
      <c r="K81" s="148">
        <v>67007</v>
      </c>
      <c r="L81" s="148">
        <f>ROUND((K81*$C$8/1000),0)</f>
        <v>1645501</v>
      </c>
      <c r="M81" s="148">
        <v>7786</v>
      </c>
      <c r="N81" s="148">
        <v>1653287</v>
      </c>
    </row>
    <row r="82" spans="1:14" x14ac:dyDescent="0.2">
      <c r="A82" s="124" t="s">
        <v>541</v>
      </c>
      <c r="B82" s="127">
        <v>341</v>
      </c>
      <c r="C82" s="127" t="s">
        <v>158</v>
      </c>
      <c r="D82" s="125" t="s">
        <v>58</v>
      </c>
      <c r="E82" s="10">
        <v>6</v>
      </c>
      <c r="F82" s="125" t="s">
        <v>161</v>
      </c>
      <c r="G82" s="112">
        <v>7.5</v>
      </c>
      <c r="H82" s="125" t="s">
        <v>209</v>
      </c>
      <c r="I82" s="112">
        <v>23.75</v>
      </c>
      <c r="J82" s="148">
        <v>6000</v>
      </c>
      <c r="K82" s="148">
        <v>13536</v>
      </c>
      <c r="L82" s="148">
        <f>ROUND((K82*$C$8/1000),0)</f>
        <v>332406</v>
      </c>
      <c r="M82" s="148">
        <v>2022</v>
      </c>
      <c r="N82" s="148">
        <v>334428</v>
      </c>
    </row>
    <row r="83" spans="1:14" x14ac:dyDescent="0.2">
      <c r="A83" s="124" t="s">
        <v>541</v>
      </c>
      <c r="B83" s="127">
        <v>341</v>
      </c>
      <c r="C83" s="127" t="s">
        <v>158</v>
      </c>
      <c r="D83" s="125" t="s">
        <v>58</v>
      </c>
      <c r="E83" s="10">
        <v>15.2</v>
      </c>
      <c r="F83" s="125" t="s">
        <v>162</v>
      </c>
      <c r="G83" s="112">
        <v>7.5</v>
      </c>
      <c r="H83" s="125" t="s">
        <v>209</v>
      </c>
      <c r="I83" s="112">
        <v>23.75</v>
      </c>
      <c r="J83" s="148">
        <v>15200</v>
      </c>
      <c r="K83" s="148">
        <v>34292</v>
      </c>
      <c r="L83" s="148">
        <f>ROUND((K83*$C$8/1000),0)</f>
        <v>842114</v>
      </c>
      <c r="M83" s="148">
        <v>5121</v>
      </c>
      <c r="N83" s="148">
        <v>847235</v>
      </c>
    </row>
    <row r="84" spans="1:14" x14ac:dyDescent="0.2">
      <c r="A84" s="124"/>
      <c r="B84" s="127"/>
      <c r="C84" s="127"/>
      <c r="D84" s="125"/>
      <c r="E84" s="10"/>
      <c r="F84" s="125"/>
      <c r="G84" s="112"/>
      <c r="H84" s="125"/>
      <c r="I84" s="112"/>
      <c r="J84" s="148"/>
      <c r="K84" s="148"/>
      <c r="L84" s="148"/>
      <c r="M84" s="148"/>
      <c r="N84" s="148"/>
    </row>
    <row r="85" spans="1:14" x14ac:dyDescent="0.2">
      <c r="A85" s="124" t="s">
        <v>165</v>
      </c>
      <c r="B85" s="127">
        <v>351</v>
      </c>
      <c r="C85" s="127" t="s">
        <v>194</v>
      </c>
      <c r="D85" s="125" t="s">
        <v>58</v>
      </c>
      <c r="E85" s="10">
        <v>400</v>
      </c>
      <c r="F85" s="125" t="s">
        <v>175</v>
      </c>
      <c r="G85" s="112">
        <v>6.5</v>
      </c>
      <c r="H85" s="125" t="s">
        <v>211</v>
      </c>
      <c r="I85" s="112">
        <v>20</v>
      </c>
      <c r="J85" s="148">
        <v>400000</v>
      </c>
      <c r="K85" s="148">
        <v>150469.4</v>
      </c>
      <c r="L85" s="148">
        <f>ROUND((K85*$C$8/1000),0)</f>
        <v>3695100</v>
      </c>
      <c r="M85" s="148">
        <v>5821</v>
      </c>
      <c r="N85" s="148">
        <v>3700921</v>
      </c>
    </row>
    <row r="86" spans="1:14" x14ac:dyDescent="0.2">
      <c r="A86" s="124" t="s">
        <v>165</v>
      </c>
      <c r="B86" s="127">
        <v>351</v>
      </c>
      <c r="C86" s="127" t="s">
        <v>194</v>
      </c>
      <c r="D86" s="125" t="s">
        <v>58</v>
      </c>
      <c r="E86" s="10">
        <v>155</v>
      </c>
      <c r="F86" s="125" t="s">
        <v>176</v>
      </c>
      <c r="G86" s="112">
        <v>6.5</v>
      </c>
      <c r="H86" s="125" t="s">
        <v>211</v>
      </c>
      <c r="I86" s="112">
        <v>20</v>
      </c>
      <c r="J86" s="148">
        <v>155000</v>
      </c>
      <c r="K86" s="148">
        <v>58307.06</v>
      </c>
      <c r="L86" s="148">
        <f>ROUND((K86*$C$8/1000),0)</f>
        <v>1431855</v>
      </c>
      <c r="M86" s="148">
        <v>2255</v>
      </c>
      <c r="N86" s="148">
        <v>1434110</v>
      </c>
    </row>
    <row r="87" spans="1:14" x14ac:dyDescent="0.2">
      <c r="A87" s="124" t="s">
        <v>193</v>
      </c>
      <c r="B87" s="127">
        <v>351</v>
      </c>
      <c r="C87" s="127" t="s">
        <v>194</v>
      </c>
      <c r="D87" s="125" t="s">
        <v>58</v>
      </c>
      <c r="E87" s="10">
        <v>21</v>
      </c>
      <c r="F87" s="125" t="s">
        <v>177</v>
      </c>
      <c r="G87" s="112">
        <v>5</v>
      </c>
      <c r="H87" s="125" t="s">
        <v>211</v>
      </c>
      <c r="I87" s="112">
        <v>5.5</v>
      </c>
      <c r="J87" s="148">
        <v>21000</v>
      </c>
      <c r="K87" s="148">
        <v>0</v>
      </c>
      <c r="L87" s="148">
        <f>ROUND((K87*$C$8/1000),0)</f>
        <v>0</v>
      </c>
      <c r="M87" s="146"/>
      <c r="N87" s="146"/>
    </row>
    <row r="88" spans="1:14" x14ac:dyDescent="0.2">
      <c r="A88" s="124" t="s">
        <v>171</v>
      </c>
      <c r="B88" s="127">
        <v>351</v>
      </c>
      <c r="C88" s="127" t="s">
        <v>194</v>
      </c>
      <c r="D88" s="125" t="s">
        <v>58</v>
      </c>
      <c r="E88" s="10">
        <v>60</v>
      </c>
      <c r="F88" s="125" t="s">
        <v>178</v>
      </c>
      <c r="G88" s="112">
        <v>6.5</v>
      </c>
      <c r="H88" s="125" t="s">
        <v>211</v>
      </c>
      <c r="I88" s="112">
        <v>20</v>
      </c>
      <c r="J88" s="148">
        <v>60000</v>
      </c>
      <c r="K88" s="148">
        <v>104858.35</v>
      </c>
      <c r="L88" s="148">
        <f>ROUND((K88*$C$8/1000),0)</f>
        <v>2575022</v>
      </c>
      <c r="M88" s="148">
        <v>4058</v>
      </c>
      <c r="N88" s="148">
        <v>2579080</v>
      </c>
    </row>
    <row r="89" spans="1:14" x14ac:dyDescent="0.2">
      <c r="A89" s="124" t="s">
        <v>171</v>
      </c>
      <c r="B89" s="127">
        <v>351</v>
      </c>
      <c r="C89" s="127" t="s">
        <v>194</v>
      </c>
      <c r="D89" s="125" t="s">
        <v>58</v>
      </c>
      <c r="E89" s="10">
        <v>2</v>
      </c>
      <c r="F89" s="125" t="s">
        <v>179</v>
      </c>
      <c r="G89" s="112">
        <v>6.5</v>
      </c>
      <c r="H89" s="125" t="s">
        <v>211</v>
      </c>
      <c r="I89" s="112">
        <v>21</v>
      </c>
      <c r="J89" s="148">
        <v>2000</v>
      </c>
      <c r="K89" s="148">
        <v>4061.75</v>
      </c>
      <c r="L89" s="148">
        <f>ROUND((K89*$C$8/1000),0)</f>
        <v>99745</v>
      </c>
      <c r="M89" s="148">
        <v>157</v>
      </c>
      <c r="N89" s="148">
        <v>99902</v>
      </c>
    </row>
    <row r="90" spans="1:14" x14ac:dyDescent="0.2">
      <c r="A90" s="124" t="s">
        <v>642</v>
      </c>
      <c r="B90" s="127">
        <v>351</v>
      </c>
      <c r="C90" s="127" t="s">
        <v>183</v>
      </c>
      <c r="D90" s="125" t="s">
        <v>58</v>
      </c>
      <c r="E90" s="10">
        <v>160</v>
      </c>
      <c r="F90" s="125" t="s">
        <v>187</v>
      </c>
      <c r="G90" s="112">
        <v>5.3</v>
      </c>
      <c r="H90" s="125" t="s">
        <v>211</v>
      </c>
      <c r="I90" s="112">
        <v>6</v>
      </c>
      <c r="J90" s="148">
        <v>160000</v>
      </c>
      <c r="K90" s="148">
        <v>0</v>
      </c>
      <c r="L90" s="148">
        <f t="shared" ref="L90:L102" si="7">ROUND((K90*$C$8/1000),0)</f>
        <v>0</v>
      </c>
      <c r="M90" s="148"/>
      <c r="N90" s="148"/>
    </row>
    <row r="91" spans="1:14" x14ac:dyDescent="0.2">
      <c r="A91" s="124" t="s">
        <v>642</v>
      </c>
      <c r="B91" s="127">
        <v>351</v>
      </c>
      <c r="C91" s="127" t="s">
        <v>183</v>
      </c>
      <c r="D91" s="125" t="s">
        <v>58</v>
      </c>
      <c r="E91" s="10">
        <v>60</v>
      </c>
      <c r="F91" s="125" t="s">
        <v>188</v>
      </c>
      <c r="G91" s="112">
        <v>5.3</v>
      </c>
      <c r="H91" s="125" t="s">
        <v>211</v>
      </c>
      <c r="I91" s="112">
        <v>6</v>
      </c>
      <c r="J91" s="148">
        <v>60000</v>
      </c>
      <c r="K91" s="148">
        <v>0</v>
      </c>
      <c r="L91" s="148">
        <f t="shared" si="7"/>
        <v>0</v>
      </c>
      <c r="M91" s="148"/>
      <c r="N91" s="148"/>
    </row>
    <row r="92" spans="1:14" x14ac:dyDescent="0.2">
      <c r="A92" s="124" t="s">
        <v>642</v>
      </c>
      <c r="B92" s="127">
        <v>351</v>
      </c>
      <c r="C92" s="127" t="s">
        <v>183</v>
      </c>
      <c r="D92" s="125" t="s">
        <v>58</v>
      </c>
      <c r="E92" s="10">
        <v>600</v>
      </c>
      <c r="F92" s="125" t="s">
        <v>189</v>
      </c>
      <c r="G92" s="112">
        <v>6.5</v>
      </c>
      <c r="H92" s="125" t="s">
        <v>211</v>
      </c>
      <c r="I92" s="112">
        <v>22.5</v>
      </c>
      <c r="J92" s="148">
        <v>600000</v>
      </c>
      <c r="K92" s="148">
        <v>271051</v>
      </c>
      <c r="L92" s="148">
        <f t="shared" si="7"/>
        <v>6656240</v>
      </c>
      <c r="M92" s="148">
        <v>10487</v>
      </c>
      <c r="N92" s="148">
        <v>6666727</v>
      </c>
    </row>
    <row r="93" spans="1:14" x14ac:dyDescent="0.2">
      <c r="A93" s="124" t="s">
        <v>642</v>
      </c>
      <c r="B93" s="127">
        <v>351</v>
      </c>
      <c r="C93" s="127" t="s">
        <v>183</v>
      </c>
      <c r="D93" s="125" t="s">
        <v>58</v>
      </c>
      <c r="E93" s="10">
        <v>129</v>
      </c>
      <c r="F93" s="125" t="s">
        <v>190</v>
      </c>
      <c r="G93" s="112">
        <v>6.5</v>
      </c>
      <c r="H93" s="125" t="s">
        <v>211</v>
      </c>
      <c r="I93" s="112">
        <v>22.5</v>
      </c>
      <c r="J93" s="148">
        <v>129000</v>
      </c>
      <c r="K93" s="148">
        <v>58276.33</v>
      </c>
      <c r="L93" s="148">
        <f t="shared" si="7"/>
        <v>1431101</v>
      </c>
      <c r="M93" s="148">
        <v>2255</v>
      </c>
      <c r="N93" s="148">
        <v>1433356</v>
      </c>
    </row>
    <row r="94" spans="1:14" x14ac:dyDescent="0.2">
      <c r="A94" s="124" t="s">
        <v>643</v>
      </c>
      <c r="B94" s="127">
        <v>351</v>
      </c>
      <c r="C94" s="127" t="s">
        <v>183</v>
      </c>
      <c r="D94" s="125" t="s">
        <v>58</v>
      </c>
      <c r="E94" s="10">
        <v>82</v>
      </c>
      <c r="F94" s="125" t="s">
        <v>191</v>
      </c>
      <c r="G94" s="112">
        <v>6.5</v>
      </c>
      <c r="H94" s="125" t="s">
        <v>211</v>
      </c>
      <c r="I94" s="112">
        <v>22.5</v>
      </c>
      <c r="J94" s="148">
        <v>82000</v>
      </c>
      <c r="K94" s="148">
        <v>140758.51</v>
      </c>
      <c r="L94" s="148">
        <f t="shared" si="7"/>
        <v>3456628</v>
      </c>
      <c r="M94" s="148">
        <v>5446</v>
      </c>
      <c r="N94" s="148">
        <v>3462074</v>
      </c>
    </row>
    <row r="95" spans="1:14" x14ac:dyDescent="0.2">
      <c r="A95" s="124" t="s">
        <v>643</v>
      </c>
      <c r="B95" s="127">
        <v>351</v>
      </c>
      <c r="C95" s="127" t="s">
        <v>183</v>
      </c>
      <c r="D95" s="125" t="s">
        <v>58</v>
      </c>
      <c r="E95" s="10">
        <v>7</v>
      </c>
      <c r="F95" s="125" t="s">
        <v>192</v>
      </c>
      <c r="G95" s="112">
        <v>6.5</v>
      </c>
      <c r="H95" s="125" t="s">
        <v>211</v>
      </c>
      <c r="I95" s="112">
        <v>22.5</v>
      </c>
      <c r="J95" s="148">
        <v>7000</v>
      </c>
      <c r="K95" s="148">
        <v>13994.06</v>
      </c>
      <c r="L95" s="148">
        <f t="shared" si="7"/>
        <v>343654</v>
      </c>
      <c r="M95" s="148">
        <v>542</v>
      </c>
      <c r="N95" s="148">
        <v>344196</v>
      </c>
    </row>
    <row r="96" spans="1:14" x14ac:dyDescent="0.2">
      <c r="A96" s="124" t="s">
        <v>644</v>
      </c>
      <c r="B96" s="127">
        <v>351</v>
      </c>
      <c r="C96" s="127" t="s">
        <v>226</v>
      </c>
      <c r="D96" s="125" t="s">
        <v>58</v>
      </c>
      <c r="E96" s="10">
        <v>255</v>
      </c>
      <c r="F96" s="125" t="s">
        <v>219</v>
      </c>
      <c r="G96" s="112">
        <v>4</v>
      </c>
      <c r="H96" s="127" t="s">
        <v>210</v>
      </c>
      <c r="I96" s="112">
        <v>5.75</v>
      </c>
      <c r="J96" s="148">
        <v>255000</v>
      </c>
      <c r="K96" s="148">
        <v>0</v>
      </c>
      <c r="L96" s="148">
        <f t="shared" si="7"/>
        <v>0</v>
      </c>
      <c r="M96" s="148"/>
      <c r="N96" s="148"/>
    </row>
    <row r="97" spans="1:14" x14ac:dyDescent="0.2">
      <c r="A97" s="124" t="s">
        <v>644</v>
      </c>
      <c r="B97" s="127">
        <v>351</v>
      </c>
      <c r="C97" s="127" t="s">
        <v>226</v>
      </c>
      <c r="D97" s="125" t="s">
        <v>58</v>
      </c>
      <c r="E97" s="10">
        <v>69</v>
      </c>
      <c r="F97" s="125" t="s">
        <v>220</v>
      </c>
      <c r="G97" s="112">
        <v>4</v>
      </c>
      <c r="H97" s="127" t="s">
        <v>210</v>
      </c>
      <c r="I97" s="112">
        <v>5.75</v>
      </c>
      <c r="J97" s="148">
        <v>69000</v>
      </c>
      <c r="K97" s="148">
        <v>0</v>
      </c>
      <c r="L97" s="148">
        <f t="shared" si="7"/>
        <v>0</v>
      </c>
      <c r="M97" s="148"/>
      <c r="N97" s="148"/>
    </row>
    <row r="98" spans="1:14" x14ac:dyDescent="0.2">
      <c r="A98" s="124" t="s">
        <v>645</v>
      </c>
      <c r="B98" s="127">
        <v>351</v>
      </c>
      <c r="C98" s="127" t="s">
        <v>226</v>
      </c>
      <c r="D98" s="125" t="s">
        <v>58</v>
      </c>
      <c r="E98" s="10">
        <v>305</v>
      </c>
      <c r="F98" s="125" t="s">
        <v>221</v>
      </c>
      <c r="G98" s="112">
        <v>6</v>
      </c>
      <c r="H98" s="127" t="s">
        <v>210</v>
      </c>
      <c r="I98" s="112">
        <v>22.5</v>
      </c>
      <c r="J98" s="148">
        <v>305000</v>
      </c>
      <c r="K98" s="148">
        <v>191228.63</v>
      </c>
      <c r="L98" s="148">
        <f t="shared" si="7"/>
        <v>4696030</v>
      </c>
      <c r="M98" s="148">
        <v>6846</v>
      </c>
      <c r="N98" s="148">
        <v>4702876</v>
      </c>
    </row>
    <row r="99" spans="1:14" x14ac:dyDescent="0.2">
      <c r="A99" s="124" t="s">
        <v>645</v>
      </c>
      <c r="B99" s="127">
        <v>351</v>
      </c>
      <c r="C99" s="127" t="s">
        <v>226</v>
      </c>
      <c r="D99" s="125" t="s">
        <v>58</v>
      </c>
      <c r="E99" s="10">
        <v>77</v>
      </c>
      <c r="F99" s="125" t="s">
        <v>222</v>
      </c>
      <c r="G99" s="112">
        <v>6</v>
      </c>
      <c r="H99" s="127" t="s">
        <v>210</v>
      </c>
      <c r="I99" s="112">
        <v>22.5</v>
      </c>
      <c r="J99" s="148">
        <v>77000</v>
      </c>
      <c r="K99" s="148">
        <v>48277.68</v>
      </c>
      <c r="L99" s="148">
        <f t="shared" si="7"/>
        <v>1185562</v>
      </c>
      <c r="M99" s="148">
        <v>1729</v>
      </c>
      <c r="N99" s="148">
        <v>1187291</v>
      </c>
    </row>
    <row r="100" spans="1:14" x14ac:dyDescent="0.2">
      <c r="A100" s="124" t="s">
        <v>645</v>
      </c>
      <c r="B100" s="127">
        <v>351</v>
      </c>
      <c r="C100" s="127" t="s">
        <v>226</v>
      </c>
      <c r="D100" s="125" t="s">
        <v>58</v>
      </c>
      <c r="E100" s="10">
        <v>29</v>
      </c>
      <c r="F100" s="125" t="s">
        <v>223</v>
      </c>
      <c r="G100" s="112">
        <v>6</v>
      </c>
      <c r="H100" s="127" t="s">
        <v>210</v>
      </c>
      <c r="I100" s="112">
        <v>25.5</v>
      </c>
      <c r="J100" s="148">
        <v>29000</v>
      </c>
      <c r="K100" s="148">
        <v>45825.82</v>
      </c>
      <c r="L100" s="148">
        <f t="shared" si="7"/>
        <v>1125352</v>
      </c>
      <c r="M100" s="148">
        <v>1640</v>
      </c>
      <c r="N100" s="148">
        <v>1126992</v>
      </c>
    </row>
    <row r="101" spans="1:14" x14ac:dyDescent="0.2">
      <c r="A101" s="124" t="s">
        <v>646</v>
      </c>
      <c r="B101" s="127">
        <v>351</v>
      </c>
      <c r="C101" s="127" t="s">
        <v>226</v>
      </c>
      <c r="D101" s="125" t="s">
        <v>58</v>
      </c>
      <c r="E101" s="10">
        <v>29</v>
      </c>
      <c r="F101" s="125" t="s">
        <v>224</v>
      </c>
      <c r="G101" s="112">
        <v>4.5</v>
      </c>
      <c r="H101" s="127" t="s">
        <v>210</v>
      </c>
      <c r="I101" s="112">
        <v>26</v>
      </c>
      <c r="J101" s="148">
        <v>29000</v>
      </c>
      <c r="K101" s="148">
        <v>45869.71</v>
      </c>
      <c r="L101" s="148">
        <f t="shared" si="7"/>
        <v>1126429</v>
      </c>
      <c r="M101" s="148">
        <v>1241</v>
      </c>
      <c r="N101" s="148">
        <v>1127670</v>
      </c>
    </row>
    <row r="102" spans="1:14" x14ac:dyDescent="0.2">
      <c r="A102" s="124" t="s">
        <v>248</v>
      </c>
      <c r="B102" s="127">
        <v>351</v>
      </c>
      <c r="C102" s="127" t="s">
        <v>235</v>
      </c>
      <c r="D102" s="125" t="s">
        <v>58</v>
      </c>
      <c r="E102" s="10">
        <v>205</v>
      </c>
      <c r="F102" s="125" t="s">
        <v>236</v>
      </c>
      <c r="G102" s="112">
        <v>4</v>
      </c>
      <c r="H102" s="127" t="s">
        <v>210</v>
      </c>
      <c r="I102" s="112">
        <v>5.75</v>
      </c>
      <c r="J102" s="148">
        <v>205000</v>
      </c>
      <c r="K102" s="148">
        <v>0</v>
      </c>
      <c r="L102" s="148">
        <f t="shared" si="7"/>
        <v>0</v>
      </c>
      <c r="M102" s="148"/>
      <c r="N102" s="148"/>
    </row>
    <row r="103" spans="1:14" x14ac:dyDescent="0.2">
      <c r="A103" s="124" t="s">
        <v>248</v>
      </c>
      <c r="B103" s="127">
        <v>351</v>
      </c>
      <c r="C103" s="127" t="s">
        <v>235</v>
      </c>
      <c r="D103" s="125" t="s">
        <v>58</v>
      </c>
      <c r="E103" s="10">
        <v>57</v>
      </c>
      <c r="F103" s="125" t="s">
        <v>237</v>
      </c>
      <c r="G103" s="112">
        <v>4</v>
      </c>
      <c r="H103" s="127" t="s">
        <v>210</v>
      </c>
      <c r="I103" s="112">
        <v>5.75</v>
      </c>
      <c r="J103" s="148">
        <v>57000</v>
      </c>
      <c r="K103" s="148">
        <v>0</v>
      </c>
      <c r="L103" s="148">
        <f>ROUND((K103*$C$8/1000),0)</f>
        <v>0</v>
      </c>
      <c r="M103" s="148"/>
      <c r="N103" s="148"/>
    </row>
    <row r="104" spans="1:14" x14ac:dyDescent="0.2">
      <c r="A104" s="117" t="s">
        <v>647</v>
      </c>
      <c r="B104" s="127">
        <v>351</v>
      </c>
      <c r="C104" s="127" t="s">
        <v>235</v>
      </c>
      <c r="D104" s="125" t="s">
        <v>58</v>
      </c>
      <c r="E104" s="10">
        <v>270</v>
      </c>
      <c r="F104" s="125" t="s">
        <v>238</v>
      </c>
      <c r="G104" s="112">
        <v>5.6</v>
      </c>
      <c r="H104" s="127" t="s">
        <v>210</v>
      </c>
      <c r="I104" s="112">
        <v>19.75</v>
      </c>
      <c r="J104" s="148">
        <v>270000</v>
      </c>
      <c r="K104" s="147">
        <v>162509.73000000001</v>
      </c>
      <c r="L104" s="148">
        <f>ROUND((K104*$C$8/1000),0)</f>
        <v>3990776</v>
      </c>
      <c r="M104" s="148">
        <v>5440</v>
      </c>
      <c r="N104" s="148">
        <v>3996216</v>
      </c>
    </row>
    <row r="105" spans="1:14" x14ac:dyDescent="0.2">
      <c r="A105" s="117" t="s">
        <v>648</v>
      </c>
      <c r="B105" s="127">
        <v>351</v>
      </c>
      <c r="C105" s="127" t="s">
        <v>235</v>
      </c>
      <c r="D105" s="125" t="s">
        <v>58</v>
      </c>
      <c r="E105" s="10">
        <v>69</v>
      </c>
      <c r="F105" s="125" t="s">
        <v>239</v>
      </c>
      <c r="G105" s="112">
        <v>5.6</v>
      </c>
      <c r="H105" s="127" t="s">
        <v>210</v>
      </c>
      <c r="I105" s="112">
        <v>19.75</v>
      </c>
      <c r="J105" s="148">
        <v>69000</v>
      </c>
      <c r="K105" s="148">
        <v>41530.379999999997</v>
      </c>
      <c r="L105" s="148">
        <f>ROUND((K105*$C$8/1000),0)</f>
        <v>1019868</v>
      </c>
      <c r="M105" s="148">
        <v>1390</v>
      </c>
      <c r="N105" s="148">
        <v>1021258</v>
      </c>
    </row>
    <row r="106" spans="1:14" x14ac:dyDescent="0.2">
      <c r="A106" s="117" t="s">
        <v>649</v>
      </c>
      <c r="B106" s="127">
        <v>351</v>
      </c>
      <c r="C106" s="127" t="s">
        <v>235</v>
      </c>
      <c r="D106" s="125" t="s">
        <v>58</v>
      </c>
      <c r="E106" s="10">
        <v>20</v>
      </c>
      <c r="F106" s="125" t="s">
        <v>240</v>
      </c>
      <c r="G106" s="112">
        <v>6</v>
      </c>
      <c r="H106" s="127" t="s">
        <v>210</v>
      </c>
      <c r="I106" s="112">
        <v>25.25</v>
      </c>
      <c r="J106" s="148">
        <v>20000</v>
      </c>
      <c r="K106" s="148">
        <v>30820.35</v>
      </c>
      <c r="L106" s="148">
        <f>ROUND((K106*$C$8/1000),0)</f>
        <v>756860</v>
      </c>
      <c r="M106" s="148">
        <v>1103</v>
      </c>
      <c r="N106" s="148">
        <v>757963</v>
      </c>
    </row>
    <row r="107" spans="1:14" x14ac:dyDescent="0.2">
      <c r="A107" s="117" t="s">
        <v>647</v>
      </c>
      <c r="B107" s="127">
        <v>351</v>
      </c>
      <c r="C107" s="127" t="s">
        <v>235</v>
      </c>
      <c r="D107" s="125" t="s">
        <v>58</v>
      </c>
      <c r="E107" s="10">
        <v>46</v>
      </c>
      <c r="F107" s="125" t="s">
        <v>241</v>
      </c>
      <c r="G107" s="112">
        <v>4.5</v>
      </c>
      <c r="H107" s="127" t="s">
        <v>210</v>
      </c>
      <c r="I107" s="112">
        <v>25.75</v>
      </c>
      <c r="J107" s="148">
        <v>46000</v>
      </c>
      <c r="K107" s="148">
        <v>71699.11</v>
      </c>
      <c r="L107" s="148">
        <f>ROUND((K107*$C$8/1000),0)</f>
        <v>1760726</v>
      </c>
      <c r="M107" s="148">
        <v>1938</v>
      </c>
      <c r="N107" s="148">
        <v>1762664</v>
      </c>
    </row>
    <row r="108" spans="1:14" x14ac:dyDescent="0.2">
      <c r="A108" s="124"/>
      <c r="B108" s="127"/>
      <c r="C108" s="127"/>
      <c r="D108" s="125"/>
      <c r="E108" s="10"/>
      <c r="F108" s="125"/>
      <c r="G108" s="112"/>
      <c r="H108" s="127"/>
      <c r="I108" s="112"/>
      <c r="J108" s="148"/>
      <c r="K108" s="148"/>
      <c r="L108" s="148"/>
      <c r="M108" s="148"/>
      <c r="N108" s="148"/>
    </row>
    <row r="109" spans="1:14" x14ac:dyDescent="0.2">
      <c r="A109" s="124" t="s">
        <v>165</v>
      </c>
      <c r="B109" s="127">
        <v>363</v>
      </c>
      <c r="C109" s="127" t="s">
        <v>182</v>
      </c>
      <c r="D109" s="125" t="s">
        <v>58</v>
      </c>
      <c r="E109" s="10">
        <v>400</v>
      </c>
      <c r="F109" s="125" t="s">
        <v>184</v>
      </c>
      <c r="G109" s="112">
        <v>5</v>
      </c>
      <c r="H109" s="127" t="s">
        <v>213</v>
      </c>
      <c r="I109" s="112">
        <v>17.5</v>
      </c>
      <c r="J109" s="148">
        <v>400000</v>
      </c>
      <c r="K109" s="148">
        <v>185249.41</v>
      </c>
      <c r="L109" s="148">
        <f t="shared" ref="L109:L115" si="8">ROUND((K109*$C$8/1000),0)</f>
        <v>4549198</v>
      </c>
      <c r="M109" s="148">
        <v>3587</v>
      </c>
      <c r="N109" s="148">
        <v>4552785</v>
      </c>
    </row>
    <row r="110" spans="1:14" x14ac:dyDescent="0.2">
      <c r="A110" s="124" t="s">
        <v>165</v>
      </c>
      <c r="B110" s="127">
        <v>363</v>
      </c>
      <c r="C110" s="127" t="s">
        <v>182</v>
      </c>
      <c r="D110" s="125" t="s">
        <v>58</v>
      </c>
      <c r="E110" s="10">
        <v>96</v>
      </c>
      <c r="F110" s="125" t="s">
        <v>185</v>
      </c>
      <c r="G110" s="112">
        <v>5</v>
      </c>
      <c r="H110" s="127" t="s">
        <v>213</v>
      </c>
      <c r="I110" s="112">
        <v>17.5</v>
      </c>
      <c r="J110" s="148">
        <v>96000</v>
      </c>
      <c r="K110" s="148">
        <v>44459.88</v>
      </c>
      <c r="L110" s="148">
        <f t="shared" si="8"/>
        <v>1091808</v>
      </c>
      <c r="M110" s="148">
        <v>861</v>
      </c>
      <c r="N110" s="148">
        <v>1092669</v>
      </c>
    </row>
    <row r="111" spans="1:14" x14ac:dyDescent="0.2">
      <c r="A111" s="124" t="s">
        <v>193</v>
      </c>
      <c r="B111" s="127">
        <v>363</v>
      </c>
      <c r="C111" s="127" t="s">
        <v>182</v>
      </c>
      <c r="D111" s="125" t="s">
        <v>58</v>
      </c>
      <c r="E111" s="114">
        <v>1E-3</v>
      </c>
      <c r="F111" s="125" t="s">
        <v>186</v>
      </c>
      <c r="G111" s="112">
        <v>0</v>
      </c>
      <c r="H111" s="127" t="s">
        <v>213</v>
      </c>
      <c r="I111" s="112">
        <v>17.5</v>
      </c>
      <c r="J111" s="148">
        <v>1</v>
      </c>
      <c r="K111" s="148">
        <v>1</v>
      </c>
      <c r="L111" s="148">
        <f t="shared" si="8"/>
        <v>25</v>
      </c>
      <c r="M111" s="148">
        <v>0</v>
      </c>
      <c r="N111" s="148">
        <v>25</v>
      </c>
    </row>
    <row r="112" spans="1:14" x14ac:dyDescent="0.2">
      <c r="A112" s="124" t="s">
        <v>540</v>
      </c>
      <c r="B112" s="127">
        <v>367</v>
      </c>
      <c r="C112" s="127" t="s">
        <v>196</v>
      </c>
      <c r="D112" s="125" t="s">
        <v>58</v>
      </c>
      <c r="E112" s="10">
        <v>321.5</v>
      </c>
      <c r="F112" s="125" t="s">
        <v>201</v>
      </c>
      <c r="G112" s="112">
        <v>5.5</v>
      </c>
      <c r="H112" s="127" t="s">
        <v>210</v>
      </c>
      <c r="I112" s="112">
        <v>19</v>
      </c>
      <c r="J112" s="148">
        <v>321500</v>
      </c>
      <c r="K112" s="148">
        <v>113228</v>
      </c>
      <c r="L112" s="148">
        <f t="shared" si="8"/>
        <v>2780557</v>
      </c>
      <c r="M112" s="148">
        <v>12489</v>
      </c>
      <c r="N112" s="148">
        <v>2793046</v>
      </c>
    </row>
    <row r="113" spans="1:14" x14ac:dyDescent="0.2">
      <c r="A113" s="124" t="s">
        <v>540</v>
      </c>
      <c r="B113" s="127">
        <v>367</v>
      </c>
      <c r="C113" s="127" t="s">
        <v>196</v>
      </c>
      <c r="D113" s="125" t="s">
        <v>58</v>
      </c>
      <c r="E113" s="10">
        <v>452.5</v>
      </c>
      <c r="F113" s="125" t="s">
        <v>202</v>
      </c>
      <c r="G113" s="112">
        <v>5.9</v>
      </c>
      <c r="H113" s="127" t="s">
        <v>210</v>
      </c>
      <c r="I113" s="112">
        <v>21.5</v>
      </c>
      <c r="J113" s="148">
        <v>452500</v>
      </c>
      <c r="K113" s="148">
        <v>275681</v>
      </c>
      <c r="L113" s="148">
        <f t="shared" si="8"/>
        <v>6769940</v>
      </c>
      <c r="M113" s="148">
        <v>32573</v>
      </c>
      <c r="N113" s="148">
        <v>6802513</v>
      </c>
    </row>
    <row r="114" spans="1:14" x14ac:dyDescent="0.2">
      <c r="A114" s="124" t="s">
        <v>541</v>
      </c>
      <c r="B114" s="127">
        <v>367</v>
      </c>
      <c r="C114" s="127" t="s">
        <v>196</v>
      </c>
      <c r="D114" s="125" t="s">
        <v>58</v>
      </c>
      <c r="E114" s="10">
        <v>31</v>
      </c>
      <c r="F114" s="125" t="s">
        <v>203</v>
      </c>
      <c r="G114" s="112">
        <v>6.3</v>
      </c>
      <c r="H114" s="127" t="s">
        <v>210</v>
      </c>
      <c r="I114" s="112">
        <v>21.5</v>
      </c>
      <c r="J114" s="148">
        <v>31000</v>
      </c>
      <c r="K114" s="148">
        <v>59785</v>
      </c>
      <c r="L114" s="148">
        <f t="shared" si="8"/>
        <v>1468149</v>
      </c>
      <c r="M114" s="148">
        <v>7532</v>
      </c>
      <c r="N114" s="148">
        <v>1475681</v>
      </c>
    </row>
    <row r="115" spans="1:14" x14ac:dyDescent="0.2">
      <c r="A115" s="124" t="s">
        <v>541</v>
      </c>
      <c r="B115" s="127">
        <v>367</v>
      </c>
      <c r="C115" s="127" t="s">
        <v>196</v>
      </c>
      <c r="D115" s="125" t="s">
        <v>58</v>
      </c>
      <c r="E115" s="10">
        <v>51.8</v>
      </c>
      <c r="F115" s="125" t="s">
        <v>204</v>
      </c>
      <c r="G115" s="112">
        <v>6.3</v>
      </c>
      <c r="H115" s="127" t="s">
        <v>210</v>
      </c>
      <c r="I115" s="112">
        <v>21.5</v>
      </c>
      <c r="J115" s="148">
        <v>51800</v>
      </c>
      <c r="K115" s="148">
        <v>99899</v>
      </c>
      <c r="L115" s="148">
        <f t="shared" si="8"/>
        <v>2453235</v>
      </c>
      <c r="M115" s="148">
        <v>12586</v>
      </c>
      <c r="N115" s="148">
        <v>2465821</v>
      </c>
    </row>
    <row r="116" spans="1:14" x14ac:dyDescent="0.2">
      <c r="A116" s="124"/>
      <c r="B116" s="127"/>
      <c r="C116" s="127"/>
      <c r="D116" s="125"/>
      <c r="E116" s="10"/>
      <c r="F116" s="125"/>
      <c r="G116" s="112"/>
      <c r="H116" s="127"/>
      <c r="I116" s="112"/>
      <c r="J116" s="148"/>
      <c r="K116" s="148"/>
      <c r="L116" s="148"/>
      <c r="M116" s="148"/>
      <c r="N116" s="148"/>
    </row>
    <row r="117" spans="1:14" x14ac:dyDescent="0.2">
      <c r="A117" s="117" t="s">
        <v>615</v>
      </c>
      <c r="B117" s="69">
        <v>383</v>
      </c>
      <c r="C117" s="69" t="s">
        <v>226</v>
      </c>
      <c r="D117" s="120" t="s">
        <v>58</v>
      </c>
      <c r="E117" s="19">
        <v>1250</v>
      </c>
      <c r="F117" s="120" t="s">
        <v>60</v>
      </c>
      <c r="G117" s="20">
        <v>4.5</v>
      </c>
      <c r="H117" s="69" t="s">
        <v>211</v>
      </c>
      <c r="I117" s="20">
        <v>22</v>
      </c>
      <c r="J117" s="147">
        <v>1250000</v>
      </c>
      <c r="K117" s="147">
        <v>281105</v>
      </c>
      <c r="L117" s="147">
        <f t="shared" ref="L117:L122" si="9">ROUND((K117*$C$8/1000),0)</f>
        <v>6903138</v>
      </c>
      <c r="M117" s="147">
        <v>4231</v>
      </c>
      <c r="N117" s="147">
        <v>6907369</v>
      </c>
    </row>
    <row r="118" spans="1:14" x14ac:dyDescent="0.2">
      <c r="A118" s="124" t="s">
        <v>617</v>
      </c>
      <c r="B118" s="127">
        <v>383</v>
      </c>
      <c r="C118" s="127" t="s">
        <v>226</v>
      </c>
      <c r="D118" s="125" t="s">
        <v>58</v>
      </c>
      <c r="E118" s="114">
        <v>161</v>
      </c>
      <c r="F118" s="125" t="s">
        <v>70</v>
      </c>
      <c r="G118" s="112">
        <v>6</v>
      </c>
      <c r="H118" s="127" t="s">
        <v>211</v>
      </c>
      <c r="I118" s="112">
        <v>22</v>
      </c>
      <c r="J118" s="148">
        <v>161000</v>
      </c>
      <c r="K118" s="148">
        <v>291142</v>
      </c>
      <c r="L118" s="148">
        <f t="shared" si="9"/>
        <v>7149618</v>
      </c>
      <c r="M118" s="148">
        <v>23170</v>
      </c>
      <c r="N118" s="148">
        <v>7172788</v>
      </c>
    </row>
    <row r="119" spans="1:14" x14ac:dyDescent="0.2">
      <c r="A119" s="124" t="s">
        <v>228</v>
      </c>
      <c r="B119" s="127">
        <v>392</v>
      </c>
      <c r="C119" s="127" t="s">
        <v>230</v>
      </c>
      <c r="D119" s="125" t="s">
        <v>58</v>
      </c>
      <c r="E119" s="10">
        <v>240</v>
      </c>
      <c r="F119" s="125" t="s">
        <v>200</v>
      </c>
      <c r="G119" s="112">
        <v>3.5</v>
      </c>
      <c r="H119" s="127" t="s">
        <v>211</v>
      </c>
      <c r="I119" s="112">
        <v>7</v>
      </c>
      <c r="J119" s="148">
        <v>240000</v>
      </c>
      <c r="K119" s="148">
        <v>0</v>
      </c>
      <c r="L119" s="148">
        <f t="shared" si="9"/>
        <v>0</v>
      </c>
      <c r="M119" s="148"/>
      <c r="N119" s="148"/>
    </row>
    <row r="120" spans="1:14" x14ac:dyDescent="0.2">
      <c r="A120" s="117" t="s">
        <v>651</v>
      </c>
      <c r="B120" s="69">
        <v>392</v>
      </c>
      <c r="C120" s="69" t="s">
        <v>230</v>
      </c>
      <c r="D120" s="120" t="s">
        <v>58</v>
      </c>
      <c r="E120" s="19">
        <v>245</v>
      </c>
      <c r="F120" s="120" t="s">
        <v>203</v>
      </c>
      <c r="G120" s="20">
        <v>4.5</v>
      </c>
      <c r="H120" s="69" t="s">
        <v>211</v>
      </c>
      <c r="I120" s="20">
        <v>11</v>
      </c>
      <c r="J120" s="147">
        <v>119805</v>
      </c>
      <c r="K120" s="147">
        <v>51579.14</v>
      </c>
      <c r="L120" s="147">
        <f t="shared" si="9"/>
        <v>1266637</v>
      </c>
      <c r="M120" s="147">
        <v>9499</v>
      </c>
      <c r="N120" s="147">
        <v>1276136</v>
      </c>
    </row>
    <row r="121" spans="1:14" x14ac:dyDescent="0.2">
      <c r="A121" s="117" t="s">
        <v>651</v>
      </c>
      <c r="B121" s="69">
        <v>392</v>
      </c>
      <c r="C121" s="69" t="s">
        <v>230</v>
      </c>
      <c r="D121" s="120" t="s">
        <v>58</v>
      </c>
      <c r="E121" s="185" t="s">
        <v>454</v>
      </c>
      <c r="F121" s="120" t="s">
        <v>453</v>
      </c>
      <c r="G121" s="20">
        <v>4.5</v>
      </c>
      <c r="H121" s="69" t="s">
        <v>211</v>
      </c>
      <c r="I121" s="20">
        <v>11</v>
      </c>
      <c r="J121" s="147">
        <v>195</v>
      </c>
      <c r="K121" s="147">
        <v>83.91</v>
      </c>
      <c r="L121" s="147">
        <f t="shared" si="9"/>
        <v>2061</v>
      </c>
      <c r="M121" s="147">
        <v>15</v>
      </c>
      <c r="N121" s="147">
        <v>2076</v>
      </c>
    </row>
    <row r="122" spans="1:14" x14ac:dyDescent="0.2">
      <c r="A122" s="124" t="s">
        <v>651</v>
      </c>
      <c r="B122" s="127">
        <v>392</v>
      </c>
      <c r="C122" s="127" t="s">
        <v>230</v>
      </c>
      <c r="D122" s="125" t="s">
        <v>58</v>
      </c>
      <c r="E122" s="119" t="s">
        <v>454</v>
      </c>
      <c r="F122" s="125" t="s">
        <v>270</v>
      </c>
      <c r="G122" s="112">
        <v>5</v>
      </c>
      <c r="H122" s="127" t="s">
        <v>211</v>
      </c>
      <c r="I122" s="112">
        <v>11.5</v>
      </c>
      <c r="J122" s="148">
        <v>146837.81</v>
      </c>
      <c r="K122" s="148">
        <v>224152.91</v>
      </c>
      <c r="L122" s="148">
        <f t="shared" si="9"/>
        <v>5504557</v>
      </c>
      <c r="M122" s="148">
        <v>0</v>
      </c>
      <c r="N122" s="148">
        <v>5504557</v>
      </c>
    </row>
    <row r="123" spans="1:14" x14ac:dyDescent="0.2">
      <c r="A123" s="126"/>
      <c r="B123" s="127"/>
      <c r="C123" s="127"/>
      <c r="D123" s="126"/>
      <c r="E123" s="17"/>
      <c r="F123" s="126"/>
      <c r="G123" s="126"/>
      <c r="H123" s="126"/>
      <c r="I123" s="126"/>
      <c r="J123" s="70"/>
      <c r="K123" s="70"/>
      <c r="L123" s="70"/>
      <c r="M123" s="70"/>
      <c r="N123" s="70"/>
    </row>
    <row r="124" spans="1:14" x14ac:dyDescent="0.2">
      <c r="A124" s="124" t="s">
        <v>540</v>
      </c>
      <c r="B124" s="127">
        <v>420</v>
      </c>
      <c r="C124" s="127" t="s">
        <v>244</v>
      </c>
      <c r="D124" s="125" t="s">
        <v>58</v>
      </c>
      <c r="E124" s="10">
        <v>507</v>
      </c>
      <c r="F124" s="125" t="s">
        <v>232</v>
      </c>
      <c r="G124" s="112">
        <v>4.5</v>
      </c>
      <c r="H124" s="127" t="s">
        <v>209</v>
      </c>
      <c r="I124" s="112">
        <v>19.5</v>
      </c>
      <c r="J124" s="148">
        <v>507000</v>
      </c>
      <c r="K124" s="148">
        <v>86914</v>
      </c>
      <c r="L124" s="148">
        <f>ROUND((K124*$C$8/1000),0)</f>
        <v>2134360</v>
      </c>
      <c r="M124" s="148">
        <v>7872</v>
      </c>
      <c r="N124" s="148">
        <v>2142232</v>
      </c>
    </row>
    <row r="125" spans="1:14" x14ac:dyDescent="0.2">
      <c r="A125" s="124" t="s">
        <v>540</v>
      </c>
      <c r="B125" s="127">
        <v>420</v>
      </c>
      <c r="C125" s="127" t="s">
        <v>244</v>
      </c>
      <c r="D125" s="125" t="s">
        <v>58</v>
      </c>
      <c r="E125" s="10">
        <v>91</v>
      </c>
      <c r="F125" s="125" t="s">
        <v>233</v>
      </c>
      <c r="G125" s="112">
        <v>4.5</v>
      </c>
      <c r="H125" s="127" t="s">
        <v>209</v>
      </c>
      <c r="I125" s="112">
        <v>19.5</v>
      </c>
      <c r="J125" s="148">
        <v>91000</v>
      </c>
      <c r="K125" s="148">
        <v>55116</v>
      </c>
      <c r="L125" s="148">
        <f>ROUND((K125*$C$8/1000),0)</f>
        <v>1353492</v>
      </c>
      <c r="M125" s="148">
        <v>4992</v>
      </c>
      <c r="N125" s="148">
        <v>1358484</v>
      </c>
    </row>
    <row r="126" spans="1:14" x14ac:dyDescent="0.2">
      <c r="A126" s="124" t="s">
        <v>541</v>
      </c>
      <c r="B126" s="127">
        <v>420</v>
      </c>
      <c r="C126" s="127" t="s">
        <v>244</v>
      </c>
      <c r="D126" s="125" t="s">
        <v>58</v>
      </c>
      <c r="E126" s="10">
        <v>32</v>
      </c>
      <c r="F126" s="125" t="s">
        <v>234</v>
      </c>
      <c r="G126" s="112">
        <v>4.5</v>
      </c>
      <c r="H126" s="127" t="s">
        <v>209</v>
      </c>
      <c r="I126" s="112">
        <v>19.5</v>
      </c>
      <c r="J126" s="148">
        <v>32000</v>
      </c>
      <c r="K126" s="148">
        <v>49151</v>
      </c>
      <c r="L126" s="148">
        <f>ROUND((K126*$C$8/1000),0)</f>
        <v>1207008</v>
      </c>
      <c r="M126" s="148">
        <v>4452</v>
      </c>
      <c r="N126" s="148">
        <v>1211460</v>
      </c>
    </row>
    <row r="127" spans="1:14" x14ac:dyDescent="0.2">
      <c r="A127" s="124" t="s">
        <v>541</v>
      </c>
      <c r="B127" s="127">
        <v>420</v>
      </c>
      <c r="C127" s="127" t="s">
        <v>244</v>
      </c>
      <c r="D127" s="125" t="s">
        <v>58</v>
      </c>
      <c r="E127" s="10">
        <v>28</v>
      </c>
      <c r="F127" s="125" t="s">
        <v>245</v>
      </c>
      <c r="G127" s="112">
        <v>4.5</v>
      </c>
      <c r="H127" s="127" t="s">
        <v>209</v>
      </c>
      <c r="I127" s="112">
        <v>19.5</v>
      </c>
      <c r="J127" s="148">
        <v>28000</v>
      </c>
      <c r="K127" s="148">
        <v>43007</v>
      </c>
      <c r="L127" s="148">
        <f>ROUND((K127*$C$8/1000),0)</f>
        <v>1056129</v>
      </c>
      <c r="M127" s="148">
        <v>3895</v>
      </c>
      <c r="N127" s="148">
        <v>1060024</v>
      </c>
    </row>
    <row r="128" spans="1:14" x14ac:dyDescent="0.2">
      <c r="A128" s="124" t="s">
        <v>541</v>
      </c>
      <c r="B128" s="127">
        <v>420</v>
      </c>
      <c r="C128" s="127" t="s">
        <v>244</v>
      </c>
      <c r="D128" s="125" t="s">
        <v>58</v>
      </c>
      <c r="E128" s="10">
        <v>25</v>
      </c>
      <c r="F128" s="125" t="s">
        <v>246</v>
      </c>
      <c r="G128" s="112">
        <v>4.5</v>
      </c>
      <c r="H128" s="127" t="s">
        <v>209</v>
      </c>
      <c r="I128" s="112">
        <v>19.5</v>
      </c>
      <c r="J128" s="148">
        <v>25000</v>
      </c>
      <c r="K128" s="148">
        <v>38399</v>
      </c>
      <c r="L128" s="148">
        <f>ROUND((K128*$C$8/1000),0)</f>
        <v>942970</v>
      </c>
      <c r="M128" s="148">
        <v>3478</v>
      </c>
      <c r="N128" s="148">
        <v>946448</v>
      </c>
    </row>
    <row r="129" spans="1:14" x14ac:dyDescent="0.2">
      <c r="A129" s="124"/>
      <c r="B129" s="127"/>
      <c r="C129" s="127"/>
      <c r="D129" s="125"/>
      <c r="E129" s="10"/>
      <c r="F129" s="125"/>
      <c r="G129" s="112"/>
      <c r="H129" s="127"/>
      <c r="I129" s="112"/>
      <c r="J129" s="148"/>
      <c r="K129" s="148"/>
      <c r="L129" s="148"/>
      <c r="M129" s="148"/>
      <c r="N129" s="148"/>
    </row>
    <row r="130" spans="1:14" x14ac:dyDescent="0.2">
      <c r="A130" s="117" t="s">
        <v>250</v>
      </c>
      <c r="B130" s="69">
        <v>430</v>
      </c>
      <c r="C130" s="69" t="s">
        <v>249</v>
      </c>
      <c r="D130" s="120" t="s">
        <v>58</v>
      </c>
      <c r="E130" s="147">
        <v>3660</v>
      </c>
      <c r="F130" s="120" t="s">
        <v>264</v>
      </c>
      <c r="G130" s="20">
        <v>3</v>
      </c>
      <c r="H130" s="69" t="s">
        <v>213</v>
      </c>
      <c r="I130" s="20">
        <v>11.42</v>
      </c>
      <c r="J130" s="44">
        <v>3660000</v>
      </c>
      <c r="K130" s="44">
        <v>581681.38</v>
      </c>
      <c r="L130" s="44">
        <f>ROUND((K130*$C$8/1000),0)</f>
        <v>14284437</v>
      </c>
      <c r="M130" s="159">
        <v>135905</v>
      </c>
      <c r="N130" s="160">
        <v>14420342</v>
      </c>
    </row>
    <row r="131" spans="1:14" x14ac:dyDescent="0.2">
      <c r="A131" s="117" t="s">
        <v>250</v>
      </c>
      <c r="B131" s="69">
        <v>430</v>
      </c>
      <c r="C131" s="69" t="s">
        <v>249</v>
      </c>
      <c r="D131" s="120" t="s">
        <v>58</v>
      </c>
      <c r="E131" s="147">
        <v>479</v>
      </c>
      <c r="F131" s="120" t="s">
        <v>265</v>
      </c>
      <c r="G131" s="20">
        <v>4</v>
      </c>
      <c r="H131" s="69" t="s">
        <v>213</v>
      </c>
      <c r="I131" s="20">
        <v>11.42</v>
      </c>
      <c r="J131" s="44">
        <v>479000</v>
      </c>
      <c r="K131" s="44">
        <v>161866.29999999999</v>
      </c>
      <c r="L131" s="44">
        <f>ROUND((K131*$C$8/1000),0)</f>
        <v>3974975</v>
      </c>
      <c r="M131" s="159">
        <v>49258</v>
      </c>
      <c r="N131" s="160">
        <v>4024233</v>
      </c>
    </row>
    <row r="132" spans="1:14" x14ac:dyDescent="0.2">
      <c r="A132" s="124" t="s">
        <v>475</v>
      </c>
      <c r="B132" s="127">
        <v>430</v>
      </c>
      <c r="C132" s="127" t="s">
        <v>249</v>
      </c>
      <c r="D132" s="125" t="s">
        <v>58</v>
      </c>
      <c r="E132" s="114">
        <v>1.5349999999999999</v>
      </c>
      <c r="F132" s="125" t="s">
        <v>266</v>
      </c>
      <c r="G132" s="112">
        <v>10</v>
      </c>
      <c r="H132" s="127" t="s">
        <v>213</v>
      </c>
      <c r="I132" s="112">
        <v>11.42</v>
      </c>
      <c r="J132" s="73">
        <v>1535</v>
      </c>
      <c r="K132" s="73">
        <v>3622.29</v>
      </c>
      <c r="L132" s="73">
        <f>ROUND((K132*$C$8/1000),0)</f>
        <v>88953</v>
      </c>
      <c r="M132" s="73">
        <v>78381</v>
      </c>
      <c r="N132" s="73">
        <v>167334</v>
      </c>
    </row>
    <row r="133" spans="1:14" x14ac:dyDescent="0.2">
      <c r="A133" s="124"/>
      <c r="B133" s="127"/>
      <c r="C133" s="127"/>
      <c r="D133" s="125"/>
      <c r="E133" s="148"/>
      <c r="F133" s="127"/>
      <c r="G133" s="112"/>
      <c r="H133" s="127"/>
      <c r="I133" s="112"/>
      <c r="J133" s="148"/>
      <c r="K133" s="148"/>
      <c r="L133" s="148"/>
      <c r="M133" s="148"/>
      <c r="N133" s="148"/>
    </row>
    <row r="134" spans="1:14" x14ac:dyDescent="0.2">
      <c r="A134" s="124" t="s">
        <v>119</v>
      </c>
      <c r="B134" s="127">
        <v>437</v>
      </c>
      <c r="C134" s="127" t="s">
        <v>259</v>
      </c>
      <c r="D134" s="125" t="s">
        <v>58</v>
      </c>
      <c r="E134" s="148">
        <v>110</v>
      </c>
      <c r="F134" s="125" t="s">
        <v>251</v>
      </c>
      <c r="G134" s="112">
        <v>3</v>
      </c>
      <c r="H134" s="127" t="s">
        <v>210</v>
      </c>
      <c r="I134" s="112">
        <v>7</v>
      </c>
      <c r="J134" s="148">
        <v>110000</v>
      </c>
      <c r="K134" s="148">
        <v>0</v>
      </c>
      <c r="L134" s="148">
        <f>ROUND((K134*$C$8/1000),0)</f>
        <v>0</v>
      </c>
      <c r="M134" s="148"/>
      <c r="N134" s="148"/>
    </row>
    <row r="135" spans="1:14" x14ac:dyDescent="0.2">
      <c r="A135" s="124" t="s">
        <v>119</v>
      </c>
      <c r="B135" s="127">
        <v>437</v>
      </c>
      <c r="C135" s="127" t="s">
        <v>259</v>
      </c>
      <c r="D135" s="125" t="s">
        <v>58</v>
      </c>
      <c r="E135" s="148">
        <v>33</v>
      </c>
      <c r="F135" s="125" t="s">
        <v>252</v>
      </c>
      <c r="G135" s="112">
        <v>3</v>
      </c>
      <c r="H135" s="127" t="s">
        <v>210</v>
      </c>
      <c r="I135" s="112">
        <v>7</v>
      </c>
      <c r="J135" s="148">
        <v>33000</v>
      </c>
      <c r="K135" s="148">
        <v>0</v>
      </c>
      <c r="L135" s="148">
        <f t="shared" ref="L135:L147" si="10">ROUND((K135*$C$8/1000),0)</f>
        <v>0</v>
      </c>
      <c r="M135" s="148"/>
      <c r="N135" s="148"/>
    </row>
    <row r="136" spans="1:14" x14ac:dyDescent="0.2">
      <c r="A136" s="124" t="s">
        <v>119</v>
      </c>
      <c r="B136" s="127">
        <v>437</v>
      </c>
      <c r="C136" s="127" t="s">
        <v>259</v>
      </c>
      <c r="D136" s="125" t="s">
        <v>58</v>
      </c>
      <c r="E136" s="148">
        <v>260</v>
      </c>
      <c r="F136" s="125" t="s">
        <v>253</v>
      </c>
      <c r="G136" s="112">
        <v>4.2</v>
      </c>
      <c r="H136" s="127" t="s">
        <v>210</v>
      </c>
      <c r="I136" s="112">
        <v>20</v>
      </c>
      <c r="J136" s="148">
        <v>260000</v>
      </c>
      <c r="K136" s="148">
        <v>136600.64000000001</v>
      </c>
      <c r="L136" s="148">
        <f t="shared" si="10"/>
        <v>3354522</v>
      </c>
      <c r="M136" s="148">
        <v>14985</v>
      </c>
      <c r="N136" s="148">
        <v>3369507</v>
      </c>
    </row>
    <row r="137" spans="1:14" x14ac:dyDescent="0.2">
      <c r="A137" s="124" t="s">
        <v>119</v>
      </c>
      <c r="B137" s="127">
        <v>437</v>
      </c>
      <c r="C137" s="127" t="s">
        <v>259</v>
      </c>
      <c r="D137" s="125" t="s">
        <v>58</v>
      </c>
      <c r="E137" s="148">
        <v>68</v>
      </c>
      <c r="F137" s="125" t="s">
        <v>254</v>
      </c>
      <c r="G137" s="112">
        <v>4.2</v>
      </c>
      <c r="H137" s="127" t="s">
        <v>210</v>
      </c>
      <c r="I137" s="112">
        <v>20</v>
      </c>
      <c r="J137" s="148">
        <v>68000</v>
      </c>
      <c r="K137" s="148">
        <v>35726.300000000003</v>
      </c>
      <c r="L137" s="148">
        <f t="shared" si="10"/>
        <v>877336</v>
      </c>
      <c r="M137" s="148">
        <v>3919</v>
      </c>
      <c r="N137" s="148">
        <v>881255</v>
      </c>
    </row>
    <row r="138" spans="1:14" x14ac:dyDescent="0.2">
      <c r="A138" s="124" t="s">
        <v>640</v>
      </c>
      <c r="B138" s="127">
        <v>437</v>
      </c>
      <c r="C138" s="127" t="s">
        <v>259</v>
      </c>
      <c r="D138" s="125" t="s">
        <v>58</v>
      </c>
      <c r="E138" s="113">
        <v>132</v>
      </c>
      <c r="F138" s="125" t="s">
        <v>255</v>
      </c>
      <c r="G138" s="112">
        <v>4.2</v>
      </c>
      <c r="H138" s="127" t="s">
        <v>210</v>
      </c>
      <c r="I138" s="112">
        <v>20</v>
      </c>
      <c r="J138" s="148">
        <v>132000</v>
      </c>
      <c r="K138" s="148">
        <v>66862.17</v>
      </c>
      <c r="L138" s="148">
        <f t="shared" si="10"/>
        <v>1641944</v>
      </c>
      <c r="M138" s="148">
        <v>7335</v>
      </c>
      <c r="N138" s="148">
        <v>1649279</v>
      </c>
    </row>
    <row r="139" spans="1:14" x14ac:dyDescent="0.2">
      <c r="A139" s="124" t="s">
        <v>225</v>
      </c>
      <c r="B139" s="127">
        <v>437</v>
      </c>
      <c r="C139" s="127" t="s">
        <v>259</v>
      </c>
      <c r="D139" s="125" t="s">
        <v>58</v>
      </c>
      <c r="E139" s="113">
        <v>55</v>
      </c>
      <c r="F139" s="125" t="s">
        <v>82</v>
      </c>
      <c r="G139" s="112">
        <v>4.2</v>
      </c>
      <c r="H139" s="127" t="s">
        <v>210</v>
      </c>
      <c r="I139" s="112">
        <v>20</v>
      </c>
      <c r="J139" s="148">
        <v>55000</v>
      </c>
      <c r="K139" s="147">
        <v>52671.88</v>
      </c>
      <c r="L139" s="147">
        <f t="shared" si="10"/>
        <v>1293471</v>
      </c>
      <c r="M139" s="147">
        <v>5778</v>
      </c>
      <c r="N139" s="147">
        <v>1299249</v>
      </c>
    </row>
    <row r="140" spans="1:14" x14ac:dyDescent="0.2">
      <c r="A140" s="117" t="s">
        <v>225</v>
      </c>
      <c r="B140" s="69">
        <v>437</v>
      </c>
      <c r="C140" s="69" t="s">
        <v>259</v>
      </c>
      <c r="D140" s="120" t="s">
        <v>58</v>
      </c>
      <c r="E140" s="80">
        <v>1</v>
      </c>
      <c r="F140" s="120" t="s">
        <v>256</v>
      </c>
      <c r="G140" s="20">
        <v>4.2</v>
      </c>
      <c r="H140" s="69" t="s">
        <v>210</v>
      </c>
      <c r="I140" s="20">
        <v>20</v>
      </c>
      <c r="J140" s="147">
        <v>1000</v>
      </c>
      <c r="K140" s="147">
        <v>1463.11</v>
      </c>
      <c r="L140" s="147">
        <f t="shared" si="10"/>
        <v>35930</v>
      </c>
      <c r="M140" s="147">
        <v>160</v>
      </c>
      <c r="N140" s="147">
        <v>36090</v>
      </c>
    </row>
    <row r="141" spans="1:14" x14ac:dyDescent="0.2">
      <c r="A141" s="117" t="s">
        <v>653</v>
      </c>
      <c r="B141" s="69">
        <v>437</v>
      </c>
      <c r="C141" s="69" t="s">
        <v>448</v>
      </c>
      <c r="D141" s="120" t="s">
        <v>58</v>
      </c>
      <c r="E141" s="19">
        <v>110</v>
      </c>
      <c r="F141" s="120" t="s">
        <v>449</v>
      </c>
      <c r="G141" s="20">
        <v>3</v>
      </c>
      <c r="H141" s="69" t="s">
        <v>210</v>
      </c>
      <c r="I141" s="20">
        <v>5.93</v>
      </c>
      <c r="J141" s="147">
        <v>110000</v>
      </c>
      <c r="K141" s="147">
        <v>0</v>
      </c>
      <c r="L141" s="147">
        <f t="shared" si="10"/>
        <v>0</v>
      </c>
      <c r="M141" s="147"/>
      <c r="N141" s="147"/>
    </row>
    <row r="142" spans="1:14" x14ac:dyDescent="0.2">
      <c r="A142" s="117" t="s">
        <v>654</v>
      </c>
      <c r="B142" s="69">
        <v>437</v>
      </c>
      <c r="C142" s="69" t="s">
        <v>448</v>
      </c>
      <c r="D142" s="120" t="s">
        <v>58</v>
      </c>
      <c r="E142" s="19">
        <v>33</v>
      </c>
      <c r="F142" s="120" t="s">
        <v>450</v>
      </c>
      <c r="G142" s="20">
        <v>3</v>
      </c>
      <c r="H142" s="69" t="s">
        <v>210</v>
      </c>
      <c r="I142" s="20">
        <v>5.93</v>
      </c>
      <c r="J142" s="147">
        <v>33000</v>
      </c>
      <c r="K142" s="147">
        <v>0</v>
      </c>
      <c r="L142" s="147">
        <f t="shared" si="10"/>
        <v>0</v>
      </c>
      <c r="M142" s="147"/>
      <c r="N142" s="147"/>
    </row>
    <row r="143" spans="1:14" x14ac:dyDescent="0.2">
      <c r="A143" s="124" t="s">
        <v>653</v>
      </c>
      <c r="B143" s="127">
        <v>437</v>
      </c>
      <c r="C143" s="127" t="s">
        <v>448</v>
      </c>
      <c r="D143" s="125" t="s">
        <v>58</v>
      </c>
      <c r="E143" s="10">
        <v>375</v>
      </c>
      <c r="F143" s="125" t="s">
        <v>443</v>
      </c>
      <c r="G143" s="112">
        <v>4.2</v>
      </c>
      <c r="H143" s="127" t="s">
        <v>210</v>
      </c>
      <c r="I143" s="112">
        <v>19.75</v>
      </c>
      <c r="J143" s="148">
        <v>375000</v>
      </c>
      <c r="K143" s="148">
        <v>217423.52</v>
      </c>
      <c r="L143" s="148">
        <f t="shared" si="10"/>
        <v>5339302</v>
      </c>
      <c r="M143" s="148">
        <v>23850</v>
      </c>
      <c r="N143" s="148">
        <v>5363152</v>
      </c>
    </row>
    <row r="144" spans="1:14" x14ac:dyDescent="0.2">
      <c r="A144" s="124" t="s">
        <v>653</v>
      </c>
      <c r="B144" s="127">
        <v>437</v>
      </c>
      <c r="C144" s="127" t="s">
        <v>448</v>
      </c>
      <c r="D144" s="125" t="s">
        <v>58</v>
      </c>
      <c r="E144" s="19">
        <v>99</v>
      </c>
      <c r="F144" s="120" t="s">
        <v>444</v>
      </c>
      <c r="G144" s="20">
        <v>4.2</v>
      </c>
      <c r="H144" s="69" t="s">
        <v>210</v>
      </c>
      <c r="I144" s="20">
        <v>19.75</v>
      </c>
      <c r="J144" s="147">
        <v>99000</v>
      </c>
      <c r="K144" s="147">
        <v>57399.79</v>
      </c>
      <c r="L144" s="147">
        <f t="shared" si="10"/>
        <v>1409575</v>
      </c>
      <c r="M144" s="147">
        <v>6297</v>
      </c>
      <c r="N144" s="147">
        <v>1415872</v>
      </c>
    </row>
    <row r="145" spans="1:14" x14ac:dyDescent="0.2">
      <c r="A145" s="124" t="s">
        <v>653</v>
      </c>
      <c r="B145" s="127">
        <v>437</v>
      </c>
      <c r="C145" s="127" t="s">
        <v>448</v>
      </c>
      <c r="D145" s="125" t="s">
        <v>58</v>
      </c>
      <c r="E145" s="19">
        <v>93</v>
      </c>
      <c r="F145" s="120" t="s">
        <v>445</v>
      </c>
      <c r="G145" s="20">
        <v>4.2</v>
      </c>
      <c r="H145" s="69" t="s">
        <v>210</v>
      </c>
      <c r="I145" s="20">
        <v>19.75</v>
      </c>
      <c r="J145" s="147">
        <v>93000</v>
      </c>
      <c r="K145" s="147">
        <v>56048.26</v>
      </c>
      <c r="L145" s="147">
        <f t="shared" si="10"/>
        <v>1376386</v>
      </c>
      <c r="M145" s="147">
        <v>6148</v>
      </c>
      <c r="N145" s="147">
        <v>1382534</v>
      </c>
    </row>
    <row r="146" spans="1:14" x14ac:dyDescent="0.2">
      <c r="A146" s="124" t="s">
        <v>655</v>
      </c>
      <c r="B146" s="127">
        <v>437</v>
      </c>
      <c r="C146" s="127" t="s">
        <v>448</v>
      </c>
      <c r="D146" s="125" t="s">
        <v>58</v>
      </c>
      <c r="E146" s="10">
        <v>122</v>
      </c>
      <c r="F146" s="125" t="s">
        <v>446</v>
      </c>
      <c r="G146" s="112">
        <v>4.2</v>
      </c>
      <c r="H146" s="127" t="s">
        <v>210</v>
      </c>
      <c r="I146" s="112">
        <v>19.75</v>
      </c>
      <c r="J146" s="148">
        <v>122000</v>
      </c>
      <c r="K146" s="147">
        <v>103875.72</v>
      </c>
      <c r="L146" s="147">
        <f t="shared" si="10"/>
        <v>2550892</v>
      </c>
      <c r="M146" s="147">
        <v>11395</v>
      </c>
      <c r="N146" s="147">
        <v>2562287</v>
      </c>
    </row>
    <row r="147" spans="1:14" x14ac:dyDescent="0.2">
      <c r="A147" s="124" t="s">
        <v>655</v>
      </c>
      <c r="B147" s="127">
        <v>437</v>
      </c>
      <c r="C147" s="127" t="s">
        <v>448</v>
      </c>
      <c r="D147" s="125" t="s">
        <v>58</v>
      </c>
      <c r="E147" s="10">
        <v>1</v>
      </c>
      <c r="F147" s="125" t="s">
        <v>447</v>
      </c>
      <c r="G147" s="112">
        <v>4.2</v>
      </c>
      <c r="H147" s="127" t="s">
        <v>210</v>
      </c>
      <c r="I147" s="112">
        <v>19.75</v>
      </c>
      <c r="J147" s="148">
        <v>1000</v>
      </c>
      <c r="K147" s="148">
        <v>1385.01</v>
      </c>
      <c r="L147" s="148">
        <f t="shared" si="10"/>
        <v>34012</v>
      </c>
      <c r="M147" s="148">
        <v>152</v>
      </c>
      <c r="N147" s="148">
        <v>34164</v>
      </c>
    </row>
    <row r="148" spans="1:14" x14ac:dyDescent="0.2">
      <c r="A148" s="124"/>
      <c r="B148" s="127"/>
      <c r="C148" s="127"/>
      <c r="D148" s="125"/>
      <c r="E148" s="10"/>
      <c r="F148" s="125"/>
      <c r="G148" s="112"/>
      <c r="H148" s="127"/>
      <c r="I148" s="112"/>
      <c r="J148" s="148"/>
      <c r="K148" s="148"/>
      <c r="L148" s="148"/>
      <c r="M148" s="148"/>
      <c r="N148" s="148"/>
    </row>
    <row r="149" spans="1:14" x14ac:dyDescent="0.2">
      <c r="A149" s="124" t="s">
        <v>228</v>
      </c>
      <c r="B149" s="127">
        <v>449</v>
      </c>
      <c r="C149" s="127" t="s">
        <v>262</v>
      </c>
      <c r="D149" s="125" t="s">
        <v>58</v>
      </c>
      <c r="E149" s="10">
        <v>162</v>
      </c>
      <c r="F149" s="125" t="s">
        <v>232</v>
      </c>
      <c r="G149" s="112">
        <v>4.8</v>
      </c>
      <c r="H149" s="125" t="s">
        <v>211</v>
      </c>
      <c r="I149" s="112">
        <v>7.75</v>
      </c>
      <c r="J149" s="148">
        <v>162000</v>
      </c>
      <c r="K149" s="148">
        <v>0</v>
      </c>
      <c r="L149" s="148">
        <f>ROUND((K149*$C$8/1000),0)</f>
        <v>0</v>
      </c>
      <c r="M149" s="148"/>
      <c r="N149" s="148"/>
    </row>
    <row r="150" spans="1:14" x14ac:dyDescent="0.2">
      <c r="A150" s="124" t="s">
        <v>263</v>
      </c>
      <c r="B150" s="127">
        <v>449</v>
      </c>
      <c r="C150" s="127" t="s">
        <v>262</v>
      </c>
      <c r="D150" s="125" t="s">
        <v>58</v>
      </c>
      <c r="E150" s="10">
        <v>50</v>
      </c>
      <c r="F150" s="125" t="s">
        <v>233</v>
      </c>
      <c r="G150" s="112">
        <v>5.4</v>
      </c>
      <c r="H150" s="125" t="s">
        <v>211</v>
      </c>
      <c r="I150" s="112">
        <v>14.75</v>
      </c>
      <c r="J150" s="148">
        <v>50000</v>
      </c>
      <c r="K150" s="148">
        <v>60196.05</v>
      </c>
      <c r="L150" s="148">
        <f>ROUND((K150*$C$8/1000),0)</f>
        <v>1478243</v>
      </c>
      <c r="M150" s="148">
        <v>6841</v>
      </c>
      <c r="N150" s="148">
        <v>1485084</v>
      </c>
    </row>
    <row r="151" spans="1:14" x14ac:dyDescent="0.2">
      <c r="A151" s="124" t="s">
        <v>263</v>
      </c>
      <c r="B151" s="127">
        <v>449</v>
      </c>
      <c r="C151" s="127" t="s">
        <v>262</v>
      </c>
      <c r="D151" s="125" t="s">
        <v>58</v>
      </c>
      <c r="E151" s="10">
        <v>59.52</v>
      </c>
      <c r="F151" s="125" t="s">
        <v>234</v>
      </c>
      <c r="G151" s="112">
        <v>4.5</v>
      </c>
      <c r="H151" s="125" t="s">
        <v>211</v>
      </c>
      <c r="I151" s="112">
        <v>15</v>
      </c>
      <c r="J151" s="148">
        <v>59520</v>
      </c>
      <c r="K151" s="148">
        <v>88778.62</v>
      </c>
      <c r="L151" s="148">
        <f>ROUND((K151*$C$8/1000),0)</f>
        <v>2180150</v>
      </c>
      <c r="M151" s="148">
        <v>0</v>
      </c>
      <c r="N151" s="148">
        <v>2180150</v>
      </c>
    </row>
    <row r="152" spans="1:14" x14ac:dyDescent="0.2">
      <c r="A152" s="124"/>
      <c r="B152" s="127"/>
      <c r="C152" s="127"/>
      <c r="D152" s="125"/>
      <c r="E152" s="10"/>
      <c r="F152" s="125"/>
      <c r="G152" s="112"/>
      <c r="H152" s="127"/>
      <c r="I152" s="112"/>
      <c r="J152" s="148"/>
      <c r="K152" s="148"/>
      <c r="L152" s="148"/>
      <c r="M152" s="148"/>
      <c r="N152" s="148"/>
    </row>
    <row r="153" spans="1:14" x14ac:dyDescent="0.2">
      <c r="A153" s="117" t="s">
        <v>683</v>
      </c>
      <c r="B153" s="69">
        <v>472</v>
      </c>
      <c r="C153" s="69" t="s">
        <v>267</v>
      </c>
      <c r="D153" s="120" t="s">
        <v>125</v>
      </c>
      <c r="E153" s="19">
        <v>15700000</v>
      </c>
      <c r="F153" s="120" t="s">
        <v>97</v>
      </c>
      <c r="G153" s="20">
        <v>6</v>
      </c>
      <c r="H153" s="69" t="s">
        <v>213</v>
      </c>
      <c r="I153" s="20">
        <v>4</v>
      </c>
      <c r="J153" s="147">
        <v>15700000000</v>
      </c>
      <c r="K153" s="147">
        <v>0</v>
      </c>
      <c r="L153" s="147">
        <f>ROUND((K153/1000),0)</f>
        <v>0</v>
      </c>
      <c r="M153" s="147"/>
      <c r="N153" s="147"/>
    </row>
    <row r="154" spans="1:14" x14ac:dyDescent="0.2">
      <c r="A154" s="117" t="s">
        <v>683</v>
      </c>
      <c r="B154" s="69">
        <v>472</v>
      </c>
      <c r="C154" s="69" t="s">
        <v>267</v>
      </c>
      <c r="D154" s="120" t="s">
        <v>125</v>
      </c>
      <c r="E154" s="19">
        <v>500000</v>
      </c>
      <c r="F154" s="120" t="s">
        <v>98</v>
      </c>
      <c r="G154" s="20" t="s">
        <v>269</v>
      </c>
      <c r="H154" s="69" t="s">
        <v>213</v>
      </c>
      <c r="I154" s="20">
        <v>6</v>
      </c>
      <c r="J154" s="147">
        <v>500000000</v>
      </c>
      <c r="K154" s="147">
        <v>0</v>
      </c>
      <c r="L154" s="147">
        <f>ROUND((K154/1000),0)</f>
        <v>0</v>
      </c>
      <c r="M154" s="147"/>
      <c r="N154" s="147"/>
    </row>
    <row r="155" spans="1:14" x14ac:dyDescent="0.2">
      <c r="A155" s="117" t="s">
        <v>683</v>
      </c>
      <c r="B155" s="69">
        <v>472</v>
      </c>
      <c r="C155" s="69" t="s">
        <v>267</v>
      </c>
      <c r="D155" s="120" t="s">
        <v>125</v>
      </c>
      <c r="E155" s="19">
        <v>1000</v>
      </c>
      <c r="F155" s="120" t="s">
        <v>140</v>
      </c>
      <c r="G155" s="20">
        <v>10</v>
      </c>
      <c r="H155" s="69" t="s">
        <v>213</v>
      </c>
      <c r="I155" s="20">
        <v>6</v>
      </c>
      <c r="J155" s="147">
        <v>1000000</v>
      </c>
      <c r="K155" s="147">
        <v>0</v>
      </c>
      <c r="L155" s="147">
        <f>ROUND((K155/1000),0)</f>
        <v>0</v>
      </c>
      <c r="M155" s="147"/>
      <c r="N155" s="147"/>
    </row>
    <row r="156" spans="1:14" x14ac:dyDescent="0.2">
      <c r="A156" s="124" t="s">
        <v>683</v>
      </c>
      <c r="B156" s="127">
        <v>486</v>
      </c>
      <c r="C156" s="127" t="s">
        <v>451</v>
      </c>
      <c r="D156" s="125" t="s">
        <v>58</v>
      </c>
      <c r="E156" s="10">
        <v>450</v>
      </c>
      <c r="F156" s="125" t="s">
        <v>141</v>
      </c>
      <c r="G156" s="112">
        <v>4.25</v>
      </c>
      <c r="H156" s="127" t="s">
        <v>210</v>
      </c>
      <c r="I156" s="112">
        <v>19.5</v>
      </c>
      <c r="J156" s="148">
        <v>450000</v>
      </c>
      <c r="K156" s="148">
        <v>209162</v>
      </c>
      <c r="L156" s="148">
        <f>ROUND((K156*$C$8/1000),0)</f>
        <v>5136423</v>
      </c>
      <c r="M156" s="148">
        <v>2979</v>
      </c>
      <c r="N156" s="148">
        <v>5139402</v>
      </c>
    </row>
    <row r="157" spans="1:14" x14ac:dyDescent="0.2">
      <c r="A157" s="124" t="s">
        <v>686</v>
      </c>
      <c r="B157" s="127">
        <v>486</v>
      </c>
      <c r="C157" s="127" t="s">
        <v>451</v>
      </c>
      <c r="D157" s="125" t="s">
        <v>58</v>
      </c>
      <c r="E157" s="10">
        <v>50</v>
      </c>
      <c r="F157" s="125" t="s">
        <v>142</v>
      </c>
      <c r="G157" s="112">
        <v>8</v>
      </c>
      <c r="H157" s="127" t="s">
        <v>210</v>
      </c>
      <c r="I157" s="112">
        <v>23.25</v>
      </c>
      <c r="J157" s="148">
        <v>50000</v>
      </c>
      <c r="K157" s="148">
        <v>50000</v>
      </c>
      <c r="L157" s="148">
        <f>ROUND((K157*$C$8/1000),0)</f>
        <v>1227858</v>
      </c>
      <c r="M157" s="148">
        <v>1136505</v>
      </c>
      <c r="N157" s="148">
        <v>2364363</v>
      </c>
    </row>
    <row r="158" spans="1:14" x14ac:dyDescent="0.2">
      <c r="A158" s="124" t="s">
        <v>688</v>
      </c>
      <c r="B158" s="127">
        <v>486</v>
      </c>
      <c r="C158" s="127" t="s">
        <v>505</v>
      </c>
      <c r="D158" s="125" t="s">
        <v>58</v>
      </c>
      <c r="E158" s="10">
        <v>427</v>
      </c>
      <c r="F158" s="125" t="s">
        <v>270</v>
      </c>
      <c r="G158" s="112">
        <v>4</v>
      </c>
      <c r="H158" s="127" t="s">
        <v>210</v>
      </c>
      <c r="I158" s="112">
        <v>20</v>
      </c>
      <c r="J158" s="148">
        <v>427000</v>
      </c>
      <c r="K158" s="148">
        <v>265347</v>
      </c>
      <c r="L158" s="148">
        <f>ROUND((K158*$C$8/1000),0)</f>
        <v>6516166</v>
      </c>
      <c r="M158" s="148">
        <v>3549</v>
      </c>
      <c r="N158" s="148">
        <v>6519715</v>
      </c>
    </row>
    <row r="159" spans="1:14" x14ac:dyDescent="0.2">
      <c r="A159" s="124" t="s">
        <v>688</v>
      </c>
      <c r="B159" s="127">
        <v>486</v>
      </c>
      <c r="C159" s="127" t="s">
        <v>505</v>
      </c>
      <c r="D159" s="125" t="s">
        <v>58</v>
      </c>
      <c r="E159" s="10">
        <v>37</v>
      </c>
      <c r="F159" s="125" t="s">
        <v>508</v>
      </c>
      <c r="G159" s="112">
        <v>4</v>
      </c>
      <c r="H159" s="127" t="s">
        <v>210</v>
      </c>
      <c r="I159" s="112">
        <v>20</v>
      </c>
      <c r="J159" s="148">
        <v>37000</v>
      </c>
      <c r="K159" s="148">
        <v>37000</v>
      </c>
      <c r="L159" s="148">
        <f>ROUND((K159*$C$8/1000),0)</f>
        <v>908615</v>
      </c>
      <c r="M159" s="148">
        <v>287711</v>
      </c>
      <c r="N159" s="148">
        <v>1196326</v>
      </c>
    </row>
    <row r="160" spans="1:14" x14ac:dyDescent="0.2">
      <c r="A160" s="124" t="s">
        <v>688</v>
      </c>
      <c r="B160" s="127">
        <v>486</v>
      </c>
      <c r="C160" s="127" t="s">
        <v>505</v>
      </c>
      <c r="D160" s="125" t="s">
        <v>58</v>
      </c>
      <c r="E160" s="10">
        <v>59</v>
      </c>
      <c r="F160" s="125" t="s">
        <v>509</v>
      </c>
      <c r="G160" s="112">
        <v>7</v>
      </c>
      <c r="H160" s="127" t="s">
        <v>210</v>
      </c>
      <c r="I160" s="112">
        <v>21.75</v>
      </c>
      <c r="J160" s="148">
        <v>59000</v>
      </c>
      <c r="K160" s="148">
        <v>59000</v>
      </c>
      <c r="L160" s="148">
        <f>ROUND((K160*$C$8/1000),0)</f>
        <v>1448872</v>
      </c>
      <c r="M160" s="148">
        <v>879887</v>
      </c>
      <c r="N160" s="148">
        <v>2328759</v>
      </c>
    </row>
    <row r="161" spans="1:14" x14ac:dyDescent="0.2">
      <c r="A161" s="124"/>
      <c r="B161" s="127"/>
      <c r="C161" s="127"/>
      <c r="D161" s="125"/>
      <c r="E161" s="10"/>
      <c r="F161" s="125"/>
      <c r="G161" s="112"/>
      <c r="H161" s="127"/>
      <c r="I161" s="112"/>
      <c r="J161" s="148"/>
      <c r="K161" s="148"/>
      <c r="L161" s="148"/>
      <c r="M161" s="148"/>
      <c r="N161" s="148"/>
    </row>
    <row r="162" spans="1:14" x14ac:dyDescent="0.2">
      <c r="A162" s="124" t="s">
        <v>540</v>
      </c>
      <c r="B162" s="127">
        <v>495</v>
      </c>
      <c r="C162" s="127" t="s">
        <v>459</v>
      </c>
      <c r="D162" s="125" t="s">
        <v>58</v>
      </c>
      <c r="E162" s="10">
        <v>578.5</v>
      </c>
      <c r="F162" s="125" t="s">
        <v>464</v>
      </c>
      <c r="G162" s="112">
        <v>4</v>
      </c>
      <c r="H162" s="127" t="s">
        <v>210</v>
      </c>
      <c r="I162" s="112">
        <v>19.25</v>
      </c>
      <c r="J162" s="148">
        <v>578500</v>
      </c>
      <c r="K162" s="148">
        <v>250908</v>
      </c>
      <c r="L162" s="148">
        <f t="shared" ref="L162:L179" si="11">ROUND((K162*$C$8/1000),0)</f>
        <v>6161585</v>
      </c>
      <c r="M162" s="148">
        <v>20236</v>
      </c>
      <c r="N162" s="148">
        <v>6181821</v>
      </c>
    </row>
    <row r="163" spans="1:14" x14ac:dyDescent="0.2">
      <c r="A163" s="124" t="s">
        <v>540</v>
      </c>
      <c r="B163" s="127">
        <v>495</v>
      </c>
      <c r="C163" s="127" t="s">
        <v>459</v>
      </c>
      <c r="D163" s="125" t="s">
        <v>58</v>
      </c>
      <c r="E163" s="10">
        <v>52.2</v>
      </c>
      <c r="F163" s="125" t="s">
        <v>465</v>
      </c>
      <c r="G163" s="112">
        <v>5</v>
      </c>
      <c r="H163" s="127" t="s">
        <v>210</v>
      </c>
      <c r="I163" s="112">
        <v>19.25</v>
      </c>
      <c r="J163" s="148">
        <v>52200</v>
      </c>
      <c r="K163" s="148">
        <v>53489</v>
      </c>
      <c r="L163" s="148">
        <f t="shared" si="11"/>
        <v>1313537</v>
      </c>
      <c r="M163" s="148">
        <v>5373</v>
      </c>
      <c r="N163" s="148">
        <v>1318910</v>
      </c>
    </row>
    <row r="164" spans="1:14" x14ac:dyDescent="0.2">
      <c r="A164" s="124" t="s">
        <v>541</v>
      </c>
      <c r="B164" s="127">
        <v>495</v>
      </c>
      <c r="C164" s="127" t="s">
        <v>459</v>
      </c>
      <c r="D164" s="125" t="s">
        <v>58</v>
      </c>
      <c r="E164" s="10">
        <v>27.4</v>
      </c>
      <c r="F164" s="125" t="s">
        <v>466</v>
      </c>
      <c r="G164" s="112">
        <v>5.5</v>
      </c>
      <c r="H164" s="127" t="s">
        <v>210</v>
      </c>
      <c r="I164" s="112">
        <v>19.25</v>
      </c>
      <c r="J164" s="148">
        <v>27400</v>
      </c>
      <c r="K164" s="148">
        <v>31324</v>
      </c>
      <c r="L164" s="148">
        <f t="shared" si="11"/>
        <v>769228</v>
      </c>
      <c r="M164" s="148">
        <v>3455</v>
      </c>
      <c r="N164" s="148">
        <v>772683</v>
      </c>
    </row>
    <row r="165" spans="1:14" x14ac:dyDescent="0.2">
      <c r="A165" s="124" t="s">
        <v>541</v>
      </c>
      <c r="B165" s="127">
        <v>495</v>
      </c>
      <c r="C165" s="127" t="s">
        <v>459</v>
      </c>
      <c r="D165" s="125" t="s">
        <v>58</v>
      </c>
      <c r="E165" s="10">
        <v>20.399999999999999</v>
      </c>
      <c r="F165" s="125" t="s">
        <v>467</v>
      </c>
      <c r="G165" s="112">
        <v>6</v>
      </c>
      <c r="H165" s="127" t="s">
        <v>210</v>
      </c>
      <c r="I165" s="112">
        <v>19.25</v>
      </c>
      <c r="J165" s="148">
        <v>20400</v>
      </c>
      <c r="K165" s="148">
        <v>25754</v>
      </c>
      <c r="L165" s="148">
        <f t="shared" si="11"/>
        <v>632445</v>
      </c>
      <c r="M165" s="148">
        <v>3093</v>
      </c>
      <c r="N165" s="148">
        <v>635538</v>
      </c>
    </row>
    <row r="166" spans="1:14" x14ac:dyDescent="0.2">
      <c r="A166" s="124" t="s">
        <v>542</v>
      </c>
      <c r="B166" s="127">
        <v>495</v>
      </c>
      <c r="C166" s="127" t="s">
        <v>459</v>
      </c>
      <c r="D166" s="125" t="s">
        <v>58</v>
      </c>
      <c r="E166" s="10">
        <v>22</v>
      </c>
      <c r="F166" s="18" t="s">
        <v>469</v>
      </c>
      <c r="G166" s="112">
        <v>7</v>
      </c>
      <c r="H166" s="127" t="s">
        <v>210</v>
      </c>
      <c r="I166" s="112">
        <v>19.25</v>
      </c>
      <c r="J166" s="148">
        <v>22000</v>
      </c>
      <c r="K166" s="148">
        <v>28837</v>
      </c>
      <c r="L166" s="148">
        <f t="shared" si="11"/>
        <v>708155</v>
      </c>
      <c r="M166" s="148">
        <v>4027</v>
      </c>
      <c r="N166" s="148">
        <v>712182</v>
      </c>
    </row>
    <row r="167" spans="1:14" x14ac:dyDescent="0.2">
      <c r="A167" s="124" t="s">
        <v>542</v>
      </c>
      <c r="B167" s="127">
        <v>495</v>
      </c>
      <c r="C167" s="127" t="s">
        <v>459</v>
      </c>
      <c r="D167" s="125" t="s">
        <v>58</v>
      </c>
      <c r="E167" s="10">
        <v>31</v>
      </c>
      <c r="F167" s="125" t="s">
        <v>468</v>
      </c>
      <c r="G167" s="112">
        <v>7.5</v>
      </c>
      <c r="H167" s="127" t="s">
        <v>210</v>
      </c>
      <c r="I167" s="112">
        <v>19.25</v>
      </c>
      <c r="J167" s="148">
        <v>31000</v>
      </c>
      <c r="K167" s="148">
        <v>55286</v>
      </c>
      <c r="L167" s="148">
        <f t="shared" si="11"/>
        <v>1357667</v>
      </c>
      <c r="M167" s="148">
        <v>8256</v>
      </c>
      <c r="N167" s="148">
        <v>1365923</v>
      </c>
    </row>
    <row r="168" spans="1:14" x14ac:dyDescent="0.2">
      <c r="A168" s="124" t="s">
        <v>656</v>
      </c>
      <c r="B168" s="127">
        <v>495</v>
      </c>
      <c r="C168" s="127" t="s">
        <v>501</v>
      </c>
      <c r="D168" s="125" t="s">
        <v>58</v>
      </c>
      <c r="E168" s="10">
        <v>478</v>
      </c>
      <c r="F168" s="125" t="s">
        <v>511</v>
      </c>
      <c r="G168" s="112">
        <v>4</v>
      </c>
      <c r="H168" s="127" t="s">
        <v>210</v>
      </c>
      <c r="I168" s="112">
        <v>18.25</v>
      </c>
      <c r="J168" s="148">
        <v>478000</v>
      </c>
      <c r="K168" s="148">
        <v>225482</v>
      </c>
      <c r="L168" s="148">
        <f t="shared" si="11"/>
        <v>5537195</v>
      </c>
      <c r="M168" s="148">
        <v>18187</v>
      </c>
      <c r="N168" s="148">
        <v>5555382</v>
      </c>
    </row>
    <row r="169" spans="1:14" x14ac:dyDescent="0.2">
      <c r="A169" s="124" t="s">
        <v>657</v>
      </c>
      <c r="B169" s="127">
        <v>495</v>
      </c>
      <c r="C169" s="127" t="s">
        <v>501</v>
      </c>
      <c r="D169" s="125" t="s">
        <v>58</v>
      </c>
      <c r="E169" s="10">
        <v>55</v>
      </c>
      <c r="F169" s="125" t="s">
        <v>513</v>
      </c>
      <c r="G169" s="112">
        <v>5</v>
      </c>
      <c r="H169" s="127" t="s">
        <v>210</v>
      </c>
      <c r="I169" s="112">
        <v>18.25</v>
      </c>
      <c r="J169" s="148">
        <v>55000</v>
      </c>
      <c r="K169" s="148">
        <v>56358</v>
      </c>
      <c r="L169" s="148">
        <f t="shared" si="11"/>
        <v>1383992</v>
      </c>
      <c r="M169" s="148">
        <v>5661</v>
      </c>
      <c r="N169" s="148">
        <v>1389653</v>
      </c>
    </row>
    <row r="170" spans="1:14" x14ac:dyDescent="0.2">
      <c r="A170" s="124" t="s">
        <v>658</v>
      </c>
      <c r="B170" s="127">
        <v>495</v>
      </c>
      <c r="C170" s="127" t="s">
        <v>501</v>
      </c>
      <c r="D170" s="125" t="s">
        <v>58</v>
      </c>
      <c r="E170" s="10">
        <v>18</v>
      </c>
      <c r="F170" s="125" t="s">
        <v>512</v>
      </c>
      <c r="G170" s="112">
        <v>5.5</v>
      </c>
      <c r="H170" s="127" t="s">
        <v>210</v>
      </c>
      <c r="I170" s="112">
        <v>18.25</v>
      </c>
      <c r="J170" s="148">
        <v>18000</v>
      </c>
      <c r="K170" s="148">
        <v>19505</v>
      </c>
      <c r="L170" s="148">
        <f t="shared" si="11"/>
        <v>478987</v>
      </c>
      <c r="M170" s="148">
        <v>2151</v>
      </c>
      <c r="N170" s="148">
        <v>481138</v>
      </c>
    </row>
    <row r="171" spans="1:14" x14ac:dyDescent="0.2">
      <c r="A171" s="124" t="s">
        <v>659</v>
      </c>
      <c r="B171" s="127">
        <v>495</v>
      </c>
      <c r="C171" s="127" t="s">
        <v>501</v>
      </c>
      <c r="D171" s="125" t="s">
        <v>58</v>
      </c>
      <c r="E171" s="10">
        <v>8</v>
      </c>
      <c r="F171" s="125" t="s">
        <v>514</v>
      </c>
      <c r="G171" s="112">
        <v>6</v>
      </c>
      <c r="H171" s="127" t="s">
        <v>210</v>
      </c>
      <c r="I171" s="112">
        <v>18.25</v>
      </c>
      <c r="J171" s="148">
        <v>8000</v>
      </c>
      <c r="K171" s="148">
        <v>9528</v>
      </c>
      <c r="L171" s="148">
        <f t="shared" si="11"/>
        <v>233981</v>
      </c>
      <c r="M171" s="148">
        <v>1144</v>
      </c>
      <c r="N171" s="148">
        <v>235125</v>
      </c>
    </row>
    <row r="172" spans="1:14" x14ac:dyDescent="0.2">
      <c r="A172" s="124" t="s">
        <v>659</v>
      </c>
      <c r="B172" s="127">
        <v>495</v>
      </c>
      <c r="C172" s="127" t="s">
        <v>501</v>
      </c>
      <c r="D172" s="125" t="s">
        <v>58</v>
      </c>
      <c r="E172" s="10">
        <v>15</v>
      </c>
      <c r="F172" s="125" t="s">
        <v>550</v>
      </c>
      <c r="G172" s="112">
        <v>7</v>
      </c>
      <c r="H172" s="127" t="s">
        <v>210</v>
      </c>
      <c r="I172" s="112">
        <v>18.25</v>
      </c>
      <c r="J172" s="148">
        <v>15000</v>
      </c>
      <c r="K172" s="148">
        <v>18375</v>
      </c>
      <c r="L172" s="148">
        <f t="shared" si="11"/>
        <v>451238</v>
      </c>
      <c r="M172" s="148">
        <v>2566</v>
      </c>
      <c r="N172" s="148">
        <v>453804</v>
      </c>
    </row>
    <row r="173" spans="1:14" x14ac:dyDescent="0.2">
      <c r="A173" s="124" t="s">
        <v>659</v>
      </c>
      <c r="B173" s="127">
        <v>495</v>
      </c>
      <c r="C173" s="127" t="s">
        <v>501</v>
      </c>
      <c r="D173" s="125" t="s">
        <v>58</v>
      </c>
      <c r="E173" s="10">
        <v>25</v>
      </c>
      <c r="F173" s="125" t="s">
        <v>515</v>
      </c>
      <c r="G173" s="112">
        <v>7.5</v>
      </c>
      <c r="H173" s="127" t="s">
        <v>210</v>
      </c>
      <c r="I173" s="112">
        <v>18.25</v>
      </c>
      <c r="J173" s="148">
        <v>25000</v>
      </c>
      <c r="K173" s="148">
        <v>41475</v>
      </c>
      <c r="L173" s="148">
        <f t="shared" si="11"/>
        <v>1018508</v>
      </c>
      <c r="M173" s="148">
        <v>6194</v>
      </c>
      <c r="N173" s="148">
        <v>1024702</v>
      </c>
    </row>
    <row r="174" spans="1:14" x14ac:dyDescent="0.2">
      <c r="A174" s="124" t="s">
        <v>660</v>
      </c>
      <c r="B174" s="127">
        <v>495</v>
      </c>
      <c r="C174" s="127" t="s">
        <v>552</v>
      </c>
      <c r="D174" s="125" t="s">
        <v>58</v>
      </c>
      <c r="E174" s="10">
        <f>500*804/1000</f>
        <v>402</v>
      </c>
      <c r="F174" s="125" t="s">
        <v>585</v>
      </c>
      <c r="G174" s="112">
        <v>4.7</v>
      </c>
      <c r="H174" s="125" t="s">
        <v>210</v>
      </c>
      <c r="I174" s="112">
        <v>17</v>
      </c>
      <c r="J174" s="45">
        <v>402000</v>
      </c>
      <c r="K174" s="148">
        <v>217250</v>
      </c>
      <c r="L174" s="148">
        <f t="shared" si="11"/>
        <v>5335041</v>
      </c>
      <c r="M174" s="148">
        <v>20537</v>
      </c>
      <c r="N174" s="148">
        <v>5355578</v>
      </c>
    </row>
    <row r="175" spans="1:14" x14ac:dyDescent="0.2">
      <c r="A175" s="124" t="s">
        <v>661</v>
      </c>
      <c r="B175" s="127">
        <v>495</v>
      </c>
      <c r="C175" s="127" t="s">
        <v>552</v>
      </c>
      <c r="D175" s="125" t="s">
        <v>58</v>
      </c>
      <c r="E175" s="10">
        <v>38.200000000000003</v>
      </c>
      <c r="F175" s="125" t="s">
        <v>586</v>
      </c>
      <c r="G175" s="112">
        <v>5.2</v>
      </c>
      <c r="H175" s="125" t="s">
        <v>210</v>
      </c>
      <c r="I175" s="112">
        <v>17</v>
      </c>
      <c r="J175" s="45">
        <v>38200</v>
      </c>
      <c r="K175" s="148">
        <v>38687</v>
      </c>
      <c r="L175" s="148">
        <f t="shared" si="11"/>
        <v>950042</v>
      </c>
      <c r="M175" s="148">
        <v>4038</v>
      </c>
      <c r="N175" s="148">
        <v>954080</v>
      </c>
    </row>
    <row r="176" spans="1:14" x14ac:dyDescent="0.2">
      <c r="A176" s="124" t="s">
        <v>661</v>
      </c>
      <c r="B176" s="127">
        <v>495</v>
      </c>
      <c r="C176" s="127" t="s">
        <v>552</v>
      </c>
      <c r="D176" s="125" t="s">
        <v>58</v>
      </c>
      <c r="E176" s="10">
        <v>12</v>
      </c>
      <c r="F176" s="125" t="s">
        <v>587</v>
      </c>
      <c r="G176" s="112">
        <v>5.2</v>
      </c>
      <c r="H176" s="125" t="s">
        <v>210</v>
      </c>
      <c r="I176" s="112">
        <v>17</v>
      </c>
      <c r="J176" s="45">
        <v>12000</v>
      </c>
      <c r="K176" s="148">
        <v>12465</v>
      </c>
      <c r="L176" s="148">
        <f t="shared" si="11"/>
        <v>306105</v>
      </c>
      <c r="M176" s="148">
        <v>1301</v>
      </c>
      <c r="N176" s="148">
        <v>307406</v>
      </c>
    </row>
    <row r="177" spans="1:14" x14ac:dyDescent="0.2">
      <c r="A177" s="124" t="s">
        <v>661</v>
      </c>
      <c r="B177" s="127">
        <v>495</v>
      </c>
      <c r="C177" s="127" t="s">
        <v>552</v>
      </c>
      <c r="D177" s="125" t="s">
        <v>58</v>
      </c>
      <c r="E177" s="10">
        <v>6</v>
      </c>
      <c r="F177" s="125" t="s">
        <v>588</v>
      </c>
      <c r="G177" s="112">
        <v>5.2</v>
      </c>
      <c r="H177" s="125" t="s">
        <v>210</v>
      </c>
      <c r="I177" s="112">
        <v>17</v>
      </c>
      <c r="J177" s="45">
        <v>6000</v>
      </c>
      <c r="K177" s="148">
        <v>6557</v>
      </c>
      <c r="L177" s="148">
        <f t="shared" si="11"/>
        <v>161021</v>
      </c>
      <c r="M177" s="148">
        <v>684</v>
      </c>
      <c r="N177" s="148">
        <v>161705</v>
      </c>
    </row>
    <row r="178" spans="1:14" x14ac:dyDescent="0.2">
      <c r="A178" s="124" t="s">
        <v>661</v>
      </c>
      <c r="B178" s="127">
        <v>495</v>
      </c>
      <c r="C178" s="127" t="s">
        <v>552</v>
      </c>
      <c r="D178" s="125" t="s">
        <v>58</v>
      </c>
      <c r="E178" s="10">
        <v>9</v>
      </c>
      <c r="F178" s="125" t="s">
        <v>589</v>
      </c>
      <c r="G178" s="112">
        <v>5.2</v>
      </c>
      <c r="H178" s="125" t="s">
        <v>210</v>
      </c>
      <c r="I178" s="112">
        <v>17</v>
      </c>
      <c r="J178" s="45">
        <v>9000</v>
      </c>
      <c r="K178" s="148">
        <v>9835</v>
      </c>
      <c r="L178" s="148">
        <f t="shared" si="11"/>
        <v>241520</v>
      </c>
      <c r="M178" s="148">
        <v>1027</v>
      </c>
      <c r="N178" s="148">
        <v>242547</v>
      </c>
    </row>
    <row r="179" spans="1:14" x14ac:dyDescent="0.2">
      <c r="A179" s="124" t="s">
        <v>661</v>
      </c>
      <c r="B179" s="127">
        <v>495</v>
      </c>
      <c r="C179" s="127" t="s">
        <v>552</v>
      </c>
      <c r="D179" s="125" t="s">
        <v>58</v>
      </c>
      <c r="E179" s="10">
        <v>27.4</v>
      </c>
      <c r="F179" s="125" t="s">
        <v>590</v>
      </c>
      <c r="G179" s="112">
        <v>5.2</v>
      </c>
      <c r="H179" s="125" t="s">
        <v>210</v>
      </c>
      <c r="I179" s="112">
        <v>17</v>
      </c>
      <c r="J179" s="45">
        <v>27400</v>
      </c>
      <c r="K179" s="148">
        <v>36671</v>
      </c>
      <c r="L179" s="148">
        <f t="shared" si="11"/>
        <v>900535</v>
      </c>
      <c r="M179" s="148">
        <v>3828</v>
      </c>
      <c r="N179" s="148">
        <v>904363</v>
      </c>
    </row>
    <row r="180" spans="1:14" x14ac:dyDescent="0.2">
      <c r="A180" s="124"/>
      <c r="B180" s="127"/>
      <c r="C180" s="127"/>
      <c r="D180" s="125"/>
      <c r="E180" s="10"/>
      <c r="F180" s="125"/>
      <c r="G180" s="112"/>
      <c r="H180" s="127"/>
      <c r="I180" s="112"/>
      <c r="J180" s="148"/>
      <c r="K180" s="148"/>
      <c r="L180" s="148"/>
      <c r="M180" s="148"/>
      <c r="N180" s="148"/>
    </row>
    <row r="181" spans="1:14" x14ac:dyDescent="0.2">
      <c r="A181" s="124" t="s">
        <v>228</v>
      </c>
      <c r="B181" s="127">
        <v>501</v>
      </c>
      <c r="C181" s="127" t="s">
        <v>476</v>
      </c>
      <c r="D181" s="125" t="s">
        <v>58</v>
      </c>
      <c r="E181" s="10">
        <v>156.30000000000001</v>
      </c>
      <c r="F181" s="125" t="s">
        <v>242</v>
      </c>
      <c r="G181" s="112">
        <v>4.1500000000000004</v>
      </c>
      <c r="H181" s="125" t="s">
        <v>211</v>
      </c>
      <c r="I181" s="112">
        <v>7.75</v>
      </c>
      <c r="J181" s="148">
        <v>156300</v>
      </c>
      <c r="K181" s="148">
        <v>0</v>
      </c>
      <c r="L181" s="148">
        <f>ROUND((K181*$C$8/1000),0)</f>
        <v>0</v>
      </c>
      <c r="M181" s="148"/>
      <c r="N181" s="148"/>
    </row>
    <row r="182" spans="1:14" x14ac:dyDescent="0.2">
      <c r="A182" s="124" t="s">
        <v>263</v>
      </c>
      <c r="B182" s="127">
        <v>501</v>
      </c>
      <c r="C182" s="127" t="s">
        <v>476</v>
      </c>
      <c r="D182" s="125" t="s">
        <v>58</v>
      </c>
      <c r="E182" s="10">
        <v>47.1</v>
      </c>
      <c r="F182" s="125" t="s">
        <v>243</v>
      </c>
      <c r="G182" s="112">
        <v>4.5</v>
      </c>
      <c r="H182" s="125" t="s">
        <v>211</v>
      </c>
      <c r="I182" s="112">
        <v>14.75</v>
      </c>
      <c r="J182" s="148">
        <v>47100</v>
      </c>
      <c r="K182" s="148">
        <v>66247.89</v>
      </c>
      <c r="L182" s="148">
        <f>ROUND((K182*$C$8/1000),0)</f>
        <v>1626859</v>
      </c>
      <c r="M182" s="148">
        <v>12201</v>
      </c>
      <c r="N182" s="148">
        <v>1639060</v>
      </c>
    </row>
    <row r="183" spans="1:14" x14ac:dyDescent="0.2">
      <c r="A183" s="124" t="s">
        <v>263</v>
      </c>
      <c r="B183" s="127">
        <v>501</v>
      </c>
      <c r="C183" s="127" t="s">
        <v>476</v>
      </c>
      <c r="D183" s="125" t="s">
        <v>58</v>
      </c>
      <c r="E183" s="10">
        <v>11.4</v>
      </c>
      <c r="F183" s="125" t="s">
        <v>477</v>
      </c>
      <c r="G183" s="112">
        <v>5.5</v>
      </c>
      <c r="H183" s="125" t="s">
        <v>211</v>
      </c>
      <c r="I183" s="112">
        <v>15</v>
      </c>
      <c r="J183" s="148">
        <v>11400</v>
      </c>
      <c r="K183" s="148">
        <v>17420.47</v>
      </c>
      <c r="L183" s="148">
        <f>ROUND((K183*$C$8/1000),0)</f>
        <v>427797</v>
      </c>
      <c r="M183" s="148">
        <v>0</v>
      </c>
      <c r="N183" s="147">
        <v>427797</v>
      </c>
    </row>
    <row r="184" spans="1:14" x14ac:dyDescent="0.2">
      <c r="A184" s="124" t="s">
        <v>263</v>
      </c>
      <c r="B184" s="127">
        <v>501</v>
      </c>
      <c r="C184" s="127" t="s">
        <v>476</v>
      </c>
      <c r="D184" s="125" t="s">
        <v>58</v>
      </c>
      <c r="E184" s="10">
        <v>58</v>
      </c>
      <c r="F184" s="125" t="s">
        <v>478</v>
      </c>
      <c r="G184" s="112">
        <v>5</v>
      </c>
      <c r="H184" s="125" t="s">
        <v>211</v>
      </c>
      <c r="I184" s="112">
        <v>15.25</v>
      </c>
      <c r="J184" s="148">
        <v>58000</v>
      </c>
      <c r="K184" s="148">
        <v>85357.65</v>
      </c>
      <c r="L184" s="148">
        <f>ROUND((K184*$C$8/1000),0)</f>
        <v>2096141</v>
      </c>
      <c r="M184" s="148">
        <v>0</v>
      </c>
      <c r="N184" s="148">
        <v>2096141</v>
      </c>
    </row>
    <row r="185" spans="1:14" x14ac:dyDescent="0.2">
      <c r="A185" s="124"/>
      <c r="B185" s="127"/>
      <c r="C185" s="127"/>
      <c r="D185" s="125"/>
      <c r="E185" s="10"/>
      <c r="F185" s="125"/>
      <c r="G185" s="112"/>
      <c r="H185" s="127"/>
      <c r="I185" s="112"/>
      <c r="J185" s="148"/>
      <c r="K185" s="148"/>
      <c r="L185" s="148"/>
      <c r="M185" s="148"/>
      <c r="N185" s="148"/>
    </row>
    <row r="186" spans="1:14" x14ac:dyDescent="0.2">
      <c r="A186" s="124" t="s">
        <v>543</v>
      </c>
      <c r="B186" s="127">
        <v>510</v>
      </c>
      <c r="C186" s="125" t="s">
        <v>484</v>
      </c>
      <c r="D186" s="125" t="s">
        <v>58</v>
      </c>
      <c r="E186" s="10">
        <v>863</v>
      </c>
      <c r="F186" s="125" t="s">
        <v>260</v>
      </c>
      <c r="G186" s="112">
        <v>4</v>
      </c>
      <c r="H186" s="127" t="s">
        <v>210</v>
      </c>
      <c r="I186" s="112">
        <v>18.5</v>
      </c>
      <c r="J186" s="148">
        <v>863000</v>
      </c>
      <c r="K186" s="148">
        <v>376527</v>
      </c>
      <c r="L186" s="148">
        <f t="shared" ref="L186:L191" si="12">ROUND((K186*$C$8/1000),0)</f>
        <v>9246430</v>
      </c>
      <c r="M186" s="148">
        <v>30366</v>
      </c>
      <c r="N186" s="148">
        <v>9276796</v>
      </c>
    </row>
    <row r="187" spans="1:14" x14ac:dyDescent="0.2">
      <c r="A187" s="124" t="s">
        <v>543</v>
      </c>
      <c r="B187" s="127">
        <v>510</v>
      </c>
      <c r="C187" s="125" t="s">
        <v>484</v>
      </c>
      <c r="D187" s="125" t="s">
        <v>58</v>
      </c>
      <c r="E187" s="10">
        <v>141</v>
      </c>
      <c r="F187" s="125" t="s">
        <v>261</v>
      </c>
      <c r="G187" s="112">
        <v>4</v>
      </c>
      <c r="H187" s="127" t="s">
        <v>210</v>
      </c>
      <c r="I187" s="112">
        <v>18.5</v>
      </c>
      <c r="J187" s="148">
        <v>141000</v>
      </c>
      <c r="K187" s="148">
        <v>62329</v>
      </c>
      <c r="L187" s="148">
        <f t="shared" si="12"/>
        <v>1530623</v>
      </c>
      <c r="M187" s="148">
        <v>5026</v>
      </c>
      <c r="N187" s="148">
        <v>1535649</v>
      </c>
    </row>
    <row r="188" spans="1:14" x14ac:dyDescent="0.2">
      <c r="A188" s="124" t="s">
        <v>541</v>
      </c>
      <c r="B188" s="127">
        <v>510</v>
      </c>
      <c r="C188" s="125" t="s">
        <v>484</v>
      </c>
      <c r="D188" s="125" t="s">
        <v>58</v>
      </c>
      <c r="E188" s="10">
        <v>45</v>
      </c>
      <c r="F188" s="125" t="s">
        <v>485</v>
      </c>
      <c r="G188" s="112">
        <v>4</v>
      </c>
      <c r="H188" s="127" t="s">
        <v>210</v>
      </c>
      <c r="I188" s="112">
        <v>18.5</v>
      </c>
      <c r="J188" s="148">
        <v>45000</v>
      </c>
      <c r="K188" s="148">
        <v>60389</v>
      </c>
      <c r="L188" s="148">
        <f t="shared" si="12"/>
        <v>1482982</v>
      </c>
      <c r="M188" s="148">
        <v>4871</v>
      </c>
      <c r="N188" s="148">
        <v>1487853</v>
      </c>
    </row>
    <row r="189" spans="1:14" x14ac:dyDescent="0.2">
      <c r="A189" s="124" t="s">
        <v>541</v>
      </c>
      <c r="B189" s="127">
        <v>510</v>
      </c>
      <c r="C189" s="125" t="s">
        <v>484</v>
      </c>
      <c r="D189" s="125" t="s">
        <v>58</v>
      </c>
      <c r="E189" s="10">
        <v>18</v>
      </c>
      <c r="F189" s="125" t="s">
        <v>486</v>
      </c>
      <c r="G189" s="112">
        <v>4</v>
      </c>
      <c r="H189" s="127" t="s">
        <v>210</v>
      </c>
      <c r="I189" s="112">
        <v>18.5</v>
      </c>
      <c r="J189" s="148">
        <v>18000</v>
      </c>
      <c r="K189" s="148">
        <v>24156</v>
      </c>
      <c r="L189" s="148">
        <f t="shared" si="12"/>
        <v>593203</v>
      </c>
      <c r="M189" s="148">
        <v>1948</v>
      </c>
      <c r="N189" s="148">
        <v>595151</v>
      </c>
    </row>
    <row r="190" spans="1:14" x14ac:dyDescent="0.2">
      <c r="A190" s="124" t="s">
        <v>544</v>
      </c>
      <c r="B190" s="127">
        <v>510</v>
      </c>
      <c r="C190" s="125" t="s">
        <v>484</v>
      </c>
      <c r="D190" s="125" t="s">
        <v>58</v>
      </c>
      <c r="E190" s="10">
        <v>46</v>
      </c>
      <c r="F190" s="125" t="s">
        <v>487</v>
      </c>
      <c r="G190" s="112">
        <v>4</v>
      </c>
      <c r="H190" s="127" t="s">
        <v>210</v>
      </c>
      <c r="I190" s="112">
        <v>18.5</v>
      </c>
      <c r="J190" s="148">
        <v>46000</v>
      </c>
      <c r="K190" s="148">
        <v>61731</v>
      </c>
      <c r="L190" s="148">
        <f t="shared" si="12"/>
        <v>1515937</v>
      </c>
      <c r="M190" s="148">
        <v>4979</v>
      </c>
      <c r="N190" s="148">
        <v>1520916</v>
      </c>
    </row>
    <row r="191" spans="1:14" x14ac:dyDescent="0.2">
      <c r="A191" s="124" t="s">
        <v>544</v>
      </c>
      <c r="B191" s="127">
        <v>510</v>
      </c>
      <c r="C191" s="125" t="s">
        <v>484</v>
      </c>
      <c r="D191" s="125" t="s">
        <v>58</v>
      </c>
      <c r="E191" s="10">
        <v>113</v>
      </c>
      <c r="F191" s="125" t="s">
        <v>488</v>
      </c>
      <c r="G191" s="112">
        <v>4</v>
      </c>
      <c r="H191" s="127" t="s">
        <v>210</v>
      </c>
      <c r="I191" s="112">
        <v>18.5</v>
      </c>
      <c r="J191" s="148">
        <v>113000</v>
      </c>
      <c r="K191" s="148">
        <v>151643</v>
      </c>
      <c r="L191" s="148">
        <f t="shared" si="12"/>
        <v>3723920</v>
      </c>
      <c r="M191" s="148">
        <v>12231</v>
      </c>
      <c r="N191" s="148">
        <v>3736151</v>
      </c>
    </row>
    <row r="192" spans="1:14" x14ac:dyDescent="0.2">
      <c r="A192" s="124"/>
      <c r="B192" s="127"/>
      <c r="C192" s="127"/>
      <c r="D192" s="125"/>
      <c r="E192" s="10"/>
      <c r="F192" s="125"/>
      <c r="G192" s="112"/>
      <c r="H192" s="125"/>
      <c r="I192" s="112"/>
      <c r="J192" s="148"/>
      <c r="K192" s="148"/>
      <c r="L192" s="148"/>
      <c r="M192" s="148"/>
      <c r="N192" s="148"/>
    </row>
    <row r="193" spans="1:14" x14ac:dyDescent="0.2">
      <c r="A193" s="124" t="s">
        <v>150</v>
      </c>
      <c r="B193" s="127">
        <v>514</v>
      </c>
      <c r="C193" s="127" t="s">
        <v>494</v>
      </c>
      <c r="D193" s="125" t="s">
        <v>495</v>
      </c>
      <c r="E193" s="10">
        <v>65000</v>
      </c>
      <c r="F193" s="125" t="s">
        <v>268</v>
      </c>
      <c r="G193" s="112">
        <v>7.61</v>
      </c>
      <c r="H193" s="125" t="s">
        <v>214</v>
      </c>
      <c r="I193" s="112">
        <v>14.5</v>
      </c>
      <c r="J193" s="148">
        <v>65000000</v>
      </c>
      <c r="K193" s="148">
        <v>65000000</v>
      </c>
      <c r="L193" s="148">
        <f>ROUND((K193*$G$8/1000),0)</f>
        <v>41081950</v>
      </c>
      <c r="M193" s="148">
        <v>1333790</v>
      </c>
      <c r="N193" s="148">
        <v>42415740</v>
      </c>
    </row>
    <row r="194" spans="1:14" x14ac:dyDescent="0.2">
      <c r="A194" s="124" t="s">
        <v>525</v>
      </c>
      <c r="B194" s="127">
        <v>514</v>
      </c>
      <c r="C194" s="127" t="s">
        <v>494</v>
      </c>
      <c r="D194" s="125" t="s">
        <v>495</v>
      </c>
      <c r="E194" s="10">
        <v>1</v>
      </c>
      <c r="F194" s="125" t="s">
        <v>496</v>
      </c>
      <c r="G194" s="112">
        <v>7.75</v>
      </c>
      <c r="H194" s="125" t="s">
        <v>214</v>
      </c>
      <c r="I194" s="112">
        <v>15</v>
      </c>
      <c r="J194" s="147">
        <v>1000</v>
      </c>
      <c r="K194" s="147">
        <v>1702.76</v>
      </c>
      <c r="L194" s="147">
        <f>ROUND((K194*$G$8/1000),0)</f>
        <v>1076</v>
      </c>
      <c r="M194" s="147">
        <v>36</v>
      </c>
      <c r="N194" s="147">
        <v>1112</v>
      </c>
    </row>
    <row r="195" spans="1:14" x14ac:dyDescent="0.2">
      <c r="A195" s="124" t="s">
        <v>150</v>
      </c>
      <c r="B195" s="127">
        <v>536</v>
      </c>
      <c r="C195" s="127" t="s">
        <v>517</v>
      </c>
      <c r="D195" s="125" t="s">
        <v>58</v>
      </c>
      <c r="E195" s="10">
        <v>302</v>
      </c>
      <c r="F195" s="125" t="s">
        <v>518</v>
      </c>
      <c r="G195" s="112">
        <v>3.7</v>
      </c>
      <c r="H195" s="125" t="s">
        <v>210</v>
      </c>
      <c r="I195" s="112">
        <v>19.5</v>
      </c>
      <c r="J195" s="148">
        <v>302000</v>
      </c>
      <c r="K195" s="148">
        <v>154526.44</v>
      </c>
      <c r="L195" s="148">
        <f>ROUND((K195*$C$8/1000),0)</f>
        <v>3794729</v>
      </c>
      <c r="M195" s="148">
        <v>34624</v>
      </c>
      <c r="N195" s="148">
        <v>3829353</v>
      </c>
    </row>
    <row r="196" spans="1:14" x14ac:dyDescent="0.2">
      <c r="A196" s="117" t="s">
        <v>525</v>
      </c>
      <c r="B196" s="69">
        <v>536</v>
      </c>
      <c r="C196" s="69" t="s">
        <v>517</v>
      </c>
      <c r="D196" s="120" t="s">
        <v>58</v>
      </c>
      <c r="E196" s="19">
        <v>19</v>
      </c>
      <c r="F196" s="120" t="s">
        <v>519</v>
      </c>
      <c r="G196" s="20">
        <v>4</v>
      </c>
      <c r="H196" s="120" t="s">
        <v>210</v>
      </c>
      <c r="I196" s="20">
        <v>19.5</v>
      </c>
      <c r="J196" s="147">
        <v>19000</v>
      </c>
      <c r="K196" s="147">
        <v>0</v>
      </c>
      <c r="L196" s="147">
        <f>ROUND((K196*$C$8/1000),0)</f>
        <v>0</v>
      </c>
      <c r="M196" s="147"/>
      <c r="N196" s="147"/>
    </row>
    <row r="197" spans="1:14" x14ac:dyDescent="0.2">
      <c r="A197" s="117" t="s">
        <v>525</v>
      </c>
      <c r="B197" s="69">
        <v>536</v>
      </c>
      <c r="C197" s="69" t="s">
        <v>517</v>
      </c>
      <c r="D197" s="120" t="s">
        <v>58</v>
      </c>
      <c r="E197" s="19">
        <v>17</v>
      </c>
      <c r="F197" s="120" t="s">
        <v>471</v>
      </c>
      <c r="G197" s="20">
        <v>4.7</v>
      </c>
      <c r="H197" s="120" t="s">
        <v>210</v>
      </c>
      <c r="I197" s="20">
        <v>19.5</v>
      </c>
      <c r="J197" s="147">
        <v>17000</v>
      </c>
      <c r="K197" s="147">
        <v>21566.19</v>
      </c>
      <c r="L197" s="147">
        <f>ROUND((K197*$C$8/1000),0)</f>
        <v>529604</v>
      </c>
      <c r="M197" s="147">
        <v>6116</v>
      </c>
      <c r="N197" s="147">
        <v>535720</v>
      </c>
    </row>
    <row r="198" spans="1:14" x14ac:dyDescent="0.2">
      <c r="A198" s="117" t="s">
        <v>525</v>
      </c>
      <c r="B198" s="69">
        <v>536</v>
      </c>
      <c r="C198" s="69" t="s">
        <v>517</v>
      </c>
      <c r="D198" s="120" t="s">
        <v>58</v>
      </c>
      <c r="E198" s="19">
        <v>11.5</v>
      </c>
      <c r="F198" s="120" t="s">
        <v>472</v>
      </c>
      <c r="G198" s="20">
        <v>5.5</v>
      </c>
      <c r="H198" s="120" t="s">
        <v>210</v>
      </c>
      <c r="I198" s="20">
        <v>19.5</v>
      </c>
      <c r="J198" s="147">
        <v>11500</v>
      </c>
      <c r="K198" s="147">
        <v>16286.93</v>
      </c>
      <c r="L198" s="147">
        <f>ROUND((K198*$C$8/1000),0)</f>
        <v>399961</v>
      </c>
      <c r="M198" s="147">
        <v>5389</v>
      </c>
      <c r="N198" s="147">
        <v>405350</v>
      </c>
    </row>
    <row r="199" spans="1:14" x14ac:dyDescent="0.2">
      <c r="A199" s="117" t="s">
        <v>528</v>
      </c>
      <c r="B199" s="69">
        <v>536</v>
      </c>
      <c r="C199" s="69" t="s">
        <v>517</v>
      </c>
      <c r="D199" s="120" t="s">
        <v>58</v>
      </c>
      <c r="E199" s="19">
        <v>20</v>
      </c>
      <c r="F199" s="120" t="s">
        <v>520</v>
      </c>
      <c r="G199" s="20">
        <v>7.5</v>
      </c>
      <c r="H199" s="120" t="s">
        <v>210</v>
      </c>
      <c r="I199" s="20">
        <v>19.5</v>
      </c>
      <c r="J199" s="147">
        <v>20000</v>
      </c>
      <c r="K199" s="147">
        <v>32002.59</v>
      </c>
      <c r="L199" s="147">
        <f>ROUND((K199*$C$8/1000),0)</f>
        <v>785892</v>
      </c>
      <c r="M199" s="147">
        <v>14339</v>
      </c>
      <c r="N199" s="147">
        <v>800231</v>
      </c>
    </row>
    <row r="200" spans="1:14" x14ac:dyDescent="0.2">
      <c r="A200" s="124"/>
      <c r="B200" s="127"/>
      <c r="C200" s="127"/>
      <c r="D200" s="125"/>
      <c r="E200" s="10"/>
      <c r="F200" s="125"/>
      <c r="G200" s="112"/>
      <c r="H200" s="125"/>
      <c r="I200" s="112"/>
      <c r="J200" s="148"/>
      <c r="K200" s="148"/>
      <c r="L200" s="148"/>
      <c r="M200" s="148"/>
      <c r="N200" s="148"/>
    </row>
    <row r="201" spans="1:14" x14ac:dyDescent="0.2">
      <c r="A201" s="124" t="s">
        <v>228</v>
      </c>
      <c r="B201" s="127">
        <v>557</v>
      </c>
      <c r="C201" s="127" t="s">
        <v>532</v>
      </c>
      <c r="D201" s="125" t="s">
        <v>58</v>
      </c>
      <c r="E201" s="10">
        <v>120.8</v>
      </c>
      <c r="F201" s="125" t="s">
        <v>257</v>
      </c>
      <c r="G201" s="112">
        <v>4.2</v>
      </c>
      <c r="H201" s="125" t="s">
        <v>211</v>
      </c>
      <c r="I201" s="112">
        <v>9.75</v>
      </c>
      <c r="J201" s="148">
        <v>120800</v>
      </c>
      <c r="K201" s="148">
        <v>0</v>
      </c>
      <c r="L201" s="148">
        <f>ROUND((K201*$C$8/1000),0)</f>
        <v>0</v>
      </c>
      <c r="M201" s="148"/>
      <c r="N201" s="148"/>
    </row>
    <row r="202" spans="1:14" x14ac:dyDescent="0.2">
      <c r="A202" s="124" t="s">
        <v>533</v>
      </c>
      <c r="B202" s="127">
        <v>557</v>
      </c>
      <c r="C202" s="127" t="s">
        <v>532</v>
      </c>
      <c r="D202" s="125" t="s">
        <v>58</v>
      </c>
      <c r="E202" s="10">
        <v>41.9</v>
      </c>
      <c r="F202" s="125" t="s">
        <v>258</v>
      </c>
      <c r="G202" s="112">
        <v>5</v>
      </c>
      <c r="H202" s="125" t="s">
        <v>211</v>
      </c>
      <c r="I202" s="112">
        <v>19.5</v>
      </c>
      <c r="J202" s="148"/>
      <c r="K202" s="148"/>
      <c r="L202" s="148"/>
      <c r="M202" s="148"/>
      <c r="N202" s="148"/>
    </row>
    <row r="203" spans="1:14" x14ac:dyDescent="0.2">
      <c r="A203" s="124" t="s">
        <v>533</v>
      </c>
      <c r="B203" s="127">
        <v>557</v>
      </c>
      <c r="C203" s="127" t="s">
        <v>532</v>
      </c>
      <c r="D203" s="125" t="s">
        <v>58</v>
      </c>
      <c r="E203" s="10">
        <v>11</v>
      </c>
      <c r="F203" s="125" t="s">
        <v>534</v>
      </c>
      <c r="G203" s="112">
        <v>5</v>
      </c>
      <c r="H203" s="125" t="s">
        <v>211</v>
      </c>
      <c r="I203" s="112">
        <v>19.75</v>
      </c>
      <c r="J203" s="148"/>
      <c r="K203" s="148"/>
      <c r="L203" s="148"/>
      <c r="M203" s="148"/>
      <c r="N203" s="148"/>
    </row>
    <row r="204" spans="1:14" x14ac:dyDescent="0.2">
      <c r="A204" s="124" t="s">
        <v>533</v>
      </c>
      <c r="B204" s="127">
        <v>557</v>
      </c>
      <c r="C204" s="127" t="s">
        <v>532</v>
      </c>
      <c r="D204" s="125" t="s">
        <v>58</v>
      </c>
      <c r="E204" s="10">
        <v>64</v>
      </c>
      <c r="F204" s="125" t="s">
        <v>535</v>
      </c>
      <c r="G204" s="112">
        <v>3</v>
      </c>
      <c r="H204" s="125" t="s">
        <v>211</v>
      </c>
      <c r="I204" s="112">
        <v>20</v>
      </c>
      <c r="J204" s="148"/>
      <c r="K204" s="148"/>
      <c r="L204" s="148"/>
      <c r="M204" s="148"/>
      <c r="N204" s="148"/>
    </row>
    <row r="205" spans="1:14" x14ac:dyDescent="0.2">
      <c r="A205" s="124"/>
      <c r="B205" s="127"/>
      <c r="C205" s="127"/>
      <c r="D205" s="125"/>
      <c r="E205" s="10"/>
      <c r="F205" s="125"/>
      <c r="G205" s="112"/>
      <c r="H205" s="125"/>
      <c r="I205" s="112"/>
      <c r="J205" s="46"/>
      <c r="K205" s="148"/>
      <c r="L205" s="148"/>
      <c r="M205" s="148"/>
      <c r="N205" s="148"/>
    </row>
    <row r="206" spans="1:14" x14ac:dyDescent="0.2">
      <c r="A206" s="124" t="s">
        <v>543</v>
      </c>
      <c r="B206" s="127">
        <v>582</v>
      </c>
      <c r="C206" s="127" t="s">
        <v>549</v>
      </c>
      <c r="D206" s="125" t="s">
        <v>58</v>
      </c>
      <c r="E206" s="10">
        <v>750</v>
      </c>
      <c r="F206" s="125" t="s">
        <v>518</v>
      </c>
      <c r="G206" s="112">
        <v>4.5</v>
      </c>
      <c r="H206" s="125" t="s">
        <v>210</v>
      </c>
      <c r="I206" s="112">
        <v>18.5</v>
      </c>
      <c r="J206" s="148">
        <v>750000</v>
      </c>
      <c r="K206" s="148">
        <v>451175</v>
      </c>
      <c r="L206" s="148">
        <f t="shared" ref="L206:L211" si="13">ROUND((K206*$C$8/1000),0)</f>
        <v>11079572</v>
      </c>
      <c r="M206" s="148">
        <v>40867</v>
      </c>
      <c r="N206" s="148">
        <v>11120439</v>
      </c>
    </row>
    <row r="207" spans="1:14" x14ac:dyDescent="0.2">
      <c r="A207" s="124" t="s">
        <v>544</v>
      </c>
      <c r="B207" s="127">
        <v>582</v>
      </c>
      <c r="C207" s="127" t="s">
        <v>549</v>
      </c>
      <c r="D207" s="125" t="s">
        <v>58</v>
      </c>
      <c r="E207" s="10">
        <v>45</v>
      </c>
      <c r="F207" s="125" t="s">
        <v>519</v>
      </c>
      <c r="G207" s="112">
        <v>4.5</v>
      </c>
      <c r="H207" s="125" t="s">
        <v>210</v>
      </c>
      <c r="I207" s="112">
        <v>18.5</v>
      </c>
      <c r="J207" s="148">
        <v>45000</v>
      </c>
      <c r="K207" s="148">
        <v>27437</v>
      </c>
      <c r="L207" s="148">
        <f t="shared" si="13"/>
        <v>673775</v>
      </c>
      <c r="M207" s="148">
        <v>2485</v>
      </c>
      <c r="N207" s="148">
        <v>676260</v>
      </c>
    </row>
    <row r="208" spans="1:14" x14ac:dyDescent="0.2">
      <c r="A208" s="124" t="s">
        <v>544</v>
      </c>
      <c r="B208" s="127">
        <v>582</v>
      </c>
      <c r="C208" s="127" t="s">
        <v>549</v>
      </c>
      <c r="D208" s="125" t="s">
        <v>58</v>
      </c>
      <c r="E208" s="10">
        <v>19</v>
      </c>
      <c r="F208" s="125" t="s">
        <v>471</v>
      </c>
      <c r="G208" s="112">
        <v>4.5</v>
      </c>
      <c r="H208" s="125" t="s">
        <v>210</v>
      </c>
      <c r="I208" s="112">
        <v>18.5</v>
      </c>
      <c r="J208" s="148">
        <v>19000</v>
      </c>
      <c r="K208" s="148">
        <v>24472</v>
      </c>
      <c r="L208" s="148">
        <f t="shared" si="13"/>
        <v>600963</v>
      </c>
      <c r="M208" s="148">
        <v>2217</v>
      </c>
      <c r="N208" s="148">
        <v>603180</v>
      </c>
    </row>
    <row r="209" spans="1:14" x14ac:dyDescent="0.2">
      <c r="A209" s="124" t="s">
        <v>544</v>
      </c>
      <c r="B209" s="127">
        <v>582</v>
      </c>
      <c r="C209" s="127" t="s">
        <v>549</v>
      </c>
      <c r="D209" s="125" t="s">
        <v>58</v>
      </c>
      <c r="E209" s="10">
        <v>9</v>
      </c>
      <c r="F209" s="125" t="s">
        <v>472</v>
      </c>
      <c r="G209" s="112">
        <v>4.5</v>
      </c>
      <c r="H209" s="125" t="s">
        <v>210</v>
      </c>
      <c r="I209" s="112">
        <v>18.5</v>
      </c>
      <c r="J209" s="148">
        <v>9000</v>
      </c>
      <c r="K209" s="148">
        <v>11592</v>
      </c>
      <c r="L209" s="148">
        <f t="shared" si="13"/>
        <v>284666</v>
      </c>
      <c r="M209" s="148">
        <v>1050</v>
      </c>
      <c r="N209" s="148">
        <v>285716</v>
      </c>
    </row>
    <row r="210" spans="1:14" x14ac:dyDescent="0.2">
      <c r="A210" s="124" t="s">
        <v>544</v>
      </c>
      <c r="B210" s="127">
        <v>582</v>
      </c>
      <c r="C210" s="127" t="s">
        <v>549</v>
      </c>
      <c r="D210" s="125" t="s">
        <v>58</v>
      </c>
      <c r="E210" s="10">
        <v>24.6</v>
      </c>
      <c r="F210" s="125" t="s">
        <v>520</v>
      </c>
      <c r="G210" s="112">
        <v>4.5</v>
      </c>
      <c r="H210" s="125" t="s">
        <v>210</v>
      </c>
      <c r="I210" s="112">
        <v>18.5</v>
      </c>
      <c r="J210" s="148">
        <v>24600</v>
      </c>
      <c r="K210" s="148">
        <v>31685</v>
      </c>
      <c r="L210" s="148">
        <f t="shared" si="13"/>
        <v>778093</v>
      </c>
      <c r="M210" s="148">
        <v>2870</v>
      </c>
      <c r="N210" s="148">
        <v>780963</v>
      </c>
    </row>
    <row r="211" spans="1:14" x14ac:dyDescent="0.2">
      <c r="A211" s="124" t="s">
        <v>544</v>
      </c>
      <c r="B211" s="127">
        <v>582</v>
      </c>
      <c r="C211" s="127" t="s">
        <v>549</v>
      </c>
      <c r="D211" s="125" t="s">
        <v>58</v>
      </c>
      <c r="E211" s="10">
        <v>112.4</v>
      </c>
      <c r="F211" s="125" t="s">
        <v>551</v>
      </c>
      <c r="G211" s="112">
        <v>4.5</v>
      </c>
      <c r="H211" s="125" t="s">
        <v>210</v>
      </c>
      <c r="I211" s="112">
        <v>18.5</v>
      </c>
      <c r="J211" s="148">
        <v>112400</v>
      </c>
      <c r="K211" s="148">
        <v>144771</v>
      </c>
      <c r="L211" s="148">
        <f t="shared" si="13"/>
        <v>3555163</v>
      </c>
      <c r="M211" s="148">
        <v>13112</v>
      </c>
      <c r="N211" s="148">
        <v>3568275</v>
      </c>
    </row>
    <row r="212" spans="1:14" x14ac:dyDescent="0.2">
      <c r="A212" s="124"/>
      <c r="B212" s="127"/>
      <c r="C212" s="127"/>
      <c r="D212" s="125"/>
      <c r="E212" s="10"/>
      <c r="F212" s="125"/>
      <c r="G212" s="112"/>
      <c r="H212" s="125"/>
      <c r="I212" s="112"/>
      <c r="J212" s="46"/>
      <c r="K212" s="148"/>
      <c r="L212" s="148"/>
      <c r="M212" s="148"/>
      <c r="N212" s="148"/>
    </row>
    <row r="213" spans="1:14" x14ac:dyDescent="0.2">
      <c r="A213" s="124" t="s">
        <v>150</v>
      </c>
      <c r="B213" s="127">
        <v>607</v>
      </c>
      <c r="C213" s="127" t="s">
        <v>573</v>
      </c>
      <c r="D213" s="125" t="s">
        <v>125</v>
      </c>
      <c r="E213" s="10">
        <v>52800000</v>
      </c>
      <c r="F213" s="125" t="s">
        <v>456</v>
      </c>
      <c r="G213" s="112">
        <v>7.5</v>
      </c>
      <c r="H213" s="125" t="s">
        <v>213</v>
      </c>
      <c r="I213" s="112">
        <v>9.75</v>
      </c>
      <c r="J213" s="148">
        <v>52800000000</v>
      </c>
      <c r="K213" s="148">
        <v>7656747120</v>
      </c>
      <c r="L213" s="148">
        <f>ROUND((K213/1000),0)</f>
        <v>7656747</v>
      </c>
      <c r="M213" s="148">
        <v>139696</v>
      </c>
      <c r="N213" s="148">
        <v>7796443</v>
      </c>
    </row>
    <row r="214" spans="1:14" x14ac:dyDescent="0.2">
      <c r="A214" s="124" t="s">
        <v>150</v>
      </c>
      <c r="B214" s="127">
        <v>607</v>
      </c>
      <c r="C214" s="127" t="s">
        <v>573</v>
      </c>
      <c r="D214" s="125" t="s">
        <v>125</v>
      </c>
      <c r="E214" s="10">
        <v>2700000</v>
      </c>
      <c r="F214" s="125" t="s">
        <v>574</v>
      </c>
      <c r="G214" s="112">
        <v>9</v>
      </c>
      <c r="H214" s="125" t="s">
        <v>213</v>
      </c>
      <c r="I214" s="112">
        <v>9.75</v>
      </c>
      <c r="J214" s="148">
        <v>2700000000</v>
      </c>
      <c r="K214" s="148">
        <v>2700000000</v>
      </c>
      <c r="L214" s="148">
        <f>ROUND((K214/1000),0)</f>
        <v>2700000</v>
      </c>
      <c r="M214" s="148">
        <v>58801</v>
      </c>
      <c r="N214" s="148">
        <v>2758801</v>
      </c>
    </row>
    <row r="215" spans="1:14" x14ac:dyDescent="0.2">
      <c r="A215" s="124" t="s">
        <v>150</v>
      </c>
      <c r="B215" s="127">
        <v>607</v>
      </c>
      <c r="C215" s="127" t="s">
        <v>573</v>
      </c>
      <c r="D215" s="125" t="s">
        <v>125</v>
      </c>
      <c r="E215" s="10">
        <v>4500000</v>
      </c>
      <c r="F215" s="125" t="s">
        <v>474</v>
      </c>
      <c r="G215" s="112">
        <v>0</v>
      </c>
      <c r="H215" s="125" t="s">
        <v>213</v>
      </c>
      <c r="I215" s="112">
        <v>10</v>
      </c>
      <c r="J215" s="148">
        <v>4500000000</v>
      </c>
      <c r="K215" s="148">
        <v>4500000000</v>
      </c>
      <c r="L215" s="148">
        <f t="shared" ref="L215:L217" si="14">ROUND((K215/1000),0)</f>
        <v>4500000</v>
      </c>
      <c r="M215" s="148">
        <v>0</v>
      </c>
      <c r="N215" s="148">
        <v>4500000</v>
      </c>
    </row>
    <row r="216" spans="1:14" x14ac:dyDescent="0.2">
      <c r="A216" s="124" t="s">
        <v>112</v>
      </c>
      <c r="B216" s="127">
        <v>612</v>
      </c>
      <c r="C216" s="127" t="s">
        <v>577</v>
      </c>
      <c r="D216" s="125" t="s">
        <v>125</v>
      </c>
      <c r="E216" s="10">
        <v>34500000</v>
      </c>
      <c r="F216" s="125" t="s">
        <v>578</v>
      </c>
      <c r="G216" s="112">
        <v>6</v>
      </c>
      <c r="H216" s="125" t="s">
        <v>213</v>
      </c>
      <c r="I216" s="112">
        <v>7.25</v>
      </c>
      <c r="J216" s="148">
        <v>34500000000</v>
      </c>
      <c r="K216" s="148">
        <v>0</v>
      </c>
      <c r="L216" s="148">
        <f t="shared" si="14"/>
        <v>0</v>
      </c>
      <c r="M216" s="148"/>
      <c r="N216" s="148"/>
    </row>
    <row r="217" spans="1:14" x14ac:dyDescent="0.2">
      <c r="A217" s="124" t="s">
        <v>112</v>
      </c>
      <c r="B217" s="127">
        <v>612</v>
      </c>
      <c r="C217" s="127" t="s">
        <v>577</v>
      </c>
      <c r="D217" s="125" t="s">
        <v>125</v>
      </c>
      <c r="E217" s="10">
        <v>10500000</v>
      </c>
      <c r="F217" s="125" t="s">
        <v>579</v>
      </c>
      <c r="G217" s="112">
        <v>0</v>
      </c>
      <c r="H217" s="125" t="s">
        <v>213</v>
      </c>
      <c r="I217" s="112">
        <v>7.5</v>
      </c>
      <c r="J217" s="148">
        <v>10500000000</v>
      </c>
      <c r="K217" s="148">
        <v>0</v>
      </c>
      <c r="L217" s="148">
        <f t="shared" si="14"/>
        <v>0</v>
      </c>
      <c r="M217" s="148"/>
      <c r="N217" s="148"/>
    </row>
    <row r="218" spans="1:14" x14ac:dyDescent="0.2">
      <c r="A218" s="124"/>
      <c r="B218" s="127"/>
      <c r="C218" s="127"/>
      <c r="D218" s="125"/>
      <c r="E218" s="10"/>
      <c r="F218" s="125"/>
      <c r="G218" s="112"/>
      <c r="H218" s="125"/>
      <c r="I218" s="112"/>
      <c r="J218" s="148"/>
      <c r="K218" s="148"/>
      <c r="L218" s="148"/>
      <c r="M218" s="148"/>
      <c r="N218" s="148"/>
    </row>
    <row r="219" spans="1:14" x14ac:dyDescent="0.2">
      <c r="A219" s="124" t="s">
        <v>593</v>
      </c>
      <c r="B219" s="127">
        <v>626</v>
      </c>
      <c r="C219" s="127" t="s">
        <v>584</v>
      </c>
      <c r="D219" s="125" t="s">
        <v>495</v>
      </c>
      <c r="E219" s="10">
        <v>100000</v>
      </c>
      <c r="F219" s="125" t="s">
        <v>591</v>
      </c>
      <c r="G219" s="112">
        <v>0</v>
      </c>
      <c r="H219" s="125" t="s">
        <v>212</v>
      </c>
      <c r="I219" s="112">
        <v>0.5</v>
      </c>
      <c r="J219" s="148"/>
      <c r="K219" s="148"/>
      <c r="L219" s="148"/>
      <c r="M219" s="148"/>
      <c r="N219" s="148"/>
    </row>
    <row r="220" spans="1:14" x14ac:dyDescent="0.2">
      <c r="A220" s="124" t="s">
        <v>593</v>
      </c>
      <c r="B220" s="127">
        <v>626</v>
      </c>
      <c r="C220" s="127" t="s">
        <v>584</v>
      </c>
      <c r="D220" s="125" t="s">
        <v>495</v>
      </c>
      <c r="E220" s="10">
        <v>100000</v>
      </c>
      <c r="F220" s="125" t="s">
        <v>592</v>
      </c>
      <c r="G220" s="112">
        <v>0</v>
      </c>
      <c r="H220" s="125" t="s">
        <v>212</v>
      </c>
      <c r="I220" s="112">
        <v>0.25</v>
      </c>
      <c r="J220" s="148"/>
      <c r="K220" s="148"/>
      <c r="L220" s="148"/>
      <c r="M220" s="148"/>
      <c r="N220" s="148"/>
    </row>
    <row r="221" spans="1:14" x14ac:dyDescent="0.2">
      <c r="A221" s="124" t="s">
        <v>112</v>
      </c>
      <c r="B221" s="127">
        <v>628</v>
      </c>
      <c r="C221" s="127" t="s">
        <v>596</v>
      </c>
      <c r="D221" s="125" t="s">
        <v>125</v>
      </c>
      <c r="E221" s="10">
        <v>33500000</v>
      </c>
      <c r="F221" s="125" t="s">
        <v>598</v>
      </c>
      <c r="G221" s="112">
        <v>6.5</v>
      </c>
      <c r="H221" s="125" t="s">
        <v>213</v>
      </c>
      <c r="I221" s="112">
        <v>7.25</v>
      </c>
      <c r="J221" s="148">
        <v>33500000000</v>
      </c>
      <c r="K221" s="148">
        <v>16750000000</v>
      </c>
      <c r="L221" s="148">
        <f t="shared" ref="L221:L226" si="15">ROUND((K221/1000),0)</f>
        <v>16750000</v>
      </c>
      <c r="M221" s="148">
        <v>180146</v>
      </c>
      <c r="N221" s="148">
        <v>16930146</v>
      </c>
    </row>
    <row r="222" spans="1:14" x14ac:dyDescent="0.2">
      <c r="A222" s="124" t="s">
        <v>112</v>
      </c>
      <c r="B222" s="127">
        <v>628</v>
      </c>
      <c r="C222" s="127" t="s">
        <v>596</v>
      </c>
      <c r="D222" s="125" t="s">
        <v>125</v>
      </c>
      <c r="E222" s="10">
        <v>6500000</v>
      </c>
      <c r="F222" s="125" t="s">
        <v>599</v>
      </c>
      <c r="G222" s="112">
        <v>0</v>
      </c>
      <c r="H222" s="125" t="s">
        <v>213</v>
      </c>
      <c r="I222" s="112">
        <v>7.5</v>
      </c>
      <c r="J222" s="148">
        <v>6500000000</v>
      </c>
      <c r="K222" s="148">
        <v>6500000000</v>
      </c>
      <c r="L222" s="148">
        <f t="shared" si="15"/>
        <v>6500000</v>
      </c>
      <c r="M222" s="148">
        <v>0</v>
      </c>
      <c r="N222" s="148">
        <v>6500000</v>
      </c>
    </row>
    <row r="223" spans="1:14" x14ac:dyDescent="0.2">
      <c r="A223" s="124" t="s">
        <v>692</v>
      </c>
      <c r="B223" s="127">
        <v>657</v>
      </c>
      <c r="C223" s="127" t="s">
        <v>609</v>
      </c>
      <c r="D223" s="125" t="s">
        <v>125</v>
      </c>
      <c r="E223" s="10">
        <v>26100000</v>
      </c>
      <c r="F223" s="125" t="s">
        <v>610</v>
      </c>
      <c r="G223" s="112">
        <v>7</v>
      </c>
      <c r="H223" s="125" t="s">
        <v>213</v>
      </c>
      <c r="I223" s="112">
        <v>6.5</v>
      </c>
      <c r="J223" s="148">
        <v>26100000000</v>
      </c>
      <c r="K223" s="148">
        <v>26100000000</v>
      </c>
      <c r="L223" s="148">
        <f t="shared" si="15"/>
        <v>26100000</v>
      </c>
      <c r="M223" s="148">
        <v>148410</v>
      </c>
      <c r="N223" s="148">
        <v>26248410</v>
      </c>
    </row>
    <row r="224" spans="1:14" x14ac:dyDescent="0.2">
      <c r="A224" s="124" t="s">
        <v>692</v>
      </c>
      <c r="B224" s="127">
        <v>657</v>
      </c>
      <c r="C224" s="127" t="s">
        <v>609</v>
      </c>
      <c r="D224" s="125" t="s">
        <v>125</v>
      </c>
      <c r="E224" s="10">
        <v>18900000</v>
      </c>
      <c r="F224" s="125" t="s">
        <v>611</v>
      </c>
      <c r="G224" s="112">
        <v>0</v>
      </c>
      <c r="H224" s="125" t="s">
        <v>213</v>
      </c>
      <c r="I224" s="112">
        <v>6.75</v>
      </c>
      <c r="J224" s="148">
        <v>18900000000</v>
      </c>
      <c r="K224" s="148">
        <v>18900000000</v>
      </c>
      <c r="L224" s="148">
        <f t="shared" si="15"/>
        <v>18900000</v>
      </c>
      <c r="M224" s="148">
        <v>0</v>
      </c>
      <c r="N224" s="148">
        <v>18900000</v>
      </c>
    </row>
    <row r="225" spans="1:14" x14ac:dyDescent="0.2">
      <c r="A225" s="124" t="s">
        <v>150</v>
      </c>
      <c r="B225" s="127">
        <v>658</v>
      </c>
      <c r="C225" s="115" t="s">
        <v>612</v>
      </c>
      <c r="D225" s="125" t="s">
        <v>125</v>
      </c>
      <c r="E225" s="10">
        <v>10000000</v>
      </c>
      <c r="F225" s="125" t="s">
        <v>613</v>
      </c>
      <c r="G225" s="112">
        <v>7</v>
      </c>
      <c r="H225" s="125" t="s">
        <v>213</v>
      </c>
      <c r="I225" s="112">
        <v>5</v>
      </c>
      <c r="J225" s="148">
        <v>10000000000</v>
      </c>
      <c r="K225" s="148">
        <v>10000000000</v>
      </c>
      <c r="L225" s="148">
        <f t="shared" si="15"/>
        <v>10000000</v>
      </c>
      <c r="M225" s="148">
        <v>58757</v>
      </c>
      <c r="N225" s="148">
        <v>10058757</v>
      </c>
    </row>
    <row r="226" spans="1:14" x14ac:dyDescent="0.2">
      <c r="A226" s="124" t="s">
        <v>525</v>
      </c>
      <c r="B226" s="127">
        <v>658</v>
      </c>
      <c r="C226" s="115" t="s">
        <v>612</v>
      </c>
      <c r="D226" s="125" t="s">
        <v>125</v>
      </c>
      <c r="E226" s="10">
        <v>50</v>
      </c>
      <c r="F226" s="125" t="s">
        <v>614</v>
      </c>
      <c r="G226" s="112">
        <v>8.5</v>
      </c>
      <c r="H226" s="125" t="s">
        <v>213</v>
      </c>
      <c r="I226" s="112">
        <v>5.25</v>
      </c>
      <c r="J226" s="148">
        <v>50000</v>
      </c>
      <c r="K226" s="148">
        <v>67893</v>
      </c>
      <c r="L226" s="148">
        <f t="shared" si="15"/>
        <v>68</v>
      </c>
      <c r="M226" s="148">
        <v>0</v>
      </c>
      <c r="N226" s="148">
        <v>68</v>
      </c>
    </row>
    <row r="227" spans="1:14" x14ac:dyDescent="0.2">
      <c r="A227" s="124"/>
      <c r="B227" s="127"/>
      <c r="C227" s="115"/>
      <c r="D227" s="125"/>
      <c r="E227" s="10"/>
      <c r="F227" s="125"/>
      <c r="G227" s="112"/>
      <c r="H227" s="125"/>
      <c r="I227" s="112"/>
      <c r="J227" s="148"/>
      <c r="K227" s="148"/>
      <c r="L227" s="148"/>
      <c r="M227" s="148"/>
      <c r="N227" s="148"/>
    </row>
    <row r="228" spans="1:14" x14ac:dyDescent="0.2">
      <c r="A228" s="124" t="s">
        <v>632</v>
      </c>
      <c r="B228" s="127">
        <v>693</v>
      </c>
      <c r="C228" s="115" t="s">
        <v>620</v>
      </c>
      <c r="D228" s="125" t="s">
        <v>495</v>
      </c>
      <c r="E228" s="10">
        <v>50000</v>
      </c>
      <c r="F228" s="125" t="s">
        <v>61</v>
      </c>
      <c r="G228" s="112">
        <v>0</v>
      </c>
      <c r="H228" s="125" t="s">
        <v>212</v>
      </c>
      <c r="I228" s="112">
        <v>8.3333333333333329E-2</v>
      </c>
      <c r="J228" s="148"/>
      <c r="K228" s="148"/>
      <c r="L228" s="148"/>
      <c r="M228" s="148"/>
      <c r="N228" s="148"/>
    </row>
    <row r="229" spans="1:14" x14ac:dyDescent="0.2">
      <c r="A229" s="124" t="s">
        <v>632</v>
      </c>
      <c r="B229" s="127">
        <v>693</v>
      </c>
      <c r="C229" s="115" t="s">
        <v>620</v>
      </c>
      <c r="D229" s="125" t="s">
        <v>495</v>
      </c>
      <c r="E229" s="10">
        <v>50000</v>
      </c>
      <c r="F229" s="125" t="s">
        <v>62</v>
      </c>
      <c r="G229" s="112">
        <v>0</v>
      </c>
      <c r="H229" s="125" t="s">
        <v>212</v>
      </c>
      <c r="I229" s="112">
        <v>0.25</v>
      </c>
      <c r="J229" s="148"/>
      <c r="K229" s="148"/>
      <c r="L229" s="148"/>
      <c r="M229" s="148"/>
      <c r="N229" s="148"/>
    </row>
    <row r="230" spans="1:14" x14ac:dyDescent="0.2">
      <c r="A230" s="124" t="s">
        <v>632</v>
      </c>
      <c r="B230" s="127">
        <v>693</v>
      </c>
      <c r="C230" s="115" t="s">
        <v>620</v>
      </c>
      <c r="D230" s="125" t="s">
        <v>495</v>
      </c>
      <c r="E230" s="10">
        <v>50000</v>
      </c>
      <c r="F230" s="125" t="s">
        <v>553</v>
      </c>
      <c r="G230" s="112">
        <v>0</v>
      </c>
      <c r="H230" s="125" t="s">
        <v>212</v>
      </c>
      <c r="I230" s="112">
        <v>0.5</v>
      </c>
      <c r="J230" s="148"/>
      <c r="K230" s="148"/>
      <c r="L230" s="148"/>
      <c r="M230" s="148"/>
      <c r="N230" s="148"/>
    </row>
    <row r="231" spans="1:14" x14ac:dyDescent="0.2">
      <c r="A231" s="124" t="s">
        <v>632</v>
      </c>
      <c r="B231" s="127">
        <v>693</v>
      </c>
      <c r="C231" s="115" t="s">
        <v>620</v>
      </c>
      <c r="D231" s="125" t="s">
        <v>495</v>
      </c>
      <c r="E231" s="10">
        <v>50000</v>
      </c>
      <c r="F231" s="125" t="s">
        <v>621</v>
      </c>
      <c r="G231" s="112">
        <v>0</v>
      </c>
      <c r="H231" s="125" t="s">
        <v>212</v>
      </c>
      <c r="I231" s="112">
        <v>1</v>
      </c>
      <c r="J231" s="148"/>
      <c r="K231" s="148"/>
      <c r="L231" s="148"/>
      <c r="M231" s="148"/>
      <c r="N231" s="148"/>
    </row>
    <row r="232" spans="1:14" x14ac:dyDescent="0.2">
      <c r="A232" s="124" t="s">
        <v>632</v>
      </c>
      <c r="B232" s="127">
        <v>693</v>
      </c>
      <c r="C232" s="115" t="s">
        <v>620</v>
      </c>
      <c r="D232" s="125" t="s">
        <v>495</v>
      </c>
      <c r="E232" s="10">
        <v>50000</v>
      </c>
      <c r="F232" s="125" t="s">
        <v>622</v>
      </c>
      <c r="G232" s="112">
        <v>0</v>
      </c>
      <c r="H232" s="125" t="s">
        <v>212</v>
      </c>
      <c r="I232" s="112">
        <v>1.5</v>
      </c>
      <c r="J232" s="148"/>
      <c r="K232" s="148"/>
      <c r="L232" s="148"/>
      <c r="M232" s="148"/>
      <c r="N232" s="148"/>
    </row>
    <row r="233" spans="1:14" x14ac:dyDescent="0.2">
      <c r="A233" s="124" t="s">
        <v>632</v>
      </c>
      <c r="B233" s="127">
        <v>693</v>
      </c>
      <c r="C233" s="115" t="s">
        <v>620</v>
      </c>
      <c r="D233" s="125" t="s">
        <v>125</v>
      </c>
      <c r="E233" s="10">
        <v>25000000</v>
      </c>
      <c r="F233" s="125" t="s">
        <v>63</v>
      </c>
      <c r="G233" s="112">
        <v>0</v>
      </c>
      <c r="H233" s="125" t="s">
        <v>212</v>
      </c>
      <c r="I233" s="112">
        <v>8.3333333333333329E-2</v>
      </c>
      <c r="J233" s="148"/>
      <c r="K233" s="148"/>
      <c r="L233" s="148"/>
      <c r="M233" s="148"/>
      <c r="N233" s="148"/>
    </row>
    <row r="234" spans="1:14" x14ac:dyDescent="0.2">
      <c r="A234" s="124" t="s">
        <v>632</v>
      </c>
      <c r="B234" s="127">
        <v>693</v>
      </c>
      <c r="C234" s="115" t="s">
        <v>620</v>
      </c>
      <c r="D234" s="125" t="s">
        <v>125</v>
      </c>
      <c r="E234" s="10">
        <v>25000000</v>
      </c>
      <c r="F234" s="125" t="s">
        <v>564</v>
      </c>
      <c r="G234" s="112">
        <v>0</v>
      </c>
      <c r="H234" s="125" t="s">
        <v>212</v>
      </c>
      <c r="I234" s="112">
        <v>0.25</v>
      </c>
      <c r="J234" s="148"/>
      <c r="K234" s="148"/>
      <c r="L234" s="148"/>
      <c r="M234" s="148"/>
      <c r="N234" s="148"/>
    </row>
    <row r="235" spans="1:14" x14ac:dyDescent="0.2">
      <c r="A235" s="124" t="s">
        <v>632</v>
      </c>
      <c r="B235" s="127">
        <v>693</v>
      </c>
      <c r="C235" s="115" t="s">
        <v>620</v>
      </c>
      <c r="D235" s="125" t="s">
        <v>125</v>
      </c>
      <c r="E235" s="10">
        <v>25000000</v>
      </c>
      <c r="F235" s="125" t="s">
        <v>554</v>
      </c>
      <c r="G235" s="112">
        <v>0</v>
      </c>
      <c r="H235" s="125" t="s">
        <v>212</v>
      </c>
      <c r="I235" s="112">
        <v>0.5</v>
      </c>
      <c r="J235" s="148"/>
      <c r="K235" s="148"/>
      <c r="L235" s="148"/>
      <c r="M235" s="148"/>
      <c r="N235" s="148"/>
    </row>
    <row r="236" spans="1:14" x14ac:dyDescent="0.2">
      <c r="A236" s="124" t="s">
        <v>632</v>
      </c>
      <c r="B236" s="127">
        <v>693</v>
      </c>
      <c r="C236" s="115" t="s">
        <v>620</v>
      </c>
      <c r="D236" s="125" t="s">
        <v>125</v>
      </c>
      <c r="E236" s="10">
        <v>25000000</v>
      </c>
      <c r="F236" s="125" t="s">
        <v>623</v>
      </c>
      <c r="G236" s="112">
        <v>0</v>
      </c>
      <c r="H236" s="125" t="s">
        <v>212</v>
      </c>
      <c r="I236" s="112">
        <v>1</v>
      </c>
      <c r="J236" s="148"/>
      <c r="K236" s="148"/>
      <c r="L236" s="148"/>
      <c r="M236" s="148"/>
      <c r="N236" s="148"/>
    </row>
    <row r="237" spans="1:14" x14ac:dyDescent="0.2">
      <c r="A237" s="124" t="s">
        <v>632</v>
      </c>
      <c r="B237" s="127">
        <v>693</v>
      </c>
      <c r="C237" s="115" t="s">
        <v>620</v>
      </c>
      <c r="D237" s="125" t="s">
        <v>125</v>
      </c>
      <c r="E237" s="10">
        <v>25000000</v>
      </c>
      <c r="F237" s="125" t="s">
        <v>624</v>
      </c>
      <c r="G237" s="112">
        <v>0</v>
      </c>
      <c r="H237" s="125" t="s">
        <v>212</v>
      </c>
      <c r="I237" s="112">
        <v>1.5</v>
      </c>
      <c r="J237" s="148"/>
      <c r="K237" s="148"/>
      <c r="L237" s="148"/>
      <c r="M237" s="148"/>
      <c r="N237" s="148"/>
    </row>
    <row r="238" spans="1:14" x14ac:dyDescent="0.2">
      <c r="A238" s="124" t="s">
        <v>632</v>
      </c>
      <c r="B238" s="127">
        <v>693</v>
      </c>
      <c r="C238" s="115" t="s">
        <v>620</v>
      </c>
      <c r="D238" s="125" t="s">
        <v>125</v>
      </c>
      <c r="E238" s="10">
        <v>25000000</v>
      </c>
      <c r="F238" s="125" t="s">
        <v>67</v>
      </c>
      <c r="G238" s="112">
        <v>0</v>
      </c>
      <c r="H238" s="125" t="s">
        <v>212</v>
      </c>
      <c r="I238" s="112">
        <v>0.25</v>
      </c>
      <c r="J238" s="148"/>
      <c r="K238" s="148"/>
      <c r="L238" s="148"/>
      <c r="M238" s="148"/>
      <c r="N238" s="148"/>
    </row>
    <row r="239" spans="1:14" x14ac:dyDescent="0.2">
      <c r="A239" s="124" t="s">
        <v>632</v>
      </c>
      <c r="B239" s="127">
        <v>693</v>
      </c>
      <c r="C239" s="115" t="s">
        <v>620</v>
      </c>
      <c r="D239" s="125" t="s">
        <v>125</v>
      </c>
      <c r="E239" s="10">
        <v>25000000</v>
      </c>
      <c r="F239" s="125" t="s">
        <v>565</v>
      </c>
      <c r="G239" s="112">
        <v>0</v>
      </c>
      <c r="H239" s="125" t="s">
        <v>212</v>
      </c>
      <c r="I239" s="112">
        <v>0.5</v>
      </c>
      <c r="J239" s="148"/>
      <c r="K239" s="148"/>
      <c r="L239" s="148"/>
      <c r="M239" s="148"/>
      <c r="N239" s="148"/>
    </row>
    <row r="240" spans="1:14" x14ac:dyDescent="0.2">
      <c r="A240" s="124" t="s">
        <v>632</v>
      </c>
      <c r="B240" s="127">
        <v>693</v>
      </c>
      <c r="C240" s="115" t="s">
        <v>620</v>
      </c>
      <c r="D240" s="125" t="s">
        <v>125</v>
      </c>
      <c r="E240" s="10">
        <v>25000000</v>
      </c>
      <c r="F240" s="125" t="s">
        <v>555</v>
      </c>
      <c r="G240" s="112">
        <v>0</v>
      </c>
      <c r="H240" s="125" t="s">
        <v>212</v>
      </c>
      <c r="I240" s="112">
        <v>1</v>
      </c>
      <c r="J240" s="148"/>
      <c r="K240" s="148"/>
      <c r="L240" s="148"/>
      <c r="M240" s="148"/>
      <c r="N240" s="148"/>
    </row>
    <row r="241" spans="1:14" x14ac:dyDescent="0.2">
      <c r="A241" s="124" t="s">
        <v>632</v>
      </c>
      <c r="B241" s="127">
        <v>693</v>
      </c>
      <c r="C241" s="115" t="s">
        <v>620</v>
      </c>
      <c r="D241" s="125" t="s">
        <v>125</v>
      </c>
      <c r="E241" s="10">
        <v>25000000</v>
      </c>
      <c r="F241" s="125" t="s">
        <v>625</v>
      </c>
      <c r="G241" s="112">
        <v>0</v>
      </c>
      <c r="H241" s="125" t="s">
        <v>212</v>
      </c>
      <c r="I241" s="112">
        <v>1.5</v>
      </c>
      <c r="J241" s="148"/>
      <c r="K241" s="148"/>
      <c r="L241" s="148"/>
      <c r="M241" s="148"/>
      <c r="N241" s="148"/>
    </row>
    <row r="242" spans="1:14" x14ac:dyDescent="0.2">
      <c r="A242" s="124" t="s">
        <v>632</v>
      </c>
      <c r="B242" s="127">
        <v>693</v>
      </c>
      <c r="C242" s="115" t="s">
        <v>620</v>
      </c>
      <c r="D242" s="125" t="s">
        <v>58</v>
      </c>
      <c r="E242" s="10">
        <v>1100</v>
      </c>
      <c r="F242" s="125" t="s">
        <v>626</v>
      </c>
      <c r="G242" s="112">
        <v>0</v>
      </c>
      <c r="H242" s="125" t="s">
        <v>212</v>
      </c>
      <c r="I242" s="112">
        <v>0.25</v>
      </c>
      <c r="J242" s="148"/>
      <c r="K242" s="148"/>
      <c r="L242" s="148"/>
      <c r="M242" s="148"/>
      <c r="N242" s="148"/>
    </row>
    <row r="243" spans="1:14" x14ac:dyDescent="0.2">
      <c r="A243" s="124" t="s">
        <v>632</v>
      </c>
      <c r="B243" s="127">
        <v>693</v>
      </c>
      <c r="C243" s="115" t="s">
        <v>620</v>
      </c>
      <c r="D243" s="125" t="s">
        <v>58</v>
      </c>
      <c r="E243" s="10">
        <v>1100</v>
      </c>
      <c r="F243" s="125" t="s">
        <v>566</v>
      </c>
      <c r="G243" s="112">
        <v>0</v>
      </c>
      <c r="H243" s="125" t="s">
        <v>212</v>
      </c>
      <c r="I243" s="112">
        <v>0.5</v>
      </c>
      <c r="J243" s="148"/>
      <c r="K243" s="148"/>
      <c r="L243" s="148"/>
      <c r="M243" s="148"/>
      <c r="N243" s="148"/>
    </row>
    <row r="244" spans="1:14" x14ac:dyDescent="0.2">
      <c r="A244" s="124" t="s">
        <v>632</v>
      </c>
      <c r="B244" s="127">
        <v>693</v>
      </c>
      <c r="C244" s="115" t="s">
        <v>620</v>
      </c>
      <c r="D244" s="125" t="s">
        <v>58</v>
      </c>
      <c r="E244" s="10">
        <v>1100</v>
      </c>
      <c r="F244" s="125" t="s">
        <v>556</v>
      </c>
      <c r="G244" s="112">
        <v>0</v>
      </c>
      <c r="H244" s="125" t="s">
        <v>212</v>
      </c>
      <c r="I244" s="112">
        <v>1</v>
      </c>
      <c r="J244" s="148"/>
      <c r="K244" s="148"/>
      <c r="L244" s="148"/>
      <c r="M244" s="148"/>
      <c r="N244" s="148"/>
    </row>
    <row r="245" spans="1:14" x14ac:dyDescent="0.2">
      <c r="A245" s="124" t="s">
        <v>632</v>
      </c>
      <c r="B245" s="127">
        <v>693</v>
      </c>
      <c r="C245" s="115" t="s">
        <v>620</v>
      </c>
      <c r="D245" s="125" t="s">
        <v>58</v>
      </c>
      <c r="E245" s="10">
        <v>1100</v>
      </c>
      <c r="F245" s="125" t="s">
        <v>627</v>
      </c>
      <c r="G245" s="112">
        <v>0</v>
      </c>
      <c r="H245" s="125" t="s">
        <v>212</v>
      </c>
      <c r="I245" s="112">
        <v>1.5</v>
      </c>
      <c r="J245" s="148"/>
      <c r="K245" s="148"/>
      <c r="L245" s="148"/>
      <c r="M245" s="148"/>
      <c r="N245" s="148"/>
    </row>
    <row r="246" spans="1:14" x14ac:dyDescent="0.2">
      <c r="A246" s="124" t="s">
        <v>632</v>
      </c>
      <c r="B246" s="127">
        <v>693</v>
      </c>
      <c r="C246" s="115" t="s">
        <v>620</v>
      </c>
      <c r="D246" s="125" t="s">
        <v>495</v>
      </c>
      <c r="E246" s="10">
        <v>50000</v>
      </c>
      <c r="F246" s="125" t="s">
        <v>628</v>
      </c>
      <c r="G246" s="112">
        <v>0</v>
      </c>
      <c r="H246" s="125" t="s">
        <v>212</v>
      </c>
      <c r="I246" s="112">
        <v>0.25</v>
      </c>
      <c r="J246" s="148"/>
      <c r="K246" s="148"/>
      <c r="L246" s="148"/>
      <c r="M246" s="148"/>
      <c r="N246" s="148"/>
    </row>
    <row r="247" spans="1:14" x14ac:dyDescent="0.2">
      <c r="A247" s="124" t="s">
        <v>632</v>
      </c>
      <c r="B247" s="127">
        <v>693</v>
      </c>
      <c r="C247" s="115" t="s">
        <v>620</v>
      </c>
      <c r="D247" s="125" t="s">
        <v>495</v>
      </c>
      <c r="E247" s="10">
        <v>50000</v>
      </c>
      <c r="F247" s="125" t="s">
        <v>567</v>
      </c>
      <c r="G247" s="112">
        <v>0</v>
      </c>
      <c r="H247" s="125" t="s">
        <v>212</v>
      </c>
      <c r="I247" s="112">
        <v>0.5</v>
      </c>
      <c r="J247" s="148"/>
      <c r="K247" s="148"/>
      <c r="L247" s="148"/>
      <c r="M247" s="148"/>
      <c r="N247" s="148"/>
    </row>
    <row r="248" spans="1:14" x14ac:dyDescent="0.2">
      <c r="A248" s="124" t="s">
        <v>632</v>
      </c>
      <c r="B248" s="127">
        <v>693</v>
      </c>
      <c r="C248" s="115" t="s">
        <v>620</v>
      </c>
      <c r="D248" s="125" t="s">
        <v>495</v>
      </c>
      <c r="E248" s="10">
        <v>50000</v>
      </c>
      <c r="F248" s="125" t="s">
        <v>557</v>
      </c>
      <c r="G248" s="112">
        <v>0</v>
      </c>
      <c r="H248" s="125" t="s">
        <v>212</v>
      </c>
      <c r="I248" s="112">
        <v>1</v>
      </c>
      <c r="J248" s="148"/>
      <c r="K248" s="148"/>
      <c r="L248" s="148"/>
      <c r="M248" s="148"/>
      <c r="N248" s="148"/>
    </row>
    <row r="249" spans="1:14" x14ac:dyDescent="0.2">
      <c r="A249" s="124" t="s">
        <v>632</v>
      </c>
      <c r="B249" s="127">
        <v>693</v>
      </c>
      <c r="C249" s="115" t="s">
        <v>620</v>
      </c>
      <c r="D249" s="125" t="s">
        <v>495</v>
      </c>
      <c r="E249" s="10">
        <v>50000</v>
      </c>
      <c r="F249" s="125" t="s">
        <v>629</v>
      </c>
      <c r="G249" s="112">
        <v>0</v>
      </c>
      <c r="H249" s="125" t="s">
        <v>212</v>
      </c>
      <c r="I249" s="112">
        <v>1.5</v>
      </c>
      <c r="J249" s="148"/>
      <c r="K249" s="148"/>
      <c r="L249" s="148"/>
      <c r="M249" s="148"/>
      <c r="N249" s="148"/>
    </row>
    <row r="250" spans="1:14" x14ac:dyDescent="0.2">
      <c r="A250" s="124" t="s">
        <v>632</v>
      </c>
      <c r="B250" s="127">
        <v>693</v>
      </c>
      <c r="C250" s="115" t="s">
        <v>620</v>
      </c>
      <c r="D250" s="125" t="s">
        <v>58</v>
      </c>
      <c r="E250" s="10">
        <v>1100</v>
      </c>
      <c r="F250" s="125" t="s">
        <v>630</v>
      </c>
      <c r="G250" s="112">
        <v>0</v>
      </c>
      <c r="H250" s="125" t="s">
        <v>212</v>
      </c>
      <c r="I250" s="112">
        <v>0.25</v>
      </c>
      <c r="J250" s="148"/>
      <c r="K250" s="148"/>
      <c r="L250" s="148"/>
      <c r="M250" s="148"/>
      <c r="N250" s="148"/>
    </row>
    <row r="251" spans="1:14" x14ac:dyDescent="0.2">
      <c r="A251" s="124" t="s">
        <v>632</v>
      </c>
      <c r="B251" s="127">
        <v>693</v>
      </c>
      <c r="C251" s="115" t="s">
        <v>620</v>
      </c>
      <c r="D251" s="125" t="s">
        <v>58</v>
      </c>
      <c r="E251" s="10">
        <v>1100</v>
      </c>
      <c r="F251" s="125" t="s">
        <v>568</v>
      </c>
      <c r="G251" s="112">
        <v>0</v>
      </c>
      <c r="H251" s="125" t="s">
        <v>212</v>
      </c>
      <c r="I251" s="112">
        <v>0.5</v>
      </c>
      <c r="J251" s="148"/>
      <c r="K251" s="148"/>
      <c r="L251" s="148"/>
      <c r="M251" s="148"/>
      <c r="N251" s="148"/>
    </row>
    <row r="252" spans="1:14" x14ac:dyDescent="0.2">
      <c r="A252" s="124" t="s">
        <v>632</v>
      </c>
      <c r="B252" s="127">
        <v>693</v>
      </c>
      <c r="C252" s="115" t="s">
        <v>620</v>
      </c>
      <c r="D252" s="125" t="s">
        <v>58</v>
      </c>
      <c r="E252" s="10">
        <v>1100</v>
      </c>
      <c r="F252" s="125" t="s">
        <v>558</v>
      </c>
      <c r="G252" s="112">
        <v>0</v>
      </c>
      <c r="H252" s="125" t="s">
        <v>212</v>
      </c>
      <c r="I252" s="112">
        <v>1</v>
      </c>
      <c r="J252" s="148"/>
      <c r="K252" s="148"/>
      <c r="L252" s="148"/>
      <c r="M252" s="148"/>
      <c r="N252" s="148"/>
    </row>
    <row r="253" spans="1:14" x14ac:dyDescent="0.2">
      <c r="A253" s="124" t="s">
        <v>632</v>
      </c>
      <c r="B253" s="127">
        <v>693</v>
      </c>
      <c r="C253" s="115" t="s">
        <v>620</v>
      </c>
      <c r="D253" s="125" t="s">
        <v>58</v>
      </c>
      <c r="E253" s="10">
        <v>1100</v>
      </c>
      <c r="F253" s="125" t="s">
        <v>631</v>
      </c>
      <c r="G253" s="112">
        <v>0</v>
      </c>
      <c r="H253" s="125" t="s">
        <v>212</v>
      </c>
      <c r="I253" s="112">
        <v>1.5</v>
      </c>
      <c r="J253" s="148"/>
      <c r="K253" s="148"/>
      <c r="L253" s="148"/>
      <c r="M253" s="148"/>
      <c r="N253" s="148"/>
    </row>
    <row r="254" spans="1:14" x14ac:dyDescent="0.2">
      <c r="A254" s="124" t="s">
        <v>632</v>
      </c>
      <c r="B254" s="127">
        <v>693</v>
      </c>
      <c r="C254" s="115" t="s">
        <v>620</v>
      </c>
      <c r="D254" s="125" t="s">
        <v>58</v>
      </c>
      <c r="E254" s="114">
        <v>1E-3</v>
      </c>
      <c r="F254" s="125" t="s">
        <v>563</v>
      </c>
      <c r="G254" s="112">
        <v>0</v>
      </c>
      <c r="H254" s="125" t="s">
        <v>212</v>
      </c>
      <c r="I254" s="112">
        <v>1.5027777777777778</v>
      </c>
      <c r="J254" s="148"/>
      <c r="K254" s="148"/>
      <c r="L254" s="148"/>
      <c r="M254" s="148"/>
      <c r="N254" s="148"/>
    </row>
    <row r="255" spans="1:14" x14ac:dyDescent="0.2">
      <c r="A255" s="124"/>
      <c r="B255" s="127"/>
      <c r="C255" s="115"/>
      <c r="D255" s="125"/>
      <c r="E255" s="10"/>
      <c r="F255" s="125"/>
      <c r="G255" s="112"/>
      <c r="H255" s="125"/>
      <c r="I255" s="112"/>
      <c r="J255" s="148"/>
      <c r="K255" s="148"/>
      <c r="L255" s="148"/>
      <c r="M255" s="148"/>
      <c r="N255" s="148"/>
    </row>
    <row r="256" spans="1:14" x14ac:dyDescent="0.2">
      <c r="A256" s="117" t="s">
        <v>150</v>
      </c>
      <c r="B256" s="69">
        <v>707</v>
      </c>
      <c r="C256" s="81" t="s">
        <v>638</v>
      </c>
      <c r="D256" s="120" t="s">
        <v>58</v>
      </c>
      <c r="E256" s="19">
        <v>1267</v>
      </c>
      <c r="F256" s="120" t="s">
        <v>503</v>
      </c>
      <c r="G256" s="20">
        <v>4.5407200000000003</v>
      </c>
      <c r="H256" s="120" t="s">
        <v>213</v>
      </c>
      <c r="I256" s="20">
        <v>6</v>
      </c>
      <c r="J256" s="147">
        <v>1267000</v>
      </c>
      <c r="K256" s="147">
        <v>641180.55000000005</v>
      </c>
      <c r="L256" s="147">
        <f t="shared" ref="L256:L257" si="16">ROUND((K256*$C$8/1000),0)</f>
        <v>15745567</v>
      </c>
      <c r="M256" s="147">
        <v>95328</v>
      </c>
      <c r="N256" s="147">
        <v>15840895</v>
      </c>
    </row>
    <row r="257" spans="1:14" x14ac:dyDescent="0.2">
      <c r="A257" s="117" t="s">
        <v>150</v>
      </c>
      <c r="B257" s="69">
        <v>707</v>
      </c>
      <c r="C257" s="81" t="s">
        <v>638</v>
      </c>
      <c r="D257" s="120" t="s">
        <v>58</v>
      </c>
      <c r="E257" s="82">
        <v>1E-3</v>
      </c>
      <c r="F257" s="120" t="s">
        <v>504</v>
      </c>
      <c r="G257" s="20">
        <v>0</v>
      </c>
      <c r="H257" s="120" t="s">
        <v>213</v>
      </c>
      <c r="I257" s="20">
        <v>6</v>
      </c>
      <c r="J257" s="147">
        <v>1</v>
      </c>
      <c r="K257" s="147">
        <v>1</v>
      </c>
      <c r="L257" s="147">
        <f t="shared" si="16"/>
        <v>25</v>
      </c>
      <c r="M257" s="147">
        <v>0</v>
      </c>
      <c r="N257" s="147">
        <v>25</v>
      </c>
    </row>
    <row r="258" spans="1:14" x14ac:dyDescent="0.2">
      <c r="A258" s="124"/>
      <c r="B258" s="127"/>
      <c r="C258" s="115"/>
      <c r="D258" s="125"/>
      <c r="E258" s="114"/>
      <c r="F258" s="125"/>
      <c r="G258" s="112"/>
      <c r="H258" s="125"/>
      <c r="I258" s="112"/>
      <c r="J258" s="148"/>
      <c r="K258" s="148"/>
      <c r="L258" s="148"/>
      <c r="M258" s="148"/>
      <c r="N258" s="148"/>
    </row>
    <row r="259" spans="1:14" x14ac:dyDescent="0.2">
      <c r="A259" s="124" t="s">
        <v>632</v>
      </c>
      <c r="B259" s="127">
        <v>734</v>
      </c>
      <c r="C259" s="115" t="s">
        <v>671</v>
      </c>
      <c r="D259" s="125" t="s">
        <v>58</v>
      </c>
      <c r="E259" s="114">
        <v>1200</v>
      </c>
      <c r="F259" s="125" t="s">
        <v>61</v>
      </c>
      <c r="G259" s="112">
        <v>0</v>
      </c>
      <c r="H259" s="125" t="s">
        <v>212</v>
      </c>
      <c r="I259" s="112">
        <v>1</v>
      </c>
      <c r="J259" s="148"/>
      <c r="K259" s="148"/>
      <c r="L259" s="148"/>
      <c r="M259" s="148"/>
      <c r="N259" s="148"/>
    </row>
    <row r="260" spans="1:14" x14ac:dyDescent="0.2">
      <c r="A260" s="124" t="s">
        <v>632</v>
      </c>
      <c r="B260" s="127">
        <v>734</v>
      </c>
      <c r="C260" s="115" t="s">
        <v>671</v>
      </c>
      <c r="D260" s="125" t="s">
        <v>58</v>
      </c>
      <c r="E260" s="114">
        <v>1200</v>
      </c>
      <c r="F260" s="125" t="s">
        <v>62</v>
      </c>
      <c r="G260" s="112">
        <v>0</v>
      </c>
      <c r="H260" s="125" t="s">
        <v>212</v>
      </c>
      <c r="I260" s="112">
        <v>1.5013698630136987</v>
      </c>
      <c r="J260" s="148"/>
      <c r="K260" s="148"/>
      <c r="L260" s="148"/>
      <c r="M260" s="148"/>
      <c r="N260" s="148"/>
    </row>
    <row r="261" spans="1:14" x14ac:dyDescent="0.2">
      <c r="A261" s="124" t="s">
        <v>632</v>
      </c>
      <c r="B261" s="127">
        <v>734</v>
      </c>
      <c r="C261" s="115" t="s">
        <v>671</v>
      </c>
      <c r="D261" s="125" t="s">
        <v>58</v>
      </c>
      <c r="E261" s="114">
        <v>1200</v>
      </c>
      <c r="F261" s="125" t="s">
        <v>553</v>
      </c>
      <c r="G261" s="112">
        <v>0</v>
      </c>
      <c r="H261" s="125" t="s">
        <v>212</v>
      </c>
      <c r="I261" s="112">
        <v>2</v>
      </c>
      <c r="J261" s="148"/>
      <c r="K261" s="148"/>
      <c r="L261" s="148"/>
      <c r="M261" s="148"/>
      <c r="N261" s="148"/>
    </row>
    <row r="262" spans="1:14" x14ac:dyDescent="0.2">
      <c r="A262" s="124" t="s">
        <v>632</v>
      </c>
      <c r="B262" s="127">
        <v>734</v>
      </c>
      <c r="C262" s="115" t="s">
        <v>671</v>
      </c>
      <c r="D262" s="125" t="s">
        <v>58</v>
      </c>
      <c r="E262" s="114">
        <v>1200</v>
      </c>
      <c r="F262" s="125" t="s">
        <v>621</v>
      </c>
      <c r="G262" s="112">
        <v>0</v>
      </c>
      <c r="H262" s="125" t="s">
        <v>212</v>
      </c>
      <c r="I262" s="112">
        <v>2.5013698630136987</v>
      </c>
      <c r="J262" s="148"/>
      <c r="K262" s="148"/>
      <c r="L262" s="148"/>
      <c r="M262" s="148"/>
      <c r="N262" s="148"/>
    </row>
    <row r="263" spans="1:14" x14ac:dyDescent="0.2">
      <c r="A263" s="124" t="s">
        <v>632</v>
      </c>
      <c r="B263" s="127">
        <v>734</v>
      </c>
      <c r="C263" s="115" t="s">
        <v>671</v>
      </c>
      <c r="D263" s="125" t="s">
        <v>58</v>
      </c>
      <c r="E263" s="114">
        <v>1200</v>
      </c>
      <c r="F263" s="125" t="s">
        <v>622</v>
      </c>
      <c r="G263" s="112">
        <v>0</v>
      </c>
      <c r="H263" s="125" t="s">
        <v>212</v>
      </c>
      <c r="I263" s="112">
        <v>3</v>
      </c>
      <c r="J263" s="148"/>
      <c r="K263" s="148"/>
      <c r="L263" s="148"/>
      <c r="M263" s="148"/>
      <c r="N263" s="148"/>
    </row>
    <row r="264" spans="1:14" x14ac:dyDescent="0.2">
      <c r="A264" s="124" t="s">
        <v>632</v>
      </c>
      <c r="B264" s="127">
        <v>734</v>
      </c>
      <c r="C264" s="115" t="s">
        <v>671</v>
      </c>
      <c r="D264" s="125" t="s">
        <v>58</v>
      </c>
      <c r="E264" s="114">
        <v>1200</v>
      </c>
      <c r="F264" s="125" t="s">
        <v>672</v>
      </c>
      <c r="G264" s="112">
        <v>0</v>
      </c>
      <c r="H264" s="125" t="s">
        <v>212</v>
      </c>
      <c r="I264" s="112">
        <v>3.5013698630136987</v>
      </c>
      <c r="J264" s="148"/>
      <c r="K264" s="148"/>
      <c r="L264" s="148"/>
      <c r="M264" s="148"/>
      <c r="N264" s="148"/>
    </row>
    <row r="265" spans="1:14" x14ac:dyDescent="0.2">
      <c r="A265" s="124" t="s">
        <v>632</v>
      </c>
      <c r="B265" s="127">
        <v>734</v>
      </c>
      <c r="C265" s="115" t="s">
        <v>671</v>
      </c>
      <c r="D265" s="125" t="s">
        <v>58</v>
      </c>
      <c r="E265" s="114">
        <v>1200</v>
      </c>
      <c r="F265" s="125" t="s">
        <v>673</v>
      </c>
      <c r="G265" s="112">
        <v>0</v>
      </c>
      <c r="H265" s="125" t="s">
        <v>212</v>
      </c>
      <c r="I265" s="112">
        <v>4</v>
      </c>
      <c r="J265" s="148"/>
      <c r="K265" s="148"/>
      <c r="L265" s="148"/>
      <c r="M265" s="148"/>
      <c r="N265" s="148"/>
    </row>
    <row r="266" spans="1:14" x14ac:dyDescent="0.2">
      <c r="A266" s="124" t="s">
        <v>632</v>
      </c>
      <c r="B266" s="127">
        <v>734</v>
      </c>
      <c r="C266" s="115" t="s">
        <v>671</v>
      </c>
      <c r="D266" s="125" t="s">
        <v>58</v>
      </c>
      <c r="E266" s="114">
        <v>1200</v>
      </c>
      <c r="F266" s="125" t="s">
        <v>674</v>
      </c>
      <c r="G266" s="112">
        <v>0</v>
      </c>
      <c r="H266" s="125" t="s">
        <v>212</v>
      </c>
      <c r="I266" s="112">
        <v>4.5013698630136982</v>
      </c>
      <c r="J266" s="148"/>
      <c r="K266" s="148"/>
      <c r="L266" s="148"/>
      <c r="M266" s="148"/>
      <c r="N266" s="148"/>
    </row>
    <row r="267" spans="1:14" x14ac:dyDescent="0.2">
      <c r="A267" s="124" t="s">
        <v>632</v>
      </c>
      <c r="B267" s="127">
        <v>734</v>
      </c>
      <c r="C267" s="115" t="s">
        <v>671</v>
      </c>
      <c r="D267" s="125" t="s">
        <v>58</v>
      </c>
      <c r="E267" s="114">
        <v>1200</v>
      </c>
      <c r="F267" s="125" t="s">
        <v>675</v>
      </c>
      <c r="G267" s="112">
        <v>0</v>
      </c>
      <c r="H267" s="125" t="s">
        <v>212</v>
      </c>
      <c r="I267" s="112">
        <v>5</v>
      </c>
      <c r="J267" s="148"/>
      <c r="K267" s="148"/>
      <c r="L267" s="148"/>
      <c r="M267" s="148"/>
      <c r="N267" s="148"/>
    </row>
    <row r="268" spans="1:14" x14ac:dyDescent="0.2">
      <c r="A268" s="124" t="s">
        <v>632</v>
      </c>
      <c r="B268" s="127">
        <v>734</v>
      </c>
      <c r="C268" s="115" t="s">
        <v>671</v>
      </c>
      <c r="D268" s="125" t="s">
        <v>125</v>
      </c>
      <c r="E268" s="114">
        <v>30000000</v>
      </c>
      <c r="F268" s="125" t="s">
        <v>63</v>
      </c>
      <c r="G268" s="112">
        <v>0</v>
      </c>
      <c r="H268" s="125" t="s">
        <v>212</v>
      </c>
      <c r="I268" s="112">
        <v>1</v>
      </c>
      <c r="J268" s="148"/>
      <c r="K268" s="148"/>
      <c r="L268" s="148"/>
      <c r="M268" s="148"/>
      <c r="N268" s="148"/>
    </row>
    <row r="269" spans="1:14" x14ac:dyDescent="0.2">
      <c r="A269" s="124" t="s">
        <v>632</v>
      </c>
      <c r="B269" s="127">
        <v>734</v>
      </c>
      <c r="C269" s="115" t="s">
        <v>671</v>
      </c>
      <c r="D269" s="125" t="s">
        <v>125</v>
      </c>
      <c r="E269" s="114">
        <v>30000000</v>
      </c>
      <c r="F269" s="125" t="s">
        <v>564</v>
      </c>
      <c r="G269" s="112">
        <v>0</v>
      </c>
      <c r="H269" s="125" t="s">
        <v>212</v>
      </c>
      <c r="I269" s="112">
        <v>1.5013698630136987</v>
      </c>
      <c r="J269" s="148"/>
      <c r="K269" s="148"/>
      <c r="L269" s="148"/>
      <c r="M269" s="148"/>
      <c r="N269" s="148"/>
    </row>
    <row r="270" spans="1:14" x14ac:dyDescent="0.2">
      <c r="A270" s="124" t="s">
        <v>632</v>
      </c>
      <c r="B270" s="127">
        <v>734</v>
      </c>
      <c r="C270" s="115" t="s">
        <v>671</v>
      </c>
      <c r="D270" s="125" t="s">
        <v>125</v>
      </c>
      <c r="E270" s="114">
        <v>30000000</v>
      </c>
      <c r="F270" s="125" t="s">
        <v>554</v>
      </c>
      <c r="G270" s="112">
        <v>0</v>
      </c>
      <c r="H270" s="125" t="s">
        <v>212</v>
      </c>
      <c r="I270" s="112">
        <v>2</v>
      </c>
      <c r="J270" s="148"/>
      <c r="K270" s="148"/>
      <c r="L270" s="148"/>
      <c r="M270" s="148"/>
      <c r="N270" s="148"/>
    </row>
    <row r="271" spans="1:14" x14ac:dyDescent="0.2">
      <c r="A271" s="124" t="s">
        <v>632</v>
      </c>
      <c r="B271" s="127">
        <v>734</v>
      </c>
      <c r="C271" s="115" t="s">
        <v>671</v>
      </c>
      <c r="D271" s="125" t="s">
        <v>125</v>
      </c>
      <c r="E271" s="114">
        <v>30000000</v>
      </c>
      <c r="F271" s="125" t="s">
        <v>623</v>
      </c>
      <c r="G271" s="112">
        <v>0</v>
      </c>
      <c r="H271" s="125" t="s">
        <v>212</v>
      </c>
      <c r="I271" s="112">
        <v>2.5013698630136987</v>
      </c>
      <c r="J271" s="148"/>
      <c r="K271" s="148"/>
      <c r="L271" s="148"/>
      <c r="M271" s="148"/>
      <c r="N271" s="148"/>
    </row>
    <row r="272" spans="1:14" x14ac:dyDescent="0.2">
      <c r="A272" s="124" t="s">
        <v>632</v>
      </c>
      <c r="B272" s="127">
        <v>734</v>
      </c>
      <c r="C272" s="115" t="s">
        <v>671</v>
      </c>
      <c r="D272" s="125" t="s">
        <v>125</v>
      </c>
      <c r="E272" s="114">
        <v>30000000</v>
      </c>
      <c r="F272" s="125" t="s">
        <v>624</v>
      </c>
      <c r="G272" s="112">
        <v>0</v>
      </c>
      <c r="H272" s="125" t="s">
        <v>212</v>
      </c>
      <c r="I272" s="112">
        <v>3</v>
      </c>
      <c r="J272" s="148"/>
      <c r="K272" s="148"/>
      <c r="L272" s="148"/>
      <c r="M272" s="148"/>
      <c r="N272" s="148"/>
    </row>
    <row r="273" spans="1:14" x14ac:dyDescent="0.2">
      <c r="A273" s="124" t="s">
        <v>632</v>
      </c>
      <c r="B273" s="127">
        <v>734</v>
      </c>
      <c r="C273" s="115" t="s">
        <v>671</v>
      </c>
      <c r="D273" s="125" t="s">
        <v>125</v>
      </c>
      <c r="E273" s="114">
        <v>30000000</v>
      </c>
      <c r="F273" s="125" t="s">
        <v>677</v>
      </c>
      <c r="G273" s="112">
        <v>0</v>
      </c>
      <c r="H273" s="125" t="s">
        <v>212</v>
      </c>
      <c r="I273" s="112">
        <v>3.5013698630136987</v>
      </c>
      <c r="J273" s="148"/>
      <c r="K273" s="148"/>
      <c r="L273" s="148"/>
      <c r="M273" s="148"/>
      <c r="N273" s="148"/>
    </row>
    <row r="274" spans="1:14" x14ac:dyDescent="0.2">
      <c r="A274" s="124" t="s">
        <v>632</v>
      </c>
      <c r="B274" s="127">
        <v>734</v>
      </c>
      <c r="C274" s="115" t="s">
        <v>671</v>
      </c>
      <c r="D274" s="125" t="s">
        <v>125</v>
      </c>
      <c r="E274" s="114">
        <v>30000000</v>
      </c>
      <c r="F274" s="125" t="s">
        <v>678</v>
      </c>
      <c r="G274" s="112">
        <v>0</v>
      </c>
      <c r="H274" s="125" t="s">
        <v>212</v>
      </c>
      <c r="I274" s="112">
        <v>4</v>
      </c>
      <c r="J274" s="148"/>
      <c r="K274" s="148"/>
      <c r="L274" s="148"/>
      <c r="M274" s="148"/>
      <c r="N274" s="148"/>
    </row>
    <row r="275" spans="1:14" x14ac:dyDescent="0.2">
      <c r="A275" s="124" t="s">
        <v>632</v>
      </c>
      <c r="B275" s="127">
        <v>734</v>
      </c>
      <c r="C275" s="115" t="s">
        <v>671</v>
      </c>
      <c r="D275" s="125" t="s">
        <v>125</v>
      </c>
      <c r="E275" s="114">
        <v>30000000</v>
      </c>
      <c r="F275" s="125" t="s">
        <v>679</v>
      </c>
      <c r="G275" s="112">
        <v>0</v>
      </c>
      <c r="H275" s="125" t="s">
        <v>212</v>
      </c>
      <c r="I275" s="112">
        <v>4.5013698630136982</v>
      </c>
      <c r="J275" s="148"/>
      <c r="K275" s="148"/>
      <c r="L275" s="148"/>
      <c r="M275" s="148"/>
      <c r="N275" s="148"/>
    </row>
    <row r="276" spans="1:14" x14ac:dyDescent="0.2">
      <c r="A276" s="124" t="s">
        <v>632</v>
      </c>
      <c r="B276" s="127">
        <v>734</v>
      </c>
      <c r="C276" s="115" t="s">
        <v>671</v>
      </c>
      <c r="D276" s="125" t="s">
        <v>125</v>
      </c>
      <c r="E276" s="114">
        <v>30000000</v>
      </c>
      <c r="F276" s="125" t="s">
        <v>680</v>
      </c>
      <c r="G276" s="112">
        <v>0</v>
      </c>
      <c r="H276" s="125" t="s">
        <v>212</v>
      </c>
      <c r="I276" s="112">
        <v>5</v>
      </c>
      <c r="J276" s="148"/>
      <c r="K276" s="148"/>
      <c r="L276" s="148"/>
      <c r="M276" s="148"/>
      <c r="N276" s="148"/>
    </row>
    <row r="277" spans="1:14" x14ac:dyDescent="0.2">
      <c r="A277" s="124" t="s">
        <v>632</v>
      </c>
      <c r="B277" s="127">
        <v>734</v>
      </c>
      <c r="C277" s="115" t="s">
        <v>671</v>
      </c>
      <c r="D277" s="125" t="s">
        <v>58</v>
      </c>
      <c r="E277" s="114">
        <v>2625</v>
      </c>
      <c r="F277" s="125" t="s">
        <v>67</v>
      </c>
      <c r="G277" s="112">
        <v>4</v>
      </c>
      <c r="H277" s="125" t="s">
        <v>214</v>
      </c>
      <c r="I277" s="112">
        <v>4</v>
      </c>
      <c r="J277" s="148"/>
      <c r="K277" s="148"/>
      <c r="L277" s="148"/>
      <c r="M277" s="148"/>
      <c r="N277" s="148"/>
    </row>
    <row r="278" spans="1:14" x14ac:dyDescent="0.2">
      <c r="A278" s="124" t="s">
        <v>632</v>
      </c>
      <c r="B278" s="127">
        <v>734</v>
      </c>
      <c r="C278" s="115" t="s">
        <v>671</v>
      </c>
      <c r="D278" s="125" t="s">
        <v>125</v>
      </c>
      <c r="E278" s="114">
        <v>59500000</v>
      </c>
      <c r="F278" s="125" t="s">
        <v>565</v>
      </c>
      <c r="G278" s="112">
        <v>6.75</v>
      </c>
      <c r="H278" s="125" t="s">
        <v>214</v>
      </c>
      <c r="I278" s="112">
        <v>4</v>
      </c>
      <c r="J278" s="148"/>
      <c r="K278" s="148"/>
      <c r="L278" s="148"/>
      <c r="M278" s="148"/>
      <c r="N278" s="148"/>
    </row>
    <row r="279" spans="1:14" x14ac:dyDescent="0.2">
      <c r="A279" s="124" t="s">
        <v>632</v>
      </c>
      <c r="B279" s="127">
        <v>734</v>
      </c>
      <c r="C279" s="115" t="s">
        <v>671</v>
      </c>
      <c r="D279" s="125" t="s">
        <v>58</v>
      </c>
      <c r="E279" s="114">
        <f>100/1000</f>
        <v>0.1</v>
      </c>
      <c r="F279" s="125" t="s">
        <v>676</v>
      </c>
      <c r="G279" s="112">
        <v>0</v>
      </c>
      <c r="H279" s="125" t="s">
        <v>212</v>
      </c>
      <c r="I279" s="112">
        <v>5.0027397260273974</v>
      </c>
      <c r="J279" s="148"/>
      <c r="K279" s="148"/>
      <c r="L279" s="148"/>
      <c r="M279" s="148"/>
      <c r="N279" s="148"/>
    </row>
    <row r="280" spans="1:14" x14ac:dyDescent="0.2">
      <c r="A280" s="124"/>
      <c r="B280" s="127"/>
      <c r="C280" s="115"/>
      <c r="D280" s="125"/>
      <c r="E280" s="114"/>
      <c r="F280" s="125"/>
      <c r="G280" s="112"/>
      <c r="H280" s="125"/>
      <c r="I280" s="112"/>
      <c r="J280" s="148"/>
      <c r="K280" s="148"/>
      <c r="L280" s="148"/>
      <c r="M280" s="148"/>
      <c r="N280" s="148"/>
    </row>
    <row r="281" spans="1:14" x14ac:dyDescent="0.2">
      <c r="A281" s="124" t="s">
        <v>112</v>
      </c>
      <c r="B281" s="127">
        <v>779</v>
      </c>
      <c r="C281" s="115" t="s">
        <v>690</v>
      </c>
      <c r="D281" s="125" t="s">
        <v>125</v>
      </c>
      <c r="E281" s="114">
        <v>24500000</v>
      </c>
      <c r="F281" s="125" t="s">
        <v>693</v>
      </c>
      <c r="G281" s="112">
        <v>7.7</v>
      </c>
      <c r="H281" s="120" t="s">
        <v>213</v>
      </c>
      <c r="I281" s="20">
        <v>7</v>
      </c>
      <c r="J281" s="148">
        <v>24500000000</v>
      </c>
      <c r="K281" s="148">
        <v>24500000000</v>
      </c>
      <c r="L281" s="148">
        <f>ROUND((K281/1000),0)</f>
        <v>24500000</v>
      </c>
      <c r="M281" s="148">
        <v>286085</v>
      </c>
      <c r="N281" s="148">
        <v>24786085</v>
      </c>
    </row>
    <row r="282" spans="1:14" x14ac:dyDescent="0.2">
      <c r="A282" s="124" t="s">
        <v>112</v>
      </c>
      <c r="B282" s="127">
        <v>779</v>
      </c>
      <c r="C282" s="115" t="s">
        <v>690</v>
      </c>
      <c r="D282" s="125" t="s">
        <v>125</v>
      </c>
      <c r="E282" s="114">
        <v>10000</v>
      </c>
      <c r="F282" s="125" t="s">
        <v>694</v>
      </c>
      <c r="G282" s="112">
        <v>0</v>
      </c>
      <c r="H282" s="120" t="s">
        <v>213</v>
      </c>
      <c r="I282" s="20">
        <v>7.25</v>
      </c>
      <c r="J282" s="148">
        <v>10000000</v>
      </c>
      <c r="K282" s="148">
        <v>10000000</v>
      </c>
      <c r="L282" s="148">
        <f>ROUND((K282/1000),0)</f>
        <v>10000</v>
      </c>
      <c r="M282" s="148">
        <v>0</v>
      </c>
      <c r="N282" s="148">
        <v>10000</v>
      </c>
    </row>
    <row r="283" spans="1:14" x14ac:dyDescent="0.2">
      <c r="A283" s="124"/>
      <c r="B283" s="127"/>
      <c r="C283" s="115"/>
      <c r="D283" s="125"/>
      <c r="E283" s="114"/>
      <c r="F283" s="125"/>
      <c r="G283" s="112"/>
      <c r="H283" s="125"/>
      <c r="I283" s="112"/>
      <c r="J283" s="148"/>
      <c r="K283" s="148"/>
      <c r="L283" s="148"/>
      <c r="M283" s="148"/>
      <c r="N283" s="148"/>
    </row>
    <row r="284" spans="1:14" x14ac:dyDescent="0.2">
      <c r="A284" s="117"/>
      <c r="B284" s="69"/>
      <c r="C284" s="69"/>
      <c r="D284" s="120"/>
      <c r="E284" s="19"/>
      <c r="F284" s="120"/>
      <c r="G284" s="20"/>
      <c r="H284" s="120"/>
      <c r="I284" s="20"/>
      <c r="J284" s="47"/>
      <c r="K284" s="147"/>
      <c r="L284" s="147"/>
      <c r="M284" s="147"/>
      <c r="N284" s="147"/>
    </row>
    <row r="285" spans="1:14" ht="18.75" customHeight="1" x14ac:dyDescent="0.2">
      <c r="A285" s="21" t="s">
        <v>99</v>
      </c>
      <c r="B285" s="22"/>
      <c r="C285" s="22"/>
      <c r="D285" s="23"/>
      <c r="E285" s="24"/>
      <c r="F285" s="23"/>
      <c r="G285" s="23"/>
      <c r="H285" s="23" t="s">
        <v>5</v>
      </c>
      <c r="I285" s="25"/>
      <c r="J285" s="48"/>
      <c r="K285" s="49"/>
      <c r="L285" s="50">
        <f>SUM(L10:L284)</f>
        <v>544303790</v>
      </c>
      <c r="M285" s="50">
        <f>SUM(M10:M284)</f>
        <v>11667224</v>
      </c>
      <c r="N285" s="50">
        <f>SUM(N10:N284)</f>
        <v>555971014</v>
      </c>
    </row>
    <row r="286" spans="1:14" ht="10.5" customHeight="1" x14ac:dyDescent="0.2">
      <c r="A286" s="26"/>
      <c r="B286" s="27"/>
      <c r="C286" s="27"/>
      <c r="D286" s="118"/>
      <c r="E286" s="28"/>
      <c r="F286" s="118"/>
      <c r="G286" s="29"/>
      <c r="H286" s="30"/>
      <c r="I286" s="31"/>
      <c r="J286" s="51"/>
      <c r="K286" s="52"/>
      <c r="L286" s="52"/>
      <c r="M286" s="52"/>
      <c r="N286" s="52"/>
    </row>
    <row r="287" spans="1:14" x14ac:dyDescent="0.2">
      <c r="A287" s="149" t="s">
        <v>696</v>
      </c>
      <c r="B287" s="149"/>
      <c r="C287" s="149" t="s">
        <v>697</v>
      </c>
      <c r="D287" s="126"/>
      <c r="E287" s="17"/>
      <c r="F287" s="126"/>
      <c r="G287" s="76"/>
      <c r="H287" s="74"/>
      <c r="I287" s="75"/>
      <c r="J287" s="72"/>
      <c r="K287" s="70"/>
      <c r="L287" s="70"/>
      <c r="M287" s="70"/>
    </row>
    <row r="288" spans="1:14" x14ac:dyDescent="0.2">
      <c r="A288" s="149" t="s">
        <v>618</v>
      </c>
      <c r="B288" s="127"/>
      <c r="C288" s="127"/>
      <c r="D288" s="126"/>
      <c r="E288" s="17"/>
      <c r="F288" s="126"/>
      <c r="G288" s="126"/>
      <c r="H288" s="70"/>
      <c r="I288" s="126"/>
      <c r="J288" s="70"/>
      <c r="K288" s="70"/>
      <c r="L288" s="70"/>
      <c r="M288" s="70"/>
      <c r="N288" s="32"/>
    </row>
    <row r="289" spans="1:14" x14ac:dyDescent="0.2">
      <c r="A289" s="149" t="s">
        <v>619</v>
      </c>
      <c r="B289" s="127"/>
      <c r="C289" s="127"/>
      <c r="D289" s="126"/>
      <c r="E289" s="17"/>
      <c r="F289" s="126"/>
      <c r="G289" s="126"/>
      <c r="H289" s="126"/>
      <c r="I289" s="126"/>
      <c r="J289" s="70"/>
      <c r="K289" s="70"/>
      <c r="L289" s="70"/>
      <c r="M289" s="70"/>
    </row>
    <row r="290" spans="1:14" x14ac:dyDescent="0.2">
      <c r="A290" s="149" t="s">
        <v>639</v>
      </c>
      <c r="B290" s="127"/>
      <c r="C290" s="127"/>
      <c r="D290" s="126"/>
      <c r="E290" s="17"/>
      <c r="F290" s="126"/>
      <c r="G290" s="126"/>
      <c r="H290" s="126"/>
      <c r="I290" s="126"/>
      <c r="J290" s="70"/>
      <c r="K290" s="70"/>
      <c r="L290" s="70"/>
      <c r="M290" s="70"/>
    </row>
    <row r="291" spans="1:14" x14ac:dyDescent="0.2">
      <c r="A291" s="149" t="s">
        <v>652</v>
      </c>
      <c r="B291" s="127"/>
      <c r="C291" s="127"/>
      <c r="D291" s="126"/>
      <c r="E291" s="17"/>
      <c r="F291" s="126"/>
      <c r="G291" s="126"/>
      <c r="H291" s="126"/>
      <c r="I291" s="126"/>
      <c r="J291" s="70"/>
      <c r="K291" s="70"/>
      <c r="L291" s="70"/>
      <c r="M291" s="70"/>
    </row>
    <row r="292" spans="1:14" x14ac:dyDescent="0.2">
      <c r="A292" s="149" t="s">
        <v>641</v>
      </c>
      <c r="B292" s="127"/>
      <c r="C292" s="127"/>
      <c r="D292" s="126"/>
      <c r="E292" s="17"/>
      <c r="F292" s="126"/>
      <c r="G292" s="126"/>
      <c r="H292" s="126"/>
      <c r="I292" s="126"/>
      <c r="J292" s="70"/>
      <c r="K292" s="70"/>
      <c r="L292" s="70"/>
      <c r="M292" s="70"/>
    </row>
    <row r="293" spans="1:14" x14ac:dyDescent="0.2">
      <c r="A293" s="77" t="s">
        <v>664</v>
      </c>
      <c r="B293" s="77"/>
      <c r="C293" s="127"/>
      <c r="D293" s="126"/>
      <c r="E293" s="17"/>
      <c r="F293" s="126"/>
      <c r="G293" s="126"/>
      <c r="H293" s="126"/>
      <c r="I293" s="126"/>
      <c r="J293" s="70"/>
      <c r="K293" s="70"/>
      <c r="L293" s="70"/>
      <c r="M293" s="70"/>
    </row>
    <row r="294" spans="1:14" x14ac:dyDescent="0.2">
      <c r="A294" s="77" t="s">
        <v>667</v>
      </c>
      <c r="B294" s="127"/>
      <c r="C294" s="127"/>
      <c r="D294" s="126"/>
      <c r="E294" s="17"/>
      <c r="F294" s="126"/>
      <c r="G294" s="126"/>
      <c r="H294" s="126"/>
      <c r="I294" s="126"/>
      <c r="J294" s="70"/>
      <c r="K294" s="70"/>
      <c r="L294" s="70"/>
      <c r="M294" s="70"/>
    </row>
    <row r="295" spans="1:14" x14ac:dyDescent="0.2">
      <c r="A295" s="77" t="s">
        <v>650</v>
      </c>
      <c r="B295" s="127"/>
      <c r="C295" s="127"/>
      <c r="D295" s="126"/>
      <c r="E295" s="17"/>
      <c r="F295" s="126"/>
      <c r="G295" s="126"/>
      <c r="H295" s="126"/>
      <c r="I295" s="126"/>
      <c r="J295" s="70"/>
      <c r="K295" s="70"/>
      <c r="L295" s="70"/>
      <c r="M295" s="70"/>
    </row>
    <row r="296" spans="1:14" x14ac:dyDescent="0.2">
      <c r="A296" s="77" t="s">
        <v>666</v>
      </c>
      <c r="B296" s="127"/>
      <c r="C296" s="127"/>
      <c r="D296" s="126"/>
      <c r="E296" s="17"/>
      <c r="F296" s="126"/>
      <c r="G296" s="126"/>
      <c r="H296" s="126"/>
      <c r="I296" s="126"/>
      <c r="J296" s="70"/>
      <c r="K296" s="70"/>
      <c r="L296" s="70"/>
      <c r="M296" s="70"/>
    </row>
    <row r="297" spans="1:14" x14ac:dyDescent="0.2">
      <c r="A297" s="124" t="s">
        <v>662</v>
      </c>
      <c r="B297" s="124" t="s">
        <v>665</v>
      </c>
      <c r="C297" s="127"/>
      <c r="D297" s="126"/>
      <c r="E297" s="17"/>
      <c r="F297" s="126"/>
      <c r="G297" s="124" t="s">
        <v>668</v>
      </c>
      <c r="H297" s="126"/>
      <c r="I297" s="126"/>
      <c r="J297" s="70"/>
      <c r="K297" s="70"/>
      <c r="L297" s="70"/>
      <c r="M297" s="70"/>
    </row>
    <row r="298" spans="1:14" x14ac:dyDescent="0.2">
      <c r="A298" s="124" t="s">
        <v>663</v>
      </c>
      <c r="B298" s="124" t="s">
        <v>670</v>
      </c>
      <c r="C298" s="127"/>
      <c r="D298" s="126"/>
      <c r="E298" s="17"/>
      <c r="F298" s="126"/>
      <c r="G298" s="124" t="s">
        <v>669</v>
      </c>
      <c r="H298" s="126"/>
      <c r="I298" s="126"/>
      <c r="J298" s="70"/>
      <c r="K298" s="70"/>
      <c r="L298" s="70"/>
      <c r="M298" s="70"/>
    </row>
    <row r="299" spans="1:14" x14ac:dyDescent="0.2">
      <c r="A299" s="126" t="s">
        <v>689</v>
      </c>
      <c r="B299" s="127"/>
      <c r="C299" s="127"/>
      <c r="D299" s="126"/>
      <c r="E299" s="17"/>
      <c r="F299" s="126"/>
      <c r="G299" s="126"/>
      <c r="H299" s="126"/>
      <c r="I299" s="70"/>
      <c r="J299" s="70"/>
      <c r="K299" s="70"/>
      <c r="L299" s="70"/>
      <c r="M299" s="70"/>
    </row>
    <row r="303" spans="1:14" ht="15" x14ac:dyDescent="0.25">
      <c r="A303" s="168" t="s">
        <v>4</v>
      </c>
      <c r="B303" s="127"/>
      <c r="C303" s="126"/>
      <c r="D303" s="70"/>
      <c r="E303" s="70"/>
      <c r="F303" s="126"/>
      <c r="J303" s="5"/>
      <c r="K303" s="5"/>
      <c r="L303" s="5"/>
      <c r="M303" s="5"/>
      <c r="N303" s="5"/>
    </row>
    <row r="304" spans="1:14" ht="15" x14ac:dyDescent="0.25">
      <c r="A304" s="128" t="s">
        <v>173</v>
      </c>
      <c r="B304" s="127"/>
      <c r="C304" s="126"/>
      <c r="D304" s="70"/>
      <c r="E304" s="70"/>
      <c r="F304" s="126"/>
      <c r="J304" s="5"/>
      <c r="K304" s="5"/>
      <c r="L304" s="5"/>
      <c r="M304" s="5"/>
      <c r="N304" s="5"/>
    </row>
    <row r="305" spans="1:14" ht="15" x14ac:dyDescent="0.25">
      <c r="A305" s="151" t="s">
        <v>695</v>
      </c>
      <c r="B305" s="127"/>
      <c r="C305" s="126"/>
      <c r="D305" s="70"/>
      <c r="E305" s="70"/>
      <c r="F305" s="126"/>
      <c r="J305" s="5"/>
      <c r="K305" s="5"/>
      <c r="L305" s="5"/>
      <c r="M305" s="5"/>
      <c r="N305" s="5"/>
    </row>
    <row r="306" spans="1:14" x14ac:dyDescent="0.2">
      <c r="A306" s="161"/>
      <c r="B306" s="125"/>
      <c r="C306" s="161"/>
      <c r="D306" s="162"/>
      <c r="E306" s="162"/>
      <c r="F306" s="161"/>
    </row>
    <row r="307" spans="1:14" x14ac:dyDescent="0.2">
      <c r="A307" s="152"/>
      <c r="B307" s="172"/>
      <c r="C307" s="173"/>
      <c r="D307" s="174" t="s">
        <v>15</v>
      </c>
      <c r="E307" s="175"/>
      <c r="F307" s="176" t="s">
        <v>16</v>
      </c>
    </row>
    <row r="308" spans="1:14" x14ac:dyDescent="0.2">
      <c r="A308" s="177" t="s">
        <v>6</v>
      </c>
      <c r="B308" s="178" t="s">
        <v>7</v>
      </c>
      <c r="C308" s="164"/>
      <c r="D308" s="179" t="s">
        <v>29</v>
      </c>
      <c r="E308" s="179" t="s">
        <v>30</v>
      </c>
      <c r="F308" s="180" t="s">
        <v>31</v>
      </c>
    </row>
    <row r="309" spans="1:14" x14ac:dyDescent="0.2">
      <c r="A309" s="177" t="s">
        <v>22</v>
      </c>
      <c r="B309" s="178" t="s">
        <v>45</v>
      </c>
      <c r="C309" s="178" t="s">
        <v>9</v>
      </c>
      <c r="D309" s="179" t="s">
        <v>46</v>
      </c>
      <c r="E309" s="179" t="s">
        <v>47</v>
      </c>
      <c r="F309" s="180" t="s">
        <v>48</v>
      </c>
    </row>
    <row r="310" spans="1:14" x14ac:dyDescent="0.2">
      <c r="A310" s="181"/>
      <c r="B310" s="166"/>
      <c r="C310" s="165"/>
      <c r="D310" s="167" t="s">
        <v>55</v>
      </c>
      <c r="E310" s="167" t="s">
        <v>55</v>
      </c>
      <c r="F310" s="182" t="s">
        <v>55</v>
      </c>
    </row>
    <row r="311" spans="1:14" x14ac:dyDescent="0.2">
      <c r="A311" s="124"/>
      <c r="B311" s="125"/>
      <c r="C311" s="15"/>
      <c r="D311" s="79"/>
      <c r="E311" s="79"/>
      <c r="F311" s="169"/>
    </row>
    <row r="312" spans="1:14" x14ac:dyDescent="0.2">
      <c r="A312" s="13" t="s">
        <v>69</v>
      </c>
      <c r="B312" s="12">
        <v>193</v>
      </c>
      <c r="C312" s="12" t="s">
        <v>64</v>
      </c>
      <c r="D312" s="122">
        <v>226535</v>
      </c>
      <c r="E312" s="122">
        <v>36359</v>
      </c>
      <c r="F312" s="86"/>
    </row>
    <row r="313" spans="1:14" x14ac:dyDescent="0.2">
      <c r="A313" s="13" t="s">
        <v>69</v>
      </c>
      <c r="B313" s="12">
        <v>199</v>
      </c>
      <c r="C313" s="12" t="s">
        <v>77</v>
      </c>
      <c r="D313" s="122">
        <v>202387</v>
      </c>
      <c r="E313" s="122">
        <v>45836</v>
      </c>
      <c r="F313" s="86"/>
    </row>
    <row r="314" spans="1:14" x14ac:dyDescent="0.2">
      <c r="A314" s="13" t="s">
        <v>69</v>
      </c>
      <c r="B314" s="12">
        <v>202</v>
      </c>
      <c r="C314" s="12" t="s">
        <v>80</v>
      </c>
      <c r="D314" s="122">
        <v>296735</v>
      </c>
      <c r="E314" s="122">
        <v>83704</v>
      </c>
      <c r="F314" s="86"/>
    </row>
    <row r="315" spans="1:14" x14ac:dyDescent="0.2">
      <c r="A315" s="13" t="s">
        <v>81</v>
      </c>
      <c r="B315" s="12">
        <v>211</v>
      </c>
      <c r="C315" s="12" t="s">
        <v>61</v>
      </c>
      <c r="D315" s="123">
        <v>63604</v>
      </c>
      <c r="E315" s="123">
        <v>24475</v>
      </c>
      <c r="F315" s="86"/>
    </row>
    <row r="316" spans="1:14" x14ac:dyDescent="0.2">
      <c r="A316" s="13" t="s">
        <v>81</v>
      </c>
      <c r="B316" s="12">
        <v>211</v>
      </c>
      <c r="C316" s="12" t="s">
        <v>62</v>
      </c>
      <c r="D316" s="123">
        <v>28314</v>
      </c>
      <c r="E316" s="123">
        <v>10895</v>
      </c>
      <c r="F316" s="86"/>
    </row>
    <row r="317" spans="1:14" x14ac:dyDescent="0.2">
      <c r="A317" s="13" t="s">
        <v>81</v>
      </c>
      <c r="B317" s="12">
        <v>221</v>
      </c>
      <c r="C317" s="12" t="s">
        <v>84</v>
      </c>
      <c r="D317" s="123">
        <v>156688</v>
      </c>
      <c r="E317" s="123">
        <v>64909</v>
      </c>
      <c r="F317" s="86"/>
    </row>
    <row r="318" spans="1:14" x14ac:dyDescent="0.2">
      <c r="A318" s="13" t="s">
        <v>81</v>
      </c>
      <c r="B318" s="12">
        <v>221</v>
      </c>
      <c r="C318" s="12" t="s">
        <v>70</v>
      </c>
      <c r="D318" s="123">
        <v>7569</v>
      </c>
      <c r="E318" s="123">
        <v>8529</v>
      </c>
      <c r="F318" s="86"/>
    </row>
    <row r="319" spans="1:14" x14ac:dyDescent="0.2">
      <c r="A319" s="13" t="s">
        <v>540</v>
      </c>
      <c r="B319" s="12">
        <v>228</v>
      </c>
      <c r="C319" s="12" t="s">
        <v>76</v>
      </c>
      <c r="D319" s="122">
        <v>196968</v>
      </c>
      <c r="E319" s="122">
        <v>128483</v>
      </c>
      <c r="F319" s="86"/>
    </row>
    <row r="320" spans="1:14" x14ac:dyDescent="0.2">
      <c r="A320" s="13" t="s">
        <v>86</v>
      </c>
      <c r="B320" s="12">
        <v>245</v>
      </c>
      <c r="C320" s="12" t="s">
        <v>106</v>
      </c>
      <c r="D320" s="123">
        <v>136623</v>
      </c>
      <c r="E320" s="123">
        <v>64144</v>
      </c>
      <c r="F320" s="86"/>
    </row>
    <row r="321" spans="1:6" x14ac:dyDescent="0.2">
      <c r="A321" s="13" t="s">
        <v>86</v>
      </c>
      <c r="B321" s="12">
        <v>245</v>
      </c>
      <c r="C321" s="12" t="s">
        <v>107</v>
      </c>
      <c r="D321" s="123">
        <v>17111</v>
      </c>
      <c r="E321" s="123">
        <v>8045</v>
      </c>
      <c r="F321" s="86"/>
    </row>
    <row r="322" spans="1:6" x14ac:dyDescent="0.2">
      <c r="A322" s="13" t="s">
        <v>540</v>
      </c>
      <c r="B322" s="12">
        <v>270</v>
      </c>
      <c r="C322" s="12" t="s">
        <v>79</v>
      </c>
      <c r="D322" s="122">
        <v>204828</v>
      </c>
      <c r="E322" s="122">
        <v>135463</v>
      </c>
      <c r="F322" s="86"/>
    </row>
    <row r="323" spans="1:6" x14ac:dyDescent="0.2">
      <c r="A323" s="13" t="s">
        <v>540</v>
      </c>
      <c r="B323" s="27">
        <v>319</v>
      </c>
      <c r="C323" s="12" t="s">
        <v>97</v>
      </c>
      <c r="D323" s="122">
        <v>179835</v>
      </c>
      <c r="E323" s="122">
        <v>147340</v>
      </c>
      <c r="F323" s="86"/>
    </row>
    <row r="324" spans="1:6" x14ac:dyDescent="0.2">
      <c r="A324" s="13" t="s">
        <v>119</v>
      </c>
      <c r="B324" s="27">
        <v>322</v>
      </c>
      <c r="C324" s="12" t="s">
        <v>145</v>
      </c>
      <c r="D324" s="122">
        <v>514686</v>
      </c>
      <c r="E324" s="122">
        <v>139407</v>
      </c>
      <c r="F324" s="86"/>
    </row>
    <row r="325" spans="1:6" x14ac:dyDescent="0.2">
      <c r="A325" s="13" t="s">
        <v>119</v>
      </c>
      <c r="B325" s="27">
        <v>322</v>
      </c>
      <c r="C325" s="12" t="s">
        <v>146</v>
      </c>
      <c r="D325" s="122">
        <v>131794</v>
      </c>
      <c r="E325" s="122">
        <v>34852</v>
      </c>
      <c r="F325" s="86"/>
    </row>
    <row r="326" spans="1:6" x14ac:dyDescent="0.2">
      <c r="A326" s="13" t="s">
        <v>119</v>
      </c>
      <c r="B326" s="27">
        <v>322</v>
      </c>
      <c r="C326" s="12" t="s">
        <v>147</v>
      </c>
      <c r="D326" s="122">
        <v>0</v>
      </c>
      <c r="E326" s="122">
        <v>35227</v>
      </c>
      <c r="F326" s="86"/>
    </row>
    <row r="327" spans="1:6" x14ac:dyDescent="0.2">
      <c r="A327" s="13" t="s">
        <v>683</v>
      </c>
      <c r="B327" s="27">
        <v>337</v>
      </c>
      <c r="C327" s="12" t="s">
        <v>217</v>
      </c>
      <c r="D327" s="122">
        <v>319252</v>
      </c>
      <c r="E327" s="122">
        <v>59299</v>
      </c>
      <c r="F327" s="86"/>
    </row>
    <row r="328" spans="1:6" x14ac:dyDescent="0.2">
      <c r="A328" s="13" t="s">
        <v>540</v>
      </c>
      <c r="B328" s="27">
        <v>341</v>
      </c>
      <c r="C328" s="12" t="s">
        <v>141</v>
      </c>
      <c r="D328" s="122">
        <v>72884</v>
      </c>
      <c r="E328" s="122">
        <v>24392</v>
      </c>
      <c r="F328" s="86"/>
    </row>
    <row r="329" spans="1:6" x14ac:dyDescent="0.2">
      <c r="A329" s="13" t="s">
        <v>165</v>
      </c>
      <c r="B329" s="27">
        <v>351</v>
      </c>
      <c r="C329" s="12" t="s">
        <v>175</v>
      </c>
      <c r="D329" s="122">
        <v>130854</v>
      </c>
      <c r="E329" s="122">
        <v>60711</v>
      </c>
      <c r="F329" s="86"/>
    </row>
    <row r="330" spans="1:6" x14ac:dyDescent="0.2">
      <c r="A330" s="13" t="s">
        <v>165</v>
      </c>
      <c r="B330" s="27">
        <v>351</v>
      </c>
      <c r="C330" s="12" t="s">
        <v>176</v>
      </c>
      <c r="D330" s="122">
        <v>50706</v>
      </c>
      <c r="E330" s="122">
        <v>23526</v>
      </c>
      <c r="F330" s="86"/>
    </row>
    <row r="331" spans="1:6" x14ac:dyDescent="0.2">
      <c r="A331" s="13" t="s">
        <v>165</v>
      </c>
      <c r="B331" s="27">
        <v>351</v>
      </c>
      <c r="C331" s="12" t="s">
        <v>178</v>
      </c>
      <c r="D331" s="122">
        <v>0</v>
      </c>
      <c r="E331" s="122">
        <v>30126</v>
      </c>
      <c r="F331" s="86"/>
    </row>
    <row r="332" spans="1:6" x14ac:dyDescent="0.2">
      <c r="A332" s="13" t="s">
        <v>165</v>
      </c>
      <c r="B332" s="27">
        <v>351</v>
      </c>
      <c r="C332" s="12" t="s">
        <v>189</v>
      </c>
      <c r="D332" s="122">
        <v>207220</v>
      </c>
      <c r="E332" s="122">
        <v>108911</v>
      </c>
      <c r="F332" s="86"/>
    </row>
    <row r="333" spans="1:6" x14ac:dyDescent="0.2">
      <c r="A333" s="13" t="s">
        <v>165</v>
      </c>
      <c r="B333" s="27">
        <v>351</v>
      </c>
      <c r="C333" s="12" t="s">
        <v>190</v>
      </c>
      <c r="D333" s="122">
        <v>44553</v>
      </c>
      <c r="E333" s="122">
        <v>23416</v>
      </c>
      <c r="F333" s="86"/>
    </row>
    <row r="334" spans="1:6" x14ac:dyDescent="0.2">
      <c r="A334" s="13" t="s">
        <v>165</v>
      </c>
      <c r="B334" s="27">
        <v>351</v>
      </c>
      <c r="C334" s="12" t="s">
        <v>191</v>
      </c>
      <c r="D334" s="122">
        <v>0</v>
      </c>
      <c r="E334" s="122">
        <v>40440</v>
      </c>
      <c r="F334" s="86"/>
    </row>
    <row r="335" spans="1:6" x14ac:dyDescent="0.2">
      <c r="A335" s="13" t="s">
        <v>165</v>
      </c>
      <c r="B335" s="27">
        <v>351</v>
      </c>
      <c r="C335" s="12" t="s">
        <v>221</v>
      </c>
      <c r="D335" s="122">
        <v>159528</v>
      </c>
      <c r="E335" s="122">
        <v>71250</v>
      </c>
      <c r="F335" s="86"/>
    </row>
    <row r="336" spans="1:6" x14ac:dyDescent="0.2">
      <c r="A336" s="13" t="s">
        <v>165</v>
      </c>
      <c r="B336" s="27">
        <v>351</v>
      </c>
      <c r="C336" s="12" t="s">
        <v>222</v>
      </c>
      <c r="D336" s="122">
        <v>40275</v>
      </c>
      <c r="E336" s="122">
        <v>17988</v>
      </c>
      <c r="F336" s="86"/>
    </row>
    <row r="337" spans="1:6" x14ac:dyDescent="0.2">
      <c r="A337" s="13" t="s">
        <v>165</v>
      </c>
      <c r="B337" s="27">
        <v>351</v>
      </c>
      <c r="C337" s="12" t="s">
        <v>223</v>
      </c>
      <c r="D337" s="122">
        <v>0</v>
      </c>
      <c r="E337" s="122">
        <v>13182</v>
      </c>
      <c r="F337" s="86"/>
    </row>
    <row r="338" spans="1:6" x14ac:dyDescent="0.2">
      <c r="A338" s="13" t="s">
        <v>119</v>
      </c>
      <c r="B338" s="27">
        <v>351</v>
      </c>
      <c r="C338" s="12" t="s">
        <v>238</v>
      </c>
      <c r="D338" s="122">
        <v>130814</v>
      </c>
      <c r="E338" s="122">
        <v>56529</v>
      </c>
      <c r="F338" s="86"/>
    </row>
    <row r="339" spans="1:6" x14ac:dyDescent="0.2">
      <c r="A339" s="13" t="s">
        <v>119</v>
      </c>
      <c r="B339" s="27">
        <v>351</v>
      </c>
      <c r="C339" s="12" t="s">
        <v>239</v>
      </c>
      <c r="D339" s="122">
        <v>33430</v>
      </c>
      <c r="E339" s="122">
        <v>14446</v>
      </c>
      <c r="F339" s="86"/>
    </row>
    <row r="340" spans="1:6" x14ac:dyDescent="0.2">
      <c r="A340" s="13" t="s">
        <v>119</v>
      </c>
      <c r="B340" s="27">
        <v>351</v>
      </c>
      <c r="C340" s="12" t="s">
        <v>240</v>
      </c>
      <c r="D340" s="122">
        <v>0</v>
      </c>
      <c r="E340" s="122">
        <v>8865</v>
      </c>
      <c r="F340" s="86"/>
    </row>
    <row r="341" spans="1:6" x14ac:dyDescent="0.2">
      <c r="A341" s="13" t="s">
        <v>165</v>
      </c>
      <c r="B341" s="27">
        <v>363</v>
      </c>
      <c r="C341" s="12" t="s">
        <v>184</v>
      </c>
      <c r="D341" s="122">
        <v>51772</v>
      </c>
      <c r="E341" s="122">
        <v>18745</v>
      </c>
      <c r="F341" s="86"/>
    </row>
    <row r="342" spans="1:6" x14ac:dyDescent="0.2">
      <c r="A342" s="13" t="s">
        <v>165</v>
      </c>
      <c r="B342" s="27">
        <v>363</v>
      </c>
      <c r="C342" s="12" t="s">
        <v>185</v>
      </c>
      <c r="D342" s="122">
        <v>12425</v>
      </c>
      <c r="E342" s="122">
        <v>4499</v>
      </c>
      <c r="F342" s="86"/>
    </row>
    <row r="343" spans="1:6" x14ac:dyDescent="0.2">
      <c r="A343" s="13" t="s">
        <v>540</v>
      </c>
      <c r="B343" s="27">
        <v>367</v>
      </c>
      <c r="C343" s="12" t="s">
        <v>61</v>
      </c>
      <c r="D343" s="122">
        <v>87765</v>
      </c>
      <c r="E343" s="122">
        <v>38651</v>
      </c>
      <c r="F343" s="86"/>
    </row>
    <row r="344" spans="1:6" x14ac:dyDescent="0.2">
      <c r="A344" s="13" t="s">
        <v>540</v>
      </c>
      <c r="B344" s="27">
        <v>367</v>
      </c>
      <c r="C344" s="12" t="s">
        <v>197</v>
      </c>
      <c r="D344" s="122">
        <v>63924</v>
      </c>
      <c r="E344" s="122">
        <v>98643</v>
      </c>
      <c r="F344" s="86"/>
    </row>
    <row r="345" spans="1:6" x14ac:dyDescent="0.2">
      <c r="A345" s="13" t="s">
        <v>616</v>
      </c>
      <c r="B345" s="27">
        <v>383</v>
      </c>
      <c r="C345" s="12" t="s">
        <v>60</v>
      </c>
      <c r="D345" s="122">
        <v>50025</v>
      </c>
      <c r="E345" s="122">
        <v>25553</v>
      </c>
      <c r="F345" s="86"/>
    </row>
    <row r="346" spans="1:6" x14ac:dyDescent="0.2">
      <c r="A346" s="13" t="s">
        <v>540</v>
      </c>
      <c r="B346" s="27">
        <v>420</v>
      </c>
      <c r="C346" s="12" t="s">
        <v>232</v>
      </c>
      <c r="D346" s="122">
        <v>263651</v>
      </c>
      <c r="E346" s="122">
        <v>26534</v>
      </c>
      <c r="F346" s="86"/>
    </row>
    <row r="347" spans="1:6" x14ac:dyDescent="0.2">
      <c r="A347" s="13" t="s">
        <v>540</v>
      </c>
      <c r="B347" s="27">
        <v>420</v>
      </c>
      <c r="C347" s="12" t="s">
        <v>233</v>
      </c>
      <c r="D347" s="122">
        <v>27637</v>
      </c>
      <c r="E347" s="122">
        <v>15282</v>
      </c>
      <c r="F347" s="86"/>
    </row>
    <row r="348" spans="1:6" x14ac:dyDescent="0.2">
      <c r="A348" s="13" t="s">
        <v>228</v>
      </c>
      <c r="B348" s="27">
        <v>449</v>
      </c>
      <c r="C348" s="12" t="s">
        <v>233</v>
      </c>
      <c r="D348" s="122">
        <v>72376</v>
      </c>
      <c r="E348" s="122">
        <v>20522</v>
      </c>
      <c r="F348" s="86"/>
    </row>
    <row r="349" spans="1:6" x14ac:dyDescent="0.2">
      <c r="A349" s="13" t="s">
        <v>683</v>
      </c>
      <c r="B349" s="27">
        <v>486</v>
      </c>
      <c r="C349" s="12" t="s">
        <v>141</v>
      </c>
      <c r="D349" s="122">
        <v>510066</v>
      </c>
      <c r="E349" s="122">
        <v>59061</v>
      </c>
      <c r="F349" s="86"/>
    </row>
    <row r="350" spans="1:6" x14ac:dyDescent="0.2">
      <c r="A350" s="13" t="s">
        <v>683</v>
      </c>
      <c r="B350" s="27">
        <v>486</v>
      </c>
      <c r="C350" s="12" t="s">
        <v>270</v>
      </c>
      <c r="D350" s="122">
        <v>169694</v>
      </c>
      <c r="E350" s="122">
        <v>65879</v>
      </c>
      <c r="F350" s="86"/>
    </row>
    <row r="351" spans="1:6" x14ac:dyDescent="0.2">
      <c r="A351" s="13" t="s">
        <v>540</v>
      </c>
      <c r="B351" s="27">
        <v>495</v>
      </c>
      <c r="C351" s="12" t="s">
        <v>464</v>
      </c>
      <c r="D351" s="122">
        <v>265832</v>
      </c>
      <c r="E351" s="122">
        <v>63328</v>
      </c>
      <c r="F351" s="86"/>
    </row>
    <row r="352" spans="1:6" x14ac:dyDescent="0.2">
      <c r="A352" s="13" t="s">
        <v>540</v>
      </c>
      <c r="B352" s="27">
        <v>495</v>
      </c>
      <c r="C352" s="12" t="s">
        <v>465</v>
      </c>
      <c r="D352" s="122">
        <v>0</v>
      </c>
      <c r="E352" s="122">
        <v>16120</v>
      </c>
      <c r="F352" s="86"/>
    </row>
    <row r="353" spans="1:6" x14ac:dyDescent="0.2">
      <c r="A353" s="13" t="s">
        <v>540</v>
      </c>
      <c r="B353" s="27">
        <v>495</v>
      </c>
      <c r="C353" s="12" t="s">
        <v>466</v>
      </c>
      <c r="D353" s="122">
        <v>0</v>
      </c>
      <c r="E353" s="122">
        <v>10365</v>
      </c>
      <c r="F353" s="86"/>
    </row>
    <row r="354" spans="1:6" x14ac:dyDescent="0.2">
      <c r="A354" s="13" t="s">
        <v>540</v>
      </c>
      <c r="B354" s="27">
        <v>495</v>
      </c>
      <c r="C354" s="12" t="s">
        <v>467</v>
      </c>
      <c r="D354" s="122">
        <v>0</v>
      </c>
      <c r="E354" s="122">
        <v>9279</v>
      </c>
      <c r="F354" s="86"/>
    </row>
    <row r="355" spans="1:6" x14ac:dyDescent="0.2">
      <c r="A355" s="13" t="s">
        <v>540</v>
      </c>
      <c r="B355" s="27">
        <v>495</v>
      </c>
      <c r="C355" s="184" t="s">
        <v>469</v>
      </c>
      <c r="D355" s="122">
        <v>0</v>
      </c>
      <c r="E355" s="122">
        <v>12080</v>
      </c>
      <c r="F355" s="86"/>
    </row>
    <row r="356" spans="1:6" x14ac:dyDescent="0.2">
      <c r="A356" s="13" t="s">
        <v>540</v>
      </c>
      <c r="B356" s="27">
        <v>495</v>
      </c>
      <c r="C356" s="12" t="s">
        <v>62</v>
      </c>
      <c r="D356" s="122">
        <v>231678</v>
      </c>
      <c r="E356" s="122">
        <v>56841</v>
      </c>
      <c r="F356" s="86"/>
    </row>
    <row r="357" spans="1:6" x14ac:dyDescent="0.2">
      <c r="A357" s="13" t="s">
        <v>540</v>
      </c>
      <c r="B357" s="27">
        <v>495</v>
      </c>
      <c r="C357" s="12" t="s">
        <v>564</v>
      </c>
      <c r="D357" s="122">
        <v>0</v>
      </c>
      <c r="E357" s="122">
        <v>16984</v>
      </c>
      <c r="F357" s="86"/>
    </row>
    <row r="358" spans="1:6" x14ac:dyDescent="0.2">
      <c r="A358" s="13" t="s">
        <v>540</v>
      </c>
      <c r="B358" s="27">
        <v>495</v>
      </c>
      <c r="C358" s="12" t="s">
        <v>565</v>
      </c>
      <c r="D358" s="122">
        <v>0</v>
      </c>
      <c r="E358" s="122">
        <v>6454</v>
      </c>
      <c r="F358" s="86"/>
    </row>
    <row r="359" spans="1:6" x14ac:dyDescent="0.2">
      <c r="A359" s="13" t="s">
        <v>540</v>
      </c>
      <c r="B359" s="27">
        <v>495</v>
      </c>
      <c r="C359" s="12" t="s">
        <v>566</v>
      </c>
      <c r="D359" s="122">
        <v>0</v>
      </c>
      <c r="E359" s="122">
        <v>3433</v>
      </c>
      <c r="F359" s="86"/>
    </row>
    <row r="360" spans="1:6" x14ac:dyDescent="0.2">
      <c r="A360" s="13" t="s">
        <v>540</v>
      </c>
      <c r="B360" s="27">
        <v>495</v>
      </c>
      <c r="C360" s="12" t="s">
        <v>567</v>
      </c>
      <c r="D360" s="122">
        <v>0</v>
      </c>
      <c r="E360" s="122">
        <v>7697</v>
      </c>
      <c r="F360" s="86"/>
    </row>
    <row r="361" spans="1:6" x14ac:dyDescent="0.2">
      <c r="A361" s="13" t="s">
        <v>543</v>
      </c>
      <c r="B361" s="27">
        <v>495</v>
      </c>
      <c r="C361" s="12" t="s">
        <v>553</v>
      </c>
      <c r="D361" s="122">
        <v>214449</v>
      </c>
      <c r="E361" s="122">
        <v>64086</v>
      </c>
      <c r="F361" s="86"/>
    </row>
    <row r="362" spans="1:6" x14ac:dyDescent="0.2">
      <c r="A362" s="13" t="s">
        <v>543</v>
      </c>
      <c r="B362" s="27">
        <v>495</v>
      </c>
      <c r="C362" s="12" t="s">
        <v>554</v>
      </c>
      <c r="D362" s="122">
        <v>0</v>
      </c>
      <c r="E362" s="122">
        <v>12155</v>
      </c>
      <c r="F362" s="86"/>
    </row>
    <row r="363" spans="1:6" x14ac:dyDescent="0.2">
      <c r="A363" s="13" t="s">
        <v>543</v>
      </c>
      <c r="B363" s="27">
        <v>495</v>
      </c>
      <c r="C363" s="12" t="s">
        <v>555</v>
      </c>
      <c r="D363" s="122">
        <v>0</v>
      </c>
      <c r="E363" s="122">
        <v>3904</v>
      </c>
      <c r="F363" s="86"/>
    </row>
    <row r="364" spans="1:6" x14ac:dyDescent="0.2">
      <c r="A364" s="13" t="s">
        <v>543</v>
      </c>
      <c r="B364" s="27">
        <v>495</v>
      </c>
      <c r="C364" s="12" t="s">
        <v>556</v>
      </c>
      <c r="D364" s="122">
        <v>0</v>
      </c>
      <c r="E364" s="122">
        <v>2053</v>
      </c>
      <c r="F364" s="86"/>
    </row>
    <row r="365" spans="1:6" x14ac:dyDescent="0.2">
      <c r="A365" s="13" t="s">
        <v>543</v>
      </c>
      <c r="B365" s="27">
        <v>495</v>
      </c>
      <c r="C365" s="12" t="s">
        <v>557</v>
      </c>
      <c r="D365" s="122">
        <v>0</v>
      </c>
      <c r="E365" s="122">
        <v>3080</v>
      </c>
      <c r="F365" s="86"/>
    </row>
    <row r="366" spans="1:6" x14ac:dyDescent="0.2">
      <c r="A366" s="13" t="s">
        <v>543</v>
      </c>
      <c r="B366" s="27">
        <v>510</v>
      </c>
      <c r="C366" s="12" t="s">
        <v>260</v>
      </c>
      <c r="D366" s="122">
        <v>392898</v>
      </c>
      <c r="E366" s="122">
        <v>94969</v>
      </c>
      <c r="F366" s="86"/>
    </row>
    <row r="367" spans="1:6" x14ac:dyDescent="0.2">
      <c r="A367" s="13" t="s">
        <v>543</v>
      </c>
      <c r="B367" s="27">
        <v>510</v>
      </c>
      <c r="C367" s="12" t="s">
        <v>261</v>
      </c>
      <c r="D367" s="122">
        <v>63922</v>
      </c>
      <c r="E367" s="122">
        <v>15710</v>
      </c>
      <c r="F367" s="86"/>
    </row>
    <row r="368" spans="1:6" x14ac:dyDescent="0.2">
      <c r="A368" s="13" t="s">
        <v>543</v>
      </c>
      <c r="B368" s="27">
        <v>582</v>
      </c>
      <c r="C368" s="12" t="s">
        <v>518</v>
      </c>
      <c r="D368" s="122">
        <v>328472</v>
      </c>
      <c r="E368" s="122">
        <v>126232</v>
      </c>
      <c r="F368" s="86"/>
    </row>
    <row r="369" spans="1:13" x14ac:dyDescent="0.2">
      <c r="A369" s="13" t="s">
        <v>543</v>
      </c>
      <c r="B369" s="27">
        <v>582</v>
      </c>
      <c r="C369" s="12" t="s">
        <v>519</v>
      </c>
      <c r="D369" s="122">
        <v>19911</v>
      </c>
      <c r="E369" s="122">
        <v>7675</v>
      </c>
      <c r="F369" s="86"/>
    </row>
    <row r="370" spans="1:13" x14ac:dyDescent="0.2">
      <c r="A370" s="13" t="s">
        <v>112</v>
      </c>
      <c r="B370" s="27">
        <v>657</v>
      </c>
      <c r="C370" s="12" t="s">
        <v>610</v>
      </c>
      <c r="D370" s="122">
        <v>0</v>
      </c>
      <c r="E370" s="122">
        <v>445229</v>
      </c>
      <c r="F370" s="86"/>
    </row>
    <row r="371" spans="1:13" x14ac:dyDescent="0.2">
      <c r="A371" s="13" t="s">
        <v>150</v>
      </c>
      <c r="B371" s="27">
        <v>658</v>
      </c>
      <c r="C371" s="12" t="s">
        <v>613</v>
      </c>
      <c r="D371" s="122">
        <v>0</v>
      </c>
      <c r="E371" s="122">
        <v>170585</v>
      </c>
      <c r="F371" s="86"/>
    </row>
    <row r="372" spans="1:13" x14ac:dyDescent="0.2">
      <c r="A372" s="126"/>
      <c r="B372" s="127"/>
      <c r="C372" s="126"/>
      <c r="D372" s="70"/>
      <c r="E372" s="70"/>
      <c r="F372" s="126"/>
    </row>
    <row r="373" spans="1:13" x14ac:dyDescent="0.2">
      <c r="A373" s="170" t="s">
        <v>100</v>
      </c>
      <c r="B373" s="163"/>
      <c r="C373" s="132"/>
      <c r="D373" s="171">
        <f>SUM(D312:D372)</f>
        <v>6379690</v>
      </c>
      <c r="E373" s="171">
        <f>SUM(E312:E372)</f>
        <v>3042377</v>
      </c>
      <c r="F373" s="126"/>
    </row>
    <row r="374" spans="1:13" x14ac:dyDescent="0.2">
      <c r="A374" s="126"/>
      <c r="B374" s="127"/>
      <c r="C374" s="126"/>
      <c r="D374" s="70"/>
      <c r="E374" s="70"/>
      <c r="F374" s="126"/>
    </row>
    <row r="377" spans="1:13" ht="15" x14ac:dyDescent="0.25">
      <c r="A377" s="136" t="s">
        <v>174</v>
      </c>
      <c r="B377" s="137"/>
      <c r="C377" s="137"/>
      <c r="D377" s="33"/>
      <c r="E377" s="33"/>
      <c r="F377" s="35"/>
      <c r="G377" s="35"/>
      <c r="H377" s="33"/>
      <c r="I377" s="33"/>
      <c r="J377" s="33"/>
      <c r="K377" s="33"/>
      <c r="L377" s="34"/>
      <c r="M377" s="126"/>
    </row>
    <row r="378" spans="1:13" ht="15" x14ac:dyDescent="0.25">
      <c r="A378" s="128" t="s">
        <v>173</v>
      </c>
      <c r="B378" s="137"/>
      <c r="C378" s="137"/>
      <c r="D378" s="33"/>
      <c r="E378" s="33"/>
      <c r="F378" s="35"/>
      <c r="G378" s="35"/>
      <c r="H378" s="33"/>
      <c r="I378" s="33"/>
      <c r="J378" s="33"/>
      <c r="K378" s="33"/>
      <c r="L378" s="34"/>
      <c r="M378" s="126"/>
    </row>
    <row r="379" spans="1:13" ht="15" x14ac:dyDescent="0.25">
      <c r="A379" s="151" t="s">
        <v>695</v>
      </c>
      <c r="B379" s="33"/>
      <c r="C379" s="33"/>
      <c r="D379" s="33"/>
      <c r="E379" s="33"/>
      <c r="F379" s="35"/>
      <c r="G379" s="35"/>
      <c r="H379" s="33"/>
      <c r="I379" s="33"/>
      <c r="J379" s="33"/>
      <c r="K379" s="33"/>
      <c r="L379" s="34"/>
      <c r="M379" s="126"/>
    </row>
    <row r="380" spans="1:13" x14ac:dyDescent="0.2">
      <c r="A380" s="84"/>
      <c r="B380" s="84"/>
      <c r="C380" s="84"/>
      <c r="D380" s="84"/>
      <c r="E380" s="84"/>
      <c r="F380" s="138"/>
      <c r="G380" s="138"/>
      <c r="H380" s="84"/>
      <c r="I380" s="84"/>
      <c r="J380" s="84"/>
      <c r="K380" s="84"/>
      <c r="L380" s="34"/>
      <c r="M380" s="126"/>
    </row>
    <row r="381" spans="1:13" x14ac:dyDescent="0.2">
      <c r="A381" s="373"/>
      <c r="B381" s="374" t="s">
        <v>17</v>
      </c>
      <c r="C381" s="374"/>
      <c r="D381" s="374"/>
      <c r="E381" s="383"/>
      <c r="F381" s="374" t="s">
        <v>18</v>
      </c>
      <c r="G381" s="374" t="s">
        <v>136</v>
      </c>
      <c r="H381" s="374" t="s">
        <v>19</v>
      </c>
      <c r="I381" s="374" t="s">
        <v>14</v>
      </c>
      <c r="J381" s="374" t="s">
        <v>19</v>
      </c>
      <c r="K381" s="374" t="s">
        <v>20</v>
      </c>
      <c r="L381" s="374" t="s">
        <v>21</v>
      </c>
      <c r="M381" s="126"/>
    </row>
    <row r="382" spans="1:13" x14ac:dyDescent="0.2">
      <c r="A382" s="377" t="s">
        <v>32</v>
      </c>
      <c r="B382" s="378" t="s">
        <v>33</v>
      </c>
      <c r="C382" s="378" t="s">
        <v>126</v>
      </c>
      <c r="D382" s="378" t="s">
        <v>7</v>
      </c>
      <c r="E382" s="378" t="s">
        <v>9</v>
      </c>
      <c r="F382" s="378" t="s">
        <v>23</v>
      </c>
      <c r="G382" s="378" t="s">
        <v>138</v>
      </c>
      <c r="H382" s="378" t="s">
        <v>34</v>
      </c>
      <c r="I382" s="378" t="s">
        <v>35</v>
      </c>
      <c r="J382" s="378" t="s">
        <v>36</v>
      </c>
      <c r="K382" s="378" t="s">
        <v>37</v>
      </c>
      <c r="L382" s="378" t="s">
        <v>38</v>
      </c>
      <c r="M382" s="126"/>
    </row>
    <row r="383" spans="1:13" x14ac:dyDescent="0.2">
      <c r="A383" s="377" t="s">
        <v>22</v>
      </c>
      <c r="B383" s="378" t="s">
        <v>49</v>
      </c>
      <c r="C383" s="378" t="s">
        <v>127</v>
      </c>
      <c r="D383" s="378" t="s">
        <v>50</v>
      </c>
      <c r="E383" s="358"/>
      <c r="F383" s="378" t="s">
        <v>51</v>
      </c>
      <c r="G383" s="378" t="s">
        <v>137</v>
      </c>
      <c r="H383" s="378" t="s">
        <v>52</v>
      </c>
      <c r="I383" s="378" t="s">
        <v>53</v>
      </c>
      <c r="J383" s="378" t="s">
        <v>28</v>
      </c>
      <c r="K383" s="384" t="s">
        <v>28</v>
      </c>
      <c r="L383" s="384" t="s">
        <v>54</v>
      </c>
      <c r="M383" s="126"/>
    </row>
    <row r="384" spans="1:13" x14ac:dyDescent="0.2">
      <c r="A384" s="381"/>
      <c r="B384" s="369" t="s">
        <v>56</v>
      </c>
      <c r="C384" s="369"/>
      <c r="D384" s="369"/>
      <c r="E384" s="368"/>
      <c r="F384" s="385"/>
      <c r="G384" s="385"/>
      <c r="H384" s="369"/>
      <c r="I384" s="369" t="s">
        <v>55</v>
      </c>
      <c r="J384" s="369"/>
      <c r="K384" s="386"/>
      <c r="L384" s="386" t="s">
        <v>57</v>
      </c>
      <c r="M384" s="126"/>
    </row>
    <row r="385" spans="1:13" x14ac:dyDescent="0.2">
      <c r="A385" s="84"/>
      <c r="B385" s="84"/>
      <c r="C385" s="84"/>
      <c r="D385" s="84"/>
      <c r="E385" s="84"/>
      <c r="F385" s="138"/>
      <c r="G385" s="138"/>
      <c r="H385" s="84"/>
      <c r="I385" s="84"/>
      <c r="J385" s="84"/>
      <c r="K385" s="84"/>
      <c r="L385" s="34"/>
      <c r="M385" s="126"/>
    </row>
    <row r="386" spans="1:13" ht="15.75" x14ac:dyDescent="0.25">
      <c r="A386" s="139" t="s">
        <v>700</v>
      </c>
      <c r="B386" s="124"/>
      <c r="C386" s="33"/>
      <c r="D386" s="127"/>
      <c r="E386" s="125"/>
      <c r="F386" s="121"/>
      <c r="G386" s="125"/>
      <c r="H386" s="85"/>
      <c r="I386" s="85"/>
      <c r="J386" s="85"/>
      <c r="K386" s="85"/>
      <c r="L386" s="34"/>
      <c r="M386" s="126"/>
    </row>
    <row r="387" spans="1:13" x14ac:dyDescent="0.2">
      <c r="A387" s="124"/>
      <c r="B387" s="124"/>
      <c r="C387" s="33"/>
      <c r="D387" s="127"/>
      <c r="E387" s="125"/>
      <c r="F387" s="121"/>
      <c r="G387" s="125"/>
      <c r="H387" s="85"/>
      <c r="I387" s="85"/>
      <c r="J387" s="85"/>
      <c r="K387" s="85"/>
      <c r="L387" s="34"/>
      <c r="M387" s="126"/>
    </row>
    <row r="388" spans="1:13" x14ac:dyDescent="0.2">
      <c r="A388" s="140"/>
      <c r="B388" s="132"/>
      <c r="C388" s="132"/>
      <c r="D388" s="132"/>
      <c r="E388" s="132"/>
      <c r="F388" s="141"/>
      <c r="G388" s="141"/>
      <c r="H388" s="131">
        <v>0</v>
      </c>
      <c r="I388" s="131">
        <v>0</v>
      </c>
      <c r="J388" s="131">
        <v>0</v>
      </c>
      <c r="K388" s="131">
        <v>0</v>
      </c>
      <c r="L388" s="131">
        <v>0</v>
      </c>
      <c r="M388" s="126"/>
    </row>
    <row r="389" spans="1:13" x14ac:dyDescent="0.2">
      <c r="A389" s="129"/>
      <c r="B389" s="33"/>
      <c r="C389" s="33"/>
      <c r="D389" s="33"/>
      <c r="E389" s="33"/>
      <c r="F389" s="35"/>
      <c r="G389" s="35"/>
      <c r="H389" s="133"/>
      <c r="I389" s="133"/>
      <c r="J389" s="133"/>
      <c r="K389" s="133"/>
      <c r="L389" s="34"/>
      <c r="M389" s="126"/>
    </row>
    <row r="390" spans="1:13" x14ac:dyDescent="0.2">
      <c r="A390" s="130" t="s">
        <v>151</v>
      </c>
      <c r="B390" s="33"/>
      <c r="C390" s="33"/>
      <c r="D390" s="33"/>
      <c r="E390" s="33"/>
      <c r="F390" s="35"/>
      <c r="G390" s="35"/>
      <c r="H390" s="134"/>
      <c r="I390" s="134"/>
      <c r="J390" s="134"/>
      <c r="K390" s="134"/>
      <c r="L390" s="34"/>
      <c r="M390" s="126"/>
    </row>
    <row r="391" spans="1:13" x14ac:dyDescent="0.2">
      <c r="A391" s="142" t="s">
        <v>101</v>
      </c>
      <c r="B391" s="33"/>
      <c r="C391" s="33"/>
      <c r="D391" s="33"/>
      <c r="E391" s="143"/>
      <c r="F391" s="144"/>
      <c r="G391" s="145"/>
      <c r="H391" s="134"/>
      <c r="I391" s="134"/>
      <c r="J391" s="134"/>
      <c r="K391" s="134"/>
      <c r="L391" s="34"/>
      <c r="M391" s="126"/>
    </row>
    <row r="392" spans="1:13" x14ac:dyDescent="0.2">
      <c r="A392" s="142" t="s">
        <v>102</v>
      </c>
      <c r="B392" s="33"/>
      <c r="C392" s="33"/>
      <c r="D392" s="33"/>
      <c r="E392" s="33"/>
      <c r="F392" s="35"/>
      <c r="G392" s="35"/>
      <c r="H392" s="33"/>
      <c r="I392" s="33"/>
      <c r="J392" s="33"/>
      <c r="K392" s="33"/>
      <c r="L392" s="34"/>
      <c r="M392" s="126"/>
    </row>
    <row r="393" spans="1:13" x14ac:dyDescent="0.2">
      <c r="A393" s="135"/>
      <c r="B393" s="33"/>
      <c r="C393" s="33"/>
      <c r="D393" s="33"/>
      <c r="E393" s="33"/>
      <c r="F393" s="35"/>
      <c r="G393" s="35"/>
      <c r="H393" s="134"/>
      <c r="I393" s="134"/>
      <c r="J393" s="134"/>
      <c r="K393" s="134"/>
      <c r="L393" s="34"/>
      <c r="M393" s="126"/>
    </row>
    <row r="395" spans="1:13" x14ac:dyDescent="0.2">
      <c r="A395" s="152" t="s">
        <v>271</v>
      </c>
      <c r="B395" s="153"/>
      <c r="C395" s="153"/>
      <c r="D395" s="153"/>
      <c r="E395" s="153"/>
      <c r="F395" s="154"/>
    </row>
    <row r="396" spans="1:13" ht="67.5" x14ac:dyDescent="0.2">
      <c r="A396" s="155" t="s">
        <v>272</v>
      </c>
      <c r="B396" s="156" t="s">
        <v>273</v>
      </c>
      <c r="C396" s="156" t="s">
        <v>274</v>
      </c>
      <c r="D396" s="157" t="s">
        <v>275</v>
      </c>
      <c r="E396" s="156" t="s">
        <v>276</v>
      </c>
      <c r="F396" s="158" t="s">
        <v>277</v>
      </c>
    </row>
    <row r="397" spans="1:13" ht="191.25" x14ac:dyDescent="0.2">
      <c r="A397" s="53">
        <v>193</v>
      </c>
      <c r="B397" s="54" t="s">
        <v>68</v>
      </c>
      <c r="C397" s="54" t="s">
        <v>278</v>
      </c>
      <c r="D397" s="54" t="s">
        <v>279</v>
      </c>
      <c r="E397" s="55" t="s">
        <v>280</v>
      </c>
      <c r="F397" s="56" t="s">
        <v>281</v>
      </c>
    </row>
    <row r="398" spans="1:13" ht="180" x14ac:dyDescent="0.2">
      <c r="A398" s="57">
        <v>199</v>
      </c>
      <c r="B398" s="58" t="s">
        <v>75</v>
      </c>
      <c r="C398" s="58" t="s">
        <v>278</v>
      </c>
      <c r="D398" s="58" t="s">
        <v>279</v>
      </c>
      <c r="E398" s="59" t="s">
        <v>280</v>
      </c>
      <c r="F398" s="60" t="s">
        <v>282</v>
      </c>
    </row>
    <row r="399" spans="1:13" ht="258.75" x14ac:dyDescent="0.2">
      <c r="A399" s="53">
        <v>202</v>
      </c>
      <c r="B399" s="54" t="s">
        <v>78</v>
      </c>
      <c r="C399" s="54" t="s">
        <v>278</v>
      </c>
      <c r="D399" s="54" t="s">
        <v>279</v>
      </c>
      <c r="E399" s="55" t="s">
        <v>283</v>
      </c>
      <c r="F399" s="56" t="s">
        <v>284</v>
      </c>
    </row>
    <row r="400" spans="1:13" ht="67.5" x14ac:dyDescent="0.2">
      <c r="A400" s="57">
        <v>211</v>
      </c>
      <c r="B400" s="58" t="s">
        <v>117</v>
      </c>
      <c r="C400" s="58" t="s">
        <v>285</v>
      </c>
      <c r="D400" s="58" t="s">
        <v>279</v>
      </c>
      <c r="E400" s="58" t="s">
        <v>286</v>
      </c>
      <c r="F400" s="58" t="s">
        <v>287</v>
      </c>
    </row>
    <row r="401" spans="1:6" ht="123.75" x14ac:dyDescent="0.2">
      <c r="A401" s="53">
        <v>221</v>
      </c>
      <c r="B401" s="54" t="s">
        <v>83</v>
      </c>
      <c r="C401" s="54" t="s">
        <v>285</v>
      </c>
      <c r="D401" s="54" t="s">
        <v>288</v>
      </c>
      <c r="E401" s="58" t="s">
        <v>289</v>
      </c>
      <c r="F401" s="58" t="s">
        <v>290</v>
      </c>
    </row>
    <row r="402" spans="1:6" ht="67.5" x14ac:dyDescent="0.2">
      <c r="A402" s="57">
        <v>225</v>
      </c>
      <c r="B402" s="58" t="s">
        <v>87</v>
      </c>
      <c r="C402" s="58" t="s">
        <v>291</v>
      </c>
      <c r="D402" s="58" t="s">
        <v>292</v>
      </c>
      <c r="E402" s="58" t="s">
        <v>293</v>
      </c>
      <c r="F402" s="58" t="s">
        <v>294</v>
      </c>
    </row>
    <row r="403" spans="1:6" ht="33.75" x14ac:dyDescent="0.2">
      <c r="A403" s="53">
        <v>226</v>
      </c>
      <c r="B403" s="54" t="s">
        <v>90</v>
      </c>
      <c r="C403" s="54" t="s">
        <v>285</v>
      </c>
      <c r="D403" s="54" t="s">
        <v>279</v>
      </c>
      <c r="E403" s="54" t="s">
        <v>295</v>
      </c>
      <c r="F403" s="54" t="s">
        <v>133</v>
      </c>
    </row>
    <row r="404" spans="1:6" ht="33.75" x14ac:dyDescent="0.2">
      <c r="A404" s="57">
        <v>228</v>
      </c>
      <c r="B404" s="58" t="s">
        <v>92</v>
      </c>
      <c r="C404" s="58" t="s">
        <v>291</v>
      </c>
      <c r="D404" s="58" t="s">
        <v>292</v>
      </c>
      <c r="E404" s="58" t="s">
        <v>296</v>
      </c>
      <c r="F404" s="58" t="s">
        <v>296</v>
      </c>
    </row>
    <row r="405" spans="1:6" ht="45" x14ac:dyDescent="0.2">
      <c r="A405" s="53">
        <v>233</v>
      </c>
      <c r="B405" s="54" t="s">
        <v>93</v>
      </c>
      <c r="C405" s="54" t="s">
        <v>285</v>
      </c>
      <c r="D405" s="54" t="s">
        <v>297</v>
      </c>
      <c r="E405" s="58" t="s">
        <v>298</v>
      </c>
      <c r="F405" s="58" t="s">
        <v>299</v>
      </c>
    </row>
    <row r="406" spans="1:6" ht="112.5" x14ac:dyDescent="0.2">
      <c r="A406" s="57">
        <v>236</v>
      </c>
      <c r="B406" s="58" t="s">
        <v>96</v>
      </c>
      <c r="C406" s="58" t="s">
        <v>278</v>
      </c>
      <c r="D406" s="58" t="s">
        <v>292</v>
      </c>
      <c r="E406" s="58" t="s">
        <v>300</v>
      </c>
      <c r="F406" s="58" t="s">
        <v>301</v>
      </c>
    </row>
    <row r="407" spans="1:6" ht="45" x14ac:dyDescent="0.2">
      <c r="A407" s="53">
        <v>239</v>
      </c>
      <c r="B407" s="54" t="s">
        <v>103</v>
      </c>
      <c r="C407" s="54" t="s">
        <v>302</v>
      </c>
      <c r="D407" s="54" t="s">
        <v>279</v>
      </c>
      <c r="E407" s="54" t="s">
        <v>303</v>
      </c>
      <c r="F407" s="54" t="s">
        <v>303</v>
      </c>
    </row>
    <row r="408" spans="1:6" ht="22.5" x14ac:dyDescent="0.2">
      <c r="A408" s="57">
        <v>243</v>
      </c>
      <c r="B408" s="58" t="s">
        <v>104</v>
      </c>
      <c r="C408" s="58" t="s">
        <v>302</v>
      </c>
      <c r="D408" s="58" t="s">
        <v>279</v>
      </c>
      <c r="E408" s="58" t="s">
        <v>304</v>
      </c>
      <c r="F408" s="58" t="s">
        <v>304</v>
      </c>
    </row>
    <row r="409" spans="1:6" ht="112.5" x14ac:dyDescent="0.2">
      <c r="A409" s="53">
        <v>245</v>
      </c>
      <c r="B409" s="54" t="s">
        <v>105</v>
      </c>
      <c r="C409" s="54" t="s">
        <v>285</v>
      </c>
      <c r="D409" s="54" t="s">
        <v>288</v>
      </c>
      <c r="E409" s="58" t="s">
        <v>305</v>
      </c>
      <c r="F409" s="58" t="s">
        <v>306</v>
      </c>
    </row>
    <row r="410" spans="1:6" ht="157.5" x14ac:dyDescent="0.2">
      <c r="A410" s="57">
        <v>247</v>
      </c>
      <c r="B410" s="58" t="s">
        <v>108</v>
      </c>
      <c r="C410" s="58" t="s">
        <v>285</v>
      </c>
      <c r="D410" s="58" t="s">
        <v>288</v>
      </c>
      <c r="E410" s="58" t="s">
        <v>307</v>
      </c>
      <c r="F410" s="58" t="s">
        <v>308</v>
      </c>
    </row>
    <row r="411" spans="1:6" ht="45" x14ac:dyDescent="0.2">
      <c r="A411" s="53">
        <v>262</v>
      </c>
      <c r="B411" s="54" t="s">
        <v>113</v>
      </c>
      <c r="C411" s="54" t="s">
        <v>309</v>
      </c>
      <c r="D411" s="54" t="s">
        <v>279</v>
      </c>
      <c r="E411" s="54" t="s">
        <v>310</v>
      </c>
      <c r="F411" s="54" t="s">
        <v>310</v>
      </c>
    </row>
    <row r="412" spans="1:6" ht="123.75" x14ac:dyDescent="0.2">
      <c r="A412" s="57">
        <v>265</v>
      </c>
      <c r="B412" s="58" t="s">
        <v>114</v>
      </c>
      <c r="C412" s="58" t="s">
        <v>311</v>
      </c>
      <c r="D412" s="58" t="s">
        <v>288</v>
      </c>
      <c r="E412" s="58" t="s">
        <v>312</v>
      </c>
      <c r="F412" s="58" t="s">
        <v>313</v>
      </c>
    </row>
    <row r="413" spans="1:6" ht="33.75" x14ac:dyDescent="0.2">
      <c r="A413" s="53">
        <v>270</v>
      </c>
      <c r="B413" s="54" t="s">
        <v>115</v>
      </c>
      <c r="C413" s="54" t="s">
        <v>291</v>
      </c>
      <c r="D413" s="54" t="s">
        <v>292</v>
      </c>
      <c r="E413" s="54" t="s">
        <v>296</v>
      </c>
      <c r="F413" s="54" t="s">
        <v>296</v>
      </c>
    </row>
    <row r="414" spans="1:6" ht="123.75" x14ac:dyDescent="0.2">
      <c r="A414" s="57">
        <v>271</v>
      </c>
      <c r="B414" s="58" t="s">
        <v>116</v>
      </c>
      <c r="C414" s="58" t="s">
        <v>314</v>
      </c>
      <c r="D414" s="58" t="s">
        <v>288</v>
      </c>
      <c r="E414" s="58" t="s">
        <v>315</v>
      </c>
      <c r="F414" s="58" t="s">
        <v>316</v>
      </c>
    </row>
    <row r="415" spans="1:6" ht="45" x14ac:dyDescent="0.2">
      <c r="A415" s="53">
        <v>278</v>
      </c>
      <c r="B415" s="54" t="s">
        <v>317</v>
      </c>
      <c r="C415" s="54" t="s">
        <v>318</v>
      </c>
      <c r="D415" s="54" t="s">
        <v>279</v>
      </c>
      <c r="E415" s="54" t="s">
        <v>319</v>
      </c>
      <c r="F415" s="54" t="s">
        <v>319</v>
      </c>
    </row>
    <row r="416" spans="1:6" ht="56.25" x14ac:dyDescent="0.2">
      <c r="A416" s="57">
        <v>280</v>
      </c>
      <c r="B416" s="58" t="s">
        <v>1</v>
      </c>
      <c r="C416" s="58" t="s">
        <v>285</v>
      </c>
      <c r="D416" s="58" t="s">
        <v>320</v>
      </c>
      <c r="E416" s="58" t="s">
        <v>321</v>
      </c>
      <c r="F416" s="58" t="s">
        <v>322</v>
      </c>
    </row>
    <row r="417" spans="1:6" ht="112.5" x14ac:dyDescent="0.2">
      <c r="A417" s="53">
        <v>282</v>
      </c>
      <c r="B417" s="54" t="s">
        <v>0</v>
      </c>
      <c r="C417" s="54" t="s">
        <v>314</v>
      </c>
      <c r="D417" s="54" t="s">
        <v>288</v>
      </c>
      <c r="E417" s="58" t="s">
        <v>323</v>
      </c>
      <c r="F417" s="58" t="s">
        <v>324</v>
      </c>
    </row>
    <row r="418" spans="1:6" ht="67.5" x14ac:dyDescent="0.2">
      <c r="A418" s="57">
        <v>283</v>
      </c>
      <c r="B418" s="58" t="s">
        <v>2</v>
      </c>
      <c r="C418" s="58" t="s">
        <v>278</v>
      </c>
      <c r="D418" s="58" t="s">
        <v>292</v>
      </c>
      <c r="E418" s="58" t="s">
        <v>325</v>
      </c>
      <c r="F418" s="61" t="s">
        <v>326</v>
      </c>
    </row>
    <row r="419" spans="1:6" ht="22.5" x14ac:dyDescent="0.2">
      <c r="A419" s="53">
        <v>290</v>
      </c>
      <c r="B419" s="54" t="s">
        <v>118</v>
      </c>
      <c r="C419" s="54" t="s">
        <v>314</v>
      </c>
      <c r="D419" s="54" t="s">
        <v>538</v>
      </c>
      <c r="E419" s="54"/>
      <c r="F419" s="54" t="s">
        <v>328</v>
      </c>
    </row>
    <row r="420" spans="1:6" ht="157.5" x14ac:dyDescent="0.2">
      <c r="A420" s="57">
        <v>294</v>
      </c>
      <c r="B420" s="58" t="s">
        <v>120</v>
      </c>
      <c r="C420" s="58" t="s">
        <v>285</v>
      </c>
      <c r="D420" s="58" t="s">
        <v>288</v>
      </c>
      <c r="E420" s="59" t="s">
        <v>329</v>
      </c>
      <c r="F420" s="59" t="s">
        <v>330</v>
      </c>
    </row>
    <row r="421" spans="1:6" ht="45" x14ac:dyDescent="0.2">
      <c r="A421" s="53">
        <v>295</v>
      </c>
      <c r="B421" s="54" t="s">
        <v>124</v>
      </c>
      <c r="C421" s="54" t="s">
        <v>314</v>
      </c>
      <c r="D421" s="54" t="s">
        <v>331</v>
      </c>
      <c r="E421" s="54" t="s">
        <v>332</v>
      </c>
      <c r="F421" s="54" t="s">
        <v>332</v>
      </c>
    </row>
    <row r="422" spans="1:6" ht="22.5" x14ac:dyDescent="0.2">
      <c r="A422" s="57">
        <v>299</v>
      </c>
      <c r="B422" s="58" t="s">
        <v>128</v>
      </c>
      <c r="C422" s="58" t="s">
        <v>314</v>
      </c>
      <c r="D422" s="58" t="s">
        <v>538</v>
      </c>
      <c r="E422" s="58"/>
      <c r="F422" s="58" t="s">
        <v>328</v>
      </c>
    </row>
    <row r="423" spans="1:6" ht="78.75" x14ac:dyDescent="0.2">
      <c r="A423" s="53">
        <v>300</v>
      </c>
      <c r="B423" s="54" t="s">
        <v>132</v>
      </c>
      <c r="C423" s="54" t="s">
        <v>311</v>
      </c>
      <c r="D423" s="54" t="s">
        <v>292</v>
      </c>
      <c r="E423" s="54" t="s">
        <v>333</v>
      </c>
      <c r="F423" s="54" t="s">
        <v>334</v>
      </c>
    </row>
    <row r="424" spans="1:6" ht="45" x14ac:dyDescent="0.2">
      <c r="A424" s="57">
        <v>304</v>
      </c>
      <c r="B424" s="58" t="s">
        <v>335</v>
      </c>
      <c r="C424" s="58" t="s">
        <v>309</v>
      </c>
      <c r="D424" s="58" t="s">
        <v>336</v>
      </c>
      <c r="E424" s="58" t="s">
        <v>337</v>
      </c>
      <c r="F424" s="58" t="s">
        <v>338</v>
      </c>
    </row>
    <row r="425" spans="1:6" ht="56.25" x14ac:dyDescent="0.2">
      <c r="A425" s="57" t="s">
        <v>339</v>
      </c>
      <c r="B425" s="58" t="s">
        <v>134</v>
      </c>
      <c r="C425" s="58" t="s">
        <v>285</v>
      </c>
      <c r="D425" s="58" t="s">
        <v>340</v>
      </c>
      <c r="E425" s="58" t="s">
        <v>341</v>
      </c>
      <c r="F425" s="58" t="s">
        <v>342</v>
      </c>
    </row>
    <row r="426" spans="1:6" ht="45" x14ac:dyDescent="0.2">
      <c r="A426" s="53">
        <v>311</v>
      </c>
      <c r="B426" s="54" t="s">
        <v>343</v>
      </c>
      <c r="C426" s="54" t="s">
        <v>309</v>
      </c>
      <c r="D426" s="54" t="s">
        <v>344</v>
      </c>
      <c r="E426" s="54" t="s">
        <v>345</v>
      </c>
      <c r="F426" s="54" t="s">
        <v>346</v>
      </c>
    </row>
    <row r="427" spans="1:6" ht="33.75" x14ac:dyDescent="0.2">
      <c r="A427" s="57">
        <v>312</v>
      </c>
      <c r="B427" s="58" t="s">
        <v>347</v>
      </c>
      <c r="C427" s="58" t="s">
        <v>348</v>
      </c>
      <c r="D427" s="58" t="s">
        <v>279</v>
      </c>
      <c r="E427" s="58" t="s">
        <v>215</v>
      </c>
      <c r="F427" s="58" t="s">
        <v>215</v>
      </c>
    </row>
    <row r="428" spans="1:6" ht="90" x14ac:dyDescent="0.2">
      <c r="A428" s="53">
        <v>313</v>
      </c>
      <c r="B428" s="54" t="s">
        <v>349</v>
      </c>
      <c r="C428" s="54" t="s">
        <v>507</v>
      </c>
      <c r="D428" s="54" t="s">
        <v>350</v>
      </c>
      <c r="E428" s="58" t="s">
        <v>351</v>
      </c>
      <c r="F428" s="54" t="s">
        <v>352</v>
      </c>
    </row>
    <row r="429" spans="1:6" ht="33.75" x14ac:dyDescent="0.2">
      <c r="A429" s="57">
        <v>315</v>
      </c>
      <c r="B429" s="58" t="s">
        <v>135</v>
      </c>
      <c r="C429" s="58" t="s">
        <v>353</v>
      </c>
      <c r="D429" s="58" t="s">
        <v>539</v>
      </c>
      <c r="E429" s="58"/>
      <c r="F429" s="58" t="s">
        <v>328</v>
      </c>
    </row>
    <row r="430" spans="1:6" ht="22.5" x14ac:dyDescent="0.2">
      <c r="A430" s="53">
        <v>316</v>
      </c>
      <c r="B430" s="54" t="s">
        <v>135</v>
      </c>
      <c r="C430" s="54" t="s">
        <v>314</v>
      </c>
      <c r="D430" s="54" t="s">
        <v>538</v>
      </c>
      <c r="E430" s="54"/>
      <c r="F430" s="54" t="s">
        <v>328</v>
      </c>
    </row>
    <row r="431" spans="1:6" ht="33.75" x14ac:dyDescent="0.2">
      <c r="A431" s="57">
        <v>319</v>
      </c>
      <c r="B431" s="58" t="s">
        <v>139</v>
      </c>
      <c r="C431" s="58" t="s">
        <v>291</v>
      </c>
      <c r="D431" s="58" t="s">
        <v>292</v>
      </c>
      <c r="E431" s="58" t="s">
        <v>296</v>
      </c>
      <c r="F431" s="58" t="s">
        <v>296</v>
      </c>
    </row>
    <row r="432" spans="1:6" ht="112.5" x14ac:dyDescent="0.2">
      <c r="A432" s="53">
        <v>322</v>
      </c>
      <c r="B432" s="54" t="s">
        <v>149</v>
      </c>
      <c r="C432" s="54" t="s">
        <v>314</v>
      </c>
      <c r="D432" s="54" t="s">
        <v>288</v>
      </c>
      <c r="E432" s="58" t="s">
        <v>354</v>
      </c>
      <c r="F432" s="58" t="s">
        <v>306</v>
      </c>
    </row>
    <row r="433" spans="1:6" ht="45" x14ac:dyDescent="0.2">
      <c r="A433" s="57">
        <v>323</v>
      </c>
      <c r="B433" s="58" t="s">
        <v>355</v>
      </c>
      <c r="C433" s="58" t="s">
        <v>348</v>
      </c>
      <c r="D433" s="58" t="s">
        <v>356</v>
      </c>
      <c r="E433" s="58" t="s">
        <v>357</v>
      </c>
      <c r="F433" s="58" t="s">
        <v>358</v>
      </c>
    </row>
    <row r="434" spans="1:6" ht="33.75" x14ac:dyDescent="0.2">
      <c r="A434" s="62">
        <v>330</v>
      </c>
      <c r="B434" s="63" t="s">
        <v>153</v>
      </c>
      <c r="C434" s="63" t="s">
        <v>311</v>
      </c>
      <c r="D434" s="63" t="s">
        <v>359</v>
      </c>
      <c r="E434" s="63" t="s">
        <v>360</v>
      </c>
      <c r="F434" s="63" t="s">
        <v>360</v>
      </c>
    </row>
    <row r="435" spans="1:6" ht="33.75" x14ac:dyDescent="0.2">
      <c r="A435" s="64">
        <v>331</v>
      </c>
      <c r="B435" s="61" t="s">
        <v>154</v>
      </c>
      <c r="C435" s="61" t="s">
        <v>353</v>
      </c>
      <c r="D435" s="61" t="s">
        <v>361</v>
      </c>
      <c r="E435" s="61" t="s">
        <v>362</v>
      </c>
      <c r="F435" s="61" t="s">
        <v>363</v>
      </c>
    </row>
    <row r="436" spans="1:6" ht="90" x14ac:dyDescent="0.2">
      <c r="A436" s="64">
        <v>332</v>
      </c>
      <c r="B436" s="61" t="s">
        <v>154</v>
      </c>
      <c r="C436" s="61" t="s">
        <v>364</v>
      </c>
      <c r="D436" s="61" t="s">
        <v>365</v>
      </c>
      <c r="E436" s="61" t="s">
        <v>366</v>
      </c>
      <c r="F436" s="61" t="s">
        <v>367</v>
      </c>
    </row>
    <row r="437" spans="1:6" ht="56.25" x14ac:dyDescent="0.2">
      <c r="A437" s="62" t="s">
        <v>368</v>
      </c>
      <c r="B437" s="63" t="s">
        <v>155</v>
      </c>
      <c r="C437" s="63" t="s">
        <v>285</v>
      </c>
      <c r="D437" s="63" t="s">
        <v>340</v>
      </c>
      <c r="E437" s="63" t="s">
        <v>341</v>
      </c>
      <c r="F437" s="63" t="s">
        <v>342</v>
      </c>
    </row>
    <row r="438" spans="1:6" ht="22.5" x14ac:dyDescent="0.2">
      <c r="A438" s="64" t="s">
        <v>369</v>
      </c>
      <c r="B438" s="61" t="s">
        <v>157</v>
      </c>
      <c r="C438" s="61" t="s">
        <v>506</v>
      </c>
      <c r="D438" s="61" t="s">
        <v>292</v>
      </c>
      <c r="E438" s="61" t="s">
        <v>370</v>
      </c>
      <c r="F438" s="61" t="s">
        <v>370</v>
      </c>
    </row>
    <row r="439" spans="1:6" ht="33.75" x14ac:dyDescent="0.2">
      <c r="A439" s="62">
        <v>338</v>
      </c>
      <c r="B439" s="63" t="s">
        <v>371</v>
      </c>
      <c r="C439" s="63" t="s">
        <v>309</v>
      </c>
      <c r="D439" s="63" t="s">
        <v>279</v>
      </c>
      <c r="E439" s="61" t="s">
        <v>372</v>
      </c>
      <c r="F439" s="61" t="s">
        <v>372</v>
      </c>
    </row>
    <row r="440" spans="1:6" ht="78.75" x14ac:dyDescent="0.2">
      <c r="A440" s="64">
        <v>341</v>
      </c>
      <c r="B440" s="61" t="s">
        <v>158</v>
      </c>
      <c r="C440" s="61" t="s">
        <v>291</v>
      </c>
      <c r="D440" s="61" t="s">
        <v>279</v>
      </c>
      <c r="E440" s="61" t="s">
        <v>373</v>
      </c>
      <c r="F440" s="61" t="s">
        <v>373</v>
      </c>
    </row>
    <row r="441" spans="1:6" ht="45" x14ac:dyDescent="0.2">
      <c r="A441" s="62">
        <v>342</v>
      </c>
      <c r="B441" s="63" t="s">
        <v>159</v>
      </c>
      <c r="C441" s="63" t="s">
        <v>314</v>
      </c>
      <c r="D441" s="63" t="s">
        <v>374</v>
      </c>
      <c r="E441" s="61" t="s">
        <v>332</v>
      </c>
      <c r="F441" s="63" t="s">
        <v>332</v>
      </c>
    </row>
    <row r="442" spans="1:6" ht="45" x14ac:dyDescent="0.2">
      <c r="A442" s="64">
        <v>346</v>
      </c>
      <c r="B442" s="61" t="s">
        <v>180</v>
      </c>
      <c r="C442" s="61" t="s">
        <v>309</v>
      </c>
      <c r="D442" s="61" t="s">
        <v>344</v>
      </c>
      <c r="E442" s="61" t="s">
        <v>375</v>
      </c>
      <c r="F442" s="61" t="s">
        <v>346</v>
      </c>
    </row>
    <row r="443" spans="1:6" ht="78.75" x14ac:dyDescent="0.2">
      <c r="A443" s="62" t="s">
        <v>376</v>
      </c>
      <c r="B443" s="63" t="s">
        <v>194</v>
      </c>
      <c r="C443" s="63" t="s">
        <v>314</v>
      </c>
      <c r="D443" s="61" t="s">
        <v>288</v>
      </c>
      <c r="E443" s="61" t="s">
        <v>377</v>
      </c>
      <c r="F443" s="61" t="s">
        <v>377</v>
      </c>
    </row>
    <row r="444" spans="1:6" ht="67.5" x14ac:dyDescent="0.2">
      <c r="A444" s="64">
        <v>354</v>
      </c>
      <c r="B444" s="61" t="s">
        <v>378</v>
      </c>
      <c r="C444" s="61" t="s">
        <v>353</v>
      </c>
      <c r="D444" s="61" t="s">
        <v>379</v>
      </c>
      <c r="E444" s="61" t="s">
        <v>380</v>
      </c>
      <c r="F444" s="61" t="s">
        <v>380</v>
      </c>
    </row>
    <row r="445" spans="1:6" ht="33.75" x14ac:dyDescent="0.2">
      <c r="A445" s="62">
        <v>361</v>
      </c>
      <c r="B445" s="63" t="s">
        <v>381</v>
      </c>
      <c r="C445" s="63" t="s">
        <v>348</v>
      </c>
      <c r="D445" s="63" t="s">
        <v>279</v>
      </c>
      <c r="E445" s="63" t="s">
        <v>215</v>
      </c>
      <c r="F445" s="63" t="s">
        <v>215</v>
      </c>
    </row>
    <row r="446" spans="1:6" ht="45" x14ac:dyDescent="0.2">
      <c r="A446" s="64">
        <v>362</v>
      </c>
      <c r="B446" s="61" t="s">
        <v>382</v>
      </c>
      <c r="C446" s="61" t="s">
        <v>285</v>
      </c>
      <c r="D446" s="61" t="s">
        <v>279</v>
      </c>
      <c r="E446" s="61" t="s">
        <v>319</v>
      </c>
      <c r="F446" s="61" t="s">
        <v>319</v>
      </c>
    </row>
    <row r="447" spans="1:6" ht="78.75" x14ac:dyDescent="0.2">
      <c r="A447" s="62">
        <v>363</v>
      </c>
      <c r="B447" s="63" t="s">
        <v>182</v>
      </c>
      <c r="C447" s="63" t="s">
        <v>314</v>
      </c>
      <c r="D447" s="63" t="s">
        <v>383</v>
      </c>
      <c r="E447" s="61" t="s">
        <v>384</v>
      </c>
      <c r="F447" s="61" t="s">
        <v>384</v>
      </c>
    </row>
    <row r="448" spans="1:6" ht="112.5" x14ac:dyDescent="0.2">
      <c r="A448" s="64" t="s">
        <v>385</v>
      </c>
      <c r="B448" s="61" t="s">
        <v>183</v>
      </c>
      <c r="C448" s="61" t="s">
        <v>314</v>
      </c>
      <c r="D448" s="61" t="s">
        <v>288</v>
      </c>
      <c r="E448" s="61" t="s">
        <v>386</v>
      </c>
      <c r="F448" s="61" t="s">
        <v>306</v>
      </c>
    </row>
    <row r="449" spans="1:6" ht="33.75" x14ac:dyDescent="0.2">
      <c r="A449" s="62">
        <v>365</v>
      </c>
      <c r="B449" s="63" t="s">
        <v>195</v>
      </c>
      <c r="C449" s="63" t="s">
        <v>348</v>
      </c>
      <c r="D449" s="63" t="s">
        <v>387</v>
      </c>
      <c r="E449" s="61" t="s">
        <v>388</v>
      </c>
      <c r="F449" s="61" t="s">
        <v>388</v>
      </c>
    </row>
    <row r="450" spans="1:6" ht="33.75" x14ac:dyDescent="0.2">
      <c r="A450" s="64">
        <v>367</v>
      </c>
      <c r="B450" s="61" t="s">
        <v>196</v>
      </c>
      <c r="C450" s="61" t="s">
        <v>291</v>
      </c>
      <c r="D450" s="61" t="s">
        <v>292</v>
      </c>
      <c r="E450" s="61" t="s">
        <v>296</v>
      </c>
      <c r="F450" s="61" t="s">
        <v>296</v>
      </c>
    </row>
    <row r="451" spans="1:6" ht="56.25" x14ac:dyDescent="0.2">
      <c r="A451" s="62">
        <v>368</v>
      </c>
      <c r="B451" s="63" t="s">
        <v>198</v>
      </c>
      <c r="C451" s="63" t="s">
        <v>309</v>
      </c>
      <c r="D451" s="63" t="s">
        <v>389</v>
      </c>
      <c r="E451" s="61" t="s">
        <v>390</v>
      </c>
      <c r="F451" s="61" t="s">
        <v>391</v>
      </c>
    </row>
    <row r="452" spans="1:6" ht="45" x14ac:dyDescent="0.2">
      <c r="A452" s="64">
        <v>369</v>
      </c>
      <c r="B452" s="61" t="s">
        <v>199</v>
      </c>
      <c r="C452" s="61" t="s">
        <v>348</v>
      </c>
      <c r="D452" s="61" t="s">
        <v>331</v>
      </c>
      <c r="E452" s="61" t="s">
        <v>332</v>
      </c>
      <c r="F452" s="61" t="s">
        <v>332</v>
      </c>
    </row>
    <row r="453" spans="1:6" ht="45" x14ac:dyDescent="0.2">
      <c r="A453" s="64">
        <v>373</v>
      </c>
      <c r="B453" s="61" t="s">
        <v>205</v>
      </c>
      <c r="C453" s="61" t="s">
        <v>311</v>
      </c>
      <c r="D453" s="61" t="s">
        <v>392</v>
      </c>
      <c r="E453" s="61" t="s">
        <v>393</v>
      </c>
      <c r="F453" s="61" t="s">
        <v>394</v>
      </c>
    </row>
    <row r="454" spans="1:6" x14ac:dyDescent="0.2">
      <c r="A454" s="64">
        <v>379</v>
      </c>
      <c r="B454" s="61" t="s">
        <v>216</v>
      </c>
      <c r="C454" s="61" t="s">
        <v>314</v>
      </c>
      <c r="D454" s="61" t="s">
        <v>527</v>
      </c>
      <c r="E454" s="61"/>
      <c r="F454" s="61" t="s">
        <v>327</v>
      </c>
    </row>
    <row r="455" spans="1:6" ht="101.25" x14ac:dyDescent="0.2">
      <c r="A455" s="64" t="s">
        <v>395</v>
      </c>
      <c r="B455" s="61" t="s">
        <v>227</v>
      </c>
      <c r="C455" s="61" t="s">
        <v>506</v>
      </c>
      <c r="D455" s="61" t="s">
        <v>288</v>
      </c>
      <c r="E455" s="61" t="s">
        <v>396</v>
      </c>
      <c r="F455" s="61" t="s">
        <v>396</v>
      </c>
    </row>
    <row r="456" spans="1:6" ht="78.75" x14ac:dyDescent="0.2">
      <c r="A456" s="64" t="s">
        <v>397</v>
      </c>
      <c r="B456" s="61" t="s">
        <v>226</v>
      </c>
      <c r="C456" s="61" t="s">
        <v>314</v>
      </c>
      <c r="D456" s="61" t="s">
        <v>292</v>
      </c>
      <c r="E456" s="61" t="s">
        <v>398</v>
      </c>
      <c r="F456" s="61" t="s">
        <v>377</v>
      </c>
    </row>
    <row r="457" spans="1:6" ht="56.25" x14ac:dyDescent="0.2">
      <c r="A457" s="64">
        <v>383</v>
      </c>
      <c r="B457" s="61" t="s">
        <v>399</v>
      </c>
      <c r="C457" s="61" t="s">
        <v>364</v>
      </c>
      <c r="D457" s="61" t="s">
        <v>288</v>
      </c>
      <c r="E457" s="61" t="s">
        <v>400</v>
      </c>
      <c r="F457" s="61" t="s">
        <v>401</v>
      </c>
    </row>
    <row r="458" spans="1:6" ht="112.5" x14ac:dyDescent="0.2">
      <c r="A458" s="64">
        <v>392</v>
      </c>
      <c r="B458" s="61" t="s">
        <v>230</v>
      </c>
      <c r="C458" s="61" t="s">
        <v>278</v>
      </c>
      <c r="D458" s="61" t="s">
        <v>288</v>
      </c>
      <c r="E458" s="61" t="s">
        <v>402</v>
      </c>
      <c r="F458" s="61" t="s">
        <v>403</v>
      </c>
    </row>
    <row r="459" spans="1:6" ht="45" x14ac:dyDescent="0.2">
      <c r="A459" s="64">
        <v>393</v>
      </c>
      <c r="B459" s="61" t="s">
        <v>231</v>
      </c>
      <c r="C459" s="61" t="s">
        <v>314</v>
      </c>
      <c r="D459" s="61" t="s">
        <v>374</v>
      </c>
      <c r="E459" s="61" t="s">
        <v>332</v>
      </c>
      <c r="F459" s="61" t="s">
        <v>332</v>
      </c>
    </row>
    <row r="460" spans="1:6" ht="33.75" x14ac:dyDescent="0.2">
      <c r="A460" s="64">
        <v>396</v>
      </c>
      <c r="B460" s="61" t="s">
        <v>404</v>
      </c>
      <c r="C460" s="61" t="s">
        <v>348</v>
      </c>
      <c r="D460" s="61" t="s">
        <v>405</v>
      </c>
      <c r="E460" s="61" t="s">
        <v>406</v>
      </c>
      <c r="F460" s="61" t="s">
        <v>406</v>
      </c>
    </row>
    <row r="461" spans="1:6" ht="90" x14ac:dyDescent="0.2">
      <c r="A461" s="64" t="s">
        <v>407</v>
      </c>
      <c r="B461" s="61" t="s">
        <v>235</v>
      </c>
      <c r="C461" s="61" t="s">
        <v>314</v>
      </c>
      <c r="D461" s="61" t="s">
        <v>292</v>
      </c>
      <c r="E461" s="61" t="s">
        <v>408</v>
      </c>
      <c r="F461" s="61" t="s">
        <v>377</v>
      </c>
    </row>
    <row r="462" spans="1:6" ht="90" x14ac:dyDescent="0.2">
      <c r="A462" s="64">
        <v>405</v>
      </c>
      <c r="B462" s="65">
        <v>38393</v>
      </c>
      <c r="C462" s="61" t="s">
        <v>314</v>
      </c>
      <c r="D462" s="61" t="s">
        <v>279</v>
      </c>
      <c r="E462" s="61" t="s">
        <v>409</v>
      </c>
      <c r="F462" s="61" t="s">
        <v>409</v>
      </c>
    </row>
    <row r="463" spans="1:6" ht="45" x14ac:dyDescent="0.2">
      <c r="A463" s="62">
        <v>410</v>
      </c>
      <c r="B463" s="66">
        <v>38454</v>
      </c>
      <c r="C463" s="67" t="s">
        <v>314</v>
      </c>
      <c r="D463" s="67" t="s">
        <v>374</v>
      </c>
      <c r="E463" s="67" t="s">
        <v>332</v>
      </c>
      <c r="F463" s="67" t="s">
        <v>332</v>
      </c>
    </row>
    <row r="464" spans="1:6" ht="67.5" x14ac:dyDescent="0.2">
      <c r="A464" s="64">
        <v>412</v>
      </c>
      <c r="B464" s="65">
        <v>38470</v>
      </c>
      <c r="C464" s="61" t="s">
        <v>309</v>
      </c>
      <c r="D464" s="61" t="s">
        <v>410</v>
      </c>
      <c r="E464" s="61" t="s">
        <v>411</v>
      </c>
      <c r="F464" s="61" t="s">
        <v>411</v>
      </c>
    </row>
    <row r="465" spans="1:6" ht="33.75" x14ac:dyDescent="0.2">
      <c r="A465" s="64">
        <v>414</v>
      </c>
      <c r="B465" s="65">
        <v>38498</v>
      </c>
      <c r="C465" s="61" t="s">
        <v>348</v>
      </c>
      <c r="D465" s="61" t="s">
        <v>412</v>
      </c>
      <c r="E465" s="61" t="s">
        <v>413</v>
      </c>
      <c r="F465" s="61" t="s">
        <v>413</v>
      </c>
    </row>
    <row r="466" spans="1:6" ht="33.75" x14ac:dyDescent="0.2">
      <c r="A466" s="64">
        <v>420</v>
      </c>
      <c r="B466" s="65">
        <v>38526</v>
      </c>
      <c r="C466" s="61" t="s">
        <v>291</v>
      </c>
      <c r="D466" s="61" t="s">
        <v>279</v>
      </c>
      <c r="E466" s="61" t="s">
        <v>296</v>
      </c>
      <c r="F466" s="61" t="s">
        <v>296</v>
      </c>
    </row>
    <row r="467" spans="1:6" ht="56.25" x14ac:dyDescent="0.2">
      <c r="A467" s="64">
        <v>424</v>
      </c>
      <c r="B467" s="65">
        <v>38553</v>
      </c>
      <c r="C467" s="65" t="s">
        <v>285</v>
      </c>
      <c r="D467" s="63" t="s">
        <v>340</v>
      </c>
      <c r="E467" s="63" t="s">
        <v>341</v>
      </c>
      <c r="F467" s="63" t="s">
        <v>342</v>
      </c>
    </row>
    <row r="468" spans="1:6" ht="33.75" x14ac:dyDescent="0.2">
      <c r="A468" s="64" t="s">
        <v>414</v>
      </c>
      <c r="B468" s="65">
        <v>38559</v>
      </c>
      <c r="C468" s="61" t="s">
        <v>506</v>
      </c>
      <c r="D468" s="61" t="s">
        <v>292</v>
      </c>
      <c r="E468" s="61" t="s">
        <v>415</v>
      </c>
      <c r="F468" s="61" t="s">
        <v>415</v>
      </c>
    </row>
    <row r="469" spans="1:6" ht="56.25" x14ac:dyDescent="0.2">
      <c r="A469" s="64">
        <v>430</v>
      </c>
      <c r="B469" s="65">
        <v>38576</v>
      </c>
      <c r="C469" s="65" t="s">
        <v>285</v>
      </c>
      <c r="D469" s="61" t="s">
        <v>416</v>
      </c>
      <c r="E469" s="61" t="s">
        <v>417</v>
      </c>
      <c r="F469" s="61" t="s">
        <v>342</v>
      </c>
    </row>
    <row r="470" spans="1:6" ht="45" x14ac:dyDescent="0.2">
      <c r="A470" s="64">
        <v>436</v>
      </c>
      <c r="B470" s="65">
        <v>38638</v>
      </c>
      <c r="C470" s="61" t="s">
        <v>348</v>
      </c>
      <c r="D470" s="61" t="s">
        <v>356</v>
      </c>
      <c r="E470" s="61" t="s">
        <v>357</v>
      </c>
      <c r="F470" s="61" t="s">
        <v>358</v>
      </c>
    </row>
    <row r="471" spans="1:6" ht="78.75" x14ac:dyDescent="0.2">
      <c r="A471" s="64" t="s">
        <v>500</v>
      </c>
      <c r="B471" s="65">
        <v>38649</v>
      </c>
      <c r="C471" s="61" t="s">
        <v>314</v>
      </c>
      <c r="D471" s="61" t="s">
        <v>292</v>
      </c>
      <c r="E471" s="61" t="s">
        <v>418</v>
      </c>
      <c r="F471" s="61" t="s">
        <v>377</v>
      </c>
    </row>
    <row r="472" spans="1:6" ht="45" x14ac:dyDescent="0.2">
      <c r="A472" s="64">
        <v>441</v>
      </c>
      <c r="B472" s="65">
        <v>38673</v>
      </c>
      <c r="C472" s="61" t="s">
        <v>348</v>
      </c>
      <c r="D472" s="67" t="s">
        <v>374</v>
      </c>
      <c r="E472" s="67" t="s">
        <v>332</v>
      </c>
      <c r="F472" s="67" t="s">
        <v>332</v>
      </c>
    </row>
    <row r="473" spans="1:6" ht="45" x14ac:dyDescent="0.2">
      <c r="A473" s="64">
        <v>442</v>
      </c>
      <c r="B473" s="65">
        <v>38677</v>
      </c>
      <c r="C473" s="61" t="s">
        <v>309</v>
      </c>
      <c r="D473" s="61" t="s">
        <v>419</v>
      </c>
      <c r="E473" s="61" t="s">
        <v>420</v>
      </c>
      <c r="F473" s="61" t="s">
        <v>420</v>
      </c>
    </row>
    <row r="474" spans="1:6" ht="371.25" x14ac:dyDescent="0.2">
      <c r="A474" s="64">
        <v>449</v>
      </c>
      <c r="B474" s="65">
        <v>38716</v>
      </c>
      <c r="C474" s="61" t="s">
        <v>278</v>
      </c>
      <c r="D474" s="61" t="s">
        <v>288</v>
      </c>
      <c r="E474" s="68" t="s">
        <v>421</v>
      </c>
      <c r="F474" s="61" t="s">
        <v>422</v>
      </c>
    </row>
    <row r="475" spans="1:6" ht="45" x14ac:dyDescent="0.2">
      <c r="A475" s="64" t="s">
        <v>482</v>
      </c>
      <c r="B475" s="65">
        <v>38734</v>
      </c>
      <c r="C475" s="61" t="s">
        <v>309</v>
      </c>
      <c r="D475" s="61" t="s">
        <v>344</v>
      </c>
      <c r="E475" s="61" t="s">
        <v>375</v>
      </c>
      <c r="F475" s="61" t="s">
        <v>346</v>
      </c>
    </row>
    <row r="476" spans="1:6" ht="22.5" x14ac:dyDescent="0.2">
      <c r="A476" s="64">
        <v>455</v>
      </c>
      <c r="B476" s="65">
        <v>38769</v>
      </c>
      <c r="C476" s="61" t="s">
        <v>510</v>
      </c>
      <c r="D476" s="61" t="s">
        <v>423</v>
      </c>
      <c r="E476" s="61" t="s">
        <v>424</v>
      </c>
      <c r="F476" s="61" t="s">
        <v>424</v>
      </c>
    </row>
    <row r="477" spans="1:6" ht="45" x14ac:dyDescent="0.2">
      <c r="A477" s="64">
        <v>458</v>
      </c>
      <c r="B477" s="65">
        <v>38792</v>
      </c>
      <c r="C477" s="67" t="s">
        <v>545</v>
      </c>
      <c r="D477" s="61" t="s">
        <v>374</v>
      </c>
      <c r="E477" s="67" t="s">
        <v>332</v>
      </c>
      <c r="F477" s="67" t="s">
        <v>332</v>
      </c>
    </row>
    <row r="478" spans="1:6" ht="22.5" x14ac:dyDescent="0.2">
      <c r="A478" s="64">
        <v>460</v>
      </c>
      <c r="B478" s="65">
        <v>38812</v>
      </c>
      <c r="C478" s="61" t="s">
        <v>291</v>
      </c>
      <c r="D478" s="61" t="s">
        <v>292</v>
      </c>
      <c r="E478" s="61" t="s">
        <v>370</v>
      </c>
      <c r="F478" s="61" t="s">
        <v>370</v>
      </c>
    </row>
    <row r="479" spans="1:6" ht="123.75" x14ac:dyDescent="0.2">
      <c r="A479" s="64">
        <v>462</v>
      </c>
      <c r="B479" s="65">
        <v>38818</v>
      </c>
      <c r="C479" s="61" t="s">
        <v>309</v>
      </c>
      <c r="D479" s="61" t="s">
        <v>425</v>
      </c>
      <c r="E479" s="61" t="s">
        <v>426</v>
      </c>
      <c r="F479" s="61" t="s">
        <v>427</v>
      </c>
    </row>
    <row r="480" spans="1:6" ht="33.75" x14ac:dyDescent="0.2">
      <c r="A480" s="64">
        <v>471</v>
      </c>
      <c r="B480" s="65">
        <v>38960</v>
      </c>
      <c r="C480" s="61" t="s">
        <v>309</v>
      </c>
      <c r="D480" s="61" t="s">
        <v>428</v>
      </c>
      <c r="E480" s="61" t="s">
        <v>429</v>
      </c>
      <c r="F480" s="61" t="s">
        <v>429</v>
      </c>
    </row>
    <row r="481" spans="1:6" ht="45" x14ac:dyDescent="0.2">
      <c r="A481" s="64">
        <v>472</v>
      </c>
      <c r="B481" s="65">
        <v>38973</v>
      </c>
      <c r="C481" s="61" t="s">
        <v>506</v>
      </c>
      <c r="D481" s="63" t="s">
        <v>331</v>
      </c>
      <c r="E481" s="63" t="s">
        <v>332</v>
      </c>
      <c r="F481" s="63" t="s">
        <v>332</v>
      </c>
    </row>
    <row r="482" spans="1:6" ht="22.5" x14ac:dyDescent="0.2">
      <c r="A482" s="64">
        <v>473</v>
      </c>
      <c r="B482" s="65">
        <v>38986</v>
      </c>
      <c r="C482" s="61" t="s">
        <v>309</v>
      </c>
      <c r="D482" s="61" t="s">
        <v>430</v>
      </c>
      <c r="E482" s="61" t="s">
        <v>431</v>
      </c>
      <c r="F482" s="61" t="s">
        <v>431</v>
      </c>
    </row>
    <row r="483" spans="1:6" ht="67.5" x14ac:dyDescent="0.2">
      <c r="A483" s="64">
        <v>486</v>
      </c>
      <c r="B483" s="65" t="s">
        <v>451</v>
      </c>
      <c r="C483" s="61" t="s">
        <v>506</v>
      </c>
      <c r="D483" s="61" t="s">
        <v>292</v>
      </c>
      <c r="E483" s="61" t="s">
        <v>452</v>
      </c>
      <c r="F483" s="61" t="s">
        <v>452</v>
      </c>
    </row>
    <row r="484" spans="1:6" ht="78.75" x14ac:dyDescent="0.2">
      <c r="A484" s="64" t="s">
        <v>499</v>
      </c>
      <c r="B484" s="65" t="s">
        <v>448</v>
      </c>
      <c r="C484" s="61" t="s">
        <v>314</v>
      </c>
      <c r="D484" s="61" t="s">
        <v>292</v>
      </c>
      <c r="E484" s="61" t="s">
        <v>418</v>
      </c>
      <c r="F484" s="61" t="s">
        <v>377</v>
      </c>
    </row>
    <row r="485" spans="1:6" ht="56.25" x14ac:dyDescent="0.2">
      <c r="A485" s="64" t="s">
        <v>492</v>
      </c>
      <c r="B485" s="65" t="s">
        <v>455</v>
      </c>
      <c r="C485" s="61" t="s">
        <v>309</v>
      </c>
      <c r="D485" s="61" t="s">
        <v>389</v>
      </c>
      <c r="E485" s="61" t="s">
        <v>390</v>
      </c>
      <c r="F485" s="61" t="s">
        <v>391</v>
      </c>
    </row>
    <row r="486" spans="1:6" ht="22.5" x14ac:dyDescent="0.2">
      <c r="A486" s="64" t="s">
        <v>524</v>
      </c>
      <c r="B486" s="65" t="s">
        <v>459</v>
      </c>
      <c r="C486" s="61" t="s">
        <v>291</v>
      </c>
      <c r="D486" s="61" t="s">
        <v>292</v>
      </c>
      <c r="E486" s="61" t="s">
        <v>370</v>
      </c>
      <c r="F486" s="61" t="s">
        <v>370</v>
      </c>
    </row>
    <row r="487" spans="1:6" ht="101.25" x14ac:dyDescent="0.2">
      <c r="A487" s="64">
        <v>496</v>
      </c>
      <c r="B487" s="65" t="s">
        <v>460</v>
      </c>
      <c r="C487" s="61" t="s">
        <v>309</v>
      </c>
      <c r="D487" s="61" t="s">
        <v>462</v>
      </c>
      <c r="E487" s="61" t="s">
        <v>473</v>
      </c>
      <c r="F487" s="61" t="s">
        <v>470</v>
      </c>
    </row>
    <row r="488" spans="1:6" ht="45" x14ac:dyDescent="0.2">
      <c r="A488" s="64" t="s">
        <v>483</v>
      </c>
      <c r="B488" s="65" t="s">
        <v>461</v>
      </c>
      <c r="C488" s="61" t="s">
        <v>309</v>
      </c>
      <c r="D488" s="61" t="s">
        <v>463</v>
      </c>
      <c r="E488" s="58" t="s">
        <v>345</v>
      </c>
      <c r="F488" s="61" t="s">
        <v>346</v>
      </c>
    </row>
    <row r="489" spans="1:6" ht="45" x14ac:dyDescent="0.2">
      <c r="A489" s="64">
        <v>501</v>
      </c>
      <c r="B489" s="65" t="s">
        <v>476</v>
      </c>
      <c r="C489" s="61" t="s">
        <v>278</v>
      </c>
      <c r="D489" s="61" t="s">
        <v>288</v>
      </c>
      <c r="E489" s="61" t="s">
        <v>479</v>
      </c>
      <c r="F489" s="61" t="s">
        <v>422</v>
      </c>
    </row>
    <row r="490" spans="1:6" ht="56.25" x14ac:dyDescent="0.2">
      <c r="A490" s="64" t="s">
        <v>493</v>
      </c>
      <c r="B490" s="65" t="s">
        <v>461</v>
      </c>
      <c r="C490" s="61" t="s">
        <v>309</v>
      </c>
      <c r="D490" s="61" t="s">
        <v>389</v>
      </c>
      <c r="E490" s="61" t="s">
        <v>390</v>
      </c>
      <c r="F490" s="61" t="s">
        <v>391</v>
      </c>
    </row>
    <row r="491" spans="1:6" ht="33.75" x14ac:dyDescent="0.2">
      <c r="A491" s="64">
        <v>510</v>
      </c>
      <c r="B491" s="65" t="s">
        <v>484</v>
      </c>
      <c r="C491" s="61" t="s">
        <v>291</v>
      </c>
      <c r="D491" s="61" t="s">
        <v>292</v>
      </c>
      <c r="E491" s="61" t="s">
        <v>296</v>
      </c>
      <c r="F491" s="61" t="s">
        <v>296</v>
      </c>
    </row>
    <row r="492" spans="1:6" ht="45" x14ac:dyDescent="0.2">
      <c r="A492" s="64">
        <v>511</v>
      </c>
      <c r="B492" s="65" t="s">
        <v>489</v>
      </c>
      <c r="C492" s="61" t="s">
        <v>348</v>
      </c>
      <c r="D492" s="61" t="s">
        <v>356</v>
      </c>
      <c r="E492" s="61" t="s">
        <v>357</v>
      </c>
      <c r="F492" s="61" t="s">
        <v>358</v>
      </c>
    </row>
    <row r="493" spans="1:6" ht="33.75" x14ac:dyDescent="0.2">
      <c r="A493" s="64">
        <v>514</v>
      </c>
      <c r="B493" s="65" t="s">
        <v>494</v>
      </c>
      <c r="C493" s="61" t="s">
        <v>348</v>
      </c>
      <c r="D493" s="61" t="s">
        <v>526</v>
      </c>
      <c r="E493" s="61"/>
      <c r="F493" s="61" t="s">
        <v>150</v>
      </c>
    </row>
    <row r="494" spans="1:6" ht="33.75" x14ac:dyDescent="0.2">
      <c r="A494" s="64" t="s">
        <v>523</v>
      </c>
      <c r="B494" s="65" t="s">
        <v>501</v>
      </c>
      <c r="C494" s="61" t="s">
        <v>291</v>
      </c>
      <c r="D494" s="61" t="s">
        <v>292</v>
      </c>
      <c r="E494" s="61" t="s">
        <v>415</v>
      </c>
      <c r="F494" s="61" t="s">
        <v>415</v>
      </c>
    </row>
    <row r="495" spans="1:6" ht="33.75" x14ac:dyDescent="0.2">
      <c r="A495" s="64">
        <v>519</v>
      </c>
      <c r="B495" s="65" t="s">
        <v>502</v>
      </c>
      <c r="C495" s="61" t="s">
        <v>309</v>
      </c>
      <c r="D495" s="61" t="s">
        <v>412</v>
      </c>
      <c r="E495" s="61" t="s">
        <v>413</v>
      </c>
      <c r="F495" s="61" t="s">
        <v>413</v>
      </c>
    </row>
    <row r="496" spans="1:6" ht="67.5" x14ac:dyDescent="0.2">
      <c r="A496" s="64">
        <v>523</v>
      </c>
      <c r="B496" s="65" t="s">
        <v>505</v>
      </c>
      <c r="C496" s="61" t="s">
        <v>506</v>
      </c>
      <c r="D496" s="61" t="s">
        <v>292</v>
      </c>
      <c r="E496" s="61" t="s">
        <v>452</v>
      </c>
      <c r="F496" s="61" t="s">
        <v>452</v>
      </c>
    </row>
    <row r="497" spans="1:6" ht="101.25" x14ac:dyDescent="0.2">
      <c r="A497" s="64">
        <v>524</v>
      </c>
      <c r="B497" s="65" t="s">
        <v>516</v>
      </c>
      <c r="C497" s="61" t="s">
        <v>309</v>
      </c>
      <c r="D497" s="61" t="s">
        <v>462</v>
      </c>
      <c r="E497" s="61" t="s">
        <v>473</v>
      </c>
      <c r="F497" s="61" t="s">
        <v>470</v>
      </c>
    </row>
    <row r="498" spans="1:6" ht="33.75" x14ac:dyDescent="0.2">
      <c r="A498" s="64">
        <v>536</v>
      </c>
      <c r="B498" s="65" t="s">
        <v>517</v>
      </c>
      <c r="C498" s="61" t="s">
        <v>348</v>
      </c>
      <c r="D498" s="61" t="s">
        <v>292</v>
      </c>
      <c r="E498" s="61" t="s">
        <v>521</v>
      </c>
      <c r="F498" s="61" t="s">
        <v>415</v>
      </c>
    </row>
    <row r="499" spans="1:6" ht="146.25" x14ac:dyDescent="0.2">
      <c r="A499" s="64">
        <v>554</v>
      </c>
      <c r="B499" s="65" t="s">
        <v>529</v>
      </c>
      <c r="C499" s="61" t="s">
        <v>606</v>
      </c>
      <c r="D499" s="61" t="s">
        <v>530</v>
      </c>
      <c r="E499" s="61" t="s">
        <v>531</v>
      </c>
      <c r="F499" s="61" t="s">
        <v>112</v>
      </c>
    </row>
    <row r="500" spans="1:6" ht="101.25" x14ac:dyDescent="0.2">
      <c r="A500" s="64">
        <v>557</v>
      </c>
      <c r="B500" s="65" t="s">
        <v>532</v>
      </c>
      <c r="C500" s="61" t="s">
        <v>278</v>
      </c>
      <c r="D500" s="61" t="s">
        <v>288</v>
      </c>
      <c r="E500" s="61" t="s">
        <v>536</v>
      </c>
      <c r="F500" s="61" t="s">
        <v>537</v>
      </c>
    </row>
    <row r="501" spans="1:6" ht="45" x14ac:dyDescent="0.2">
      <c r="A501" s="64">
        <v>571</v>
      </c>
      <c r="B501" s="65" t="s">
        <v>546</v>
      </c>
      <c r="C501" s="61" t="s">
        <v>309</v>
      </c>
      <c r="D501" s="61" t="s">
        <v>547</v>
      </c>
      <c r="E501" s="61" t="s">
        <v>548</v>
      </c>
      <c r="F501" s="61" t="s">
        <v>548</v>
      </c>
    </row>
    <row r="502" spans="1:6" ht="33.75" x14ac:dyDescent="0.2">
      <c r="A502" s="64">
        <v>582</v>
      </c>
      <c r="B502" s="65" t="s">
        <v>549</v>
      </c>
      <c r="C502" s="61" t="s">
        <v>291</v>
      </c>
      <c r="D502" s="61" t="s">
        <v>292</v>
      </c>
      <c r="E502" s="61" t="s">
        <v>296</v>
      </c>
      <c r="F502" s="61" t="s">
        <v>296</v>
      </c>
    </row>
    <row r="503" spans="1:6" ht="33.75" x14ac:dyDescent="0.2">
      <c r="A503" s="64" t="s">
        <v>569</v>
      </c>
      <c r="B503" s="65" t="s">
        <v>552</v>
      </c>
      <c r="C503" s="61" t="s">
        <v>291</v>
      </c>
      <c r="D503" s="61" t="s">
        <v>292</v>
      </c>
      <c r="E503" s="61" t="s">
        <v>415</v>
      </c>
      <c r="F503" s="61" t="s">
        <v>415</v>
      </c>
    </row>
    <row r="504" spans="1:6" ht="22.5" x14ac:dyDescent="0.2">
      <c r="A504" s="64">
        <v>602</v>
      </c>
      <c r="B504" s="65" t="s">
        <v>571</v>
      </c>
      <c r="C504" s="61" t="s">
        <v>309</v>
      </c>
      <c r="D504" s="61" t="s">
        <v>344</v>
      </c>
      <c r="E504" s="61" t="s">
        <v>572</v>
      </c>
      <c r="F504" s="61" t="s">
        <v>346</v>
      </c>
    </row>
    <row r="505" spans="1:6" ht="33.75" x14ac:dyDescent="0.2">
      <c r="A505" s="64">
        <v>607</v>
      </c>
      <c r="B505" s="65" t="s">
        <v>573</v>
      </c>
      <c r="C505" s="61" t="s">
        <v>348</v>
      </c>
      <c r="D505" s="61" t="s">
        <v>575</v>
      </c>
      <c r="E505" s="61" t="s">
        <v>576</v>
      </c>
      <c r="F505" s="61" t="s">
        <v>576</v>
      </c>
    </row>
    <row r="506" spans="1:6" ht="45" x14ac:dyDescent="0.2">
      <c r="A506" s="64">
        <v>612</v>
      </c>
      <c r="B506" s="65" t="s">
        <v>577</v>
      </c>
      <c r="C506" s="61" t="s">
        <v>309</v>
      </c>
      <c r="D506" s="61" t="s">
        <v>580</v>
      </c>
      <c r="E506" s="61" t="s">
        <v>420</v>
      </c>
      <c r="F506" s="61" t="s">
        <v>420</v>
      </c>
    </row>
    <row r="507" spans="1:6" ht="123.75" x14ac:dyDescent="0.2">
      <c r="A507" s="64">
        <v>614</v>
      </c>
      <c r="B507" s="65" t="s">
        <v>581</v>
      </c>
      <c r="C507" s="61" t="s">
        <v>309</v>
      </c>
      <c r="D507" s="61" t="s">
        <v>582</v>
      </c>
      <c r="E507" s="61" t="s">
        <v>583</v>
      </c>
      <c r="F507" s="61" t="s">
        <v>391</v>
      </c>
    </row>
    <row r="508" spans="1:6" ht="56.25" x14ac:dyDescent="0.2">
      <c r="A508" s="64">
        <v>626</v>
      </c>
      <c r="B508" s="65" t="s">
        <v>584</v>
      </c>
      <c r="C508" s="61" t="s">
        <v>285</v>
      </c>
      <c r="D508" s="61" t="s">
        <v>595</v>
      </c>
      <c r="E508" s="61" t="s">
        <v>594</v>
      </c>
      <c r="F508" s="61" t="s">
        <v>342</v>
      </c>
    </row>
    <row r="509" spans="1:6" ht="33.75" x14ac:dyDescent="0.2">
      <c r="A509" s="64">
        <v>628</v>
      </c>
      <c r="B509" s="65" t="s">
        <v>596</v>
      </c>
      <c r="C509" s="61" t="s">
        <v>309</v>
      </c>
      <c r="D509" s="61" t="s">
        <v>602</v>
      </c>
      <c r="E509" s="61" t="s">
        <v>600</v>
      </c>
      <c r="F509" s="61" t="s">
        <v>600</v>
      </c>
    </row>
    <row r="510" spans="1:6" ht="67.5" x14ac:dyDescent="0.2">
      <c r="A510" s="64">
        <v>631</v>
      </c>
      <c r="B510" s="65" t="s">
        <v>597</v>
      </c>
      <c r="C510" s="61" t="s">
        <v>309</v>
      </c>
      <c r="D510" s="61" t="s">
        <v>430</v>
      </c>
      <c r="E510" s="61" t="s">
        <v>601</v>
      </c>
      <c r="F510" s="61" t="s">
        <v>601</v>
      </c>
    </row>
    <row r="511" spans="1:6" ht="33.75" x14ac:dyDescent="0.2">
      <c r="A511" s="64">
        <v>634</v>
      </c>
      <c r="B511" s="65" t="s">
        <v>603</v>
      </c>
      <c r="C511" s="61" t="s">
        <v>348</v>
      </c>
      <c r="D511" s="61" t="s">
        <v>604</v>
      </c>
      <c r="E511" s="61" t="s">
        <v>605</v>
      </c>
      <c r="F511" s="61" t="s">
        <v>150</v>
      </c>
    </row>
    <row r="512" spans="1:6" ht="123.75" x14ac:dyDescent="0.2">
      <c r="A512" s="64">
        <v>657</v>
      </c>
      <c r="B512" s="65" t="s">
        <v>597</v>
      </c>
      <c r="C512" s="61" t="s">
        <v>309</v>
      </c>
      <c r="D512" s="61" t="s">
        <v>582</v>
      </c>
      <c r="E512" s="61" t="s">
        <v>583</v>
      </c>
      <c r="F512" s="61" t="s">
        <v>391</v>
      </c>
    </row>
    <row r="513" spans="1:6" ht="33.75" x14ac:dyDescent="0.2">
      <c r="A513" s="64">
        <v>658</v>
      </c>
      <c r="B513" s="65" t="s">
        <v>612</v>
      </c>
      <c r="C513" s="61" t="s">
        <v>348</v>
      </c>
      <c r="D513" s="61" t="s">
        <v>387</v>
      </c>
      <c r="E513" s="61" t="s">
        <v>388</v>
      </c>
      <c r="F513" s="61" t="s">
        <v>388</v>
      </c>
    </row>
    <row r="514" spans="1:6" ht="33.75" x14ac:dyDescent="0.2">
      <c r="A514" s="64">
        <v>693</v>
      </c>
      <c r="B514" s="65" t="s">
        <v>620</v>
      </c>
      <c r="C514" s="61" t="s">
        <v>314</v>
      </c>
      <c r="D514" s="61" t="s">
        <v>633</v>
      </c>
      <c r="E514" s="61" t="s">
        <v>634</v>
      </c>
      <c r="F514" s="61" t="s">
        <v>635</v>
      </c>
    </row>
    <row r="515" spans="1:6" ht="78.75" x14ac:dyDescent="0.2">
      <c r="A515" s="64">
        <v>707</v>
      </c>
      <c r="B515" s="65" t="s">
        <v>636</v>
      </c>
      <c r="C515" s="61" t="s">
        <v>348</v>
      </c>
      <c r="D515" s="61" t="s">
        <v>637</v>
      </c>
      <c r="E515" s="61" t="s">
        <v>562</v>
      </c>
      <c r="F515" s="61" t="s">
        <v>562</v>
      </c>
    </row>
    <row r="516" spans="1:6" ht="78.75" x14ac:dyDescent="0.2">
      <c r="A516" s="64">
        <v>734</v>
      </c>
      <c r="B516" s="65" t="s">
        <v>681</v>
      </c>
      <c r="C516" s="61" t="s">
        <v>314</v>
      </c>
      <c r="D516" s="61" t="s">
        <v>682</v>
      </c>
      <c r="E516" s="61" t="s">
        <v>634</v>
      </c>
      <c r="F516" s="61" t="s">
        <v>635</v>
      </c>
    </row>
    <row r="517" spans="1:6" ht="67.5" x14ac:dyDescent="0.2">
      <c r="A517" s="64">
        <v>779</v>
      </c>
      <c r="B517" s="65" t="s">
        <v>691</v>
      </c>
      <c r="C517" s="61" t="s">
        <v>309</v>
      </c>
      <c r="D517" s="61" t="s">
        <v>430</v>
      </c>
      <c r="E517" s="61" t="s">
        <v>601</v>
      </c>
      <c r="F517" s="61" t="s">
        <v>601</v>
      </c>
    </row>
    <row r="518" spans="1:6" x14ac:dyDescent="0.2">
      <c r="A518" s="62"/>
      <c r="B518" s="66"/>
      <c r="C518" s="63"/>
      <c r="D518" s="63"/>
      <c r="E518" s="63"/>
      <c r="F518" s="63"/>
    </row>
    <row r="519" spans="1:6" x14ac:dyDescent="0.2">
      <c r="A519" s="27" t="s">
        <v>432</v>
      </c>
      <c r="B519" s="14" t="s">
        <v>433</v>
      </c>
      <c r="C519" s="118"/>
      <c r="D519" s="118"/>
      <c r="E519" s="56"/>
      <c r="F519" s="118"/>
    </row>
    <row r="520" spans="1:6" x14ac:dyDescent="0.2">
      <c r="A520" s="27" t="s">
        <v>434</v>
      </c>
      <c r="B520" s="118" t="s">
        <v>292</v>
      </c>
      <c r="C520" s="118"/>
      <c r="D520" s="118"/>
      <c r="E520" s="63"/>
      <c r="F520" s="118"/>
    </row>
    <row r="521" spans="1:6" x14ac:dyDescent="0.2">
      <c r="A521" s="27" t="s">
        <v>435</v>
      </c>
      <c r="B521" s="14" t="s">
        <v>279</v>
      </c>
      <c r="C521" s="118"/>
      <c r="D521" s="118"/>
      <c r="E521" s="118"/>
      <c r="F521" s="118"/>
    </row>
    <row r="522" spans="1:6" x14ac:dyDescent="0.2">
      <c r="A522" s="27" t="s">
        <v>436</v>
      </c>
      <c r="B522" s="118" t="s">
        <v>437</v>
      </c>
      <c r="C522" s="118"/>
      <c r="D522" s="118"/>
      <c r="E522" s="118"/>
      <c r="F522" s="118"/>
    </row>
    <row r="523" spans="1:6" x14ac:dyDescent="0.2">
      <c r="A523" s="27" t="s">
        <v>438</v>
      </c>
      <c r="B523" s="118" t="s">
        <v>439</v>
      </c>
      <c r="C523" s="118"/>
      <c r="D523" s="118"/>
      <c r="E523" s="118"/>
      <c r="F523" s="118"/>
    </row>
    <row r="524" spans="1:6" x14ac:dyDescent="0.2">
      <c r="A524" s="27" t="s">
        <v>440</v>
      </c>
      <c r="B524" s="118" t="s">
        <v>441</v>
      </c>
      <c r="C524" s="118"/>
      <c r="D524" s="118"/>
      <c r="E524" s="118"/>
      <c r="F524" s="118"/>
    </row>
    <row r="525" spans="1:6" x14ac:dyDescent="0.2">
      <c r="A525" s="27" t="s">
        <v>480</v>
      </c>
      <c r="B525" s="118" t="s">
        <v>481</v>
      </c>
      <c r="C525" s="118"/>
      <c r="D525" s="118"/>
      <c r="E525" s="118"/>
      <c r="F525" s="118"/>
    </row>
    <row r="526" spans="1:6" x14ac:dyDescent="0.2">
      <c r="A526" s="27" t="s">
        <v>490</v>
      </c>
      <c r="B526" s="118" t="s">
        <v>491</v>
      </c>
      <c r="C526" s="118"/>
      <c r="D526" s="118"/>
      <c r="E526" s="118"/>
      <c r="F526" s="118"/>
    </row>
    <row r="527" spans="1:6" x14ac:dyDescent="0.2">
      <c r="A527" s="27" t="s">
        <v>497</v>
      </c>
      <c r="B527" s="118" t="s">
        <v>498</v>
      </c>
      <c r="C527" s="118"/>
      <c r="D527" s="118"/>
      <c r="E527" s="118"/>
      <c r="F527" s="118"/>
    </row>
    <row r="528" spans="1:6" x14ac:dyDescent="0.2">
      <c r="A528" s="27" t="s">
        <v>522</v>
      </c>
      <c r="B528" s="118" t="s">
        <v>570</v>
      </c>
      <c r="C528" s="118"/>
      <c r="D528" s="118"/>
      <c r="E528" s="118"/>
      <c r="F528" s="118"/>
    </row>
    <row r="529" spans="1:6" x14ac:dyDescent="0.2">
      <c r="A529" s="27"/>
      <c r="B529" s="118"/>
      <c r="C529" s="118"/>
      <c r="D529" s="118"/>
      <c r="E529" s="118"/>
      <c r="F529" s="118"/>
    </row>
    <row r="530" spans="1:6" x14ac:dyDescent="0.2">
      <c r="A530" s="336" t="s">
        <v>442</v>
      </c>
      <c r="B530" s="336"/>
      <c r="C530" s="336"/>
      <c r="D530" s="336"/>
      <c r="E530" s="336"/>
      <c r="F530" s="336"/>
    </row>
    <row r="531" spans="1:6" x14ac:dyDescent="0.2">
      <c r="A531" s="336"/>
      <c r="B531" s="336"/>
      <c r="C531" s="336"/>
      <c r="D531" s="336"/>
      <c r="E531" s="336"/>
      <c r="F531" s="336"/>
    </row>
    <row r="532" spans="1:6" x14ac:dyDescent="0.2">
      <c r="A532" s="336"/>
      <c r="B532" s="336"/>
      <c r="C532" s="336"/>
      <c r="D532" s="336"/>
      <c r="E532" s="336"/>
      <c r="F532" s="336"/>
    </row>
    <row r="533" spans="1:6" x14ac:dyDescent="0.2">
      <c r="A533" s="336"/>
      <c r="B533" s="336"/>
      <c r="C533" s="336"/>
      <c r="D533" s="336"/>
      <c r="E533" s="336"/>
      <c r="F533" s="336"/>
    </row>
    <row r="534" spans="1:6" x14ac:dyDescent="0.2">
      <c r="A534" s="27"/>
      <c r="B534" s="27"/>
      <c r="C534" s="118"/>
      <c r="D534" s="118"/>
      <c r="E534" s="118"/>
      <c r="F534" s="118"/>
    </row>
  </sheetData>
  <mergeCells count="4">
    <mergeCell ref="J5:K5"/>
    <mergeCell ref="D7:E7"/>
    <mergeCell ref="D5:E5"/>
    <mergeCell ref="A530:F5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9"/>
  <sheetViews>
    <sheetView workbookViewId="0">
      <selection activeCell="A397" sqref="A397:F398"/>
    </sheetView>
  </sheetViews>
  <sheetFormatPr baseColWidth="10" defaultColWidth="11.7109375" defaultRowHeight="11.25" x14ac:dyDescent="0.2"/>
  <cols>
    <col min="1" max="1" width="37.28515625" style="126" customWidth="1"/>
    <col min="2" max="2" width="10.28515625" style="126" bestFit="1" customWidth="1"/>
    <col min="3" max="3" width="14" style="127" customWidth="1"/>
    <col min="4" max="4" width="9.85546875" style="127" bestFit="1" customWidth="1"/>
    <col min="5" max="5" width="10.85546875" style="126" bestFit="1" customWidth="1"/>
    <col min="6" max="6" width="13" style="17" bestFit="1" customWidth="1"/>
    <col min="7" max="7" width="7.7109375" style="126" bestFit="1" customWidth="1"/>
    <col min="8" max="8" width="9.5703125" style="126" bestFit="1" customWidth="1"/>
    <col min="9" max="9" width="9.85546875" style="126" bestFit="1" customWidth="1"/>
    <col min="10" max="10" width="13.7109375" style="126" bestFit="1" customWidth="1"/>
    <col min="11" max="11" width="15" style="70" bestFit="1" customWidth="1"/>
    <col min="12" max="12" width="13.7109375" style="70" bestFit="1" customWidth="1"/>
    <col min="13" max="13" width="16.7109375" style="70" bestFit="1" customWidth="1"/>
    <col min="14" max="15" width="16.140625" style="70" bestFit="1" customWidth="1"/>
    <col min="16" max="16384" width="11.7109375" style="126"/>
  </cols>
  <sheetData>
    <row r="1" spans="1:15" x14ac:dyDescent="0.2">
      <c r="A1" s="307" t="s">
        <v>3</v>
      </c>
      <c r="B1" s="307"/>
      <c r="C1" s="125"/>
      <c r="E1" s="308"/>
      <c r="F1" s="309"/>
    </row>
    <row r="2" spans="1:15" x14ac:dyDescent="0.2">
      <c r="A2" s="307" t="s">
        <v>172</v>
      </c>
      <c r="B2" s="307"/>
      <c r="C2" s="125"/>
      <c r="E2" s="308"/>
      <c r="F2" s="309"/>
    </row>
    <row r="3" spans="1:15" x14ac:dyDescent="0.2">
      <c r="A3" s="310" t="s">
        <v>771</v>
      </c>
      <c r="B3" s="310"/>
      <c r="G3" s="126" t="s">
        <v>5</v>
      </c>
    </row>
    <row r="4" spans="1:15" x14ac:dyDescent="0.2">
      <c r="A4" s="161"/>
      <c r="B4" s="161"/>
      <c r="C4" s="125"/>
      <c r="D4" s="125"/>
      <c r="E4" s="161"/>
      <c r="F4" s="311"/>
      <c r="G4" s="161" t="s">
        <v>5</v>
      </c>
      <c r="H4" s="161"/>
      <c r="I4" s="161"/>
      <c r="J4" s="161"/>
      <c r="K4" s="162"/>
      <c r="L4" s="162"/>
      <c r="M4" s="162"/>
      <c r="N4" s="162"/>
      <c r="O4" s="162"/>
    </row>
    <row r="5" spans="1:15" ht="12.75" customHeight="1" x14ac:dyDescent="0.2">
      <c r="A5" s="398" t="s">
        <v>6</v>
      </c>
      <c r="B5" s="425" t="s">
        <v>742</v>
      </c>
      <c r="C5" s="399" t="s">
        <v>7</v>
      </c>
      <c r="D5" s="399"/>
      <c r="E5" s="400" t="s">
        <v>8</v>
      </c>
      <c r="F5" s="400"/>
      <c r="G5" s="401" t="s">
        <v>9</v>
      </c>
      <c r="H5" s="401" t="s">
        <v>10</v>
      </c>
      <c r="I5" s="401" t="s">
        <v>206</v>
      </c>
      <c r="J5" s="401" t="s">
        <v>11</v>
      </c>
      <c r="K5" s="402" t="s">
        <v>559</v>
      </c>
      <c r="L5" s="402"/>
      <c r="M5" s="403" t="s">
        <v>12</v>
      </c>
      <c r="N5" s="403" t="s">
        <v>13</v>
      </c>
      <c r="O5" s="404" t="s">
        <v>14</v>
      </c>
    </row>
    <row r="6" spans="1:15" ht="12.75" customHeight="1" x14ac:dyDescent="0.2">
      <c r="A6" s="405"/>
      <c r="B6" s="426"/>
      <c r="C6" s="406"/>
      <c r="D6" s="406"/>
      <c r="E6" s="407"/>
      <c r="F6" s="408"/>
      <c r="G6" s="407"/>
      <c r="H6" s="406" t="s">
        <v>23</v>
      </c>
      <c r="I6" s="406" t="s">
        <v>207</v>
      </c>
      <c r="J6" s="406" t="s">
        <v>24</v>
      </c>
      <c r="K6" s="409" t="s">
        <v>560</v>
      </c>
      <c r="L6" s="409" t="s">
        <v>25</v>
      </c>
      <c r="M6" s="409" t="s">
        <v>26</v>
      </c>
      <c r="N6" s="409" t="s">
        <v>27</v>
      </c>
      <c r="O6" s="410" t="s">
        <v>28</v>
      </c>
    </row>
    <row r="7" spans="1:15" ht="12.75" customHeight="1" x14ac:dyDescent="0.2">
      <c r="A7" s="405"/>
      <c r="B7" s="426" t="s">
        <v>743</v>
      </c>
      <c r="C7" s="406" t="s">
        <v>39</v>
      </c>
      <c r="D7" s="406" t="s">
        <v>156</v>
      </c>
      <c r="E7" s="411" t="s">
        <v>40</v>
      </c>
      <c r="F7" s="411"/>
      <c r="G7" s="407"/>
      <c r="H7" s="406" t="s">
        <v>41</v>
      </c>
      <c r="I7" s="406" t="s">
        <v>208</v>
      </c>
      <c r="J7" s="406" t="s">
        <v>42</v>
      </c>
      <c r="K7" s="409" t="s">
        <v>561</v>
      </c>
      <c r="L7" s="409" t="s">
        <v>43</v>
      </c>
      <c r="M7" s="409" t="s">
        <v>44</v>
      </c>
      <c r="N7" s="409" t="s">
        <v>152</v>
      </c>
      <c r="O7" s="412"/>
    </row>
    <row r="8" spans="1:15" x14ac:dyDescent="0.2">
      <c r="A8" s="413" t="s">
        <v>772</v>
      </c>
      <c r="B8" s="416"/>
      <c r="C8" s="414"/>
      <c r="D8" s="415">
        <v>25490.04</v>
      </c>
      <c r="E8" s="416"/>
      <c r="F8" s="414"/>
      <c r="G8" s="414" t="s">
        <v>773</v>
      </c>
      <c r="H8" s="415">
        <v>690.32</v>
      </c>
      <c r="I8" s="417"/>
      <c r="J8" s="418"/>
      <c r="K8" s="419"/>
      <c r="L8" s="419"/>
      <c r="M8" s="420" t="s">
        <v>55</v>
      </c>
      <c r="N8" s="419" t="s">
        <v>28</v>
      </c>
      <c r="O8" s="421"/>
    </row>
    <row r="9" spans="1:15" x14ac:dyDescent="0.2">
      <c r="A9" s="161"/>
      <c r="B9" s="161"/>
      <c r="C9" s="125"/>
      <c r="D9" s="312"/>
      <c r="E9" s="161"/>
      <c r="F9" s="311"/>
      <c r="G9" s="161"/>
      <c r="H9" s="125"/>
      <c r="I9" s="125"/>
      <c r="J9" s="125"/>
      <c r="K9" s="46"/>
      <c r="L9" s="162"/>
      <c r="M9" s="162"/>
      <c r="N9" s="162"/>
      <c r="O9" s="162"/>
    </row>
    <row r="10" spans="1:15"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f>ROUND((L10*$D$8/1000),0)</f>
        <v>0</v>
      </c>
      <c r="N10" s="148"/>
      <c r="O10" s="148"/>
    </row>
    <row r="11" spans="1:15"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f>ROUND((L11*$D$8/1000),0)</f>
        <v>739117</v>
      </c>
      <c r="N11" s="148">
        <v>15201</v>
      </c>
      <c r="O11" s="148">
        <v>754318</v>
      </c>
    </row>
    <row r="12" spans="1:15"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f t="shared" ref="M12:M22" si="0">ROUND((L12*$D$8/1000),0)</f>
        <v>0</v>
      </c>
      <c r="N12" s="148"/>
      <c r="O12" s="148"/>
    </row>
    <row r="13" spans="1:15"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f t="shared" si="0"/>
        <v>1107160</v>
      </c>
      <c r="N13" s="148">
        <v>22770</v>
      </c>
      <c r="O13" s="148">
        <v>1129930</v>
      </c>
    </row>
    <row r="14" spans="1:15"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f t="shared" si="0"/>
        <v>0</v>
      </c>
      <c r="N14" s="148"/>
      <c r="O14" s="148"/>
    </row>
    <row r="15" spans="1:15"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f t="shared" si="0"/>
        <v>1766758</v>
      </c>
      <c r="N15" s="148">
        <v>42570</v>
      </c>
      <c r="O15" s="148">
        <v>1809328</v>
      </c>
    </row>
    <row r="16" spans="1:15" x14ac:dyDescent="0.2">
      <c r="A16" s="124" t="s">
        <v>86</v>
      </c>
      <c r="B16" s="124" t="s">
        <v>746</v>
      </c>
      <c r="C16" s="125">
        <v>211</v>
      </c>
      <c r="D16" s="125" t="s">
        <v>117</v>
      </c>
      <c r="E16" s="125" t="s">
        <v>58</v>
      </c>
      <c r="F16" s="10">
        <v>290</v>
      </c>
      <c r="G16" s="125" t="s">
        <v>61</v>
      </c>
      <c r="H16" s="112">
        <v>6.9</v>
      </c>
      <c r="I16" s="125" t="s">
        <v>209</v>
      </c>
      <c r="J16" s="11">
        <v>20</v>
      </c>
      <c r="K16" s="148">
        <v>290000</v>
      </c>
      <c r="L16" s="313">
        <v>47283.06</v>
      </c>
      <c r="M16" s="78">
        <f t="shared" si="0"/>
        <v>1205247</v>
      </c>
      <c r="N16" s="78">
        <v>2684</v>
      </c>
      <c r="O16" s="313">
        <v>1207931</v>
      </c>
    </row>
    <row r="17" spans="1:15" ht="12" customHeight="1" x14ac:dyDescent="0.2">
      <c r="A17" s="124" t="s">
        <v>86</v>
      </c>
      <c r="B17" s="124" t="s">
        <v>746</v>
      </c>
      <c r="C17" s="125">
        <v>211</v>
      </c>
      <c r="D17" s="125" t="s">
        <v>117</v>
      </c>
      <c r="E17" s="125" t="s">
        <v>58</v>
      </c>
      <c r="F17" s="10">
        <v>128</v>
      </c>
      <c r="G17" s="125" t="s">
        <v>62</v>
      </c>
      <c r="H17" s="112">
        <v>6.9</v>
      </c>
      <c r="I17" s="125" t="s">
        <v>209</v>
      </c>
      <c r="J17" s="11">
        <v>20</v>
      </c>
      <c r="K17" s="148">
        <v>128000</v>
      </c>
      <c r="L17" s="313">
        <v>21047.07</v>
      </c>
      <c r="M17" s="78">
        <f t="shared" si="0"/>
        <v>536491</v>
      </c>
      <c r="N17" s="78">
        <v>1195</v>
      </c>
      <c r="O17" s="313">
        <v>537686</v>
      </c>
    </row>
    <row r="18" spans="1:15" x14ac:dyDescent="0.2">
      <c r="A18" s="124" t="s">
        <v>164</v>
      </c>
      <c r="B18" s="124" t="s">
        <v>746</v>
      </c>
      <c r="C18" s="125">
        <v>211</v>
      </c>
      <c r="D18" s="125" t="s">
        <v>117</v>
      </c>
      <c r="E18" s="125" t="s">
        <v>58</v>
      </c>
      <c r="F18" s="10">
        <v>22</v>
      </c>
      <c r="G18" s="125" t="s">
        <v>63</v>
      </c>
      <c r="H18" s="112">
        <v>6.9</v>
      </c>
      <c r="I18" s="125" t="s">
        <v>209</v>
      </c>
      <c r="J18" s="11">
        <v>20</v>
      </c>
      <c r="K18" s="148">
        <v>22000</v>
      </c>
      <c r="L18" s="313">
        <v>66104.72</v>
      </c>
      <c r="M18" s="78">
        <f t="shared" si="0"/>
        <v>1685012</v>
      </c>
      <c r="N18" s="78">
        <v>3752</v>
      </c>
      <c r="O18" s="313">
        <v>1688764</v>
      </c>
    </row>
    <row r="19" spans="1:15" x14ac:dyDescent="0.2">
      <c r="A19" s="314"/>
      <c r="B19" s="314"/>
      <c r="C19" s="15"/>
      <c r="D19" s="15"/>
      <c r="E19" s="15"/>
      <c r="F19" s="315"/>
      <c r="G19" s="15"/>
      <c r="H19" s="316"/>
      <c r="I19" s="15"/>
      <c r="J19" s="317"/>
      <c r="K19" s="73"/>
      <c r="L19" s="73"/>
      <c r="M19" s="73"/>
      <c r="N19" s="73"/>
      <c r="O19" s="73"/>
    </row>
    <row r="20" spans="1:15" x14ac:dyDescent="0.2">
      <c r="A20" s="314" t="s">
        <v>86</v>
      </c>
      <c r="B20" s="124" t="s">
        <v>746</v>
      </c>
      <c r="C20" s="15">
        <v>221</v>
      </c>
      <c r="D20" s="15" t="s">
        <v>83</v>
      </c>
      <c r="E20" s="15" t="s">
        <v>58</v>
      </c>
      <c r="F20" s="315">
        <v>330</v>
      </c>
      <c r="G20" s="15" t="s">
        <v>84</v>
      </c>
      <c r="H20" s="316">
        <v>7.4</v>
      </c>
      <c r="I20" s="15" t="s">
        <v>211</v>
      </c>
      <c r="J20" s="317">
        <v>20</v>
      </c>
      <c r="K20" s="73">
        <v>330000</v>
      </c>
      <c r="L20" s="318">
        <v>126072.87</v>
      </c>
      <c r="M20" s="73">
        <f>ROUND((L20*$D$8/1000),0)</f>
        <v>3213602</v>
      </c>
      <c r="N20" s="73">
        <v>7657</v>
      </c>
      <c r="O20" s="319">
        <v>3221259</v>
      </c>
    </row>
    <row r="21" spans="1:15" x14ac:dyDescent="0.2">
      <c r="A21" s="314" t="s">
        <v>86</v>
      </c>
      <c r="B21" s="124" t="s">
        <v>746</v>
      </c>
      <c r="C21" s="15">
        <v>221</v>
      </c>
      <c r="D21" s="15" t="s">
        <v>83</v>
      </c>
      <c r="E21" s="15" t="s">
        <v>58</v>
      </c>
      <c r="F21" s="315">
        <v>43</v>
      </c>
      <c r="G21" s="15" t="s">
        <v>70</v>
      </c>
      <c r="H21" s="316">
        <v>7.4</v>
      </c>
      <c r="I21" s="15" t="s">
        <v>211</v>
      </c>
      <c r="J21" s="317">
        <v>20</v>
      </c>
      <c r="K21" s="73">
        <v>43000</v>
      </c>
      <c r="L21" s="318">
        <v>16810.2</v>
      </c>
      <c r="M21" s="73">
        <f t="shared" si="0"/>
        <v>428493</v>
      </c>
      <c r="N21" s="320">
        <v>1021</v>
      </c>
      <c r="O21" s="319">
        <v>429514</v>
      </c>
    </row>
    <row r="22" spans="1:15" x14ac:dyDescent="0.2">
      <c r="A22" s="314" t="s">
        <v>86</v>
      </c>
      <c r="B22" s="124" t="s">
        <v>746</v>
      </c>
      <c r="C22" s="15">
        <v>221</v>
      </c>
      <c r="D22" s="15" t="s">
        <v>83</v>
      </c>
      <c r="E22" s="15" t="s">
        <v>58</v>
      </c>
      <c r="F22" s="315">
        <v>240</v>
      </c>
      <c r="G22" s="15" t="s">
        <v>72</v>
      </c>
      <c r="H22" s="316">
        <v>7.4</v>
      </c>
      <c r="I22" s="15" t="s">
        <v>211</v>
      </c>
      <c r="J22" s="317">
        <v>12</v>
      </c>
      <c r="K22" s="73">
        <v>240000</v>
      </c>
      <c r="L22" s="318">
        <v>0</v>
      </c>
      <c r="M22" s="73">
        <f t="shared" si="0"/>
        <v>0</v>
      </c>
      <c r="N22" s="73"/>
      <c r="O22" s="319"/>
    </row>
    <row r="23" spans="1:15" x14ac:dyDescent="0.2">
      <c r="A23" s="314" t="s">
        <v>86</v>
      </c>
      <c r="B23" s="124" t="s">
        <v>746</v>
      </c>
      <c r="C23" s="15">
        <v>221</v>
      </c>
      <c r="D23" s="15" t="s">
        <v>83</v>
      </c>
      <c r="E23" s="15" t="s">
        <v>58</v>
      </c>
      <c r="F23" s="315">
        <v>55</v>
      </c>
      <c r="G23" s="15" t="s">
        <v>74</v>
      </c>
      <c r="H23" s="316">
        <v>7.4</v>
      </c>
      <c r="I23" s="15" t="s">
        <v>211</v>
      </c>
      <c r="J23" s="317">
        <v>12</v>
      </c>
      <c r="K23" s="73">
        <v>55000</v>
      </c>
      <c r="L23" s="318">
        <v>0</v>
      </c>
      <c r="M23" s="73">
        <f>ROUND((L23*$D$8/1000),0)</f>
        <v>0</v>
      </c>
      <c r="N23" s="73"/>
      <c r="O23" s="319"/>
    </row>
    <row r="24" spans="1:15" x14ac:dyDescent="0.2">
      <c r="A24" s="314" t="s">
        <v>164</v>
      </c>
      <c r="B24" s="124" t="s">
        <v>746</v>
      </c>
      <c r="C24" s="15">
        <v>221</v>
      </c>
      <c r="D24" s="15" t="s">
        <v>83</v>
      </c>
      <c r="E24" s="15" t="s">
        <v>58</v>
      </c>
      <c r="F24" s="315">
        <v>50</v>
      </c>
      <c r="G24" s="15" t="s">
        <v>85</v>
      </c>
      <c r="H24" s="316">
        <v>7.4</v>
      </c>
      <c r="I24" s="15" t="s">
        <v>211</v>
      </c>
      <c r="J24" s="317">
        <v>20</v>
      </c>
      <c r="K24" s="73">
        <v>50000</v>
      </c>
      <c r="L24" s="318">
        <v>158344.5</v>
      </c>
      <c r="M24" s="73">
        <f>ROUND((L24*$D$8/1000),0)</f>
        <v>4036208</v>
      </c>
      <c r="N24" s="73">
        <v>9575</v>
      </c>
      <c r="O24" s="319">
        <v>4045783</v>
      </c>
    </row>
    <row r="25" spans="1:15"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row>
    <row r="26" spans="1:15"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row>
    <row r="27" spans="1:15" x14ac:dyDescent="0.2">
      <c r="A27" s="124"/>
      <c r="B27" s="124"/>
      <c r="C27" s="125"/>
      <c r="D27" s="125"/>
      <c r="E27" s="125"/>
      <c r="F27" s="10"/>
      <c r="G27" s="125"/>
      <c r="H27" s="112"/>
      <c r="I27" s="125"/>
      <c r="J27" s="11"/>
      <c r="K27" s="148"/>
      <c r="L27" s="148"/>
      <c r="M27" s="148"/>
      <c r="N27" s="148"/>
      <c r="O27" s="148"/>
    </row>
    <row r="28" spans="1:15"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f>ROUND((L28*$D$8/1000),0)</f>
        <v>3215849</v>
      </c>
      <c r="N28" s="148">
        <v>78943</v>
      </c>
      <c r="O28" s="148">
        <v>3294792</v>
      </c>
    </row>
    <row r="29" spans="1:15"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f>ROUND((L29*$D$8/1000),0)</f>
        <v>4607886</v>
      </c>
      <c r="N29" s="148">
        <v>113114</v>
      </c>
      <c r="O29" s="148">
        <v>4721000</v>
      </c>
    </row>
    <row r="30" spans="1:15" x14ac:dyDescent="0.2">
      <c r="A30" s="124" t="s">
        <v>228</v>
      </c>
      <c r="B30" s="124" t="s">
        <v>746</v>
      </c>
      <c r="C30" s="125">
        <v>236</v>
      </c>
      <c r="D30" s="125" t="s">
        <v>96</v>
      </c>
      <c r="E30" s="125" t="s">
        <v>58</v>
      </c>
      <c r="F30" s="10">
        <v>403</v>
      </c>
      <c r="G30" s="116" t="s">
        <v>97</v>
      </c>
      <c r="H30" s="112">
        <v>7</v>
      </c>
      <c r="I30" s="125" t="s">
        <v>210</v>
      </c>
      <c r="J30" s="11">
        <v>19</v>
      </c>
      <c r="K30" s="148">
        <v>403000</v>
      </c>
      <c r="L30" s="148">
        <v>95161.03</v>
      </c>
      <c r="M30" s="148">
        <f>ROUND((L30*$D$8/1000),0)</f>
        <v>2425658</v>
      </c>
      <c r="N30" s="148">
        <v>69324</v>
      </c>
      <c r="O30" s="148">
        <v>2494982</v>
      </c>
    </row>
    <row r="31" spans="1:15" x14ac:dyDescent="0.2">
      <c r="A31" s="124" t="s">
        <v>229</v>
      </c>
      <c r="B31" s="124" t="s">
        <v>746</v>
      </c>
      <c r="C31" s="125">
        <v>236</v>
      </c>
      <c r="D31" s="125" t="s">
        <v>96</v>
      </c>
      <c r="E31" s="125" t="s">
        <v>58</v>
      </c>
      <c r="F31" s="10">
        <v>35.5</v>
      </c>
      <c r="G31" s="116" t="s">
        <v>98</v>
      </c>
      <c r="H31" s="112">
        <v>6.5</v>
      </c>
      <c r="I31" s="125" t="s">
        <v>210</v>
      </c>
      <c r="J31" s="11">
        <v>20</v>
      </c>
      <c r="K31" s="148">
        <v>35500</v>
      </c>
      <c r="L31" s="148">
        <v>93726.17</v>
      </c>
      <c r="M31" s="148">
        <f>ROUND((L31*$D$8/1000),0)</f>
        <v>2389084</v>
      </c>
      <c r="N31" s="148">
        <v>0</v>
      </c>
      <c r="O31" s="148">
        <v>2389084</v>
      </c>
    </row>
    <row r="32" spans="1:15" x14ac:dyDescent="0.2">
      <c r="A32" s="124"/>
      <c r="B32" s="124"/>
      <c r="C32" s="125"/>
      <c r="D32" s="125"/>
      <c r="E32" s="125"/>
      <c r="F32" s="10"/>
      <c r="G32" s="125"/>
      <c r="H32" s="112"/>
      <c r="I32" s="125"/>
      <c r="J32" s="11"/>
      <c r="K32" s="148"/>
      <c r="L32" s="148"/>
      <c r="M32" s="148"/>
      <c r="N32" s="148"/>
      <c r="O32" s="148"/>
    </row>
    <row r="33" spans="1:15" x14ac:dyDescent="0.2">
      <c r="A33" s="124" t="s">
        <v>86</v>
      </c>
      <c r="B33" s="124" t="s">
        <v>746</v>
      </c>
      <c r="C33" s="125">
        <v>245</v>
      </c>
      <c r="D33" s="125" t="s">
        <v>105</v>
      </c>
      <c r="E33" s="125" t="s">
        <v>58</v>
      </c>
      <c r="F33" s="10">
        <v>800</v>
      </c>
      <c r="G33" s="125" t="s">
        <v>106</v>
      </c>
      <c r="H33" s="112">
        <v>7</v>
      </c>
      <c r="I33" s="125" t="s">
        <v>211</v>
      </c>
      <c r="J33" s="112">
        <v>19.75</v>
      </c>
      <c r="K33" s="148">
        <v>800000</v>
      </c>
      <c r="L33" s="318">
        <v>120956.11</v>
      </c>
      <c r="M33" s="73">
        <f>ROUND((L33*$D$8/1000),0)</f>
        <v>3083176</v>
      </c>
      <c r="N33" s="73">
        <v>6961</v>
      </c>
      <c r="O33" s="319">
        <v>3090137</v>
      </c>
    </row>
    <row r="34" spans="1:15" x14ac:dyDescent="0.2">
      <c r="A34" s="124" t="s">
        <v>86</v>
      </c>
      <c r="B34" s="124" t="s">
        <v>746</v>
      </c>
      <c r="C34" s="125">
        <v>245</v>
      </c>
      <c r="D34" s="125" t="s">
        <v>105</v>
      </c>
      <c r="E34" s="125" t="s">
        <v>58</v>
      </c>
      <c r="F34" s="10">
        <v>95</v>
      </c>
      <c r="G34" s="125" t="s">
        <v>107</v>
      </c>
      <c r="H34" s="112">
        <v>7</v>
      </c>
      <c r="I34" s="125" t="s">
        <v>211</v>
      </c>
      <c r="J34" s="112">
        <v>19.75</v>
      </c>
      <c r="K34" s="148">
        <v>95000</v>
      </c>
      <c r="L34" s="318">
        <v>15324</v>
      </c>
      <c r="M34" s="73">
        <f>ROUND((L34*$D$8/1000),0)</f>
        <v>390609</v>
      </c>
      <c r="N34" s="73">
        <v>882</v>
      </c>
      <c r="O34" s="319">
        <v>391491</v>
      </c>
    </row>
    <row r="35" spans="1:15" x14ac:dyDescent="0.2">
      <c r="A35" s="124" t="s">
        <v>167</v>
      </c>
      <c r="B35" s="124" t="s">
        <v>746</v>
      </c>
      <c r="C35" s="125">
        <v>245</v>
      </c>
      <c r="D35" s="125" t="s">
        <v>105</v>
      </c>
      <c r="E35" s="125" t="s">
        <v>58</v>
      </c>
      <c r="F35" s="10">
        <v>90</v>
      </c>
      <c r="G35" s="125" t="s">
        <v>73</v>
      </c>
      <c r="H35" s="112">
        <v>7</v>
      </c>
      <c r="I35" s="125" t="s">
        <v>211</v>
      </c>
      <c r="J35" s="112">
        <v>19.75</v>
      </c>
      <c r="K35" s="148">
        <v>90000</v>
      </c>
      <c r="L35" s="318">
        <v>203631.72</v>
      </c>
      <c r="M35" s="73">
        <f>ROUND((L35*$D$8/1000),0)</f>
        <v>5190581</v>
      </c>
      <c r="N35" s="73">
        <v>11719</v>
      </c>
      <c r="O35" s="319">
        <v>5202300</v>
      </c>
    </row>
    <row r="36" spans="1:15" x14ac:dyDescent="0.2">
      <c r="A36" s="124" t="s">
        <v>86</v>
      </c>
      <c r="B36" s="124" t="s">
        <v>746</v>
      </c>
      <c r="C36" s="125">
        <v>247</v>
      </c>
      <c r="D36" s="125" t="s">
        <v>108</v>
      </c>
      <c r="E36" s="125" t="s">
        <v>58</v>
      </c>
      <c r="F36" s="10">
        <v>470</v>
      </c>
      <c r="G36" s="125" t="s">
        <v>109</v>
      </c>
      <c r="H36" s="112">
        <v>6.3</v>
      </c>
      <c r="I36" s="125" t="s">
        <v>211</v>
      </c>
      <c r="J36" s="112">
        <v>25</v>
      </c>
      <c r="K36" s="148">
        <v>470000</v>
      </c>
      <c r="L36" s="318">
        <v>77146.3</v>
      </c>
      <c r="M36" s="73">
        <f t="shared" ref="M36:M38" si="1">ROUND((L36*$D$8/1000),0)</f>
        <v>1966462</v>
      </c>
      <c r="N36" s="73">
        <v>14066</v>
      </c>
      <c r="O36" s="73">
        <v>1980528</v>
      </c>
    </row>
    <row r="37" spans="1:15" x14ac:dyDescent="0.2">
      <c r="A37" s="124" t="s">
        <v>86</v>
      </c>
      <c r="B37" s="124" t="s">
        <v>746</v>
      </c>
      <c r="C37" s="125">
        <v>247</v>
      </c>
      <c r="D37" s="125" t="s">
        <v>108</v>
      </c>
      <c r="E37" s="125" t="s">
        <v>58</v>
      </c>
      <c r="F37" s="10">
        <v>25</v>
      </c>
      <c r="G37" s="125" t="s">
        <v>110</v>
      </c>
      <c r="H37" s="112">
        <v>6.3</v>
      </c>
      <c r="I37" s="125" t="s">
        <v>211</v>
      </c>
      <c r="J37" s="112">
        <v>25</v>
      </c>
      <c r="K37" s="148">
        <v>25000</v>
      </c>
      <c r="L37" s="318">
        <v>3650.27</v>
      </c>
      <c r="M37" s="148">
        <f t="shared" si="1"/>
        <v>93046</v>
      </c>
      <c r="N37" s="148">
        <v>665</v>
      </c>
      <c r="O37" s="148">
        <v>93711</v>
      </c>
    </row>
    <row r="38" spans="1:15" x14ac:dyDescent="0.2">
      <c r="A38" s="124" t="s">
        <v>164</v>
      </c>
      <c r="B38" s="124" t="s">
        <v>746</v>
      </c>
      <c r="C38" s="125">
        <v>247</v>
      </c>
      <c r="D38" s="125" t="s">
        <v>108</v>
      </c>
      <c r="E38" s="125" t="s">
        <v>58</v>
      </c>
      <c r="F38" s="10">
        <v>27</v>
      </c>
      <c r="G38" s="125" t="s">
        <v>111</v>
      </c>
      <c r="H38" s="112">
        <v>7.3</v>
      </c>
      <c r="I38" s="125" t="s">
        <v>211</v>
      </c>
      <c r="J38" s="112">
        <v>25</v>
      </c>
      <c r="K38" s="148">
        <v>27000</v>
      </c>
      <c r="L38" s="73">
        <v>76556.88</v>
      </c>
      <c r="M38" s="148">
        <f t="shared" si="1"/>
        <v>1951438</v>
      </c>
      <c r="N38" s="148">
        <v>13991</v>
      </c>
      <c r="O38" s="148">
        <v>1965429</v>
      </c>
    </row>
    <row r="39" spans="1:15" x14ac:dyDescent="0.2">
      <c r="A39" s="124"/>
      <c r="B39" s="124"/>
      <c r="C39" s="125"/>
      <c r="D39" s="125"/>
      <c r="E39" s="125"/>
      <c r="F39" s="10"/>
      <c r="G39" s="125"/>
      <c r="H39" s="112"/>
      <c r="I39" s="125"/>
      <c r="J39" s="112"/>
      <c r="K39" s="148"/>
      <c r="L39" s="148"/>
      <c r="M39" s="148"/>
      <c r="N39" s="148"/>
      <c r="O39" s="148"/>
    </row>
    <row r="40" spans="1:15"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f t="shared" ref="M40:M46" si="2">ROUND((L40*$D$8/1000),0)</f>
        <v>3469449</v>
      </c>
      <c r="N40" s="148">
        <v>79585</v>
      </c>
      <c r="O40" s="148">
        <v>3549034</v>
      </c>
    </row>
    <row r="41" spans="1:15"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f t="shared" si="2"/>
        <v>5258162</v>
      </c>
      <c r="N41" s="148">
        <v>120615</v>
      </c>
      <c r="O41" s="148">
        <v>5378777</v>
      </c>
    </row>
    <row r="42" spans="1:15"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f t="shared" si="2"/>
        <v>0</v>
      </c>
      <c r="N42" s="148"/>
      <c r="O42" s="148"/>
    </row>
    <row r="43" spans="1:15"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f t="shared" si="2"/>
        <v>0</v>
      </c>
      <c r="N43" s="148"/>
      <c r="O43" s="148"/>
    </row>
    <row r="44" spans="1:15" x14ac:dyDescent="0.2">
      <c r="A44" s="124" t="s">
        <v>165</v>
      </c>
      <c r="B44" s="124" t="s">
        <v>746</v>
      </c>
      <c r="C44" s="125">
        <v>271</v>
      </c>
      <c r="D44" s="125" t="s">
        <v>116</v>
      </c>
      <c r="E44" s="125" t="s">
        <v>58</v>
      </c>
      <c r="F44" s="10">
        <v>795</v>
      </c>
      <c r="G44" s="125" t="s">
        <v>91</v>
      </c>
      <c r="H44" s="112">
        <v>6.5</v>
      </c>
      <c r="I44" s="125" t="s">
        <v>211</v>
      </c>
      <c r="J44" s="112">
        <v>22.25</v>
      </c>
      <c r="K44" s="148">
        <v>795000</v>
      </c>
      <c r="L44" s="148">
        <v>148166.39000000001</v>
      </c>
      <c r="M44" s="148">
        <f t="shared" si="2"/>
        <v>3776767</v>
      </c>
      <c r="N44" s="148">
        <v>45863</v>
      </c>
      <c r="O44" s="148">
        <v>3822630</v>
      </c>
    </row>
    <row r="45" spans="1:15" x14ac:dyDescent="0.2">
      <c r="A45" s="124" t="s">
        <v>165</v>
      </c>
      <c r="B45" s="124" t="s">
        <v>746</v>
      </c>
      <c r="C45" s="125">
        <v>271</v>
      </c>
      <c r="D45" s="125" t="s">
        <v>116</v>
      </c>
      <c r="E45" s="125" t="s">
        <v>58</v>
      </c>
      <c r="F45" s="10">
        <v>203</v>
      </c>
      <c r="G45" s="125" t="s">
        <v>94</v>
      </c>
      <c r="H45" s="112">
        <v>6.5</v>
      </c>
      <c r="I45" s="125" t="s">
        <v>211</v>
      </c>
      <c r="J45" s="112">
        <v>22.25</v>
      </c>
      <c r="K45" s="148">
        <v>203000</v>
      </c>
      <c r="L45" s="148">
        <v>37145.910000000003</v>
      </c>
      <c r="M45" s="148">
        <f t="shared" si="2"/>
        <v>946851</v>
      </c>
      <c r="N45" s="148">
        <v>11497</v>
      </c>
      <c r="O45" s="148">
        <v>958348</v>
      </c>
    </row>
    <row r="46" spans="1:15" x14ac:dyDescent="0.2">
      <c r="A46" s="124" t="s">
        <v>170</v>
      </c>
      <c r="B46" s="124" t="s">
        <v>746</v>
      </c>
      <c r="C46" s="125">
        <v>271</v>
      </c>
      <c r="D46" s="125" t="s">
        <v>116</v>
      </c>
      <c r="E46" s="125" t="s">
        <v>58</v>
      </c>
      <c r="F46" s="10">
        <v>90</v>
      </c>
      <c r="G46" s="125" t="s">
        <v>106</v>
      </c>
      <c r="H46" s="112">
        <v>6.5</v>
      </c>
      <c r="I46" s="125" t="s">
        <v>211</v>
      </c>
      <c r="J46" s="112">
        <v>22.25</v>
      </c>
      <c r="K46" s="148">
        <v>90000</v>
      </c>
      <c r="L46" s="148">
        <v>217338.68</v>
      </c>
      <c r="M46" s="148">
        <f t="shared" si="2"/>
        <v>5539972</v>
      </c>
      <c r="N46" s="148">
        <v>67273</v>
      </c>
      <c r="O46" s="148">
        <v>5607245</v>
      </c>
    </row>
    <row r="47" spans="1:15" x14ac:dyDescent="0.2">
      <c r="A47" s="124"/>
      <c r="B47" s="124"/>
      <c r="C47" s="125"/>
      <c r="D47" s="125"/>
      <c r="E47" s="15"/>
      <c r="F47" s="10"/>
      <c r="G47" s="125"/>
      <c r="H47" s="112"/>
      <c r="I47" s="125"/>
      <c r="J47" s="112"/>
      <c r="K47" s="148"/>
      <c r="L47" s="148"/>
      <c r="M47" s="148"/>
      <c r="N47" s="148"/>
      <c r="O47" s="148"/>
    </row>
    <row r="48" spans="1:15"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f t="shared" ref="M48:M54" si="3">ROUND((L48*$D$8/1000),0)</f>
        <v>0</v>
      </c>
      <c r="N48" s="148"/>
      <c r="O48" s="148"/>
    </row>
    <row r="49" spans="1:15" x14ac:dyDescent="0.2">
      <c r="A49" s="124" t="s">
        <v>165</v>
      </c>
      <c r="B49" s="124" t="s">
        <v>746</v>
      </c>
      <c r="C49" s="125">
        <v>282</v>
      </c>
      <c r="D49" s="125" t="s">
        <v>0</v>
      </c>
      <c r="E49" s="125" t="s">
        <v>58</v>
      </c>
      <c r="F49" s="10">
        <v>73</v>
      </c>
      <c r="G49" s="125" t="s">
        <v>70</v>
      </c>
      <c r="H49" s="112">
        <v>5</v>
      </c>
      <c r="I49" s="125" t="s">
        <v>211</v>
      </c>
      <c r="J49" s="112">
        <v>5</v>
      </c>
      <c r="K49" s="148">
        <v>73000</v>
      </c>
      <c r="L49" s="148">
        <v>0</v>
      </c>
      <c r="M49" s="148">
        <f t="shared" si="3"/>
        <v>0</v>
      </c>
      <c r="N49" s="148"/>
      <c r="O49" s="148"/>
    </row>
    <row r="50" spans="1:15" x14ac:dyDescent="0.2">
      <c r="A50" s="124" t="s">
        <v>165</v>
      </c>
      <c r="B50" s="124" t="s">
        <v>746</v>
      </c>
      <c r="C50" s="125">
        <v>282</v>
      </c>
      <c r="D50" s="125" t="s">
        <v>0</v>
      </c>
      <c r="E50" s="125" t="s">
        <v>58</v>
      </c>
      <c r="F50" s="10">
        <v>1090</v>
      </c>
      <c r="G50" s="125" t="s">
        <v>71</v>
      </c>
      <c r="H50" s="112">
        <v>6</v>
      </c>
      <c r="I50" s="125" t="s">
        <v>211</v>
      </c>
      <c r="J50" s="112">
        <v>25</v>
      </c>
      <c r="K50" s="148">
        <v>1090000</v>
      </c>
      <c r="L50" s="148">
        <v>193824.61</v>
      </c>
      <c r="M50" s="148">
        <f t="shared" si="3"/>
        <v>4940597</v>
      </c>
      <c r="N50" s="148">
        <v>31286</v>
      </c>
      <c r="O50" s="148">
        <v>4971883</v>
      </c>
    </row>
    <row r="51" spans="1:15" x14ac:dyDescent="0.2">
      <c r="A51" s="124" t="s">
        <v>165</v>
      </c>
      <c r="B51" s="124" t="s">
        <v>746</v>
      </c>
      <c r="C51" s="125">
        <v>282</v>
      </c>
      <c r="D51" s="125" t="s">
        <v>0</v>
      </c>
      <c r="E51" s="125" t="s">
        <v>58</v>
      </c>
      <c r="F51" s="10">
        <v>274</v>
      </c>
      <c r="G51" s="125" t="s">
        <v>95</v>
      </c>
      <c r="H51" s="112">
        <v>6</v>
      </c>
      <c r="I51" s="125" t="s">
        <v>211</v>
      </c>
      <c r="J51" s="112">
        <v>25</v>
      </c>
      <c r="K51" s="148">
        <v>274000</v>
      </c>
      <c r="L51" s="148">
        <v>47886.07</v>
      </c>
      <c r="M51" s="148">
        <f t="shared" si="3"/>
        <v>1220618</v>
      </c>
      <c r="N51" s="148">
        <v>7730</v>
      </c>
      <c r="O51" s="148">
        <v>1228348</v>
      </c>
    </row>
    <row r="52" spans="1:15" x14ac:dyDescent="0.2">
      <c r="A52" s="124" t="s">
        <v>171</v>
      </c>
      <c r="B52" s="124" t="s">
        <v>746</v>
      </c>
      <c r="C52" s="125">
        <v>282</v>
      </c>
      <c r="D52" s="125" t="s">
        <v>0</v>
      </c>
      <c r="E52" s="125" t="s">
        <v>58</v>
      </c>
      <c r="F52" s="10">
        <v>197</v>
      </c>
      <c r="G52" s="125" t="s">
        <v>107</v>
      </c>
      <c r="H52" s="112">
        <v>6</v>
      </c>
      <c r="I52" s="125" t="s">
        <v>211</v>
      </c>
      <c r="J52" s="112">
        <v>25</v>
      </c>
      <c r="K52" s="148">
        <v>197000</v>
      </c>
      <c r="L52" s="148">
        <v>438956.89</v>
      </c>
      <c r="M52" s="148">
        <f t="shared" si="3"/>
        <v>11189029</v>
      </c>
      <c r="N52" s="148">
        <v>70854</v>
      </c>
      <c r="O52" s="148">
        <v>11259883</v>
      </c>
    </row>
    <row r="53" spans="1:15" x14ac:dyDescent="0.2">
      <c r="A53" s="124" t="s">
        <v>168</v>
      </c>
      <c r="B53" s="124" t="s">
        <v>746</v>
      </c>
      <c r="C53" s="125">
        <v>283</v>
      </c>
      <c r="D53" s="125" t="s">
        <v>2</v>
      </c>
      <c r="E53" s="125" t="s">
        <v>58</v>
      </c>
      <c r="F53" s="10">
        <v>438</v>
      </c>
      <c r="G53" s="116" t="s">
        <v>141</v>
      </c>
      <c r="H53" s="112">
        <v>6</v>
      </c>
      <c r="I53" s="125" t="s">
        <v>210</v>
      </c>
      <c r="J53" s="112">
        <v>22</v>
      </c>
      <c r="K53" s="148">
        <v>438000</v>
      </c>
      <c r="L53" s="148">
        <v>208667.76</v>
      </c>
      <c r="M53" s="148">
        <f t="shared" si="3"/>
        <v>5318950</v>
      </c>
      <c r="N53" s="148">
        <v>130607</v>
      </c>
      <c r="O53" s="148">
        <v>5449557</v>
      </c>
    </row>
    <row r="54" spans="1:15" x14ac:dyDescent="0.2">
      <c r="A54" s="124" t="s">
        <v>169</v>
      </c>
      <c r="B54" s="124" t="s">
        <v>746</v>
      </c>
      <c r="C54" s="125">
        <v>283</v>
      </c>
      <c r="D54" s="125" t="s">
        <v>2</v>
      </c>
      <c r="E54" s="125" t="s">
        <v>58</v>
      </c>
      <c r="F54" s="10">
        <v>122.8</v>
      </c>
      <c r="G54" s="125" t="s">
        <v>142</v>
      </c>
      <c r="H54" s="112">
        <v>6</v>
      </c>
      <c r="I54" s="125" t="s">
        <v>210</v>
      </c>
      <c r="J54" s="112">
        <v>22.5</v>
      </c>
      <c r="K54" s="148">
        <v>122800</v>
      </c>
      <c r="L54" s="148">
        <v>276288.53000000003</v>
      </c>
      <c r="M54" s="148">
        <f t="shared" si="3"/>
        <v>7042606</v>
      </c>
      <c r="N54" s="148">
        <v>0</v>
      </c>
      <c r="O54" s="148">
        <v>7042606</v>
      </c>
    </row>
    <row r="55" spans="1:15" x14ac:dyDescent="0.2">
      <c r="A55" s="124"/>
      <c r="B55" s="124"/>
      <c r="C55" s="125"/>
      <c r="D55" s="125"/>
      <c r="E55" s="125"/>
      <c r="F55" s="10"/>
      <c r="G55" s="125"/>
      <c r="H55" s="112"/>
      <c r="I55" s="125"/>
      <c r="J55" s="112"/>
      <c r="K55" s="148"/>
      <c r="L55" s="148"/>
      <c r="M55" s="148"/>
      <c r="N55" s="148"/>
      <c r="O55" s="148"/>
    </row>
    <row r="56" spans="1:15" x14ac:dyDescent="0.2">
      <c r="A56" s="314" t="s">
        <v>86</v>
      </c>
      <c r="B56" s="124" t="s">
        <v>746</v>
      </c>
      <c r="C56" s="15">
        <v>294</v>
      </c>
      <c r="D56" s="321" t="s">
        <v>120</v>
      </c>
      <c r="E56" s="15" t="s">
        <v>58</v>
      </c>
      <c r="F56" s="315">
        <v>400</v>
      </c>
      <c r="G56" s="15" t="s">
        <v>121</v>
      </c>
      <c r="H56" s="316">
        <v>6.25</v>
      </c>
      <c r="I56" s="15" t="s">
        <v>211</v>
      </c>
      <c r="J56" s="316">
        <v>20.83</v>
      </c>
      <c r="K56" s="73">
        <v>400000</v>
      </c>
      <c r="L56" s="320">
        <v>73230.210000000006</v>
      </c>
      <c r="M56" s="73">
        <f>ROUND((L56*$D$8/1000),0)</f>
        <v>1866641</v>
      </c>
      <c r="N56" s="322">
        <v>12933</v>
      </c>
      <c r="O56" s="322">
        <v>1879574</v>
      </c>
    </row>
    <row r="57" spans="1:15" x14ac:dyDescent="0.2">
      <c r="A57" s="314" t="s">
        <v>86</v>
      </c>
      <c r="B57" s="124" t="s">
        <v>746</v>
      </c>
      <c r="C57" s="15">
        <v>294</v>
      </c>
      <c r="D57" s="321" t="s">
        <v>120</v>
      </c>
      <c r="E57" s="15" t="s">
        <v>58</v>
      </c>
      <c r="F57" s="315">
        <v>69</v>
      </c>
      <c r="G57" s="15" t="s">
        <v>122</v>
      </c>
      <c r="H57" s="316">
        <v>6.25</v>
      </c>
      <c r="I57" s="15" t="s">
        <v>211</v>
      </c>
      <c r="J57" s="316">
        <v>20.83</v>
      </c>
      <c r="K57" s="73">
        <v>69000</v>
      </c>
      <c r="L57" s="320">
        <v>12602.4</v>
      </c>
      <c r="M57" s="73">
        <f t="shared" ref="M57:M61" si="4">ROUND((L57*$D$8/1000),0)</f>
        <v>321236</v>
      </c>
      <c r="N57" s="320">
        <v>2226</v>
      </c>
      <c r="O57" s="322">
        <v>323462</v>
      </c>
    </row>
    <row r="58" spans="1:15" x14ac:dyDescent="0.2">
      <c r="A58" s="124" t="s">
        <v>164</v>
      </c>
      <c r="B58" s="124" t="s">
        <v>746</v>
      </c>
      <c r="C58" s="125">
        <v>294</v>
      </c>
      <c r="D58" s="16" t="s">
        <v>120</v>
      </c>
      <c r="E58" s="125" t="s">
        <v>58</v>
      </c>
      <c r="F58" s="10">
        <v>31.8</v>
      </c>
      <c r="G58" s="125" t="s">
        <v>123</v>
      </c>
      <c r="H58" s="112">
        <v>6.75</v>
      </c>
      <c r="I58" s="125" t="s">
        <v>211</v>
      </c>
      <c r="J58" s="112">
        <v>20.83</v>
      </c>
      <c r="K58" s="148">
        <v>31800</v>
      </c>
      <c r="L58" s="148">
        <v>78084.39</v>
      </c>
      <c r="M58" s="148">
        <f t="shared" si="4"/>
        <v>1990374</v>
      </c>
      <c r="N58" s="148">
        <v>15226</v>
      </c>
      <c r="O58" s="148">
        <v>2005600</v>
      </c>
    </row>
    <row r="59" spans="1:15" x14ac:dyDescent="0.2">
      <c r="A59" s="124" t="s">
        <v>607</v>
      </c>
      <c r="B59" s="124" t="s">
        <v>746</v>
      </c>
      <c r="C59" s="125">
        <v>300</v>
      </c>
      <c r="D59" s="125" t="s">
        <v>132</v>
      </c>
      <c r="E59" s="125" t="s">
        <v>58</v>
      </c>
      <c r="F59" s="10">
        <v>275</v>
      </c>
      <c r="G59" s="125" t="s">
        <v>129</v>
      </c>
      <c r="H59" s="112">
        <v>6.2</v>
      </c>
      <c r="I59" s="125" t="s">
        <v>210</v>
      </c>
      <c r="J59" s="112">
        <v>22.75</v>
      </c>
      <c r="K59" s="148">
        <v>275000</v>
      </c>
      <c r="L59" s="148">
        <v>150142</v>
      </c>
      <c r="M59" s="148">
        <f t="shared" si="4"/>
        <v>3827126</v>
      </c>
      <c r="N59" s="148">
        <v>25025</v>
      </c>
      <c r="O59" s="148">
        <v>3852151</v>
      </c>
    </row>
    <row r="60" spans="1:15" x14ac:dyDescent="0.2">
      <c r="A60" s="124" t="s">
        <v>607</v>
      </c>
      <c r="B60" s="124" t="s">
        <v>746</v>
      </c>
      <c r="C60" s="125">
        <v>300</v>
      </c>
      <c r="D60" s="16" t="s">
        <v>132</v>
      </c>
      <c r="E60" s="125" t="s">
        <v>58</v>
      </c>
      <c r="F60" s="10">
        <v>74</v>
      </c>
      <c r="G60" s="125" t="s">
        <v>130</v>
      </c>
      <c r="H60" s="112">
        <v>6.2</v>
      </c>
      <c r="I60" s="125" t="s">
        <v>210</v>
      </c>
      <c r="J60" s="112">
        <v>22.75</v>
      </c>
      <c r="K60" s="148">
        <v>74000</v>
      </c>
      <c r="L60" s="148">
        <v>32602</v>
      </c>
      <c r="M60" s="148">
        <f t="shared" si="4"/>
        <v>831026</v>
      </c>
      <c r="N60" s="148">
        <v>5441</v>
      </c>
      <c r="O60" s="148">
        <v>836467</v>
      </c>
    </row>
    <row r="61" spans="1:15"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f t="shared" si="4"/>
        <v>1784303</v>
      </c>
      <c r="N61" s="148">
        <v>2200883</v>
      </c>
      <c r="O61" s="70">
        <v>3985186</v>
      </c>
    </row>
    <row r="62" spans="1:15" x14ac:dyDescent="0.2">
      <c r="A62" s="124"/>
      <c r="B62" s="124"/>
      <c r="E62" s="125"/>
      <c r="F62" s="10"/>
      <c r="G62" s="125"/>
      <c r="H62" s="112"/>
      <c r="I62" s="125"/>
      <c r="J62" s="112"/>
      <c r="K62" s="148"/>
      <c r="L62" s="148"/>
      <c r="M62" s="148"/>
      <c r="N62" s="148"/>
      <c r="O62" s="148"/>
    </row>
    <row r="63" spans="1:15" x14ac:dyDescent="0.2">
      <c r="A63" s="124" t="s">
        <v>540</v>
      </c>
      <c r="B63" s="124" t="s">
        <v>746</v>
      </c>
      <c r="C63" s="127">
        <v>319</v>
      </c>
      <c r="D63" s="127" t="s">
        <v>139</v>
      </c>
      <c r="E63" s="125" t="s">
        <v>58</v>
      </c>
      <c r="F63" s="10">
        <v>950</v>
      </c>
      <c r="G63" s="125" t="s">
        <v>97</v>
      </c>
      <c r="H63" s="112">
        <v>6</v>
      </c>
      <c r="I63" s="125" t="s">
        <v>210</v>
      </c>
      <c r="J63" s="112">
        <v>22</v>
      </c>
      <c r="K63" s="148">
        <v>950000</v>
      </c>
      <c r="L63" s="148">
        <v>370748</v>
      </c>
      <c r="M63" s="148">
        <f t="shared" ref="M63:M71" si="5">ROUND((L63*$D$8/1000),0)</f>
        <v>9450381</v>
      </c>
      <c r="N63" s="148">
        <v>46225</v>
      </c>
      <c r="O63" s="148">
        <v>9496606</v>
      </c>
    </row>
    <row r="64" spans="1:15" x14ac:dyDescent="0.2">
      <c r="A64" s="124" t="s">
        <v>541</v>
      </c>
      <c r="B64" s="124" t="s">
        <v>746</v>
      </c>
      <c r="C64" s="127">
        <v>319</v>
      </c>
      <c r="D64" s="127" t="s">
        <v>139</v>
      </c>
      <c r="E64" s="125" t="s">
        <v>58</v>
      </c>
      <c r="F64" s="10">
        <v>58</v>
      </c>
      <c r="G64" s="125" t="s">
        <v>98</v>
      </c>
      <c r="H64" s="112">
        <v>6</v>
      </c>
      <c r="I64" s="125" t="s">
        <v>210</v>
      </c>
      <c r="J64" s="112">
        <v>22</v>
      </c>
      <c r="K64" s="148">
        <v>58000</v>
      </c>
      <c r="L64" s="148">
        <v>121921</v>
      </c>
      <c r="M64" s="148">
        <f t="shared" si="5"/>
        <v>3107771</v>
      </c>
      <c r="N64" s="148">
        <v>15201</v>
      </c>
      <c r="O64" s="148">
        <v>3122972</v>
      </c>
    </row>
    <row r="65" spans="1:15" x14ac:dyDescent="0.2">
      <c r="A65" s="124" t="s">
        <v>541</v>
      </c>
      <c r="B65" s="124" t="s">
        <v>746</v>
      </c>
      <c r="C65" s="127">
        <v>319</v>
      </c>
      <c r="D65" s="127" t="s">
        <v>139</v>
      </c>
      <c r="E65" s="125" t="s">
        <v>58</v>
      </c>
      <c r="F65" s="10">
        <v>100</v>
      </c>
      <c r="G65" s="125" t="s">
        <v>140</v>
      </c>
      <c r="H65" s="112">
        <v>6</v>
      </c>
      <c r="I65" s="125" t="s">
        <v>210</v>
      </c>
      <c r="J65" s="112">
        <v>22</v>
      </c>
      <c r="K65" s="148">
        <v>100000</v>
      </c>
      <c r="L65" s="148">
        <v>210208</v>
      </c>
      <c r="M65" s="148">
        <f t="shared" si="5"/>
        <v>5358210</v>
      </c>
      <c r="N65" s="148">
        <v>26209</v>
      </c>
      <c r="O65" s="148">
        <v>5384419</v>
      </c>
    </row>
    <row r="66" spans="1:15"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f t="shared" si="5"/>
        <v>0</v>
      </c>
      <c r="N66" s="148"/>
      <c r="O66" s="148"/>
    </row>
    <row r="67" spans="1:15"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f t="shared" si="5"/>
        <v>0</v>
      </c>
      <c r="N67" s="148"/>
      <c r="O67" s="148"/>
    </row>
    <row r="68" spans="1:15" x14ac:dyDescent="0.2">
      <c r="A68" s="124" t="s">
        <v>165</v>
      </c>
      <c r="B68" s="124" t="s">
        <v>746</v>
      </c>
      <c r="C68" s="127">
        <v>322</v>
      </c>
      <c r="D68" s="127" t="s">
        <v>149</v>
      </c>
      <c r="E68" s="125" t="s">
        <v>58</v>
      </c>
      <c r="F68" s="10">
        <v>1500</v>
      </c>
      <c r="G68" s="125" t="s">
        <v>145</v>
      </c>
      <c r="H68" s="112">
        <v>5.8</v>
      </c>
      <c r="I68" s="125" t="s">
        <v>211</v>
      </c>
      <c r="J68" s="112">
        <v>19.25</v>
      </c>
      <c r="K68" s="148">
        <v>1500000</v>
      </c>
      <c r="L68" s="148">
        <v>327231.96000000002</v>
      </c>
      <c r="M68" s="148">
        <f t="shared" si="5"/>
        <v>8341156</v>
      </c>
      <c r="N68" s="148">
        <v>11765</v>
      </c>
      <c r="O68" s="148">
        <v>8352921</v>
      </c>
    </row>
    <row r="69" spans="1:15" x14ac:dyDescent="0.2">
      <c r="A69" s="124" t="s">
        <v>165</v>
      </c>
      <c r="B69" s="124" t="s">
        <v>746</v>
      </c>
      <c r="C69" s="127">
        <v>322</v>
      </c>
      <c r="D69" s="127" t="s">
        <v>149</v>
      </c>
      <c r="E69" s="125" t="s">
        <v>58</v>
      </c>
      <c r="F69" s="10">
        <v>374</v>
      </c>
      <c r="G69" s="125" t="s">
        <v>146</v>
      </c>
      <c r="H69" s="112">
        <v>5.8</v>
      </c>
      <c r="I69" s="125" t="s">
        <v>211</v>
      </c>
      <c r="J69" s="112">
        <v>19.25</v>
      </c>
      <c r="K69" s="148">
        <v>374000</v>
      </c>
      <c r="L69" s="148">
        <v>81922.41</v>
      </c>
      <c r="M69" s="148">
        <f t="shared" si="5"/>
        <v>2088206</v>
      </c>
      <c r="N69" s="148">
        <v>2944</v>
      </c>
      <c r="O69" s="148">
        <v>2091150</v>
      </c>
    </row>
    <row r="70" spans="1:15" x14ac:dyDescent="0.2">
      <c r="A70" s="124" t="s">
        <v>181</v>
      </c>
      <c r="B70" s="124" t="s">
        <v>746</v>
      </c>
      <c r="C70" s="127">
        <v>322</v>
      </c>
      <c r="D70" s="127" t="s">
        <v>149</v>
      </c>
      <c r="E70" s="125" t="s">
        <v>58</v>
      </c>
      <c r="F70" s="10">
        <v>314</v>
      </c>
      <c r="G70" s="125" t="s">
        <v>147</v>
      </c>
      <c r="H70" s="112">
        <v>5.8</v>
      </c>
      <c r="I70" s="125" t="s">
        <v>211</v>
      </c>
      <c r="J70" s="112">
        <v>19</v>
      </c>
      <c r="K70" s="148">
        <v>314000</v>
      </c>
      <c r="L70" s="148">
        <v>426170</v>
      </c>
      <c r="M70" s="148">
        <f t="shared" si="5"/>
        <v>10863090</v>
      </c>
      <c r="N70" s="148">
        <v>15321</v>
      </c>
      <c r="O70" s="148">
        <v>10878411</v>
      </c>
    </row>
    <row r="71" spans="1:15" x14ac:dyDescent="0.2">
      <c r="A71" s="124" t="s">
        <v>166</v>
      </c>
      <c r="B71" s="124" t="s">
        <v>746</v>
      </c>
      <c r="C71" s="127">
        <v>322</v>
      </c>
      <c r="D71" s="127" t="s">
        <v>149</v>
      </c>
      <c r="E71" s="125" t="s">
        <v>58</v>
      </c>
      <c r="F71" s="10">
        <v>28</v>
      </c>
      <c r="G71" s="125" t="s">
        <v>148</v>
      </c>
      <c r="H71" s="112">
        <v>5.8</v>
      </c>
      <c r="I71" s="125" t="s">
        <v>211</v>
      </c>
      <c r="J71" s="112">
        <v>19</v>
      </c>
      <c r="K71" s="148">
        <v>28000</v>
      </c>
      <c r="L71" s="148">
        <v>57457.95</v>
      </c>
      <c r="M71" s="148">
        <f t="shared" si="5"/>
        <v>1464605</v>
      </c>
      <c r="N71" s="148">
        <v>2067</v>
      </c>
      <c r="O71" s="148">
        <v>1466672</v>
      </c>
    </row>
    <row r="72" spans="1:15" x14ac:dyDescent="0.2">
      <c r="A72" s="124"/>
      <c r="B72" s="124"/>
      <c r="E72" s="125"/>
      <c r="F72" s="10"/>
      <c r="G72" s="125"/>
      <c r="H72" s="112"/>
      <c r="I72" s="125"/>
      <c r="J72" s="112"/>
      <c r="K72" s="148"/>
      <c r="L72" s="148"/>
      <c r="M72" s="148"/>
      <c r="N72" s="148"/>
      <c r="O72" s="148"/>
    </row>
    <row r="73" spans="1:15" x14ac:dyDescent="0.2">
      <c r="A73" s="124" t="s">
        <v>683</v>
      </c>
      <c r="B73" s="124" t="s">
        <v>746</v>
      </c>
      <c r="C73" s="127">
        <v>337</v>
      </c>
      <c r="D73" s="127" t="s">
        <v>157</v>
      </c>
      <c r="E73" s="125" t="s">
        <v>58</v>
      </c>
      <c r="F73" s="10">
        <v>400</v>
      </c>
      <c r="G73" s="125" t="s">
        <v>65</v>
      </c>
      <c r="H73" s="112">
        <v>6.3</v>
      </c>
      <c r="I73" s="125" t="s">
        <v>210</v>
      </c>
      <c r="J73" s="112">
        <v>19.5</v>
      </c>
      <c r="K73" s="148">
        <v>400000</v>
      </c>
      <c r="L73" s="148">
        <v>114760</v>
      </c>
      <c r="M73" s="148">
        <f t="shared" ref="M73:M75" si="6">ROUND((L73*$D$8/1000),0)</f>
        <v>2925237</v>
      </c>
      <c r="N73" s="148">
        <v>32446</v>
      </c>
      <c r="O73" s="148">
        <v>2957683</v>
      </c>
    </row>
    <row r="74" spans="1:15" x14ac:dyDescent="0.2">
      <c r="A74" s="124" t="s">
        <v>683</v>
      </c>
      <c r="B74" s="124" t="s">
        <v>746</v>
      </c>
      <c r="C74" s="127">
        <v>337</v>
      </c>
      <c r="D74" s="127" t="s">
        <v>157</v>
      </c>
      <c r="E74" s="125" t="s">
        <v>58</v>
      </c>
      <c r="F74" s="10">
        <v>74</v>
      </c>
      <c r="G74" s="125" t="s">
        <v>64</v>
      </c>
      <c r="H74" s="112">
        <v>6.3</v>
      </c>
      <c r="I74" s="125" t="s">
        <v>210</v>
      </c>
      <c r="J74" s="112">
        <v>19.5</v>
      </c>
      <c r="K74" s="148">
        <v>74000</v>
      </c>
      <c r="L74" s="148">
        <v>21262</v>
      </c>
      <c r="M74" s="148">
        <f>ROUND((L74*$D$8/1000),0)</f>
        <v>541969</v>
      </c>
      <c r="N74" s="148">
        <v>6013</v>
      </c>
      <c r="O74" s="148">
        <v>547982</v>
      </c>
    </row>
    <row r="75" spans="1:15"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f t="shared" si="6"/>
        <v>968622</v>
      </c>
      <c r="N75" s="148">
        <v>1277383</v>
      </c>
      <c r="O75" s="148">
        <v>2246005</v>
      </c>
    </row>
    <row r="76" spans="1:15" x14ac:dyDescent="0.2">
      <c r="A76" s="124" t="s">
        <v>685</v>
      </c>
      <c r="B76" s="124" t="s">
        <v>746</v>
      </c>
      <c r="C76" s="127">
        <v>337</v>
      </c>
      <c r="D76" s="127" t="s">
        <v>227</v>
      </c>
      <c r="E76" s="125" t="s">
        <v>58</v>
      </c>
      <c r="F76" s="10">
        <v>539</v>
      </c>
      <c r="G76" s="125" t="s">
        <v>217</v>
      </c>
      <c r="H76" s="112">
        <v>5</v>
      </c>
      <c r="I76" s="127" t="s">
        <v>211</v>
      </c>
      <c r="J76" s="112">
        <v>19.5</v>
      </c>
      <c r="K76" s="148">
        <v>539000</v>
      </c>
      <c r="L76" s="148">
        <v>168235</v>
      </c>
      <c r="M76" s="148">
        <f>ROUND((L76*$D$8/1000),0)</f>
        <v>4288317</v>
      </c>
      <c r="N76" s="148">
        <v>2922</v>
      </c>
      <c r="O76" s="148">
        <v>4291239</v>
      </c>
    </row>
    <row r="77" spans="1:15"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f>ROUND((L77*$D$8/1000),0)</f>
        <v>1019602</v>
      </c>
      <c r="N77" s="148">
        <v>1282963</v>
      </c>
      <c r="O77" s="148">
        <v>2302565</v>
      </c>
    </row>
    <row r="78" spans="1:15" x14ac:dyDescent="0.2">
      <c r="A78" s="124" t="s">
        <v>687</v>
      </c>
      <c r="B78" s="124" t="s">
        <v>746</v>
      </c>
      <c r="C78" s="127">
        <v>337</v>
      </c>
      <c r="D78" s="127" t="s">
        <v>247</v>
      </c>
      <c r="E78" s="125" t="s">
        <v>58</v>
      </c>
      <c r="F78" s="10">
        <v>512</v>
      </c>
      <c r="G78" s="125" t="s">
        <v>457</v>
      </c>
      <c r="H78" s="112">
        <v>4.5</v>
      </c>
      <c r="I78" s="125" t="s">
        <v>210</v>
      </c>
      <c r="J78" s="112">
        <v>19.5</v>
      </c>
      <c r="K78" s="148">
        <v>512000</v>
      </c>
      <c r="L78" s="148">
        <v>206516</v>
      </c>
      <c r="M78" s="148">
        <f>ROUND((L78*$D$8/1000),0)</f>
        <v>5264101</v>
      </c>
      <c r="N78" s="148">
        <v>42004</v>
      </c>
      <c r="O78" s="148">
        <v>5306105</v>
      </c>
    </row>
    <row r="79" spans="1:15"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f>ROUND((L79*$D$8/1000),0)</f>
        <v>1147052</v>
      </c>
      <c r="N79" s="148">
        <v>1412780</v>
      </c>
      <c r="O79" s="148">
        <v>2559832</v>
      </c>
    </row>
    <row r="80" spans="1:15" x14ac:dyDescent="0.2">
      <c r="A80" s="124"/>
      <c r="B80" s="124"/>
      <c r="E80" s="125"/>
      <c r="F80" s="10"/>
      <c r="G80" s="125"/>
      <c r="H80" s="112"/>
      <c r="I80" s="125"/>
      <c r="J80" s="112"/>
      <c r="K80" s="148"/>
      <c r="L80" s="148"/>
      <c r="M80" s="148"/>
      <c r="N80" s="148"/>
      <c r="O80" s="148"/>
    </row>
    <row r="81" spans="1:15" x14ac:dyDescent="0.2">
      <c r="A81" s="124" t="s">
        <v>540</v>
      </c>
      <c r="B81" s="124" t="s">
        <v>746</v>
      </c>
      <c r="C81" s="127">
        <v>341</v>
      </c>
      <c r="D81" s="127" t="s">
        <v>158</v>
      </c>
      <c r="E81" s="125" t="s">
        <v>58</v>
      </c>
      <c r="F81" s="10">
        <v>320</v>
      </c>
      <c r="G81" s="125" t="s">
        <v>160</v>
      </c>
      <c r="H81" s="112">
        <v>5.8</v>
      </c>
      <c r="I81" s="125" t="s">
        <v>209</v>
      </c>
      <c r="J81" s="112">
        <v>23.75</v>
      </c>
      <c r="K81" s="148">
        <v>320000</v>
      </c>
      <c r="L81" s="148">
        <v>53495</v>
      </c>
      <c r="M81" s="148">
        <f>ROUND((L81*$D$8/1000),0)</f>
        <v>1363590</v>
      </c>
      <c r="N81" s="148">
        <v>6452</v>
      </c>
      <c r="O81" s="148">
        <v>1370042</v>
      </c>
    </row>
    <row r="82" spans="1:15" x14ac:dyDescent="0.2">
      <c r="A82" s="124" t="s">
        <v>541</v>
      </c>
      <c r="B82" s="124" t="s">
        <v>746</v>
      </c>
      <c r="C82" s="127">
        <v>341</v>
      </c>
      <c r="D82" s="127" t="s">
        <v>158</v>
      </c>
      <c r="E82" s="125" t="s">
        <v>58</v>
      </c>
      <c r="F82" s="10">
        <v>6</v>
      </c>
      <c r="G82" s="125" t="s">
        <v>161</v>
      </c>
      <c r="H82" s="112">
        <v>7.5</v>
      </c>
      <c r="I82" s="125" t="s">
        <v>209</v>
      </c>
      <c r="J82" s="112">
        <v>23.75</v>
      </c>
      <c r="K82" s="148">
        <v>6000</v>
      </c>
      <c r="L82" s="148">
        <v>14291</v>
      </c>
      <c r="M82" s="148">
        <f>ROUND((L82*$D$8/1000),0)</f>
        <v>364278</v>
      </c>
      <c r="N82" s="148">
        <v>2215</v>
      </c>
      <c r="O82" s="148">
        <v>366493</v>
      </c>
    </row>
    <row r="83" spans="1:15" x14ac:dyDescent="0.2">
      <c r="A83" s="124" t="s">
        <v>541</v>
      </c>
      <c r="B83" s="124" t="s">
        <v>746</v>
      </c>
      <c r="C83" s="127">
        <v>341</v>
      </c>
      <c r="D83" s="127" t="s">
        <v>158</v>
      </c>
      <c r="E83" s="125" t="s">
        <v>58</v>
      </c>
      <c r="F83" s="10">
        <v>15.2</v>
      </c>
      <c r="G83" s="125" t="s">
        <v>162</v>
      </c>
      <c r="H83" s="112">
        <v>7.5</v>
      </c>
      <c r="I83" s="125" t="s">
        <v>209</v>
      </c>
      <c r="J83" s="112">
        <v>23.75</v>
      </c>
      <c r="K83" s="148">
        <v>15200</v>
      </c>
      <c r="L83" s="148">
        <v>36203</v>
      </c>
      <c r="M83" s="148">
        <f>ROUND((L83*$D$8/1000),0)</f>
        <v>922816</v>
      </c>
      <c r="N83" s="148">
        <v>5612</v>
      </c>
      <c r="O83" s="148">
        <v>928428</v>
      </c>
    </row>
    <row r="84" spans="1:15" x14ac:dyDescent="0.2">
      <c r="A84" s="124"/>
      <c r="B84" s="124"/>
      <c r="E84" s="125"/>
      <c r="F84" s="10"/>
      <c r="G84" s="125"/>
      <c r="H84" s="112"/>
      <c r="I84" s="125"/>
      <c r="J84" s="112"/>
      <c r="K84" s="148"/>
      <c r="L84" s="148"/>
      <c r="M84" s="148"/>
      <c r="N84" s="148"/>
      <c r="O84" s="148"/>
    </row>
    <row r="85" spans="1:15" x14ac:dyDescent="0.2">
      <c r="A85" s="124" t="s">
        <v>165</v>
      </c>
      <c r="B85" s="124" t="s">
        <v>746</v>
      </c>
      <c r="C85" s="127">
        <v>351</v>
      </c>
      <c r="D85" s="127" t="s">
        <v>194</v>
      </c>
      <c r="E85" s="125" t="s">
        <v>58</v>
      </c>
      <c r="F85" s="10">
        <v>400</v>
      </c>
      <c r="G85" s="125" t="s">
        <v>175</v>
      </c>
      <c r="H85" s="112">
        <v>6.5</v>
      </c>
      <c r="I85" s="125" t="s">
        <v>211</v>
      </c>
      <c r="J85" s="112">
        <v>20</v>
      </c>
      <c r="K85" s="148">
        <v>400000</v>
      </c>
      <c r="L85" s="148">
        <v>133526.78</v>
      </c>
      <c r="M85" s="148">
        <f>ROUND((L85*$D$8/1000),0)</f>
        <v>3403603</v>
      </c>
      <c r="N85" s="148">
        <v>5363</v>
      </c>
      <c r="O85" s="148">
        <v>3408966</v>
      </c>
    </row>
    <row r="86" spans="1:15" x14ac:dyDescent="0.2">
      <c r="A86" s="124" t="s">
        <v>165</v>
      </c>
      <c r="B86" s="124" t="s">
        <v>746</v>
      </c>
      <c r="C86" s="127">
        <v>351</v>
      </c>
      <c r="D86" s="127" t="s">
        <v>194</v>
      </c>
      <c r="E86" s="125" t="s">
        <v>58</v>
      </c>
      <c r="F86" s="10">
        <v>155</v>
      </c>
      <c r="G86" s="125" t="s">
        <v>176</v>
      </c>
      <c r="H86" s="112">
        <v>6.5</v>
      </c>
      <c r="I86" s="125" t="s">
        <v>211</v>
      </c>
      <c r="J86" s="112">
        <v>20</v>
      </c>
      <c r="K86" s="148">
        <v>155000</v>
      </c>
      <c r="L86" s="148">
        <v>51741.85</v>
      </c>
      <c r="M86" s="148">
        <f>ROUND((L86*$D$8/1000),0)</f>
        <v>1318902</v>
      </c>
      <c r="N86" s="148">
        <v>2077</v>
      </c>
      <c r="O86" s="148">
        <v>1320979</v>
      </c>
    </row>
    <row r="87" spans="1:15"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f>ROUND((L87*$D$8/1000),0)</f>
        <v>0</v>
      </c>
      <c r="N87" s="126"/>
      <c r="O87" s="126"/>
    </row>
    <row r="88" spans="1:15" x14ac:dyDescent="0.2">
      <c r="A88" s="124" t="s">
        <v>171</v>
      </c>
      <c r="B88" s="124" t="s">
        <v>746</v>
      </c>
      <c r="C88" s="127">
        <v>351</v>
      </c>
      <c r="D88" s="127" t="s">
        <v>194</v>
      </c>
      <c r="E88" s="125" t="s">
        <v>58</v>
      </c>
      <c r="F88" s="10">
        <v>60</v>
      </c>
      <c r="G88" s="125" t="s">
        <v>178</v>
      </c>
      <c r="H88" s="112">
        <v>6.5</v>
      </c>
      <c r="I88" s="125" t="s">
        <v>211</v>
      </c>
      <c r="J88" s="112">
        <v>20</v>
      </c>
      <c r="K88" s="148">
        <v>60000</v>
      </c>
      <c r="L88" s="148">
        <v>107744.01</v>
      </c>
      <c r="M88" s="148">
        <f>ROUND((L88*$D$8/1000),0)</f>
        <v>2746399</v>
      </c>
      <c r="N88" s="148">
        <v>4327</v>
      </c>
      <c r="O88" s="148">
        <v>2750726</v>
      </c>
    </row>
    <row r="89" spans="1:15" x14ac:dyDescent="0.2">
      <c r="A89" s="124" t="s">
        <v>171</v>
      </c>
      <c r="B89" s="124" t="s">
        <v>746</v>
      </c>
      <c r="C89" s="127">
        <v>351</v>
      </c>
      <c r="D89" s="127" t="s">
        <v>194</v>
      </c>
      <c r="E89" s="125" t="s">
        <v>58</v>
      </c>
      <c r="F89" s="10">
        <v>2</v>
      </c>
      <c r="G89" s="125" t="s">
        <v>179</v>
      </c>
      <c r="H89" s="112">
        <v>6.5</v>
      </c>
      <c r="I89" s="125" t="s">
        <v>211</v>
      </c>
      <c r="J89" s="112">
        <v>21</v>
      </c>
      <c r="K89" s="148">
        <v>2000</v>
      </c>
      <c r="L89" s="148">
        <v>4258.1899999999996</v>
      </c>
      <c r="M89" s="148">
        <f>ROUND((L89*$D$8/1000),0)</f>
        <v>108541</v>
      </c>
      <c r="N89" s="148">
        <v>172</v>
      </c>
      <c r="O89" s="148">
        <v>108713</v>
      </c>
    </row>
    <row r="90" spans="1:15"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f t="shared" ref="M90:M102" si="7">ROUND((L90*$D$8/1000),0)</f>
        <v>0</v>
      </c>
      <c r="N90" s="148"/>
      <c r="O90" s="148"/>
    </row>
    <row r="91" spans="1:15"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f t="shared" si="7"/>
        <v>0</v>
      </c>
      <c r="N91" s="148"/>
      <c r="O91" s="148"/>
    </row>
    <row r="92" spans="1:15" x14ac:dyDescent="0.2">
      <c r="A92" s="124" t="s">
        <v>642</v>
      </c>
      <c r="B92" s="124" t="s">
        <v>746</v>
      </c>
      <c r="C92" s="127">
        <v>351</v>
      </c>
      <c r="D92" s="127" t="s">
        <v>183</v>
      </c>
      <c r="E92" s="125" t="s">
        <v>58</v>
      </c>
      <c r="F92" s="10">
        <v>600</v>
      </c>
      <c r="G92" s="125" t="s">
        <v>189</v>
      </c>
      <c r="H92" s="112">
        <v>6.5</v>
      </c>
      <c r="I92" s="125" t="s">
        <v>211</v>
      </c>
      <c r="J92" s="112">
        <v>22.5</v>
      </c>
      <c r="K92" s="148">
        <v>600000</v>
      </c>
      <c r="L92" s="148">
        <v>240212.95</v>
      </c>
      <c r="M92" s="148">
        <f t="shared" si="7"/>
        <v>6123038</v>
      </c>
      <c r="N92" s="148">
        <v>9647</v>
      </c>
      <c r="O92" s="148">
        <v>6132685</v>
      </c>
    </row>
    <row r="93" spans="1:15" x14ac:dyDescent="0.2">
      <c r="A93" s="124" t="s">
        <v>642</v>
      </c>
      <c r="B93" s="124" t="s">
        <v>746</v>
      </c>
      <c r="C93" s="127">
        <v>351</v>
      </c>
      <c r="D93" s="127" t="s">
        <v>183</v>
      </c>
      <c r="E93" s="125" t="s">
        <v>58</v>
      </c>
      <c r="F93" s="10">
        <v>129</v>
      </c>
      <c r="G93" s="125" t="s">
        <v>190</v>
      </c>
      <c r="H93" s="112">
        <v>6.5</v>
      </c>
      <c r="I93" s="125" t="s">
        <v>211</v>
      </c>
      <c r="J93" s="112">
        <v>22.5</v>
      </c>
      <c r="K93" s="148">
        <v>129000</v>
      </c>
      <c r="L93" s="148">
        <v>51646.09</v>
      </c>
      <c r="M93" s="148">
        <f t="shared" si="7"/>
        <v>1316461</v>
      </c>
      <c r="N93" s="148">
        <v>2074</v>
      </c>
      <c r="O93" s="148">
        <v>1318535</v>
      </c>
    </row>
    <row r="94" spans="1:15" x14ac:dyDescent="0.2">
      <c r="A94" s="124" t="s">
        <v>643</v>
      </c>
      <c r="B94" s="124" t="s">
        <v>746</v>
      </c>
      <c r="C94" s="127">
        <v>351</v>
      </c>
      <c r="D94" s="127" t="s">
        <v>183</v>
      </c>
      <c r="E94" s="125" t="s">
        <v>58</v>
      </c>
      <c r="F94" s="10">
        <v>82</v>
      </c>
      <c r="G94" s="125" t="s">
        <v>191</v>
      </c>
      <c r="H94" s="112">
        <v>6.5</v>
      </c>
      <c r="I94" s="125" t="s">
        <v>211</v>
      </c>
      <c r="J94" s="112">
        <v>22.5</v>
      </c>
      <c r="K94" s="148">
        <v>82000</v>
      </c>
      <c r="L94" s="148">
        <v>144362.12</v>
      </c>
      <c r="M94" s="148">
        <f t="shared" si="7"/>
        <v>3679796</v>
      </c>
      <c r="N94" s="148">
        <v>12691</v>
      </c>
      <c r="O94" s="148">
        <v>3692487</v>
      </c>
    </row>
    <row r="95" spans="1:15" x14ac:dyDescent="0.2">
      <c r="A95" s="124" t="s">
        <v>643</v>
      </c>
      <c r="B95" s="124" t="s">
        <v>746</v>
      </c>
      <c r="C95" s="127">
        <v>351</v>
      </c>
      <c r="D95" s="127" t="s">
        <v>183</v>
      </c>
      <c r="E95" s="125" t="s">
        <v>58</v>
      </c>
      <c r="F95" s="10">
        <v>7</v>
      </c>
      <c r="G95" s="125" t="s">
        <v>192</v>
      </c>
      <c r="H95" s="112">
        <v>6.5</v>
      </c>
      <c r="I95" s="125" t="s">
        <v>211</v>
      </c>
      <c r="J95" s="112">
        <v>22.5</v>
      </c>
      <c r="K95" s="148">
        <v>7000</v>
      </c>
      <c r="L95" s="148">
        <v>14670.87</v>
      </c>
      <c r="M95" s="148">
        <f t="shared" si="7"/>
        <v>373961</v>
      </c>
      <c r="N95" s="148">
        <v>589</v>
      </c>
      <c r="O95" s="148">
        <v>374550</v>
      </c>
    </row>
    <row r="96" spans="1:15"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f t="shared" si="7"/>
        <v>0</v>
      </c>
      <c r="N96" s="148"/>
      <c r="O96" s="148"/>
    </row>
    <row r="97" spans="1:15"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f t="shared" si="7"/>
        <v>0</v>
      </c>
      <c r="N97" s="148"/>
      <c r="O97" s="148"/>
    </row>
    <row r="98" spans="1:15" x14ac:dyDescent="0.2">
      <c r="A98" s="124" t="s">
        <v>645</v>
      </c>
      <c r="B98" s="124" t="s">
        <v>746</v>
      </c>
      <c r="C98" s="127">
        <v>351</v>
      </c>
      <c r="D98" s="127" t="s">
        <v>226</v>
      </c>
      <c r="E98" s="125" t="s">
        <v>58</v>
      </c>
      <c r="F98" s="10">
        <v>305</v>
      </c>
      <c r="G98" s="125" t="s">
        <v>221</v>
      </c>
      <c r="H98" s="112">
        <v>6</v>
      </c>
      <c r="I98" s="127" t="s">
        <v>210</v>
      </c>
      <c r="J98" s="112">
        <v>22.5</v>
      </c>
      <c r="K98" s="148">
        <v>305000</v>
      </c>
      <c r="L98" s="148">
        <v>170762.27</v>
      </c>
      <c r="M98" s="148">
        <f t="shared" si="7"/>
        <v>4352737</v>
      </c>
      <c r="N98" s="148">
        <v>6345</v>
      </c>
      <c r="O98" s="148">
        <v>4359082</v>
      </c>
    </row>
    <row r="99" spans="1:15" x14ac:dyDescent="0.2">
      <c r="A99" s="124" t="s">
        <v>645</v>
      </c>
      <c r="B99" s="124" t="s">
        <v>746</v>
      </c>
      <c r="C99" s="127">
        <v>351</v>
      </c>
      <c r="D99" s="127" t="s">
        <v>226</v>
      </c>
      <c r="E99" s="125" t="s">
        <v>58</v>
      </c>
      <c r="F99" s="10">
        <v>77</v>
      </c>
      <c r="G99" s="125" t="s">
        <v>222</v>
      </c>
      <c r="H99" s="112">
        <v>6</v>
      </c>
      <c r="I99" s="127" t="s">
        <v>210</v>
      </c>
      <c r="J99" s="112">
        <v>22.5</v>
      </c>
      <c r="K99" s="148">
        <v>77000</v>
      </c>
      <c r="L99" s="148">
        <v>43110.68</v>
      </c>
      <c r="M99" s="148">
        <f t="shared" si="7"/>
        <v>1098893</v>
      </c>
      <c r="N99" s="148">
        <v>1602</v>
      </c>
      <c r="O99" s="148">
        <v>1100495</v>
      </c>
    </row>
    <row r="100" spans="1:15"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46919.91</v>
      </c>
      <c r="M100" s="148">
        <f t="shared" si="7"/>
        <v>1195990</v>
      </c>
      <c r="N100" s="148">
        <v>1744</v>
      </c>
      <c r="O100" s="148">
        <v>1197734</v>
      </c>
    </row>
    <row r="101" spans="1:15" x14ac:dyDescent="0.2">
      <c r="A101" s="124" t="s">
        <v>646</v>
      </c>
      <c r="B101" s="124" t="s">
        <v>746</v>
      </c>
      <c r="C101" s="127">
        <v>351</v>
      </c>
      <c r="D101" s="127" t="s">
        <v>226</v>
      </c>
      <c r="E101" s="125" t="s">
        <v>58</v>
      </c>
      <c r="F101" s="10">
        <v>29</v>
      </c>
      <c r="G101" s="125" t="s">
        <v>224</v>
      </c>
      <c r="H101" s="112">
        <v>4.5</v>
      </c>
      <c r="I101" s="127" t="s">
        <v>210</v>
      </c>
      <c r="J101" s="112">
        <v>26</v>
      </c>
      <c r="K101" s="148">
        <v>29000</v>
      </c>
      <c r="L101" s="148">
        <v>47409.27</v>
      </c>
      <c r="M101" s="148">
        <f t="shared" si="7"/>
        <v>1208464</v>
      </c>
      <c r="N101" s="148">
        <v>1331</v>
      </c>
      <c r="O101" s="148">
        <v>1209795</v>
      </c>
    </row>
    <row r="102" spans="1:15"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f t="shared" si="7"/>
        <v>0</v>
      </c>
      <c r="N102" s="148"/>
      <c r="O102" s="148"/>
    </row>
    <row r="103" spans="1:15"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f>ROUND((L103*$D$8/1000),0)</f>
        <v>0</v>
      </c>
      <c r="N103" s="148"/>
      <c r="O103" s="148"/>
    </row>
    <row r="104" spans="1:15"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149001.51</v>
      </c>
      <c r="M104" s="148">
        <f>ROUND((L104*$D$8/1000),0)</f>
        <v>3798054</v>
      </c>
      <c r="N104" s="148">
        <v>5178</v>
      </c>
      <c r="O104" s="148">
        <v>3803232</v>
      </c>
    </row>
    <row r="105" spans="1:15"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38078.239999999998</v>
      </c>
      <c r="M105" s="148">
        <f>ROUND((L105*$D$8/1000),0)</f>
        <v>970616</v>
      </c>
      <c r="N105" s="148">
        <v>1323</v>
      </c>
      <c r="O105" s="148">
        <v>971939</v>
      </c>
    </row>
    <row r="106" spans="1:15"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31556.19</v>
      </c>
      <c r="M106" s="148">
        <f>ROUND((L106*$D$8/1000),0)</f>
        <v>804369</v>
      </c>
      <c r="N106" s="148">
        <v>1172</v>
      </c>
      <c r="O106" s="148">
        <v>805541</v>
      </c>
    </row>
    <row r="107" spans="1:15"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74105.59</v>
      </c>
      <c r="M107" s="148">
        <f>ROUND((L107*$D$8/1000),0)</f>
        <v>1888954</v>
      </c>
      <c r="N107" s="148">
        <v>2080</v>
      </c>
      <c r="O107" s="148">
        <v>1891034</v>
      </c>
    </row>
    <row r="108" spans="1:15" x14ac:dyDescent="0.2">
      <c r="A108" s="124"/>
      <c r="B108" s="124"/>
      <c r="E108" s="125"/>
      <c r="F108" s="10"/>
      <c r="G108" s="125"/>
      <c r="H108" s="112"/>
      <c r="I108" s="127"/>
      <c r="J108" s="112"/>
      <c r="K108" s="148"/>
      <c r="L108" s="148"/>
      <c r="M108" s="148"/>
      <c r="N108" s="148"/>
      <c r="O108" s="148"/>
    </row>
    <row r="109" spans="1:15"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165884.71</v>
      </c>
      <c r="M109" s="148">
        <f t="shared" ref="M109:M115" si="8">ROUND((L109*$D$8/1000),0)</f>
        <v>4228408</v>
      </c>
      <c r="N109" s="148">
        <v>3334</v>
      </c>
      <c r="O109" s="148">
        <v>4231742</v>
      </c>
    </row>
    <row r="110" spans="1:15" x14ac:dyDescent="0.2">
      <c r="A110" s="124" t="s">
        <v>165</v>
      </c>
      <c r="B110" s="124" t="s">
        <v>746</v>
      </c>
      <c r="C110" s="127">
        <v>363</v>
      </c>
      <c r="D110" s="127" t="s">
        <v>182</v>
      </c>
      <c r="E110" s="125" t="s">
        <v>58</v>
      </c>
      <c r="F110" s="10">
        <v>96</v>
      </c>
      <c r="G110" s="125" t="s">
        <v>185</v>
      </c>
      <c r="H110" s="112">
        <v>5</v>
      </c>
      <c r="I110" s="127" t="s">
        <v>213</v>
      </c>
      <c r="J110" s="112">
        <v>17.5</v>
      </c>
      <c r="K110" s="148">
        <v>96000</v>
      </c>
      <c r="L110" s="148">
        <v>39812.339999999997</v>
      </c>
      <c r="M110" s="148">
        <f t="shared" si="8"/>
        <v>1014818</v>
      </c>
      <c r="N110" s="148">
        <v>800</v>
      </c>
      <c r="O110" s="148">
        <v>1015618</v>
      </c>
    </row>
    <row r="111" spans="1:15"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f t="shared" si="8"/>
        <v>25</v>
      </c>
      <c r="N111" s="148">
        <v>0</v>
      </c>
      <c r="O111" s="148">
        <v>25</v>
      </c>
    </row>
    <row r="112" spans="1:15"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100191</v>
      </c>
      <c r="M112" s="148">
        <f t="shared" si="8"/>
        <v>2553873</v>
      </c>
      <c r="N112" s="148">
        <v>11471</v>
      </c>
      <c r="O112" s="148">
        <v>2565344</v>
      </c>
    </row>
    <row r="113" spans="1:15"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262468</v>
      </c>
      <c r="M113" s="148">
        <f t="shared" si="8"/>
        <v>6690320</v>
      </c>
      <c r="N113" s="148">
        <v>32190</v>
      </c>
      <c r="O113" s="148">
        <v>6722510</v>
      </c>
    </row>
    <row r="114" spans="1:15"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62588</v>
      </c>
      <c r="M114" s="148">
        <f t="shared" si="8"/>
        <v>1595371</v>
      </c>
      <c r="N114" s="148">
        <v>8184</v>
      </c>
      <c r="O114" s="148">
        <v>1603555</v>
      </c>
    </row>
    <row r="115" spans="1:15"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104583</v>
      </c>
      <c r="M115" s="148">
        <f t="shared" si="8"/>
        <v>2665825</v>
      </c>
      <c r="N115" s="148">
        <v>13676</v>
      </c>
      <c r="O115" s="148">
        <v>2679501</v>
      </c>
    </row>
    <row r="116" spans="1:15" x14ac:dyDescent="0.2">
      <c r="A116" s="124"/>
      <c r="B116" s="124"/>
      <c r="E116" s="125"/>
      <c r="F116" s="10"/>
      <c r="G116" s="125"/>
      <c r="H116" s="112"/>
      <c r="I116" s="127"/>
      <c r="J116" s="112"/>
      <c r="K116" s="148"/>
      <c r="L116" s="148"/>
      <c r="M116" s="148"/>
      <c r="N116" s="148"/>
      <c r="O116" s="148"/>
    </row>
    <row r="117" spans="1:15"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262756</v>
      </c>
      <c r="M117" s="148">
        <f t="shared" ref="M117:M122" si="9">ROUND((L117*$D$8/1000),0)</f>
        <v>6697661</v>
      </c>
      <c r="N117" s="148">
        <v>4087</v>
      </c>
      <c r="O117" s="148">
        <v>6701748</v>
      </c>
    </row>
    <row r="118" spans="1:15" x14ac:dyDescent="0.2">
      <c r="A118" s="124" t="s">
        <v>617</v>
      </c>
      <c r="B118" s="124" t="s">
        <v>746</v>
      </c>
      <c r="C118" s="127">
        <v>383</v>
      </c>
      <c r="D118" s="127" t="s">
        <v>226</v>
      </c>
      <c r="E118" s="125" t="s">
        <v>58</v>
      </c>
      <c r="F118" s="114">
        <v>161</v>
      </c>
      <c r="G118" s="125" t="s">
        <v>70</v>
      </c>
      <c r="H118" s="112">
        <v>6</v>
      </c>
      <c r="I118" s="127" t="s">
        <v>211</v>
      </c>
      <c r="J118" s="112">
        <v>22</v>
      </c>
      <c r="K118" s="148">
        <v>161000</v>
      </c>
      <c r="L118" s="148">
        <v>304147</v>
      </c>
      <c r="M118" s="148">
        <f t="shared" si="9"/>
        <v>7752719</v>
      </c>
      <c r="N118" s="148">
        <v>25140</v>
      </c>
      <c r="O118" s="148">
        <v>7777859</v>
      </c>
    </row>
    <row r="119" spans="1:15"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f t="shared" si="9"/>
        <v>0</v>
      </c>
      <c r="N119" s="148"/>
      <c r="O119" s="148"/>
    </row>
    <row r="120" spans="1:15"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38970.21</v>
      </c>
      <c r="M120" s="148">
        <f t="shared" si="9"/>
        <v>993352</v>
      </c>
      <c r="N120" s="148">
        <v>7247</v>
      </c>
      <c r="O120" s="148">
        <v>1000599</v>
      </c>
    </row>
    <row r="121" spans="1:15"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63.43</v>
      </c>
      <c r="M121" s="148">
        <f t="shared" si="9"/>
        <v>1617</v>
      </c>
      <c r="N121" s="148">
        <v>12</v>
      </c>
      <c r="O121" s="148">
        <v>1629</v>
      </c>
    </row>
    <row r="122" spans="1:15"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232455.01</v>
      </c>
      <c r="M122" s="148">
        <f t="shared" si="9"/>
        <v>5925288</v>
      </c>
      <c r="N122" s="148">
        <v>0</v>
      </c>
      <c r="O122" s="148">
        <v>5925288</v>
      </c>
    </row>
    <row r="124" spans="1:15"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58477</v>
      </c>
      <c r="M124" s="148">
        <f>ROUND((L124*$D$8/1000),0)</f>
        <v>1490581</v>
      </c>
      <c r="N124" s="148">
        <v>5498</v>
      </c>
      <c r="O124" s="148">
        <v>1496079</v>
      </c>
    </row>
    <row r="125" spans="1:15"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51665</v>
      </c>
      <c r="M125" s="148">
        <f>ROUND((L125*$D$8/1000),0)</f>
        <v>1316943</v>
      </c>
      <c r="N125" s="148">
        <v>4857</v>
      </c>
      <c r="O125" s="148">
        <v>1321800</v>
      </c>
    </row>
    <row r="126" spans="1:15"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50801</v>
      </c>
      <c r="M126" s="148">
        <f>ROUND((L126*$D$8/1000),0)</f>
        <v>1294920</v>
      </c>
      <c r="N126" s="148">
        <v>4776</v>
      </c>
      <c r="O126" s="148">
        <v>1299696</v>
      </c>
    </row>
    <row r="127" spans="1:15"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44451</v>
      </c>
      <c r="M127" s="148">
        <f>ROUND((L127*$D$8/1000),0)</f>
        <v>1133058</v>
      </c>
      <c r="N127" s="148">
        <v>4179</v>
      </c>
      <c r="O127" s="148">
        <v>1137237</v>
      </c>
    </row>
    <row r="128" spans="1:15"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39688</v>
      </c>
      <c r="M128" s="148">
        <f>ROUND((L128*$D$8/1000),0)</f>
        <v>1011649</v>
      </c>
      <c r="N128" s="148">
        <v>3731</v>
      </c>
      <c r="O128" s="148">
        <v>1015380</v>
      </c>
    </row>
    <row r="129" spans="1:15" x14ac:dyDescent="0.2">
      <c r="A129" s="124"/>
      <c r="B129" s="124"/>
      <c r="E129" s="125"/>
      <c r="F129" s="10"/>
      <c r="G129" s="125"/>
      <c r="H129" s="112"/>
      <c r="I129" s="127"/>
      <c r="J129" s="112"/>
      <c r="K129" s="148"/>
      <c r="L129" s="148"/>
      <c r="M129" s="148"/>
      <c r="N129" s="148"/>
      <c r="O129" s="148"/>
    </row>
    <row r="130" spans="1:15"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207891.44</v>
      </c>
      <c r="M130" s="73">
        <f>ROUND((L130*$D$8/1000),0)</f>
        <v>5299161</v>
      </c>
      <c r="N130" s="318">
        <v>5631</v>
      </c>
      <c r="O130" s="319">
        <v>5304792</v>
      </c>
    </row>
    <row r="131" spans="1:15"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61639.72</v>
      </c>
      <c r="M131" s="73">
        <f>ROUND((L131*$D$8/1000),0)</f>
        <v>1571199</v>
      </c>
      <c r="N131" s="318">
        <v>2172</v>
      </c>
      <c r="O131" s="319">
        <v>1573371</v>
      </c>
    </row>
    <row r="132" spans="1:15"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3984.51</v>
      </c>
      <c r="M132" s="73">
        <f>ROUND((L132*$D$8/1000),0)</f>
        <v>101565</v>
      </c>
      <c r="N132" s="73">
        <v>104275</v>
      </c>
      <c r="O132" s="73">
        <v>205840</v>
      </c>
    </row>
    <row r="133" spans="1:15" x14ac:dyDescent="0.2">
      <c r="A133" s="124"/>
      <c r="B133" s="124"/>
      <c r="E133" s="125"/>
      <c r="F133" s="148"/>
      <c r="G133" s="127"/>
      <c r="H133" s="112"/>
      <c r="I133" s="127"/>
      <c r="J133" s="112"/>
      <c r="K133" s="148"/>
      <c r="L133" s="148"/>
      <c r="M133" s="148"/>
      <c r="N133" s="148"/>
      <c r="O133" s="148"/>
    </row>
    <row r="134" spans="1:15"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f>ROUND((L134*$D$8/1000),0)</f>
        <v>0</v>
      </c>
      <c r="N134" s="148"/>
      <c r="O134" s="148"/>
    </row>
    <row r="135" spans="1:15"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f t="shared" ref="M135:M147" si="10">ROUND((L135*$D$8/1000),0)</f>
        <v>0</v>
      </c>
      <c r="N135" s="148"/>
      <c r="O135" s="148"/>
    </row>
    <row r="136" spans="1:15"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120759.48</v>
      </c>
      <c r="M136" s="148">
        <f t="shared" si="10"/>
        <v>3078164</v>
      </c>
      <c r="N136" s="148">
        <v>13750</v>
      </c>
      <c r="O136" s="148">
        <v>3091914</v>
      </c>
    </row>
    <row r="137" spans="1:15"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31583.21</v>
      </c>
      <c r="M137" s="148">
        <f t="shared" si="10"/>
        <v>805057</v>
      </c>
      <c r="N137" s="148">
        <v>3596</v>
      </c>
      <c r="O137" s="148">
        <v>808653</v>
      </c>
    </row>
    <row r="138" spans="1:15"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60698.71</v>
      </c>
      <c r="M138" s="148">
        <f t="shared" si="10"/>
        <v>1547213</v>
      </c>
      <c r="N138" s="148">
        <v>6911</v>
      </c>
      <c r="O138" s="148">
        <v>1554124</v>
      </c>
    </row>
    <row r="139" spans="1:15" x14ac:dyDescent="0.2">
      <c r="A139" s="124" t="s">
        <v>225</v>
      </c>
      <c r="B139" s="124" t="s">
        <v>746</v>
      </c>
      <c r="C139" s="127">
        <v>437</v>
      </c>
      <c r="D139" s="127" t="s">
        <v>259</v>
      </c>
      <c r="E139" s="125" t="s">
        <v>58</v>
      </c>
      <c r="F139" s="113">
        <v>55</v>
      </c>
      <c r="G139" s="125" t="s">
        <v>82</v>
      </c>
      <c r="H139" s="112">
        <v>4.2</v>
      </c>
      <c r="I139" s="127" t="s">
        <v>210</v>
      </c>
      <c r="J139" s="112">
        <v>20</v>
      </c>
      <c r="K139" s="148">
        <v>55000</v>
      </c>
      <c r="L139" s="148">
        <v>54322.48</v>
      </c>
      <c r="M139" s="148">
        <f t="shared" si="10"/>
        <v>1384682</v>
      </c>
      <c r="N139" s="148">
        <v>6185</v>
      </c>
      <c r="O139" s="148">
        <v>1390867</v>
      </c>
    </row>
    <row r="140" spans="1:15" x14ac:dyDescent="0.2">
      <c r="A140" s="124" t="s">
        <v>225</v>
      </c>
      <c r="B140" s="124" t="s">
        <v>746</v>
      </c>
      <c r="C140" s="127">
        <v>437</v>
      </c>
      <c r="D140" s="127" t="s">
        <v>259</v>
      </c>
      <c r="E140" s="125" t="s">
        <v>58</v>
      </c>
      <c r="F140" s="113">
        <v>1</v>
      </c>
      <c r="G140" s="125" t="s">
        <v>256</v>
      </c>
      <c r="H140" s="112">
        <v>4.2</v>
      </c>
      <c r="I140" s="127" t="s">
        <v>210</v>
      </c>
      <c r="J140" s="112">
        <v>20</v>
      </c>
      <c r="K140" s="148">
        <v>1000</v>
      </c>
      <c r="L140" s="148">
        <v>1508.96</v>
      </c>
      <c r="M140" s="148">
        <f t="shared" si="10"/>
        <v>38463</v>
      </c>
      <c r="N140" s="148">
        <v>172</v>
      </c>
      <c r="O140" s="148">
        <v>38635</v>
      </c>
    </row>
    <row r="141" spans="1:15"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f t="shared" si="10"/>
        <v>0</v>
      </c>
      <c r="N141" s="148"/>
      <c r="O141" s="148"/>
    </row>
    <row r="142" spans="1:15"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f t="shared" si="10"/>
        <v>0</v>
      </c>
      <c r="N142" s="148"/>
      <c r="O142" s="148"/>
    </row>
    <row r="143" spans="1:15"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194323.13</v>
      </c>
      <c r="M143" s="148">
        <f t="shared" si="10"/>
        <v>4953304</v>
      </c>
      <c r="N143" s="148">
        <v>22127</v>
      </c>
      <c r="O143" s="148">
        <v>4975431</v>
      </c>
    </row>
    <row r="144" spans="1:15"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51301.279999999999</v>
      </c>
      <c r="M144" s="148">
        <f t="shared" si="10"/>
        <v>1307672</v>
      </c>
      <c r="N144" s="148">
        <v>5841</v>
      </c>
      <c r="O144" s="148">
        <v>1313513</v>
      </c>
    </row>
    <row r="145" spans="1:15"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51849.94</v>
      </c>
      <c r="M145" s="148">
        <f t="shared" si="10"/>
        <v>1321657</v>
      </c>
      <c r="N145" s="148">
        <v>5904</v>
      </c>
      <c r="O145" s="148">
        <v>1327561</v>
      </c>
    </row>
    <row r="146" spans="1:15"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102845.68</v>
      </c>
      <c r="M146" s="148">
        <f t="shared" si="10"/>
        <v>2621540</v>
      </c>
      <c r="N146" s="148">
        <v>11711</v>
      </c>
      <c r="O146" s="148">
        <v>2633251</v>
      </c>
    </row>
    <row r="147" spans="1:15"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1428.41</v>
      </c>
      <c r="M147" s="148">
        <f t="shared" si="10"/>
        <v>36410</v>
      </c>
      <c r="N147" s="148">
        <v>163</v>
      </c>
      <c r="O147" s="148">
        <v>36573</v>
      </c>
    </row>
    <row r="148" spans="1:15" x14ac:dyDescent="0.2">
      <c r="A148" s="124"/>
      <c r="B148" s="124"/>
      <c r="E148" s="125"/>
      <c r="F148" s="10"/>
      <c r="G148" s="125"/>
      <c r="H148" s="112"/>
      <c r="I148" s="127"/>
      <c r="J148" s="112"/>
      <c r="K148" s="148"/>
      <c r="L148" s="148"/>
      <c r="M148" s="148"/>
      <c r="N148" s="148"/>
      <c r="O148" s="148"/>
    </row>
    <row r="149" spans="1:15"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f>ROUND((L149*$D$8/1000),0)</f>
        <v>0</v>
      </c>
      <c r="N149" s="148"/>
      <c r="O149" s="148"/>
    </row>
    <row r="150" spans="1:15"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51259.9</v>
      </c>
      <c r="M150" s="148">
        <f>ROUND((L150*$D$8/1000),0)</f>
        <v>1306617</v>
      </c>
      <c r="N150" s="148">
        <v>5639</v>
      </c>
      <c r="O150" s="148">
        <v>1312256</v>
      </c>
    </row>
    <row r="151" spans="1:15"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91751.03</v>
      </c>
      <c r="M151" s="148">
        <f>ROUND((L151*$D$8/1000),0)</f>
        <v>2338737</v>
      </c>
      <c r="N151" s="148">
        <v>0</v>
      </c>
      <c r="O151" s="148">
        <v>2338737</v>
      </c>
    </row>
    <row r="152" spans="1:15" x14ac:dyDescent="0.2">
      <c r="A152" s="124"/>
      <c r="B152" s="124"/>
      <c r="E152" s="125"/>
      <c r="F152" s="10"/>
      <c r="G152" s="125"/>
      <c r="H152" s="112"/>
      <c r="I152" s="127"/>
      <c r="J152" s="112"/>
      <c r="K152" s="148"/>
      <c r="L152" s="148"/>
      <c r="M152" s="148"/>
      <c r="N152" s="148"/>
      <c r="O152" s="148"/>
    </row>
    <row r="153" spans="1:15"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f>ROUND((L153/1000),0)</f>
        <v>0</v>
      </c>
      <c r="N153" s="148"/>
      <c r="O153" s="148"/>
    </row>
    <row r="154" spans="1:15"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f>ROUND((L154/1000),0)</f>
        <v>0</v>
      </c>
      <c r="N154" s="148"/>
      <c r="O154" s="148"/>
    </row>
    <row r="155" spans="1:15"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f>ROUND((L155/1000),0)</f>
        <v>0</v>
      </c>
      <c r="N155" s="148"/>
      <c r="O155" s="148"/>
    </row>
    <row r="156" spans="1:15"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177798</v>
      </c>
      <c r="M156" s="148">
        <f>ROUND((L156*$D$8/1000),0)</f>
        <v>4532078</v>
      </c>
      <c r="N156" s="148">
        <v>2637</v>
      </c>
      <c r="O156" s="148">
        <v>4534715</v>
      </c>
    </row>
    <row r="157" spans="1:15"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f>ROUND((L157*$D$8/1000),0)</f>
        <v>1274502</v>
      </c>
      <c r="N157" s="148">
        <v>1325505</v>
      </c>
      <c r="O157" s="148">
        <v>2600007</v>
      </c>
    </row>
    <row r="158" spans="1:15"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243631</v>
      </c>
      <c r="M158" s="148">
        <f>ROUND((L158*$D$8/1000),0)</f>
        <v>6210164</v>
      </c>
      <c r="N158" s="148">
        <v>3385</v>
      </c>
      <c r="O158" s="148">
        <v>6213549</v>
      </c>
    </row>
    <row r="159" spans="1:15"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f>ROUND((L159*$D$8/1000),0)</f>
        <v>943131</v>
      </c>
      <c r="N159" s="148">
        <v>335712</v>
      </c>
      <c r="O159" s="148">
        <v>1278843</v>
      </c>
    </row>
    <row r="160" spans="1:15"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f>ROUND((L160*$D$8/1000),0)</f>
        <v>1503912</v>
      </c>
      <c r="N160" s="148">
        <v>1039138</v>
      </c>
      <c r="O160" s="148">
        <v>2543050</v>
      </c>
    </row>
    <row r="161" spans="1:15" x14ac:dyDescent="0.2">
      <c r="A161" s="124"/>
      <c r="B161" s="124"/>
      <c r="E161" s="125"/>
      <c r="F161" s="10"/>
      <c r="G161" s="125"/>
      <c r="H161" s="112"/>
      <c r="I161" s="127"/>
      <c r="J161" s="112"/>
      <c r="K161" s="148"/>
      <c r="L161" s="148"/>
      <c r="M161" s="148"/>
      <c r="N161" s="148"/>
      <c r="O161" s="148"/>
    </row>
    <row r="162" spans="1:15"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221967</v>
      </c>
      <c r="M162" s="148">
        <f t="shared" ref="M162:M179" si="11">ROUND((L162*$D$8/1000),0)</f>
        <v>5657948</v>
      </c>
      <c r="N162" s="148">
        <v>18582</v>
      </c>
      <c r="O162" s="148">
        <v>5676530</v>
      </c>
    </row>
    <row r="163" spans="1:15"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f t="shared" si="11"/>
        <v>1363437</v>
      </c>
      <c r="N163" s="148">
        <v>5577</v>
      </c>
      <c r="O163" s="148">
        <v>1369014</v>
      </c>
    </row>
    <row r="164" spans="1:15"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f t="shared" si="11"/>
        <v>798450</v>
      </c>
      <c r="N164" s="148">
        <v>3586</v>
      </c>
      <c r="O164" s="148">
        <v>802036</v>
      </c>
    </row>
    <row r="165" spans="1:15"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f t="shared" si="11"/>
        <v>656470</v>
      </c>
      <c r="N165" s="148">
        <v>3211</v>
      </c>
      <c r="O165" s="148">
        <v>659681</v>
      </c>
    </row>
    <row r="166" spans="1:15"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f t="shared" si="11"/>
        <v>735056</v>
      </c>
      <c r="N166" s="148">
        <v>4180</v>
      </c>
      <c r="O166" s="148">
        <v>739236</v>
      </c>
    </row>
    <row r="167" spans="1:15"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58368</v>
      </c>
      <c r="M167" s="148">
        <f t="shared" si="11"/>
        <v>1487803</v>
      </c>
      <c r="N167" s="148">
        <v>9047</v>
      </c>
      <c r="O167" s="148">
        <v>1496850</v>
      </c>
    </row>
    <row r="168" spans="1:15"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200068</v>
      </c>
      <c r="M168" s="148">
        <f t="shared" si="11"/>
        <v>5099741</v>
      </c>
      <c r="N168" s="148">
        <v>16750</v>
      </c>
      <c r="O168" s="148">
        <v>5116491</v>
      </c>
    </row>
    <row r="169" spans="1:15"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f t="shared" si="11"/>
        <v>1436568</v>
      </c>
      <c r="N169" s="148">
        <v>5876</v>
      </c>
      <c r="O169" s="148">
        <v>1442444</v>
      </c>
    </row>
    <row r="170" spans="1:15"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f t="shared" si="11"/>
        <v>497183</v>
      </c>
      <c r="N170" s="148">
        <v>2233</v>
      </c>
      <c r="O170" s="148">
        <v>499416</v>
      </c>
    </row>
    <row r="171" spans="1:15"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f t="shared" si="11"/>
        <v>242869</v>
      </c>
      <c r="N171" s="148">
        <v>1188</v>
      </c>
      <c r="O171" s="148">
        <v>244057</v>
      </c>
    </row>
    <row r="172" spans="1:15"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f t="shared" si="11"/>
        <v>468379</v>
      </c>
      <c r="N172" s="148">
        <v>2664</v>
      </c>
      <c r="O172" s="148">
        <v>471043</v>
      </c>
    </row>
    <row r="173" spans="1:15"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43787</v>
      </c>
      <c r="M173" s="148">
        <f t="shared" si="11"/>
        <v>1116132</v>
      </c>
      <c r="N173" s="148">
        <v>6788</v>
      </c>
      <c r="O173" s="148">
        <v>1122920</v>
      </c>
    </row>
    <row r="174" spans="1:15" x14ac:dyDescent="0.2">
      <c r="A174" s="124" t="s">
        <v>660</v>
      </c>
      <c r="B174" s="124" t="s">
        <v>746</v>
      </c>
      <c r="C174" s="127">
        <v>495</v>
      </c>
      <c r="D174" s="127" t="s">
        <v>552</v>
      </c>
      <c r="E174" s="125" t="s">
        <v>58</v>
      </c>
      <c r="F174" s="10">
        <f>500*804/1000</f>
        <v>402</v>
      </c>
      <c r="G174" s="125" t="s">
        <v>585</v>
      </c>
      <c r="H174" s="112">
        <v>4.7</v>
      </c>
      <c r="I174" s="125" t="s">
        <v>210</v>
      </c>
      <c r="J174" s="112">
        <v>17</v>
      </c>
      <c r="K174" s="45">
        <v>402000</v>
      </c>
      <c r="L174" s="148">
        <v>193990</v>
      </c>
      <c r="M174" s="148">
        <f t="shared" si="11"/>
        <v>4944813</v>
      </c>
      <c r="N174" s="148">
        <v>19035</v>
      </c>
      <c r="O174" s="148">
        <v>4963848</v>
      </c>
    </row>
    <row r="175" spans="1:15"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f t="shared" si="11"/>
        <v>986133</v>
      </c>
      <c r="N175" s="148">
        <v>4192</v>
      </c>
      <c r="O175" s="148">
        <v>990325</v>
      </c>
    </row>
    <row r="176" spans="1:15"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f t="shared" si="11"/>
        <v>317733</v>
      </c>
      <c r="N176" s="148">
        <v>1351</v>
      </c>
      <c r="O176" s="148">
        <v>319084</v>
      </c>
    </row>
    <row r="177" spans="1:15"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f t="shared" si="11"/>
        <v>167138</v>
      </c>
      <c r="N177" s="148">
        <v>711</v>
      </c>
      <c r="O177" s="148">
        <v>167849</v>
      </c>
    </row>
    <row r="178" spans="1:15"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f t="shared" si="11"/>
        <v>250695</v>
      </c>
      <c r="N178" s="148">
        <v>1065</v>
      </c>
      <c r="O178" s="148">
        <v>251760</v>
      </c>
    </row>
    <row r="179" spans="1:15" x14ac:dyDescent="0.2">
      <c r="A179" s="124" t="s">
        <v>661</v>
      </c>
      <c r="B179" s="124" t="s">
        <v>746</v>
      </c>
      <c r="C179" s="127">
        <v>495</v>
      </c>
      <c r="D179" s="127" t="s">
        <v>552</v>
      </c>
      <c r="E179" s="125" t="s">
        <v>58</v>
      </c>
      <c r="F179" s="10">
        <v>27.4</v>
      </c>
      <c r="G179" s="125" t="s">
        <v>590</v>
      </c>
      <c r="H179" s="112">
        <v>5.2</v>
      </c>
      <c r="I179" s="125" t="s">
        <v>210</v>
      </c>
      <c r="J179" s="112">
        <v>17</v>
      </c>
      <c r="K179" s="45">
        <v>27400</v>
      </c>
      <c r="L179" s="148">
        <v>38092</v>
      </c>
      <c r="M179" s="148">
        <f t="shared" si="11"/>
        <v>970967</v>
      </c>
      <c r="N179" s="148">
        <v>4127</v>
      </c>
      <c r="O179" s="148">
        <v>975094</v>
      </c>
    </row>
    <row r="180" spans="1:15" x14ac:dyDescent="0.2">
      <c r="A180" s="124"/>
      <c r="B180" s="124"/>
      <c r="E180" s="125"/>
      <c r="F180" s="10"/>
      <c r="G180" s="125"/>
      <c r="H180" s="112"/>
      <c r="I180" s="127"/>
      <c r="J180" s="112"/>
      <c r="K180" s="148"/>
      <c r="L180" s="148"/>
      <c r="M180" s="148"/>
      <c r="N180" s="148"/>
      <c r="O180" s="148"/>
    </row>
    <row r="181" spans="1:15"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f>ROUND((L181*$D$8/1000),0)</f>
        <v>0</v>
      </c>
      <c r="N181" s="148"/>
      <c r="O181" s="148"/>
    </row>
    <row r="182" spans="1:15"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59088.03</v>
      </c>
      <c r="M182" s="148">
        <f>ROUND((L182*$D$8/1000),0)</f>
        <v>1506156</v>
      </c>
      <c r="N182" s="148">
        <v>10988</v>
      </c>
      <c r="O182" s="148">
        <v>1517144</v>
      </c>
    </row>
    <row r="183" spans="1:15"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18129.77</v>
      </c>
      <c r="M183" s="148">
        <f>ROUND((L183*$D$8/1000),0)</f>
        <v>462129</v>
      </c>
      <c r="N183" s="148">
        <v>0</v>
      </c>
      <c r="O183" s="148">
        <v>462129</v>
      </c>
    </row>
    <row r="184" spans="1:15"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88519.11</v>
      </c>
      <c r="M184" s="148">
        <f>ROUND((L184*$D$8/1000),0)</f>
        <v>2256356</v>
      </c>
      <c r="N184" s="148">
        <v>0</v>
      </c>
      <c r="O184" s="148">
        <v>2256356</v>
      </c>
    </row>
    <row r="185" spans="1:15" x14ac:dyDescent="0.2">
      <c r="A185" s="124"/>
      <c r="B185" s="124"/>
      <c r="E185" s="125"/>
      <c r="F185" s="10"/>
      <c r="G185" s="125"/>
      <c r="H185" s="112"/>
      <c r="I185" s="127"/>
      <c r="J185" s="112"/>
      <c r="K185" s="148"/>
      <c r="L185" s="148"/>
      <c r="M185" s="148"/>
      <c r="N185" s="148"/>
      <c r="O185" s="148"/>
    </row>
    <row r="186" spans="1:15"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327595</v>
      </c>
      <c r="M186" s="148">
        <f t="shared" ref="M186:M191" si="12">ROUND((L186*$D$8/1000),0)</f>
        <v>8350410</v>
      </c>
      <c r="N186" s="148">
        <v>27424</v>
      </c>
      <c r="O186" s="148">
        <v>8377834</v>
      </c>
    </row>
    <row r="187" spans="1:15"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54268</v>
      </c>
      <c r="M187" s="148">
        <f t="shared" si="12"/>
        <v>1383293</v>
      </c>
      <c r="N187" s="148">
        <v>4543</v>
      </c>
      <c r="O187" s="148">
        <v>1387836</v>
      </c>
    </row>
    <row r="188" spans="1:15" x14ac:dyDescent="0.2">
      <c r="A188" s="124" t="s">
        <v>541</v>
      </c>
      <c r="B188" s="124" t="s">
        <v>746</v>
      </c>
      <c r="C188" s="127">
        <v>510</v>
      </c>
      <c r="D188" s="125" t="s">
        <v>484</v>
      </c>
      <c r="E188" s="125" t="s">
        <v>58</v>
      </c>
      <c r="F188" s="10">
        <v>45</v>
      </c>
      <c r="G188" s="125" t="s">
        <v>485</v>
      </c>
      <c r="H188" s="112">
        <v>4</v>
      </c>
      <c r="I188" s="127" t="s">
        <v>210</v>
      </c>
      <c r="J188" s="112">
        <v>18.5</v>
      </c>
      <c r="K188" s="148">
        <v>45000</v>
      </c>
      <c r="L188" s="148">
        <v>62192</v>
      </c>
      <c r="M188" s="148">
        <f t="shared" si="12"/>
        <v>1585277</v>
      </c>
      <c r="N188" s="148">
        <v>5206</v>
      </c>
      <c r="O188" s="148">
        <v>1590483</v>
      </c>
    </row>
    <row r="189" spans="1:15"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24877</v>
      </c>
      <c r="M189" s="148">
        <f t="shared" si="12"/>
        <v>634116</v>
      </c>
      <c r="N189" s="148">
        <v>2082</v>
      </c>
      <c r="O189" s="148">
        <v>636198</v>
      </c>
    </row>
    <row r="190" spans="1:15" x14ac:dyDescent="0.2">
      <c r="A190" s="124" t="s">
        <v>544</v>
      </c>
      <c r="B190" s="124" t="s">
        <v>746</v>
      </c>
      <c r="C190" s="127">
        <v>510</v>
      </c>
      <c r="D190" s="125" t="s">
        <v>484</v>
      </c>
      <c r="E190" s="125" t="s">
        <v>58</v>
      </c>
      <c r="F190" s="10">
        <v>46</v>
      </c>
      <c r="G190" s="125" t="s">
        <v>487</v>
      </c>
      <c r="H190" s="112">
        <v>4</v>
      </c>
      <c r="I190" s="127" t="s">
        <v>210</v>
      </c>
      <c r="J190" s="112">
        <v>18.5</v>
      </c>
      <c r="K190" s="148">
        <v>46000</v>
      </c>
      <c r="L190" s="148">
        <v>63574</v>
      </c>
      <c r="M190" s="148">
        <f t="shared" si="12"/>
        <v>1620504</v>
      </c>
      <c r="N190" s="148">
        <v>5322</v>
      </c>
      <c r="O190" s="148">
        <v>1625826</v>
      </c>
    </row>
    <row r="191" spans="1:15"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156170</v>
      </c>
      <c r="M191" s="148">
        <f t="shared" si="12"/>
        <v>3980780</v>
      </c>
      <c r="N191" s="148">
        <v>13074</v>
      </c>
      <c r="O191" s="148">
        <v>3993854</v>
      </c>
    </row>
    <row r="192" spans="1:15" x14ac:dyDescent="0.2">
      <c r="A192" s="124"/>
      <c r="B192" s="124"/>
      <c r="E192" s="125"/>
      <c r="F192" s="10"/>
      <c r="G192" s="125"/>
      <c r="H192" s="112"/>
      <c r="I192" s="125"/>
      <c r="J192" s="112"/>
      <c r="K192" s="148"/>
      <c r="L192" s="148"/>
      <c r="M192" s="148"/>
      <c r="N192" s="148"/>
      <c r="O192" s="148"/>
    </row>
    <row r="193" spans="1:15"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f>ROUND((L193*$H$8/1000),0)</f>
        <v>44870800</v>
      </c>
      <c r="N193" s="148">
        <v>603134</v>
      </c>
      <c r="O193" s="148">
        <v>45473934</v>
      </c>
    </row>
    <row r="194" spans="1:15" x14ac:dyDescent="0.2">
      <c r="A194" s="124" t="s">
        <v>525</v>
      </c>
      <c r="B194" s="124" t="s">
        <v>746</v>
      </c>
      <c r="C194" s="127">
        <v>514</v>
      </c>
      <c r="D194" s="127" t="s">
        <v>494</v>
      </c>
      <c r="E194" s="125" t="s">
        <v>495</v>
      </c>
      <c r="F194" s="10">
        <v>1</v>
      </c>
      <c r="G194" s="125" t="s">
        <v>496</v>
      </c>
      <c r="H194" s="112">
        <v>7.75</v>
      </c>
      <c r="I194" s="125" t="s">
        <v>214</v>
      </c>
      <c r="J194" s="112">
        <v>15</v>
      </c>
      <c r="K194" s="148">
        <v>1000</v>
      </c>
      <c r="L194" s="148">
        <v>1837.29</v>
      </c>
      <c r="M194" s="148">
        <f>ROUND((L194*$H$8/1000),0)</f>
        <v>1268</v>
      </c>
      <c r="N194" s="148">
        <v>18</v>
      </c>
      <c r="O194" s="148">
        <v>1286</v>
      </c>
    </row>
    <row r="195" spans="1:15"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137020.32</v>
      </c>
      <c r="M195" s="148">
        <f>ROUND((L195*$D$8/1000),0)</f>
        <v>3492653</v>
      </c>
      <c r="N195" s="148">
        <v>31868</v>
      </c>
      <c r="O195" s="148">
        <v>3524521</v>
      </c>
    </row>
    <row r="196" spans="1:15"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f>ROUND((L196*$D$8/1000),0)</f>
        <v>0</v>
      </c>
      <c r="N196" s="148"/>
      <c r="O196" s="148"/>
    </row>
    <row r="197" spans="1:15"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16741.509999999998</v>
      </c>
      <c r="M197" s="148">
        <f>ROUND((L197*$D$8/1000),0)</f>
        <v>426742</v>
      </c>
      <c r="N197" s="148">
        <v>4928</v>
      </c>
      <c r="O197" s="148">
        <v>431670</v>
      </c>
    </row>
    <row r="198" spans="1:15"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16954.240000000002</v>
      </c>
      <c r="M198" s="148">
        <f>ROUND((L198*$D$8/1000),0)</f>
        <v>432164</v>
      </c>
      <c r="N198" s="148">
        <v>5824</v>
      </c>
      <c r="O198" s="148">
        <v>437988</v>
      </c>
    </row>
    <row r="199" spans="1:15"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33786.370000000003</v>
      </c>
      <c r="M199" s="148">
        <f>ROUND((L199*$D$8/1000),0)</f>
        <v>861216</v>
      </c>
      <c r="N199" s="148">
        <v>15713</v>
      </c>
      <c r="O199" s="148">
        <v>876929</v>
      </c>
    </row>
    <row r="200" spans="1:15" x14ac:dyDescent="0.2">
      <c r="A200" s="124"/>
      <c r="B200" s="124"/>
      <c r="E200" s="125"/>
      <c r="F200" s="10"/>
      <c r="G200" s="125"/>
      <c r="H200" s="112"/>
      <c r="I200" s="125"/>
      <c r="J200" s="112"/>
      <c r="K200" s="148"/>
      <c r="L200" s="148"/>
      <c r="M200" s="148"/>
      <c r="N200" s="148"/>
      <c r="O200" s="148"/>
    </row>
    <row r="201" spans="1:15"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f>ROUND((L201*$D$8/1000),0)</f>
        <v>0</v>
      </c>
      <c r="N201" s="148"/>
      <c r="O201" s="148"/>
    </row>
    <row r="202" spans="1:15"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row>
    <row r="203" spans="1:15"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row>
    <row r="204" spans="1:15"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row>
    <row r="205" spans="1:15" x14ac:dyDescent="0.2">
      <c r="A205" s="124"/>
      <c r="B205" s="124"/>
      <c r="E205" s="125"/>
      <c r="F205" s="10"/>
      <c r="G205" s="125"/>
      <c r="H205" s="112"/>
      <c r="I205" s="125"/>
      <c r="J205" s="112"/>
      <c r="K205" s="46"/>
      <c r="L205" s="148"/>
      <c r="M205" s="148"/>
      <c r="N205" s="148"/>
      <c r="O205" s="148"/>
    </row>
    <row r="206" spans="1:15"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406974</v>
      </c>
      <c r="M206" s="148">
        <f t="shared" ref="M206:M211" si="13">ROUND((L206*$D$8/1000),0)</f>
        <v>10373784</v>
      </c>
      <c r="N206" s="148">
        <v>38263</v>
      </c>
      <c r="O206" s="148">
        <v>10412047</v>
      </c>
    </row>
    <row r="207" spans="1:15"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24761</v>
      </c>
      <c r="M207" s="148">
        <f t="shared" si="13"/>
        <v>631159</v>
      </c>
      <c r="N207" s="148">
        <v>2328</v>
      </c>
      <c r="O207" s="148">
        <v>633487</v>
      </c>
    </row>
    <row r="208" spans="1:15"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25293</v>
      </c>
      <c r="M208" s="148">
        <f t="shared" si="13"/>
        <v>644720</v>
      </c>
      <c r="N208" s="148">
        <v>2378</v>
      </c>
      <c r="O208" s="148">
        <v>647098</v>
      </c>
    </row>
    <row r="209" spans="1:15" x14ac:dyDescent="0.2">
      <c r="A209" s="124" t="s">
        <v>544</v>
      </c>
      <c r="B209" s="124" t="s">
        <v>746</v>
      </c>
      <c r="C209" s="127">
        <v>582</v>
      </c>
      <c r="D209" s="127" t="s">
        <v>549</v>
      </c>
      <c r="E209" s="125" t="s">
        <v>58</v>
      </c>
      <c r="F209" s="10">
        <v>9</v>
      </c>
      <c r="G209" s="125" t="s">
        <v>472</v>
      </c>
      <c r="H209" s="112">
        <v>4.5</v>
      </c>
      <c r="I209" s="125" t="s">
        <v>210</v>
      </c>
      <c r="J209" s="112">
        <v>18.5</v>
      </c>
      <c r="K209" s="148">
        <v>9000</v>
      </c>
      <c r="L209" s="148">
        <v>11981</v>
      </c>
      <c r="M209" s="148">
        <f t="shared" si="13"/>
        <v>305396</v>
      </c>
      <c r="N209" s="148">
        <v>1127</v>
      </c>
      <c r="O209" s="148">
        <v>306523</v>
      </c>
    </row>
    <row r="210" spans="1:15"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32748</v>
      </c>
      <c r="M210" s="148">
        <f t="shared" si="13"/>
        <v>834748</v>
      </c>
      <c r="N210" s="148">
        <v>3079</v>
      </c>
      <c r="O210" s="148">
        <v>837827</v>
      </c>
    </row>
    <row r="211" spans="1:15"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149630</v>
      </c>
      <c r="M211" s="148">
        <f t="shared" si="13"/>
        <v>3814075</v>
      </c>
      <c r="N211" s="148">
        <v>14067</v>
      </c>
      <c r="O211" s="148">
        <v>3828142</v>
      </c>
    </row>
    <row r="212" spans="1:15" x14ac:dyDescent="0.2">
      <c r="A212" s="124"/>
      <c r="B212" s="124"/>
      <c r="E212" s="125"/>
      <c r="F212" s="10"/>
      <c r="G212" s="125"/>
      <c r="H212" s="112"/>
      <c r="I212" s="125"/>
      <c r="J212" s="112"/>
      <c r="K212" s="46"/>
      <c r="L212" s="148"/>
      <c r="M212" s="148"/>
      <c r="N212" s="148"/>
      <c r="O212" s="148"/>
    </row>
    <row r="213" spans="1:15"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c r="O213" s="148"/>
    </row>
    <row r="214" spans="1:15"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0</v>
      </c>
      <c r="M214" s="148">
        <f>ROUND((L214/1000),0)</f>
        <v>0</v>
      </c>
      <c r="N214" s="148">
        <v>0</v>
      </c>
      <c r="O214" s="148">
        <v>0</v>
      </c>
    </row>
    <row r="215" spans="1:15"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0</v>
      </c>
      <c r="M215" s="148">
        <f t="shared" ref="M215" si="14">ROUND((L215/1000),0)</f>
        <v>0</v>
      </c>
      <c r="N215" s="148">
        <v>0</v>
      </c>
      <c r="O215" s="148">
        <v>0</v>
      </c>
    </row>
    <row r="216" spans="1:15" x14ac:dyDescent="0.2">
      <c r="A216" s="124"/>
      <c r="B216" s="124"/>
      <c r="E216" s="125"/>
      <c r="F216" s="10"/>
      <c r="G216" s="125"/>
      <c r="H216" s="112"/>
      <c r="I216" s="125"/>
      <c r="J216" s="112"/>
      <c r="K216" s="148"/>
      <c r="L216" s="148"/>
      <c r="M216" s="148"/>
      <c r="N216" s="148"/>
      <c r="O216" s="148"/>
    </row>
    <row r="217" spans="1:15"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row>
    <row r="218" spans="1:15"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row>
    <row r="219" spans="1:15"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4187500000</v>
      </c>
      <c r="M219" s="148">
        <f t="shared" ref="M219:M224" si="15">ROUND((L219/1000),0)</f>
        <v>4187500</v>
      </c>
      <c r="N219" s="148">
        <v>43814</v>
      </c>
      <c r="O219" s="148">
        <v>4231314</v>
      </c>
    </row>
    <row r="220" spans="1:15"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f t="shared" si="15"/>
        <v>6500000</v>
      </c>
      <c r="N220" s="148">
        <v>0</v>
      </c>
      <c r="O220" s="148">
        <v>6500000</v>
      </c>
    </row>
    <row r="221" spans="1:15"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f t="shared" si="15"/>
        <v>26100000</v>
      </c>
      <c r="N221" s="148">
        <v>145184</v>
      </c>
      <c r="O221" s="148">
        <v>26245184</v>
      </c>
    </row>
    <row r="222" spans="1:15"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f t="shared" si="15"/>
        <v>18900000</v>
      </c>
      <c r="N222" s="148">
        <v>0</v>
      </c>
      <c r="O222" s="148">
        <v>18900000</v>
      </c>
    </row>
    <row r="223" spans="1:15"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f t="shared" si="15"/>
        <v>10000000</v>
      </c>
      <c r="N223" s="148">
        <v>57480</v>
      </c>
      <c r="O223" s="148">
        <v>10057480</v>
      </c>
    </row>
    <row r="224" spans="1:15"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72177</v>
      </c>
      <c r="M224" s="148">
        <f t="shared" si="15"/>
        <v>72</v>
      </c>
      <c r="N224" s="148">
        <v>1</v>
      </c>
      <c r="O224" s="148">
        <v>73</v>
      </c>
    </row>
    <row r="225" spans="1:15" x14ac:dyDescent="0.2">
      <c r="A225" s="124"/>
      <c r="B225" s="124"/>
      <c r="D225" s="115"/>
      <c r="E225" s="125"/>
      <c r="F225" s="10"/>
      <c r="G225" s="125"/>
      <c r="H225" s="112"/>
      <c r="I225" s="125"/>
      <c r="J225" s="112"/>
      <c r="K225" s="148"/>
      <c r="L225" s="148"/>
      <c r="M225" s="148"/>
      <c r="N225" s="148"/>
      <c r="O225" s="148"/>
    </row>
    <row r="226" spans="1:15"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row>
    <row r="227" spans="1:15"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row>
    <row r="228" spans="1:15"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row>
    <row r="229" spans="1:15"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row>
    <row r="230" spans="1:15"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row>
    <row r="231" spans="1:15"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row>
    <row r="232" spans="1:15"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row>
    <row r="233" spans="1:15"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row>
    <row r="234" spans="1:15"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row>
    <row r="235" spans="1:15"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row>
    <row r="236" spans="1:15"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row>
    <row r="237" spans="1:15"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row>
    <row r="238" spans="1:15"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row>
    <row r="239" spans="1:15"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row>
    <row r="240" spans="1:15"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row>
    <row r="241" spans="1:15"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row>
    <row r="242" spans="1:15"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row>
    <row r="243" spans="1:15"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row>
    <row r="244" spans="1:15"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row>
    <row r="245" spans="1:15"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row>
    <row r="246" spans="1:15"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row>
    <row r="247" spans="1:15"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row>
    <row r="248" spans="1:15"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row>
    <row r="249" spans="1:15"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row>
    <row r="250" spans="1:15"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row>
    <row r="251" spans="1:15"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row>
    <row r="252" spans="1:15"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row>
    <row r="253" spans="1:15" x14ac:dyDescent="0.2">
      <c r="A253" s="124"/>
      <c r="B253" s="124"/>
      <c r="D253" s="115"/>
      <c r="E253" s="125"/>
      <c r="F253" s="10"/>
      <c r="G253" s="125"/>
      <c r="H253" s="112"/>
      <c r="I253" s="125"/>
      <c r="J253" s="112"/>
      <c r="K253" s="148"/>
      <c r="L253" s="148"/>
      <c r="M253" s="148"/>
      <c r="N253" s="148"/>
      <c r="O253" s="148"/>
    </row>
    <row r="254" spans="1:15"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641180.55000000005</v>
      </c>
      <c r="M254" s="148">
        <f t="shared" ref="M254:M255" si="16">ROUND((L254*$D$8/1000),0)</f>
        <v>16343718</v>
      </c>
      <c r="N254" s="148">
        <v>661726</v>
      </c>
      <c r="O254" s="148">
        <v>17005444</v>
      </c>
    </row>
    <row r="255" spans="1:15"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f t="shared" si="16"/>
        <v>25</v>
      </c>
      <c r="N255" s="148">
        <v>0</v>
      </c>
      <c r="O255" s="148">
        <v>25</v>
      </c>
    </row>
    <row r="256" spans="1:15" x14ac:dyDescent="0.2">
      <c r="A256" s="124"/>
      <c r="B256" s="124"/>
      <c r="D256" s="115"/>
      <c r="E256" s="125"/>
      <c r="F256" s="114"/>
      <c r="G256" s="125"/>
      <c r="H256" s="112"/>
      <c r="I256" s="125"/>
      <c r="J256" s="112"/>
      <c r="K256" s="148"/>
      <c r="L256" s="148"/>
      <c r="M256" s="148"/>
      <c r="N256" s="148"/>
      <c r="O256" s="148"/>
    </row>
    <row r="257" spans="1:15"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row>
    <row r="258" spans="1:15"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row>
    <row r="259" spans="1:15"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row>
    <row r="260" spans="1:15"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row>
    <row r="261" spans="1:15"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row>
    <row r="262" spans="1:15"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row>
    <row r="263" spans="1:15"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row>
    <row r="264" spans="1:15"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row>
    <row r="265" spans="1:15"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row>
    <row r="266" spans="1:15"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row>
    <row r="267" spans="1:15"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row>
    <row r="268" spans="1:15"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row>
    <row r="269" spans="1:15"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row>
    <row r="270" spans="1:15"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row>
    <row r="271" spans="1:15"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row>
    <row r="272" spans="1:15"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row>
    <row r="273" spans="1:15"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row>
    <row r="274" spans="1:15"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row>
    <row r="275" spans="1:15"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row>
    <row r="276" spans="1:15"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row>
    <row r="277" spans="1:15" x14ac:dyDescent="0.2">
      <c r="A277" s="124" t="s">
        <v>632</v>
      </c>
      <c r="B277" s="124" t="s">
        <v>746</v>
      </c>
      <c r="C277" s="127">
        <v>734</v>
      </c>
      <c r="D277" s="115" t="s">
        <v>671</v>
      </c>
      <c r="E277" s="125" t="s">
        <v>58</v>
      </c>
      <c r="F277" s="114">
        <f>100/1000</f>
        <v>0.1</v>
      </c>
      <c r="G277" s="125" t="s">
        <v>676</v>
      </c>
      <c r="H277" s="112">
        <v>0</v>
      </c>
      <c r="I277" s="125" t="s">
        <v>212</v>
      </c>
      <c r="J277" s="112">
        <v>5.0027397260273974</v>
      </c>
      <c r="K277" s="148"/>
      <c r="L277" s="148"/>
      <c r="M277" s="148"/>
      <c r="N277" s="148"/>
      <c r="O277" s="148"/>
    </row>
    <row r="278" spans="1:15" x14ac:dyDescent="0.2">
      <c r="A278" s="124"/>
      <c r="B278" s="124"/>
      <c r="D278" s="115"/>
      <c r="E278" s="125"/>
      <c r="F278" s="114"/>
      <c r="G278" s="125"/>
      <c r="H278" s="112"/>
      <c r="I278" s="125"/>
      <c r="J278" s="112"/>
      <c r="K278" s="148"/>
      <c r="L278" s="148"/>
      <c r="M278" s="148"/>
      <c r="N278" s="148"/>
      <c r="O278" s="148"/>
    </row>
    <row r="279" spans="1:15"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f>ROUND((L279/1000),0)</f>
        <v>24500000</v>
      </c>
      <c r="N279" s="148">
        <v>83845</v>
      </c>
      <c r="O279" s="148">
        <v>24583845</v>
      </c>
    </row>
    <row r="280" spans="1:15"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f>ROUND((L280/1000),0)</f>
        <v>10000</v>
      </c>
      <c r="N280" s="148">
        <v>0</v>
      </c>
      <c r="O280" s="148">
        <v>10000</v>
      </c>
    </row>
    <row r="281" spans="1:15"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f>ROUND((L281/1000),0)</f>
        <v>25000000</v>
      </c>
      <c r="N281" s="148">
        <v>115718</v>
      </c>
      <c r="O281" s="148">
        <v>25115718</v>
      </c>
    </row>
    <row r="282" spans="1:15"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f>ROUND((L282/1000),0)</f>
        <v>10000</v>
      </c>
      <c r="N282" s="148">
        <v>0</v>
      </c>
      <c r="O282" s="148">
        <v>10000</v>
      </c>
    </row>
    <row r="283" spans="1:15" x14ac:dyDescent="0.2">
      <c r="A283" s="124"/>
      <c r="B283" s="124"/>
      <c r="D283" s="115"/>
      <c r="E283" s="125"/>
      <c r="F283" s="114"/>
      <c r="G283" s="125"/>
      <c r="H283" s="112"/>
      <c r="I283" s="125"/>
      <c r="J283" s="112"/>
      <c r="K283" s="148"/>
      <c r="L283" s="148"/>
      <c r="M283" s="148"/>
      <c r="N283" s="148"/>
      <c r="O283" s="148"/>
    </row>
    <row r="284" spans="1:15"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row>
    <row r="285" spans="1:15"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row>
    <row r="286" spans="1:15"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row>
    <row r="287" spans="1:15" x14ac:dyDescent="0.2">
      <c r="A287" s="124"/>
      <c r="B287" s="124"/>
      <c r="D287" s="115"/>
      <c r="E287" s="125"/>
      <c r="F287" s="114"/>
      <c r="G287" s="125"/>
      <c r="H287" s="112"/>
      <c r="I287" s="125"/>
      <c r="J287" s="112"/>
      <c r="K287" s="148"/>
      <c r="L287" s="148"/>
      <c r="M287" s="148"/>
      <c r="N287" s="148"/>
      <c r="O287" s="148"/>
    </row>
    <row r="288" spans="1:15" ht="18.75" customHeight="1" x14ac:dyDescent="0.2">
      <c r="A288" s="131" t="s">
        <v>99</v>
      </c>
      <c r="B288" s="131"/>
      <c r="C288" s="163"/>
      <c r="D288" s="163"/>
      <c r="E288" s="132"/>
      <c r="F288" s="323"/>
      <c r="G288" s="132"/>
      <c r="H288" s="132"/>
      <c r="I288" s="132" t="s">
        <v>5</v>
      </c>
      <c r="J288" s="324"/>
      <c r="K288" s="325"/>
      <c r="L288" s="326"/>
      <c r="M288" s="327">
        <f>SUM(M10:M287)</f>
        <v>528981597</v>
      </c>
      <c r="N288" s="327">
        <f>SUM(N10:N287)</f>
        <v>12530304</v>
      </c>
      <c r="O288" s="327">
        <f>SUM(O10:O287)</f>
        <v>541511901</v>
      </c>
    </row>
    <row r="289" spans="1:15" ht="10.5" customHeight="1" x14ac:dyDescent="0.2">
      <c r="A289" s="133"/>
      <c r="B289" s="133"/>
      <c r="C289" s="290"/>
      <c r="D289" s="290"/>
      <c r="E289" s="33"/>
      <c r="F289" s="328"/>
      <c r="G289" s="33"/>
      <c r="H289" s="329"/>
      <c r="I289" s="74"/>
      <c r="J289" s="75"/>
      <c r="K289" s="72"/>
      <c r="L289" s="330"/>
      <c r="M289" s="330"/>
      <c r="N289" s="330"/>
      <c r="O289" s="330"/>
    </row>
    <row r="290" spans="1:15" x14ac:dyDescent="0.2">
      <c r="A290" s="149" t="s">
        <v>774</v>
      </c>
      <c r="B290" s="149"/>
      <c r="C290" s="149"/>
      <c r="D290" s="149" t="s">
        <v>775</v>
      </c>
      <c r="H290" s="76"/>
      <c r="I290" s="74"/>
      <c r="J290" s="75"/>
      <c r="K290" s="72"/>
    </row>
    <row r="291" spans="1:15" x14ac:dyDescent="0.2">
      <c r="A291" s="149" t="s">
        <v>618</v>
      </c>
      <c r="B291" s="149"/>
      <c r="I291" s="70"/>
    </row>
    <row r="292" spans="1:15" x14ac:dyDescent="0.2">
      <c r="A292" s="149" t="s">
        <v>619</v>
      </c>
      <c r="B292" s="149"/>
    </row>
    <row r="293" spans="1:15" x14ac:dyDescent="0.2">
      <c r="A293" s="149" t="s">
        <v>639</v>
      </c>
      <c r="B293" s="149"/>
    </row>
    <row r="294" spans="1:15" x14ac:dyDescent="0.2">
      <c r="A294" s="149" t="s">
        <v>652</v>
      </c>
      <c r="B294" s="149"/>
    </row>
    <row r="295" spans="1:15" x14ac:dyDescent="0.2">
      <c r="A295" s="149" t="s">
        <v>641</v>
      </c>
      <c r="B295" s="149"/>
    </row>
    <row r="296" spans="1:15" x14ac:dyDescent="0.2">
      <c r="A296" s="77" t="s">
        <v>664</v>
      </c>
      <c r="B296" s="77"/>
      <c r="C296" s="77"/>
    </row>
    <row r="297" spans="1:15" x14ac:dyDescent="0.2">
      <c r="A297" s="77" t="s">
        <v>667</v>
      </c>
      <c r="B297" s="77"/>
    </row>
    <row r="298" spans="1:15" x14ac:dyDescent="0.2">
      <c r="A298" s="77" t="s">
        <v>650</v>
      </c>
      <c r="B298" s="77"/>
    </row>
    <row r="299" spans="1:15" x14ac:dyDescent="0.2">
      <c r="A299" s="77" t="s">
        <v>666</v>
      </c>
      <c r="B299" s="77"/>
    </row>
    <row r="300" spans="1:15" x14ac:dyDescent="0.2">
      <c r="A300" s="124" t="s">
        <v>662</v>
      </c>
      <c r="B300" s="124"/>
      <c r="C300" s="124" t="s">
        <v>665</v>
      </c>
      <c r="H300" s="124" t="s">
        <v>668</v>
      </c>
    </row>
    <row r="301" spans="1:15" x14ac:dyDescent="0.2">
      <c r="A301" s="124" t="s">
        <v>663</v>
      </c>
      <c r="B301" s="124"/>
      <c r="C301" s="124" t="s">
        <v>670</v>
      </c>
      <c r="H301" s="124" t="s">
        <v>669</v>
      </c>
    </row>
    <row r="302" spans="1:15" x14ac:dyDescent="0.2">
      <c r="A302" s="126" t="s">
        <v>689</v>
      </c>
      <c r="J302" s="70"/>
    </row>
    <row r="305" spans="1:15" x14ac:dyDescent="0.2">
      <c r="A305" s="392" t="s">
        <v>4</v>
      </c>
      <c r="B305" s="127"/>
      <c r="C305" s="126"/>
      <c r="D305" s="70"/>
      <c r="E305" s="70"/>
      <c r="F305" s="126"/>
    </row>
    <row r="306" spans="1:15" x14ac:dyDescent="0.2">
      <c r="A306" s="307" t="s">
        <v>173</v>
      </c>
      <c r="B306" s="127"/>
      <c r="C306" s="126"/>
      <c r="D306" s="70"/>
      <c r="E306" s="70"/>
      <c r="F306" s="126"/>
    </row>
    <row r="307" spans="1:15" x14ac:dyDescent="0.2">
      <c r="A307" s="310" t="s">
        <v>771</v>
      </c>
      <c r="B307" s="127"/>
      <c r="C307" s="126"/>
      <c r="D307" s="70"/>
      <c r="E307" s="70"/>
      <c r="F307" s="126"/>
    </row>
    <row r="308" spans="1:15" x14ac:dyDescent="0.2">
      <c r="A308" s="161"/>
      <c r="B308" s="125"/>
      <c r="C308" s="161"/>
      <c r="D308" s="162"/>
      <c r="E308" s="162"/>
      <c r="F308" s="161"/>
      <c r="K308" s="126"/>
      <c r="L308" s="126"/>
      <c r="M308" s="126"/>
      <c r="N308" s="126"/>
      <c r="O308" s="126"/>
    </row>
    <row r="309" spans="1:15" x14ac:dyDescent="0.2">
      <c r="A309" s="373"/>
      <c r="B309" s="374"/>
      <c r="C309" s="395"/>
      <c r="D309" s="396" t="s">
        <v>15</v>
      </c>
      <c r="E309" s="375"/>
      <c r="F309" s="376" t="s">
        <v>16</v>
      </c>
    </row>
    <row r="310" spans="1:15" x14ac:dyDescent="0.2">
      <c r="A310" s="377" t="s">
        <v>6</v>
      </c>
      <c r="B310" s="378" t="s">
        <v>7</v>
      </c>
      <c r="C310" s="358"/>
      <c r="D310" s="379" t="s">
        <v>29</v>
      </c>
      <c r="E310" s="379" t="s">
        <v>30</v>
      </c>
      <c r="F310" s="380" t="s">
        <v>31</v>
      </c>
    </row>
    <row r="311" spans="1:15" x14ac:dyDescent="0.2">
      <c r="A311" s="377" t="s">
        <v>22</v>
      </c>
      <c r="B311" s="378" t="s">
        <v>45</v>
      </c>
      <c r="C311" s="378" t="s">
        <v>9</v>
      </c>
      <c r="D311" s="379" t="s">
        <v>46</v>
      </c>
      <c r="E311" s="379" t="s">
        <v>47</v>
      </c>
      <c r="F311" s="380" t="s">
        <v>48</v>
      </c>
    </row>
    <row r="312" spans="1:15" x14ac:dyDescent="0.2">
      <c r="A312" s="381"/>
      <c r="B312" s="369"/>
      <c r="C312" s="368"/>
      <c r="D312" s="370" t="s">
        <v>55</v>
      </c>
      <c r="E312" s="370" t="s">
        <v>55</v>
      </c>
      <c r="F312" s="382" t="s">
        <v>55</v>
      </c>
    </row>
    <row r="313" spans="1:15" x14ac:dyDescent="0.2">
      <c r="A313" s="161"/>
      <c r="B313" s="125"/>
      <c r="C313" s="161"/>
      <c r="D313" s="341"/>
      <c r="E313" s="341"/>
      <c r="F313" s="84"/>
    </row>
    <row r="314" spans="1:15" x14ac:dyDescent="0.2">
      <c r="A314" s="124" t="s">
        <v>81</v>
      </c>
      <c r="B314" s="125">
        <v>211</v>
      </c>
      <c r="C314" s="125" t="s">
        <v>61</v>
      </c>
      <c r="D314" s="331">
        <v>69505</v>
      </c>
      <c r="E314" s="331">
        <v>21920</v>
      </c>
      <c r="F314" s="84"/>
    </row>
    <row r="315" spans="1:15" x14ac:dyDescent="0.2">
      <c r="A315" s="124" t="s">
        <v>81</v>
      </c>
      <c r="B315" s="125">
        <v>211</v>
      </c>
      <c r="C315" s="125" t="s">
        <v>62</v>
      </c>
      <c r="D315" s="331">
        <v>30938</v>
      </c>
      <c r="E315" s="331">
        <v>9761</v>
      </c>
      <c r="F315" s="84"/>
    </row>
    <row r="316" spans="1:15" x14ac:dyDescent="0.2">
      <c r="A316" s="124" t="s">
        <v>81</v>
      </c>
      <c r="B316" s="125">
        <v>221</v>
      </c>
      <c r="C316" s="125" t="s">
        <v>84</v>
      </c>
      <c r="D316" s="331">
        <v>167087</v>
      </c>
      <c r="E316" s="331">
        <v>62244</v>
      </c>
      <c r="F316" s="84"/>
    </row>
    <row r="317" spans="1:15" x14ac:dyDescent="0.2">
      <c r="A317" s="124" t="s">
        <v>81</v>
      </c>
      <c r="B317" s="125">
        <v>221</v>
      </c>
      <c r="C317" s="125" t="s">
        <v>70</v>
      </c>
      <c r="D317" s="331">
        <v>28910</v>
      </c>
      <c r="E317" s="331">
        <v>8419</v>
      </c>
      <c r="F317" s="84"/>
    </row>
    <row r="318" spans="1:15" x14ac:dyDescent="0.2">
      <c r="A318" s="124" t="s">
        <v>86</v>
      </c>
      <c r="B318" s="125">
        <v>245</v>
      </c>
      <c r="C318" s="125" t="s">
        <v>106</v>
      </c>
      <c r="D318" s="331">
        <v>175715</v>
      </c>
      <c r="E318" s="331">
        <v>56833</v>
      </c>
      <c r="F318" s="84"/>
    </row>
    <row r="319" spans="1:15" x14ac:dyDescent="0.2">
      <c r="A319" s="124" t="s">
        <v>86</v>
      </c>
      <c r="B319" s="125">
        <v>245</v>
      </c>
      <c r="C319" s="125" t="s">
        <v>107</v>
      </c>
      <c r="D319" s="331">
        <v>17078</v>
      </c>
      <c r="E319" s="331">
        <v>7112</v>
      </c>
      <c r="F319" s="84"/>
    </row>
    <row r="320" spans="1:15" x14ac:dyDescent="0.2">
      <c r="A320" s="124" t="s">
        <v>540</v>
      </c>
      <c r="B320" s="127">
        <v>319</v>
      </c>
      <c r="C320" s="125" t="s">
        <v>97</v>
      </c>
      <c r="D320" s="79">
        <v>357530</v>
      </c>
      <c r="E320" s="79">
        <v>143919</v>
      </c>
      <c r="F320" s="84"/>
    </row>
    <row r="321" spans="1:6" x14ac:dyDescent="0.2">
      <c r="A321" s="124" t="s">
        <v>119</v>
      </c>
      <c r="B321" s="127">
        <v>322</v>
      </c>
      <c r="C321" s="125" t="s">
        <v>145</v>
      </c>
      <c r="D321" s="79">
        <v>495841</v>
      </c>
      <c r="E321" s="79">
        <v>125440</v>
      </c>
      <c r="F321" s="84"/>
    </row>
    <row r="322" spans="1:6" x14ac:dyDescent="0.2">
      <c r="A322" s="124" t="s">
        <v>119</v>
      </c>
      <c r="B322" s="127">
        <v>322</v>
      </c>
      <c r="C322" s="125" t="s">
        <v>146</v>
      </c>
      <c r="D322" s="79">
        <v>114991</v>
      </c>
      <c r="E322" s="79">
        <v>31274</v>
      </c>
      <c r="F322" s="84"/>
    </row>
    <row r="323" spans="1:6" x14ac:dyDescent="0.2">
      <c r="A323" s="124" t="s">
        <v>119</v>
      </c>
      <c r="B323" s="127">
        <v>322</v>
      </c>
      <c r="C323" s="125" t="s">
        <v>147</v>
      </c>
      <c r="D323" s="79">
        <v>0</v>
      </c>
      <c r="E323" s="79">
        <v>126398</v>
      </c>
      <c r="F323" s="84"/>
    </row>
    <row r="324" spans="1:6" x14ac:dyDescent="0.2">
      <c r="A324" s="124" t="s">
        <v>683</v>
      </c>
      <c r="B324" s="127">
        <v>337</v>
      </c>
      <c r="C324" s="125" t="s">
        <v>217</v>
      </c>
      <c r="D324" s="79">
        <v>125761</v>
      </c>
      <c r="E324" s="79">
        <v>54171</v>
      </c>
      <c r="F324" s="84"/>
    </row>
    <row r="325" spans="1:6" x14ac:dyDescent="0.2">
      <c r="A325" s="124" t="s">
        <v>540</v>
      </c>
      <c r="B325" s="127">
        <v>341</v>
      </c>
      <c r="C325" s="125" t="s">
        <v>141</v>
      </c>
      <c r="D325" s="79">
        <v>105181</v>
      </c>
      <c r="E325" s="79">
        <v>20849</v>
      </c>
      <c r="F325" s="84"/>
    </row>
    <row r="326" spans="1:6" x14ac:dyDescent="0.2">
      <c r="A326" s="124" t="s">
        <v>165</v>
      </c>
      <c r="B326" s="127">
        <v>351</v>
      </c>
      <c r="C326" s="125" t="s">
        <v>175</v>
      </c>
      <c r="D326" s="79">
        <v>163153</v>
      </c>
      <c r="E326" s="79">
        <v>56598</v>
      </c>
      <c r="F326" s="84"/>
    </row>
    <row r="327" spans="1:6" x14ac:dyDescent="0.2">
      <c r="A327" s="124" t="s">
        <v>165</v>
      </c>
      <c r="B327" s="127">
        <v>351</v>
      </c>
      <c r="C327" s="125" t="s">
        <v>176</v>
      </c>
      <c r="D327" s="79">
        <v>63221</v>
      </c>
      <c r="E327" s="79">
        <v>21932</v>
      </c>
      <c r="F327" s="84"/>
    </row>
    <row r="328" spans="1:6" x14ac:dyDescent="0.2">
      <c r="A328" s="124" t="s">
        <v>165</v>
      </c>
      <c r="B328" s="127">
        <v>351</v>
      </c>
      <c r="C328" s="125" t="s">
        <v>178</v>
      </c>
      <c r="D328" s="79">
        <v>0</v>
      </c>
      <c r="E328" s="79">
        <v>3936</v>
      </c>
      <c r="F328" s="84"/>
    </row>
    <row r="329" spans="1:6" x14ac:dyDescent="0.2">
      <c r="A329" s="124" t="s">
        <v>165</v>
      </c>
      <c r="B329" s="127">
        <v>351</v>
      </c>
      <c r="C329" s="125" t="s">
        <v>189</v>
      </c>
      <c r="D329" s="79">
        <v>291319</v>
      </c>
      <c r="E329" s="79">
        <v>101785</v>
      </c>
      <c r="F329" s="84"/>
    </row>
    <row r="330" spans="1:6" x14ac:dyDescent="0.2">
      <c r="A330" s="124" t="s">
        <v>165</v>
      </c>
      <c r="B330" s="127">
        <v>351</v>
      </c>
      <c r="C330" s="125" t="s">
        <v>190</v>
      </c>
      <c r="D330" s="79">
        <v>62635</v>
      </c>
      <c r="E330" s="79">
        <v>21884</v>
      </c>
      <c r="F330" s="84"/>
    </row>
    <row r="331" spans="1:6" x14ac:dyDescent="0.2">
      <c r="A331" s="124" t="s">
        <v>165</v>
      </c>
      <c r="B331" s="127">
        <v>351</v>
      </c>
      <c r="C331" s="125" t="s">
        <v>191</v>
      </c>
      <c r="D331" s="79">
        <v>0</v>
      </c>
      <c r="E331" s="79">
        <v>5283</v>
      </c>
      <c r="F331" s="84"/>
    </row>
    <row r="332" spans="1:6" x14ac:dyDescent="0.2">
      <c r="A332" s="124" t="s">
        <v>165</v>
      </c>
      <c r="B332" s="127">
        <v>351</v>
      </c>
      <c r="C332" s="125" t="s">
        <v>221</v>
      </c>
      <c r="D332" s="79">
        <v>221977</v>
      </c>
      <c r="E332" s="79">
        <v>67129</v>
      </c>
      <c r="F332" s="84"/>
    </row>
    <row r="333" spans="1:6" x14ac:dyDescent="0.2">
      <c r="A333" s="124" t="s">
        <v>165</v>
      </c>
      <c r="B333" s="127">
        <v>351</v>
      </c>
      <c r="C333" s="125" t="s">
        <v>222</v>
      </c>
      <c r="D333" s="79">
        <v>56041</v>
      </c>
      <c r="E333" s="79">
        <v>16947</v>
      </c>
      <c r="F333" s="84"/>
    </row>
    <row r="334" spans="1:6" x14ac:dyDescent="0.2">
      <c r="A334" s="124" t="s">
        <v>165</v>
      </c>
      <c r="B334" s="127">
        <v>351</v>
      </c>
      <c r="C334" s="125" t="s">
        <v>223</v>
      </c>
      <c r="D334" s="79">
        <v>0</v>
      </c>
      <c r="E334" s="79">
        <v>1716</v>
      </c>
      <c r="F334" s="84"/>
    </row>
    <row r="335" spans="1:6" x14ac:dyDescent="0.2">
      <c r="A335" s="124" t="s">
        <v>119</v>
      </c>
      <c r="B335" s="127">
        <v>351</v>
      </c>
      <c r="C335" s="125" t="s">
        <v>238</v>
      </c>
      <c r="D335" s="79">
        <v>102569</v>
      </c>
      <c r="E335" s="79">
        <v>53498</v>
      </c>
      <c r="F335" s="84"/>
    </row>
    <row r="336" spans="1:6" x14ac:dyDescent="0.2">
      <c r="A336" s="124" t="s">
        <v>119</v>
      </c>
      <c r="B336" s="127">
        <v>351</v>
      </c>
      <c r="C336" s="125" t="s">
        <v>239</v>
      </c>
      <c r="D336" s="79">
        <v>26212</v>
      </c>
      <c r="E336" s="79">
        <v>13672</v>
      </c>
      <c r="F336" s="84"/>
    </row>
    <row r="337" spans="1:6" x14ac:dyDescent="0.2">
      <c r="A337" s="124" t="s">
        <v>119</v>
      </c>
      <c r="B337" s="127">
        <v>351</v>
      </c>
      <c r="C337" s="125" t="s">
        <v>240</v>
      </c>
      <c r="D337" s="79">
        <v>0</v>
      </c>
      <c r="E337" s="79">
        <v>1154</v>
      </c>
      <c r="F337" s="84"/>
    </row>
    <row r="338" spans="1:6" x14ac:dyDescent="0.2">
      <c r="A338" s="124" t="s">
        <v>165</v>
      </c>
      <c r="B338" s="127">
        <v>363</v>
      </c>
      <c r="C338" s="125" t="s">
        <v>184</v>
      </c>
      <c r="D338" s="79">
        <v>55741</v>
      </c>
      <c r="E338" s="79">
        <v>17454</v>
      </c>
      <c r="F338" s="84"/>
    </row>
    <row r="339" spans="1:6" x14ac:dyDescent="0.2">
      <c r="A339" s="124" t="s">
        <v>165</v>
      </c>
      <c r="B339" s="127">
        <v>363</v>
      </c>
      <c r="C339" s="125" t="s">
        <v>185</v>
      </c>
      <c r="D339" s="79">
        <v>13378</v>
      </c>
      <c r="E339" s="79">
        <v>4189</v>
      </c>
      <c r="F339" s="84"/>
    </row>
    <row r="340" spans="1:6" x14ac:dyDescent="0.2">
      <c r="A340" s="124" t="s">
        <v>540</v>
      </c>
      <c r="B340" s="127">
        <v>367</v>
      </c>
      <c r="C340" s="125" t="s">
        <v>61</v>
      </c>
      <c r="D340" s="79">
        <v>102776</v>
      </c>
      <c r="E340" s="79">
        <v>35799</v>
      </c>
      <c r="F340" s="84"/>
    </row>
    <row r="341" spans="1:6" x14ac:dyDescent="0.2">
      <c r="A341" s="124" t="s">
        <v>540</v>
      </c>
      <c r="B341" s="127">
        <v>367</v>
      </c>
      <c r="C341" s="125" t="s">
        <v>197</v>
      </c>
      <c r="D341" s="79">
        <v>103845</v>
      </c>
      <c r="E341" s="79">
        <v>98070</v>
      </c>
      <c r="F341" s="84"/>
    </row>
    <row r="342" spans="1:6" x14ac:dyDescent="0.2">
      <c r="A342" s="124" t="s">
        <v>616</v>
      </c>
      <c r="B342" s="127">
        <v>383</v>
      </c>
      <c r="C342" s="125" t="s">
        <v>60</v>
      </c>
      <c r="D342" s="79">
        <v>52622</v>
      </c>
      <c r="E342" s="79">
        <v>25659</v>
      </c>
      <c r="F342" s="84"/>
    </row>
    <row r="343" spans="1:6" x14ac:dyDescent="0.2">
      <c r="A343" s="124" t="s">
        <v>540</v>
      </c>
      <c r="B343" s="127">
        <v>420</v>
      </c>
      <c r="C343" s="125" t="s">
        <v>232</v>
      </c>
      <c r="D343" s="79">
        <v>225928</v>
      </c>
      <c r="E343" s="79">
        <v>18994</v>
      </c>
      <c r="F343" s="84"/>
    </row>
    <row r="344" spans="1:6" x14ac:dyDescent="0.2">
      <c r="A344" s="124" t="s">
        <v>540</v>
      </c>
      <c r="B344" s="127">
        <v>420</v>
      </c>
      <c r="C344" s="125" t="s">
        <v>233</v>
      </c>
      <c r="D344" s="79">
        <v>29650</v>
      </c>
      <c r="E344" s="79">
        <v>14900</v>
      </c>
      <c r="F344" s="84"/>
    </row>
    <row r="345" spans="1:6" x14ac:dyDescent="0.2">
      <c r="A345" s="124" t="s">
        <v>81</v>
      </c>
      <c r="B345" s="127">
        <v>430</v>
      </c>
      <c r="C345" s="125" t="s">
        <v>264</v>
      </c>
      <c r="D345" s="332">
        <v>4768588</v>
      </c>
      <c r="E345" s="332">
        <v>150314</v>
      </c>
      <c r="F345" s="84"/>
    </row>
    <row r="346" spans="1:6" x14ac:dyDescent="0.2">
      <c r="A346" s="124" t="s">
        <v>81</v>
      </c>
      <c r="B346" s="127">
        <v>430</v>
      </c>
      <c r="C346" s="125" t="s">
        <v>265</v>
      </c>
      <c r="D346" s="332">
        <v>1318924</v>
      </c>
      <c r="E346" s="332">
        <v>57394</v>
      </c>
      <c r="F346" s="84"/>
    </row>
    <row r="347" spans="1:6" x14ac:dyDescent="0.2">
      <c r="A347" s="124" t="s">
        <v>228</v>
      </c>
      <c r="B347" s="127">
        <v>449</v>
      </c>
      <c r="C347" s="125" t="s">
        <v>233</v>
      </c>
      <c r="D347" s="79">
        <v>76229</v>
      </c>
      <c r="E347" s="79">
        <v>18302</v>
      </c>
      <c r="F347" s="84"/>
    </row>
    <row r="348" spans="1:6" x14ac:dyDescent="0.2">
      <c r="A348" s="124" t="s">
        <v>683</v>
      </c>
      <c r="B348" s="127">
        <v>486</v>
      </c>
      <c r="C348" s="125" t="s">
        <v>141</v>
      </c>
      <c r="D348" s="79">
        <v>571223</v>
      </c>
      <c r="E348" s="79">
        <v>53379</v>
      </c>
      <c r="F348" s="84"/>
    </row>
    <row r="349" spans="1:6" x14ac:dyDescent="0.2">
      <c r="A349" s="124" t="s">
        <v>683</v>
      </c>
      <c r="B349" s="127">
        <v>486</v>
      </c>
      <c r="C349" s="125" t="s">
        <v>270</v>
      </c>
      <c r="D349" s="79">
        <v>330736</v>
      </c>
      <c r="E349" s="79">
        <v>64450</v>
      </c>
      <c r="F349" s="84"/>
    </row>
    <row r="350" spans="1:6" x14ac:dyDescent="0.2">
      <c r="A350" s="124" t="s">
        <v>540</v>
      </c>
      <c r="B350" s="127">
        <v>495</v>
      </c>
      <c r="C350" s="125" t="s">
        <v>464</v>
      </c>
      <c r="D350" s="79">
        <v>223534</v>
      </c>
      <c r="E350" s="79">
        <v>57950</v>
      </c>
      <c r="F350" s="84"/>
    </row>
    <row r="351" spans="1:6" x14ac:dyDescent="0.2">
      <c r="A351" s="124" t="s">
        <v>540</v>
      </c>
      <c r="B351" s="127">
        <v>495</v>
      </c>
      <c r="C351" s="125" t="s">
        <v>465</v>
      </c>
      <c r="D351" s="79">
        <v>0</v>
      </c>
      <c r="E351" s="79">
        <v>16732</v>
      </c>
      <c r="F351" s="84"/>
    </row>
    <row r="352" spans="1:6" x14ac:dyDescent="0.2">
      <c r="A352" s="124" t="s">
        <v>540</v>
      </c>
      <c r="B352" s="127">
        <v>495</v>
      </c>
      <c r="C352" s="125" t="s">
        <v>466</v>
      </c>
      <c r="D352" s="79">
        <v>0</v>
      </c>
      <c r="E352" s="79">
        <v>10759</v>
      </c>
      <c r="F352" s="84"/>
    </row>
    <row r="353" spans="1:6" x14ac:dyDescent="0.2">
      <c r="A353" s="124" t="s">
        <v>540</v>
      </c>
      <c r="B353" s="127">
        <v>495</v>
      </c>
      <c r="C353" s="125" t="s">
        <v>467</v>
      </c>
      <c r="D353" s="79">
        <v>0</v>
      </c>
      <c r="E353" s="79">
        <v>9632</v>
      </c>
      <c r="F353" s="84"/>
    </row>
    <row r="354" spans="1:6" x14ac:dyDescent="0.2">
      <c r="A354" s="124" t="s">
        <v>540</v>
      </c>
      <c r="B354" s="127">
        <v>495</v>
      </c>
      <c r="C354" s="18" t="s">
        <v>469</v>
      </c>
      <c r="D354" s="79">
        <v>0</v>
      </c>
      <c r="E354" s="79">
        <v>12539</v>
      </c>
      <c r="F354" s="84"/>
    </row>
    <row r="355" spans="1:6" x14ac:dyDescent="0.2">
      <c r="A355" s="124" t="s">
        <v>540</v>
      </c>
      <c r="B355" s="127">
        <v>495</v>
      </c>
      <c r="C355" s="125" t="s">
        <v>62</v>
      </c>
      <c r="D355" s="79">
        <v>195783</v>
      </c>
      <c r="E355" s="79">
        <v>52178</v>
      </c>
      <c r="F355" s="84"/>
    </row>
    <row r="356" spans="1:6" x14ac:dyDescent="0.2">
      <c r="A356" s="124" t="s">
        <v>540</v>
      </c>
      <c r="B356" s="127">
        <v>495</v>
      </c>
      <c r="C356" s="125" t="s">
        <v>564</v>
      </c>
      <c r="D356" s="79">
        <v>0</v>
      </c>
      <c r="E356" s="79">
        <v>17630</v>
      </c>
      <c r="F356" s="84"/>
    </row>
    <row r="357" spans="1:6" x14ac:dyDescent="0.2">
      <c r="A357" s="124" t="s">
        <v>540</v>
      </c>
      <c r="B357" s="127">
        <v>495</v>
      </c>
      <c r="C357" s="125" t="s">
        <v>565</v>
      </c>
      <c r="D357" s="79">
        <v>0</v>
      </c>
      <c r="E357" s="79">
        <v>6699</v>
      </c>
      <c r="F357" s="84"/>
    </row>
    <row r="358" spans="1:6" x14ac:dyDescent="0.2">
      <c r="A358" s="124" t="s">
        <v>540</v>
      </c>
      <c r="B358" s="127">
        <v>495</v>
      </c>
      <c r="C358" s="125" t="s">
        <v>566</v>
      </c>
      <c r="D358" s="79">
        <v>0</v>
      </c>
      <c r="E358" s="79">
        <v>3564</v>
      </c>
      <c r="F358" s="84"/>
    </row>
    <row r="359" spans="1:6" x14ac:dyDescent="0.2">
      <c r="A359" s="124" t="s">
        <v>540</v>
      </c>
      <c r="B359" s="127">
        <v>495</v>
      </c>
      <c r="C359" s="125" t="s">
        <v>567</v>
      </c>
      <c r="D359" s="79">
        <v>0</v>
      </c>
      <c r="E359" s="79">
        <v>7990</v>
      </c>
      <c r="F359" s="84"/>
    </row>
    <row r="360" spans="1:6" x14ac:dyDescent="0.2">
      <c r="A360" s="124" t="s">
        <v>543</v>
      </c>
      <c r="B360" s="127">
        <v>495</v>
      </c>
      <c r="C360" s="125" t="s">
        <v>553</v>
      </c>
      <c r="D360" s="79">
        <v>176221</v>
      </c>
      <c r="E360" s="79">
        <v>59139</v>
      </c>
      <c r="F360" s="84"/>
    </row>
    <row r="361" spans="1:6" x14ac:dyDescent="0.2">
      <c r="A361" s="124" t="s">
        <v>543</v>
      </c>
      <c r="B361" s="127">
        <v>495</v>
      </c>
      <c r="C361" s="125" t="s">
        <v>554</v>
      </c>
      <c r="D361" s="79">
        <v>0</v>
      </c>
      <c r="E361" s="79">
        <v>12576</v>
      </c>
      <c r="F361" s="84"/>
    </row>
    <row r="362" spans="1:6" x14ac:dyDescent="0.2">
      <c r="A362" s="124" t="s">
        <v>543</v>
      </c>
      <c r="B362" s="127">
        <v>495</v>
      </c>
      <c r="C362" s="125" t="s">
        <v>555</v>
      </c>
      <c r="D362" s="79">
        <v>0</v>
      </c>
      <c r="E362" s="79">
        <v>4052</v>
      </c>
      <c r="F362" s="84"/>
    </row>
    <row r="363" spans="1:6" x14ac:dyDescent="0.2">
      <c r="A363" s="124" t="s">
        <v>543</v>
      </c>
      <c r="B363" s="127">
        <v>495</v>
      </c>
      <c r="C363" s="125" t="s">
        <v>556</v>
      </c>
      <c r="D363" s="79">
        <v>0</v>
      </c>
      <c r="E363" s="79">
        <v>2131</v>
      </c>
      <c r="F363" s="84"/>
    </row>
    <row r="364" spans="1:6" x14ac:dyDescent="0.2">
      <c r="A364" s="124" t="s">
        <v>543</v>
      </c>
      <c r="B364" s="127">
        <v>495</v>
      </c>
      <c r="C364" s="125" t="s">
        <v>557</v>
      </c>
      <c r="D364" s="79">
        <v>0</v>
      </c>
      <c r="E364" s="79">
        <v>3197</v>
      </c>
      <c r="F364" s="84"/>
    </row>
    <row r="365" spans="1:6" x14ac:dyDescent="0.2">
      <c r="A365" s="124" t="s">
        <v>543</v>
      </c>
      <c r="B365" s="127">
        <v>510</v>
      </c>
      <c r="C365" s="125" t="s">
        <v>260</v>
      </c>
      <c r="D365" s="79">
        <v>398241</v>
      </c>
      <c r="E365" s="79">
        <v>86197</v>
      </c>
      <c r="F365" s="84"/>
    </row>
    <row r="366" spans="1:6" x14ac:dyDescent="0.2">
      <c r="A366" s="124" t="s">
        <v>543</v>
      </c>
      <c r="B366" s="127">
        <v>510</v>
      </c>
      <c r="C366" s="125" t="s">
        <v>261</v>
      </c>
      <c r="D366" s="79">
        <v>65686</v>
      </c>
      <c r="E366" s="79">
        <v>14276</v>
      </c>
      <c r="F366" s="84"/>
    </row>
    <row r="367" spans="1:6" x14ac:dyDescent="0.2">
      <c r="A367" s="124" t="s">
        <v>543</v>
      </c>
      <c r="B367" s="127">
        <v>582</v>
      </c>
      <c r="C367" s="125" t="s">
        <v>518</v>
      </c>
      <c r="D367" s="79">
        <v>394999</v>
      </c>
      <c r="E367" s="79">
        <v>119160</v>
      </c>
      <c r="F367" s="84"/>
    </row>
    <row r="368" spans="1:6" x14ac:dyDescent="0.2">
      <c r="A368" s="124" t="s">
        <v>543</v>
      </c>
      <c r="B368" s="127">
        <v>582</v>
      </c>
      <c r="C368" s="125" t="s">
        <v>519</v>
      </c>
      <c r="D368" s="79">
        <v>23867</v>
      </c>
      <c r="E368" s="79">
        <v>7248</v>
      </c>
      <c r="F368" s="342"/>
    </row>
    <row r="369" spans="1:13" x14ac:dyDescent="0.2">
      <c r="A369" s="124" t="s">
        <v>150</v>
      </c>
      <c r="B369" s="127">
        <v>607</v>
      </c>
      <c r="C369" s="125" t="s">
        <v>574</v>
      </c>
      <c r="D369" s="79">
        <v>2700000</v>
      </c>
      <c r="E369" s="79">
        <v>48913</v>
      </c>
      <c r="F369" s="342"/>
    </row>
    <row r="370" spans="1:13" x14ac:dyDescent="0.2">
      <c r="A370" s="124" t="s">
        <v>150</v>
      </c>
      <c r="B370" s="127">
        <v>607</v>
      </c>
      <c r="C370" s="125" t="s">
        <v>474</v>
      </c>
      <c r="D370" s="79">
        <v>4500000</v>
      </c>
      <c r="E370" s="79">
        <v>0</v>
      </c>
      <c r="F370" s="342"/>
    </row>
    <row r="371" spans="1:13" x14ac:dyDescent="0.2">
      <c r="A371" s="124" t="s">
        <v>112</v>
      </c>
      <c r="B371" s="127">
        <v>657</v>
      </c>
      <c r="C371" s="125" t="s">
        <v>610</v>
      </c>
      <c r="D371" s="79">
        <v>0</v>
      </c>
      <c r="E371" s="79">
        <v>445229</v>
      </c>
      <c r="F371" s="342"/>
    </row>
    <row r="372" spans="1:13" x14ac:dyDescent="0.2">
      <c r="A372" s="124" t="s">
        <v>150</v>
      </c>
      <c r="B372" s="127">
        <v>658</v>
      </c>
      <c r="C372" s="125" t="s">
        <v>613</v>
      </c>
      <c r="D372" s="79">
        <v>0</v>
      </c>
      <c r="E372" s="79">
        <v>170585</v>
      </c>
      <c r="F372" s="342"/>
    </row>
    <row r="373" spans="1:13" x14ac:dyDescent="0.2">
      <c r="A373" s="124" t="s">
        <v>112</v>
      </c>
      <c r="B373" s="127">
        <v>779</v>
      </c>
      <c r="C373" s="125" t="s">
        <v>693</v>
      </c>
      <c r="D373" s="79">
        <v>0</v>
      </c>
      <c r="E373" s="79">
        <v>482106</v>
      </c>
      <c r="F373" s="342"/>
    </row>
    <row r="374" spans="1:13" x14ac:dyDescent="0.2">
      <c r="A374" s="124" t="s">
        <v>112</v>
      </c>
      <c r="B374" s="127">
        <v>811</v>
      </c>
      <c r="C374" s="125" t="s">
        <v>727</v>
      </c>
      <c r="D374" s="79">
        <v>0</v>
      </c>
      <c r="E374" s="79">
        <v>354870</v>
      </c>
      <c r="F374" s="342"/>
    </row>
    <row r="375" spans="1:13" x14ac:dyDescent="0.2">
      <c r="A375" s="124"/>
      <c r="B375" s="127"/>
      <c r="C375" s="125"/>
      <c r="D375" s="79"/>
      <c r="E375" s="79"/>
      <c r="F375" s="342"/>
    </row>
    <row r="376" spans="1:13" x14ac:dyDescent="0.2">
      <c r="A376" s="170" t="s">
        <v>100</v>
      </c>
      <c r="B376" s="163"/>
      <c r="C376" s="132"/>
      <c r="D376" s="171">
        <f>SUM(D314:D375)</f>
        <v>19003635</v>
      </c>
      <c r="E376" s="171">
        <f>SUM(E314:E375)</f>
        <v>3598130</v>
      </c>
      <c r="F376" s="171">
        <v>0</v>
      </c>
    </row>
    <row r="378" spans="1:13" x14ac:dyDescent="0.2">
      <c r="A378" s="393" t="s">
        <v>174</v>
      </c>
      <c r="B378" s="137"/>
      <c r="C378" s="137"/>
      <c r="D378" s="33"/>
      <c r="E378" s="33"/>
      <c r="F378" s="35"/>
      <c r="G378" s="35"/>
      <c r="H378" s="33"/>
      <c r="I378" s="33"/>
      <c r="J378" s="33"/>
      <c r="K378" s="33"/>
      <c r="L378" s="34"/>
      <c r="M378" s="126"/>
    </row>
    <row r="379" spans="1:13" x14ac:dyDescent="0.2">
      <c r="A379" s="307" t="s">
        <v>173</v>
      </c>
      <c r="B379" s="137"/>
      <c r="C379" s="137"/>
      <c r="D379" s="33"/>
      <c r="E379" s="33"/>
      <c r="F379" s="35"/>
      <c r="G379" s="35"/>
      <c r="H379" s="33"/>
      <c r="I379" s="33"/>
      <c r="J379" s="33"/>
      <c r="K379" s="33"/>
      <c r="L379" s="34"/>
      <c r="M379" s="126"/>
    </row>
    <row r="380" spans="1:13" x14ac:dyDescent="0.2">
      <c r="A380" s="310" t="s">
        <v>771</v>
      </c>
      <c r="B380" s="33"/>
      <c r="C380" s="33"/>
      <c r="D380" s="33"/>
      <c r="E380" s="33"/>
      <c r="F380" s="35"/>
      <c r="G380" s="35"/>
      <c r="H380" s="33"/>
      <c r="I380" s="33"/>
      <c r="J380" s="33"/>
      <c r="K380" s="33"/>
      <c r="L380" s="34"/>
      <c r="M380" s="126"/>
    </row>
    <row r="381" spans="1:13" x14ac:dyDescent="0.2">
      <c r="A381" s="84"/>
      <c r="B381" s="84"/>
      <c r="C381" s="84"/>
      <c r="D381" s="84"/>
      <c r="E381" s="84"/>
      <c r="F381" s="138"/>
      <c r="G381" s="138"/>
      <c r="H381" s="84"/>
      <c r="I381" s="84"/>
      <c r="J381" s="84"/>
      <c r="K381" s="84"/>
      <c r="L381" s="34"/>
      <c r="M381" s="126"/>
    </row>
    <row r="382" spans="1:13" x14ac:dyDescent="0.2">
      <c r="A382" s="373"/>
      <c r="B382" s="374" t="s">
        <v>17</v>
      </c>
      <c r="C382" s="374"/>
      <c r="D382" s="374"/>
      <c r="E382" s="383"/>
      <c r="F382" s="374" t="s">
        <v>18</v>
      </c>
      <c r="G382" s="374" t="s">
        <v>136</v>
      </c>
      <c r="H382" s="374" t="s">
        <v>19</v>
      </c>
      <c r="I382" s="374" t="s">
        <v>14</v>
      </c>
      <c r="J382" s="374" t="s">
        <v>19</v>
      </c>
      <c r="K382" s="374" t="s">
        <v>20</v>
      </c>
      <c r="L382" s="374" t="s">
        <v>21</v>
      </c>
      <c r="M382" s="126"/>
    </row>
    <row r="383" spans="1:13" x14ac:dyDescent="0.2">
      <c r="A383" s="377" t="s">
        <v>32</v>
      </c>
      <c r="B383" s="378" t="s">
        <v>33</v>
      </c>
      <c r="C383" s="378" t="s">
        <v>126</v>
      </c>
      <c r="D383" s="378" t="s">
        <v>7</v>
      </c>
      <c r="E383" s="378" t="s">
        <v>9</v>
      </c>
      <c r="F383" s="378" t="s">
        <v>23</v>
      </c>
      <c r="G383" s="378" t="s">
        <v>138</v>
      </c>
      <c r="H383" s="378" t="s">
        <v>34</v>
      </c>
      <c r="I383" s="378" t="s">
        <v>35</v>
      </c>
      <c r="J383" s="378" t="s">
        <v>36</v>
      </c>
      <c r="K383" s="378" t="s">
        <v>37</v>
      </c>
      <c r="L383" s="378" t="s">
        <v>38</v>
      </c>
      <c r="M383" s="126"/>
    </row>
    <row r="384" spans="1:13" x14ac:dyDescent="0.2">
      <c r="A384" s="377" t="s">
        <v>754</v>
      </c>
      <c r="B384" s="378" t="s">
        <v>49</v>
      </c>
      <c r="C384" s="378" t="s">
        <v>127</v>
      </c>
      <c r="D384" s="378" t="s">
        <v>50</v>
      </c>
      <c r="E384" s="358"/>
      <c r="F384" s="378" t="s">
        <v>51</v>
      </c>
      <c r="G384" s="378" t="s">
        <v>137</v>
      </c>
      <c r="H384" s="378" t="s">
        <v>52</v>
      </c>
      <c r="I384" s="378" t="s">
        <v>53</v>
      </c>
      <c r="J384" s="378" t="s">
        <v>28</v>
      </c>
      <c r="K384" s="384" t="s">
        <v>28</v>
      </c>
      <c r="L384" s="384" t="s">
        <v>54</v>
      </c>
      <c r="M384" s="126"/>
    </row>
    <row r="385" spans="1:13" x14ac:dyDescent="0.2">
      <c r="A385" s="381"/>
      <c r="B385" s="369" t="s">
        <v>56</v>
      </c>
      <c r="C385" s="369"/>
      <c r="D385" s="369"/>
      <c r="E385" s="368"/>
      <c r="F385" s="385"/>
      <c r="G385" s="385"/>
      <c r="H385" s="369"/>
      <c r="I385" s="369" t="s">
        <v>55</v>
      </c>
      <c r="J385" s="369"/>
      <c r="K385" s="386"/>
      <c r="L385" s="386" t="s">
        <v>57</v>
      </c>
      <c r="M385" s="126"/>
    </row>
    <row r="386" spans="1:13" x14ac:dyDescent="0.2">
      <c r="A386" s="84"/>
      <c r="B386" s="84"/>
      <c r="C386" s="84"/>
      <c r="D386" s="84"/>
      <c r="E386" s="84"/>
      <c r="F386" s="138"/>
      <c r="G386" s="138"/>
      <c r="H386" s="84"/>
      <c r="I386" s="84"/>
      <c r="J386" s="84"/>
      <c r="K386" s="84"/>
      <c r="L386" s="34"/>
      <c r="M386" s="126"/>
    </row>
    <row r="387" spans="1:13" ht="15.75" x14ac:dyDescent="0.25">
      <c r="A387" s="139" t="s">
        <v>776</v>
      </c>
      <c r="B387" s="33"/>
      <c r="C387" s="33"/>
      <c r="D387" s="33"/>
      <c r="E387" s="33"/>
      <c r="F387" s="35"/>
      <c r="G387" s="35"/>
      <c r="H387" s="33"/>
      <c r="I387" s="33"/>
      <c r="J387" s="33"/>
      <c r="K387" s="33"/>
      <c r="L387" s="34"/>
      <c r="M387" s="126"/>
    </row>
    <row r="388" spans="1:13" x14ac:dyDescent="0.2">
      <c r="A388" s="124"/>
      <c r="B388" s="124"/>
      <c r="C388" s="33"/>
      <c r="E388" s="125"/>
      <c r="F388" s="121"/>
      <c r="G388" s="125"/>
      <c r="H388" s="85"/>
      <c r="I388" s="85"/>
      <c r="J388" s="85"/>
      <c r="K388" s="85"/>
      <c r="L388" s="34"/>
      <c r="M388" s="126"/>
    </row>
    <row r="389" spans="1:13" x14ac:dyDescent="0.2">
      <c r="A389" s="140" t="s">
        <v>100</v>
      </c>
      <c r="B389" s="132"/>
      <c r="C389" s="132"/>
      <c r="D389" s="132"/>
      <c r="E389" s="132"/>
      <c r="F389" s="141"/>
      <c r="G389" s="141"/>
      <c r="H389" s="131"/>
      <c r="I389" s="324"/>
      <c r="J389" s="324"/>
      <c r="K389" s="324">
        <v>0</v>
      </c>
      <c r="L389" s="131"/>
      <c r="M389" s="126"/>
    </row>
    <row r="390" spans="1:13" x14ac:dyDescent="0.2">
      <c r="A390" s="129"/>
      <c r="B390" s="33"/>
      <c r="C390" s="33"/>
      <c r="D390" s="33"/>
      <c r="E390" s="33"/>
      <c r="F390" s="35"/>
      <c r="G390" s="35"/>
      <c r="H390" s="133"/>
      <c r="I390" s="133"/>
      <c r="J390" s="133"/>
      <c r="K390" s="133"/>
      <c r="L390" s="34"/>
      <c r="M390" s="126"/>
    </row>
    <row r="391" spans="1:13" x14ac:dyDescent="0.2">
      <c r="A391" s="130" t="s">
        <v>151</v>
      </c>
      <c r="B391" s="33"/>
      <c r="C391" s="33"/>
      <c r="D391" s="33"/>
      <c r="E391" s="33"/>
      <c r="F391" s="35"/>
      <c r="G391" s="35"/>
      <c r="H391" s="134"/>
      <c r="I391" s="134"/>
      <c r="J391" s="134"/>
      <c r="K391" s="134"/>
      <c r="L391" s="34"/>
      <c r="M391" s="126"/>
    </row>
    <row r="392" spans="1:13" x14ac:dyDescent="0.2">
      <c r="A392" s="142" t="s">
        <v>101</v>
      </c>
      <c r="B392" s="33"/>
      <c r="C392" s="33"/>
      <c r="D392" s="33"/>
      <c r="E392" s="143"/>
      <c r="F392" s="144"/>
      <c r="G392" s="145"/>
      <c r="H392" s="134"/>
      <c r="I392" s="134"/>
      <c r="J392" s="134"/>
      <c r="K392" s="134"/>
      <c r="L392" s="34"/>
      <c r="M392" s="126"/>
    </row>
    <row r="393" spans="1:13" x14ac:dyDescent="0.2">
      <c r="A393" s="142" t="s">
        <v>102</v>
      </c>
      <c r="B393" s="33"/>
      <c r="C393" s="33"/>
      <c r="D393" s="33"/>
      <c r="E393" s="33"/>
      <c r="F393" s="35"/>
      <c r="G393" s="35"/>
      <c r="H393" s="33"/>
      <c r="I393" s="33"/>
      <c r="J393" s="33"/>
      <c r="K393" s="33"/>
      <c r="L393" s="34"/>
      <c r="M393" s="126"/>
    </row>
    <row r="394" spans="1:13" x14ac:dyDescent="0.2">
      <c r="A394" s="135"/>
      <c r="B394" s="33"/>
      <c r="C394" s="33"/>
      <c r="D394" s="33"/>
      <c r="E394" s="33"/>
      <c r="F394" s="35"/>
      <c r="G394" s="35"/>
      <c r="H394" s="134"/>
      <c r="I394" s="134"/>
      <c r="J394" s="134"/>
      <c r="K394" s="134"/>
      <c r="L394" s="34"/>
      <c r="M394" s="126"/>
    </row>
    <row r="395" spans="1:13" x14ac:dyDescent="0.2">
      <c r="A395" s="135"/>
      <c r="B395" s="33"/>
      <c r="C395" s="33"/>
      <c r="D395" s="33"/>
      <c r="E395" s="33"/>
      <c r="F395" s="35"/>
      <c r="G395" s="35"/>
      <c r="H395" s="134"/>
      <c r="I395" s="134"/>
      <c r="J395" s="134"/>
      <c r="K395" s="134"/>
      <c r="L395" s="34"/>
      <c r="M395" s="126"/>
    </row>
    <row r="397" spans="1:13" x14ac:dyDescent="0.2">
      <c r="A397" s="373" t="s">
        <v>271</v>
      </c>
      <c r="B397" s="383"/>
      <c r="C397" s="383"/>
      <c r="D397" s="383"/>
      <c r="E397" s="383"/>
      <c r="F397" s="387"/>
    </row>
    <row r="398" spans="1:13" ht="33.75" x14ac:dyDescent="0.2">
      <c r="A398" s="388" t="s">
        <v>272</v>
      </c>
      <c r="B398" s="389" t="s">
        <v>273</v>
      </c>
      <c r="C398" s="389" t="s">
        <v>274</v>
      </c>
      <c r="D398" s="390" t="s">
        <v>275</v>
      </c>
      <c r="E398" s="389" t="s">
        <v>276</v>
      </c>
      <c r="F398" s="391" t="s">
        <v>277</v>
      </c>
    </row>
    <row r="399" spans="1:13" ht="135" x14ac:dyDescent="0.2">
      <c r="A399" s="296">
        <v>193</v>
      </c>
      <c r="B399" s="297" t="s">
        <v>68</v>
      </c>
      <c r="C399" s="297" t="s">
        <v>278</v>
      </c>
      <c r="D399" s="297" t="s">
        <v>279</v>
      </c>
      <c r="E399" s="298" t="s">
        <v>280</v>
      </c>
      <c r="F399" s="298" t="s">
        <v>281</v>
      </c>
    </row>
    <row r="400" spans="1:13" ht="135" x14ac:dyDescent="0.2">
      <c r="A400" s="299">
        <v>199</v>
      </c>
      <c r="B400" s="300" t="s">
        <v>75</v>
      </c>
      <c r="C400" s="300" t="s">
        <v>278</v>
      </c>
      <c r="D400" s="300" t="s">
        <v>279</v>
      </c>
      <c r="E400" s="301" t="s">
        <v>280</v>
      </c>
      <c r="F400" s="301" t="s">
        <v>282</v>
      </c>
    </row>
    <row r="401" spans="1:6" ht="191.25" x14ac:dyDescent="0.2">
      <c r="A401" s="296">
        <v>202</v>
      </c>
      <c r="B401" s="297" t="s">
        <v>78</v>
      </c>
      <c r="C401" s="297" t="s">
        <v>278</v>
      </c>
      <c r="D401" s="297" t="s">
        <v>279</v>
      </c>
      <c r="E401" s="298" t="s">
        <v>283</v>
      </c>
      <c r="F401" s="298" t="s">
        <v>284</v>
      </c>
    </row>
    <row r="402" spans="1:6" ht="56.25" x14ac:dyDescent="0.2">
      <c r="A402" s="299">
        <v>211</v>
      </c>
      <c r="B402" s="300" t="s">
        <v>117</v>
      </c>
      <c r="C402" s="300" t="s">
        <v>285</v>
      </c>
      <c r="D402" s="300" t="s">
        <v>279</v>
      </c>
      <c r="E402" s="300" t="s">
        <v>286</v>
      </c>
      <c r="F402" s="300" t="s">
        <v>287</v>
      </c>
    </row>
    <row r="403" spans="1:6" ht="78.75" x14ac:dyDescent="0.2">
      <c r="A403" s="296">
        <v>221</v>
      </c>
      <c r="B403" s="297" t="s">
        <v>83</v>
      </c>
      <c r="C403" s="297" t="s">
        <v>285</v>
      </c>
      <c r="D403" s="297" t="s">
        <v>288</v>
      </c>
      <c r="E403" s="300" t="s">
        <v>289</v>
      </c>
      <c r="F403" s="300" t="s">
        <v>290</v>
      </c>
    </row>
    <row r="404" spans="1:6" ht="45" x14ac:dyDescent="0.2">
      <c r="A404" s="299">
        <v>225</v>
      </c>
      <c r="B404" s="300" t="s">
        <v>87</v>
      </c>
      <c r="C404" s="300" t="s">
        <v>291</v>
      </c>
      <c r="D404" s="300" t="s">
        <v>292</v>
      </c>
      <c r="E404" s="300" t="s">
        <v>293</v>
      </c>
      <c r="F404" s="300" t="s">
        <v>294</v>
      </c>
    </row>
    <row r="405" spans="1:6" ht="22.5" x14ac:dyDescent="0.2">
      <c r="A405" s="296">
        <v>226</v>
      </c>
      <c r="B405" s="297" t="s">
        <v>90</v>
      </c>
      <c r="C405" s="297" t="s">
        <v>285</v>
      </c>
      <c r="D405" s="297" t="s">
        <v>279</v>
      </c>
      <c r="E405" s="297" t="s">
        <v>295</v>
      </c>
      <c r="F405" s="297" t="s">
        <v>133</v>
      </c>
    </row>
    <row r="406" spans="1:6" ht="22.5" x14ac:dyDescent="0.2">
      <c r="A406" s="299">
        <v>228</v>
      </c>
      <c r="B406" s="300" t="s">
        <v>92</v>
      </c>
      <c r="C406" s="300" t="s">
        <v>291</v>
      </c>
      <c r="D406" s="300" t="s">
        <v>292</v>
      </c>
      <c r="E406" s="300" t="s">
        <v>296</v>
      </c>
      <c r="F406" s="300" t="s">
        <v>296</v>
      </c>
    </row>
    <row r="407" spans="1:6" ht="45" x14ac:dyDescent="0.2">
      <c r="A407" s="296">
        <v>233</v>
      </c>
      <c r="B407" s="297" t="s">
        <v>93</v>
      </c>
      <c r="C407" s="297" t="s">
        <v>285</v>
      </c>
      <c r="D407" s="297" t="s">
        <v>297</v>
      </c>
      <c r="E407" s="300" t="s">
        <v>298</v>
      </c>
      <c r="F407" s="300" t="s">
        <v>299</v>
      </c>
    </row>
    <row r="408" spans="1:6" ht="67.5" x14ac:dyDescent="0.2">
      <c r="A408" s="299">
        <v>236</v>
      </c>
      <c r="B408" s="300" t="s">
        <v>96</v>
      </c>
      <c r="C408" s="300" t="s">
        <v>278</v>
      </c>
      <c r="D408" s="300" t="s">
        <v>292</v>
      </c>
      <c r="E408" s="300" t="s">
        <v>300</v>
      </c>
      <c r="F408" s="300" t="s">
        <v>301</v>
      </c>
    </row>
    <row r="409" spans="1:6" ht="33.75" x14ac:dyDescent="0.2">
      <c r="A409" s="296">
        <v>239</v>
      </c>
      <c r="B409" s="297" t="s">
        <v>103</v>
      </c>
      <c r="C409" s="297" t="s">
        <v>302</v>
      </c>
      <c r="D409" s="297" t="s">
        <v>279</v>
      </c>
      <c r="E409" s="297" t="s">
        <v>303</v>
      </c>
      <c r="F409" s="297" t="s">
        <v>303</v>
      </c>
    </row>
    <row r="410" spans="1:6" ht="22.5" x14ac:dyDescent="0.2">
      <c r="A410" s="299">
        <v>243</v>
      </c>
      <c r="B410" s="300" t="s">
        <v>104</v>
      </c>
      <c r="C410" s="300" t="s">
        <v>302</v>
      </c>
      <c r="D410" s="300" t="s">
        <v>279</v>
      </c>
      <c r="E410" s="300" t="s">
        <v>304</v>
      </c>
      <c r="F410" s="300" t="s">
        <v>304</v>
      </c>
    </row>
    <row r="411" spans="1:6" ht="101.25" x14ac:dyDescent="0.2">
      <c r="A411" s="296">
        <v>245</v>
      </c>
      <c r="B411" s="297" t="s">
        <v>105</v>
      </c>
      <c r="C411" s="297" t="s">
        <v>285</v>
      </c>
      <c r="D411" s="297" t="s">
        <v>288</v>
      </c>
      <c r="E411" s="300" t="s">
        <v>305</v>
      </c>
      <c r="F411" s="300" t="s">
        <v>306</v>
      </c>
    </row>
    <row r="412" spans="1:6" ht="101.25" x14ac:dyDescent="0.2">
      <c r="A412" s="299">
        <v>247</v>
      </c>
      <c r="B412" s="300" t="s">
        <v>108</v>
      </c>
      <c r="C412" s="300" t="s">
        <v>285</v>
      </c>
      <c r="D412" s="300" t="s">
        <v>288</v>
      </c>
      <c r="E412" s="300" t="s">
        <v>307</v>
      </c>
      <c r="F412" s="300" t="s">
        <v>308</v>
      </c>
    </row>
    <row r="413" spans="1:6" ht="33.75" x14ac:dyDescent="0.2">
      <c r="A413" s="296">
        <v>262</v>
      </c>
      <c r="B413" s="297" t="s">
        <v>113</v>
      </c>
      <c r="C413" s="297" t="s">
        <v>309</v>
      </c>
      <c r="D413" s="297" t="s">
        <v>279</v>
      </c>
      <c r="E413" s="297" t="s">
        <v>310</v>
      </c>
      <c r="F413" s="297" t="s">
        <v>310</v>
      </c>
    </row>
    <row r="414" spans="1:6" ht="78.75" x14ac:dyDescent="0.2">
      <c r="A414" s="299">
        <v>265</v>
      </c>
      <c r="B414" s="300" t="s">
        <v>114</v>
      </c>
      <c r="C414" s="300" t="s">
        <v>311</v>
      </c>
      <c r="D414" s="300" t="s">
        <v>288</v>
      </c>
      <c r="E414" s="300" t="s">
        <v>312</v>
      </c>
      <c r="F414" s="300" t="s">
        <v>313</v>
      </c>
    </row>
    <row r="415" spans="1:6" ht="22.5" x14ac:dyDescent="0.2">
      <c r="A415" s="296">
        <v>270</v>
      </c>
      <c r="B415" s="297" t="s">
        <v>115</v>
      </c>
      <c r="C415" s="297" t="s">
        <v>291</v>
      </c>
      <c r="D415" s="297" t="s">
        <v>292</v>
      </c>
      <c r="E415" s="297" t="s">
        <v>296</v>
      </c>
      <c r="F415" s="297" t="s">
        <v>296</v>
      </c>
    </row>
    <row r="416" spans="1:6" ht="101.25" x14ac:dyDescent="0.2">
      <c r="A416" s="299">
        <v>271</v>
      </c>
      <c r="B416" s="300" t="s">
        <v>116</v>
      </c>
      <c r="C416" s="300" t="s">
        <v>314</v>
      </c>
      <c r="D416" s="300" t="s">
        <v>288</v>
      </c>
      <c r="E416" s="300" t="s">
        <v>315</v>
      </c>
      <c r="F416" s="300" t="s">
        <v>316</v>
      </c>
    </row>
    <row r="417" spans="1:6" ht="33.75" x14ac:dyDescent="0.2">
      <c r="A417" s="296">
        <v>278</v>
      </c>
      <c r="B417" s="297" t="s">
        <v>317</v>
      </c>
      <c r="C417" s="297" t="s">
        <v>318</v>
      </c>
      <c r="D417" s="297" t="s">
        <v>279</v>
      </c>
      <c r="E417" s="297" t="s">
        <v>319</v>
      </c>
      <c r="F417" s="297" t="s">
        <v>319</v>
      </c>
    </row>
    <row r="418" spans="1:6" ht="33.75" x14ac:dyDescent="0.2">
      <c r="A418" s="299">
        <v>280</v>
      </c>
      <c r="B418" s="300" t="s">
        <v>1</v>
      </c>
      <c r="C418" s="300" t="s">
        <v>285</v>
      </c>
      <c r="D418" s="300" t="s">
        <v>320</v>
      </c>
      <c r="E418" s="300" t="s">
        <v>321</v>
      </c>
      <c r="F418" s="300" t="s">
        <v>322</v>
      </c>
    </row>
    <row r="419" spans="1:6" ht="101.25" x14ac:dyDescent="0.2">
      <c r="A419" s="296">
        <v>282</v>
      </c>
      <c r="B419" s="297" t="s">
        <v>0</v>
      </c>
      <c r="C419" s="297" t="s">
        <v>314</v>
      </c>
      <c r="D419" s="297" t="s">
        <v>288</v>
      </c>
      <c r="E419" s="300" t="s">
        <v>323</v>
      </c>
      <c r="F419" s="300" t="s">
        <v>324</v>
      </c>
    </row>
    <row r="420" spans="1:6" ht="78.75" x14ac:dyDescent="0.2">
      <c r="A420" s="299">
        <v>283</v>
      </c>
      <c r="B420" s="300" t="s">
        <v>2</v>
      </c>
      <c r="C420" s="300" t="s">
        <v>278</v>
      </c>
      <c r="D420" s="300" t="s">
        <v>292</v>
      </c>
      <c r="E420" s="300" t="s">
        <v>325</v>
      </c>
      <c r="F420" s="300" t="s">
        <v>326</v>
      </c>
    </row>
    <row r="421" spans="1:6" ht="33.75" x14ac:dyDescent="0.2">
      <c r="A421" s="296">
        <v>290</v>
      </c>
      <c r="B421" s="297" t="s">
        <v>118</v>
      </c>
      <c r="C421" s="297" t="s">
        <v>314</v>
      </c>
      <c r="D421" s="297" t="s">
        <v>538</v>
      </c>
      <c r="E421" s="297"/>
      <c r="F421" s="297" t="s">
        <v>328</v>
      </c>
    </row>
    <row r="422" spans="1:6" ht="101.25" x14ac:dyDescent="0.2">
      <c r="A422" s="299">
        <v>294</v>
      </c>
      <c r="B422" s="300" t="s">
        <v>120</v>
      </c>
      <c r="C422" s="300" t="s">
        <v>285</v>
      </c>
      <c r="D422" s="300" t="s">
        <v>288</v>
      </c>
      <c r="E422" s="301" t="s">
        <v>329</v>
      </c>
      <c r="F422" s="301" t="s">
        <v>330</v>
      </c>
    </row>
    <row r="423" spans="1:6" ht="56.25" x14ac:dyDescent="0.2">
      <c r="A423" s="296">
        <v>295</v>
      </c>
      <c r="B423" s="297" t="s">
        <v>124</v>
      </c>
      <c r="C423" s="297" t="s">
        <v>314</v>
      </c>
      <c r="D423" s="297" t="s">
        <v>331</v>
      </c>
      <c r="E423" s="297" t="s">
        <v>332</v>
      </c>
      <c r="F423" s="297" t="s">
        <v>332</v>
      </c>
    </row>
    <row r="424" spans="1:6" ht="33.75" x14ac:dyDescent="0.2">
      <c r="A424" s="299">
        <v>299</v>
      </c>
      <c r="B424" s="300" t="s">
        <v>128</v>
      </c>
      <c r="C424" s="300" t="s">
        <v>314</v>
      </c>
      <c r="D424" s="300" t="s">
        <v>538</v>
      </c>
      <c r="E424" s="300"/>
      <c r="F424" s="300" t="s">
        <v>328</v>
      </c>
    </row>
    <row r="425" spans="1:6" ht="45" x14ac:dyDescent="0.2">
      <c r="A425" s="296">
        <v>300</v>
      </c>
      <c r="B425" s="297" t="s">
        <v>132</v>
      </c>
      <c r="C425" s="297" t="s">
        <v>311</v>
      </c>
      <c r="D425" s="297" t="s">
        <v>292</v>
      </c>
      <c r="E425" s="297" t="s">
        <v>333</v>
      </c>
      <c r="F425" s="297" t="s">
        <v>334</v>
      </c>
    </row>
    <row r="426" spans="1:6" ht="45" x14ac:dyDescent="0.2">
      <c r="A426" s="299">
        <v>304</v>
      </c>
      <c r="B426" s="300" t="s">
        <v>335</v>
      </c>
      <c r="C426" s="300" t="s">
        <v>309</v>
      </c>
      <c r="D426" s="300" t="s">
        <v>336</v>
      </c>
      <c r="E426" s="300" t="s">
        <v>337</v>
      </c>
      <c r="F426" s="300" t="s">
        <v>338</v>
      </c>
    </row>
    <row r="427" spans="1:6" ht="45" x14ac:dyDescent="0.2">
      <c r="A427" s="299" t="s">
        <v>339</v>
      </c>
      <c r="B427" s="300" t="s">
        <v>134</v>
      </c>
      <c r="C427" s="300" t="s">
        <v>285</v>
      </c>
      <c r="D427" s="300" t="s">
        <v>340</v>
      </c>
      <c r="E427" s="300" t="s">
        <v>341</v>
      </c>
      <c r="F427" s="300" t="s">
        <v>342</v>
      </c>
    </row>
    <row r="428" spans="1:6" ht="56.25" x14ac:dyDescent="0.2">
      <c r="A428" s="296">
        <v>311</v>
      </c>
      <c r="B428" s="297" t="s">
        <v>343</v>
      </c>
      <c r="C428" s="297" t="s">
        <v>309</v>
      </c>
      <c r="D428" s="297" t="s">
        <v>344</v>
      </c>
      <c r="E428" s="297" t="s">
        <v>345</v>
      </c>
      <c r="F428" s="297" t="s">
        <v>346</v>
      </c>
    </row>
    <row r="429" spans="1:6" ht="33.75" x14ac:dyDescent="0.2">
      <c r="A429" s="299">
        <v>312</v>
      </c>
      <c r="B429" s="300" t="s">
        <v>347</v>
      </c>
      <c r="C429" s="300" t="s">
        <v>348</v>
      </c>
      <c r="D429" s="300" t="s">
        <v>279</v>
      </c>
      <c r="E429" s="300" t="s">
        <v>215</v>
      </c>
      <c r="F429" s="300" t="s">
        <v>215</v>
      </c>
    </row>
    <row r="430" spans="1:6" ht="123.75" x14ac:dyDescent="0.2">
      <c r="A430" s="296">
        <v>313</v>
      </c>
      <c r="B430" s="297" t="s">
        <v>349</v>
      </c>
      <c r="C430" s="297" t="s">
        <v>507</v>
      </c>
      <c r="D430" s="297" t="s">
        <v>350</v>
      </c>
      <c r="E430" s="300" t="s">
        <v>351</v>
      </c>
      <c r="F430" s="297" t="s">
        <v>352</v>
      </c>
    </row>
    <row r="431" spans="1:6" ht="33.75" x14ac:dyDescent="0.2">
      <c r="A431" s="299">
        <v>315</v>
      </c>
      <c r="B431" s="300" t="s">
        <v>135</v>
      </c>
      <c r="C431" s="300" t="s">
        <v>353</v>
      </c>
      <c r="D431" s="300" t="s">
        <v>539</v>
      </c>
      <c r="E431" s="300"/>
      <c r="F431" s="300" t="s">
        <v>328</v>
      </c>
    </row>
    <row r="432" spans="1:6" ht="33.75" x14ac:dyDescent="0.2">
      <c r="A432" s="296">
        <v>316</v>
      </c>
      <c r="B432" s="297" t="s">
        <v>135</v>
      </c>
      <c r="C432" s="297" t="s">
        <v>314</v>
      </c>
      <c r="D432" s="297" t="s">
        <v>538</v>
      </c>
      <c r="E432" s="297"/>
      <c r="F432" s="297" t="s">
        <v>328</v>
      </c>
    </row>
    <row r="433" spans="1:6" ht="22.5" x14ac:dyDescent="0.2">
      <c r="A433" s="299">
        <v>319</v>
      </c>
      <c r="B433" s="300" t="s">
        <v>139</v>
      </c>
      <c r="C433" s="300" t="s">
        <v>291</v>
      </c>
      <c r="D433" s="300" t="s">
        <v>292</v>
      </c>
      <c r="E433" s="300" t="s">
        <v>296</v>
      </c>
      <c r="F433" s="300" t="s">
        <v>296</v>
      </c>
    </row>
    <row r="434" spans="1:6" ht="112.5" x14ac:dyDescent="0.2">
      <c r="A434" s="296">
        <v>322</v>
      </c>
      <c r="B434" s="297" t="s">
        <v>149</v>
      </c>
      <c r="C434" s="297" t="s">
        <v>314</v>
      </c>
      <c r="D434" s="297" t="s">
        <v>288</v>
      </c>
      <c r="E434" s="300" t="s">
        <v>354</v>
      </c>
      <c r="F434" s="300" t="s">
        <v>306</v>
      </c>
    </row>
    <row r="435" spans="1:6" ht="56.25" x14ac:dyDescent="0.2">
      <c r="A435" s="299">
        <v>323</v>
      </c>
      <c r="B435" s="300" t="s">
        <v>355</v>
      </c>
      <c r="C435" s="300" t="s">
        <v>348</v>
      </c>
      <c r="D435" s="300" t="s">
        <v>356</v>
      </c>
      <c r="E435" s="300" t="s">
        <v>357</v>
      </c>
      <c r="F435" s="300" t="s">
        <v>358</v>
      </c>
    </row>
    <row r="436" spans="1:6" ht="45" x14ac:dyDescent="0.2">
      <c r="A436" s="296">
        <v>330</v>
      </c>
      <c r="B436" s="297" t="s">
        <v>153</v>
      </c>
      <c r="C436" s="297" t="s">
        <v>311</v>
      </c>
      <c r="D436" s="297" t="s">
        <v>359</v>
      </c>
      <c r="E436" s="297" t="s">
        <v>360</v>
      </c>
      <c r="F436" s="297" t="s">
        <v>360</v>
      </c>
    </row>
    <row r="437" spans="1:6" ht="45" x14ac:dyDescent="0.2">
      <c r="A437" s="299">
        <v>331</v>
      </c>
      <c r="B437" s="300" t="s">
        <v>154</v>
      </c>
      <c r="C437" s="300" t="s">
        <v>353</v>
      </c>
      <c r="D437" s="300" t="s">
        <v>361</v>
      </c>
      <c r="E437" s="300" t="s">
        <v>362</v>
      </c>
      <c r="F437" s="300" t="s">
        <v>363</v>
      </c>
    </row>
    <row r="438" spans="1:6" ht="45" x14ac:dyDescent="0.2">
      <c r="A438" s="299">
        <v>332</v>
      </c>
      <c r="B438" s="300" t="s">
        <v>154</v>
      </c>
      <c r="C438" s="300" t="s">
        <v>364</v>
      </c>
      <c r="D438" s="300" t="s">
        <v>365</v>
      </c>
      <c r="E438" s="300" t="s">
        <v>366</v>
      </c>
      <c r="F438" s="300" t="s">
        <v>367</v>
      </c>
    </row>
    <row r="439" spans="1:6" ht="45" x14ac:dyDescent="0.2">
      <c r="A439" s="296" t="s">
        <v>368</v>
      </c>
      <c r="B439" s="297" t="s">
        <v>155</v>
      </c>
      <c r="C439" s="297" t="s">
        <v>285</v>
      </c>
      <c r="D439" s="297" t="s">
        <v>340</v>
      </c>
      <c r="E439" s="297" t="s">
        <v>341</v>
      </c>
      <c r="F439" s="297" t="s">
        <v>342</v>
      </c>
    </row>
    <row r="440" spans="1:6" ht="22.5" x14ac:dyDescent="0.2">
      <c r="A440" s="299" t="s">
        <v>369</v>
      </c>
      <c r="B440" s="300" t="s">
        <v>157</v>
      </c>
      <c r="C440" s="300" t="s">
        <v>506</v>
      </c>
      <c r="D440" s="300" t="s">
        <v>292</v>
      </c>
      <c r="E440" s="300" t="s">
        <v>370</v>
      </c>
      <c r="F440" s="300" t="s">
        <v>370</v>
      </c>
    </row>
    <row r="441" spans="1:6" ht="33.75" x14ac:dyDescent="0.2">
      <c r="A441" s="296">
        <v>338</v>
      </c>
      <c r="B441" s="297" t="s">
        <v>371</v>
      </c>
      <c r="C441" s="297" t="s">
        <v>309</v>
      </c>
      <c r="D441" s="297" t="s">
        <v>279</v>
      </c>
      <c r="E441" s="300" t="s">
        <v>372</v>
      </c>
      <c r="F441" s="300" t="s">
        <v>372</v>
      </c>
    </row>
    <row r="442" spans="1:6" ht="67.5" x14ac:dyDescent="0.2">
      <c r="A442" s="299">
        <v>341</v>
      </c>
      <c r="B442" s="300" t="s">
        <v>158</v>
      </c>
      <c r="C442" s="300" t="s">
        <v>291</v>
      </c>
      <c r="D442" s="300" t="s">
        <v>279</v>
      </c>
      <c r="E442" s="300" t="s">
        <v>373</v>
      </c>
      <c r="F442" s="300" t="s">
        <v>373</v>
      </c>
    </row>
    <row r="443" spans="1:6" ht="56.25" x14ac:dyDescent="0.2">
      <c r="A443" s="296">
        <v>342</v>
      </c>
      <c r="B443" s="297" t="s">
        <v>159</v>
      </c>
      <c r="C443" s="297" t="s">
        <v>314</v>
      </c>
      <c r="D443" s="297" t="s">
        <v>374</v>
      </c>
      <c r="E443" s="300" t="s">
        <v>332</v>
      </c>
      <c r="F443" s="297" t="s">
        <v>332</v>
      </c>
    </row>
    <row r="444" spans="1:6" ht="56.25" x14ac:dyDescent="0.2">
      <c r="A444" s="299">
        <v>346</v>
      </c>
      <c r="B444" s="300" t="s">
        <v>180</v>
      </c>
      <c r="C444" s="300" t="s">
        <v>309</v>
      </c>
      <c r="D444" s="300" t="s">
        <v>344</v>
      </c>
      <c r="E444" s="300" t="s">
        <v>375</v>
      </c>
      <c r="F444" s="300" t="s">
        <v>346</v>
      </c>
    </row>
    <row r="445" spans="1:6" ht="56.25" x14ac:dyDescent="0.2">
      <c r="A445" s="296" t="s">
        <v>376</v>
      </c>
      <c r="B445" s="297" t="s">
        <v>194</v>
      </c>
      <c r="C445" s="297" t="s">
        <v>314</v>
      </c>
      <c r="D445" s="300" t="s">
        <v>288</v>
      </c>
      <c r="E445" s="300" t="s">
        <v>377</v>
      </c>
      <c r="F445" s="300" t="s">
        <v>377</v>
      </c>
    </row>
    <row r="446" spans="1:6" ht="56.25" x14ac:dyDescent="0.2">
      <c r="A446" s="299">
        <v>354</v>
      </c>
      <c r="B446" s="300" t="s">
        <v>378</v>
      </c>
      <c r="C446" s="300" t="s">
        <v>353</v>
      </c>
      <c r="D446" s="300" t="s">
        <v>379</v>
      </c>
      <c r="E446" s="300" t="s">
        <v>380</v>
      </c>
      <c r="F446" s="300" t="s">
        <v>380</v>
      </c>
    </row>
    <row r="447" spans="1:6" ht="33.75" x14ac:dyDescent="0.2">
      <c r="A447" s="296">
        <v>361</v>
      </c>
      <c r="B447" s="297" t="s">
        <v>381</v>
      </c>
      <c r="C447" s="297" t="s">
        <v>348</v>
      </c>
      <c r="D447" s="297" t="s">
        <v>279</v>
      </c>
      <c r="E447" s="297" t="s">
        <v>215</v>
      </c>
      <c r="F447" s="297" t="s">
        <v>215</v>
      </c>
    </row>
    <row r="448" spans="1:6" ht="33.75" x14ac:dyDescent="0.2">
      <c r="A448" s="299">
        <v>362</v>
      </c>
      <c r="B448" s="300" t="s">
        <v>382</v>
      </c>
      <c r="C448" s="300" t="s">
        <v>285</v>
      </c>
      <c r="D448" s="300" t="s">
        <v>279</v>
      </c>
      <c r="E448" s="300" t="s">
        <v>319</v>
      </c>
      <c r="F448" s="300" t="s">
        <v>319</v>
      </c>
    </row>
    <row r="449" spans="1:6" ht="56.25" x14ac:dyDescent="0.2">
      <c r="A449" s="296">
        <v>363</v>
      </c>
      <c r="B449" s="297" t="s">
        <v>182</v>
      </c>
      <c r="C449" s="297" t="s">
        <v>314</v>
      </c>
      <c r="D449" s="297" t="s">
        <v>383</v>
      </c>
      <c r="E449" s="300" t="s">
        <v>384</v>
      </c>
      <c r="F449" s="300" t="s">
        <v>384</v>
      </c>
    </row>
    <row r="450" spans="1:6" ht="101.25" x14ac:dyDescent="0.2">
      <c r="A450" s="299" t="s">
        <v>385</v>
      </c>
      <c r="B450" s="300" t="s">
        <v>183</v>
      </c>
      <c r="C450" s="300" t="s">
        <v>314</v>
      </c>
      <c r="D450" s="300" t="s">
        <v>288</v>
      </c>
      <c r="E450" s="300" t="s">
        <v>386</v>
      </c>
      <c r="F450" s="300" t="s">
        <v>306</v>
      </c>
    </row>
    <row r="451" spans="1:6" ht="56.25" x14ac:dyDescent="0.2">
      <c r="A451" s="296">
        <v>365</v>
      </c>
      <c r="B451" s="297" t="s">
        <v>195</v>
      </c>
      <c r="C451" s="297" t="s">
        <v>348</v>
      </c>
      <c r="D451" s="297" t="s">
        <v>387</v>
      </c>
      <c r="E451" s="300" t="s">
        <v>388</v>
      </c>
      <c r="F451" s="300" t="s">
        <v>388</v>
      </c>
    </row>
    <row r="452" spans="1:6" ht="22.5" x14ac:dyDescent="0.2">
      <c r="A452" s="299">
        <v>367</v>
      </c>
      <c r="B452" s="300" t="s">
        <v>196</v>
      </c>
      <c r="C452" s="300" t="s">
        <v>291</v>
      </c>
      <c r="D452" s="300" t="s">
        <v>292</v>
      </c>
      <c r="E452" s="300" t="s">
        <v>296</v>
      </c>
      <c r="F452" s="300" t="s">
        <v>296</v>
      </c>
    </row>
    <row r="453" spans="1:6" ht="56.25" x14ac:dyDescent="0.2">
      <c r="A453" s="296">
        <v>368</v>
      </c>
      <c r="B453" s="297" t="s">
        <v>198</v>
      </c>
      <c r="C453" s="297" t="s">
        <v>309</v>
      </c>
      <c r="D453" s="297" t="s">
        <v>389</v>
      </c>
      <c r="E453" s="300" t="s">
        <v>390</v>
      </c>
      <c r="F453" s="300" t="s">
        <v>391</v>
      </c>
    </row>
    <row r="454" spans="1:6" ht="56.25" x14ac:dyDescent="0.2">
      <c r="A454" s="299">
        <v>369</v>
      </c>
      <c r="B454" s="300" t="s">
        <v>199</v>
      </c>
      <c r="C454" s="300" t="s">
        <v>348</v>
      </c>
      <c r="D454" s="300" t="s">
        <v>331</v>
      </c>
      <c r="E454" s="300" t="s">
        <v>332</v>
      </c>
      <c r="F454" s="300" t="s">
        <v>332</v>
      </c>
    </row>
    <row r="455" spans="1:6" ht="56.25" x14ac:dyDescent="0.2">
      <c r="A455" s="299">
        <v>373</v>
      </c>
      <c r="B455" s="300" t="s">
        <v>205</v>
      </c>
      <c r="C455" s="300" t="s">
        <v>311</v>
      </c>
      <c r="D455" s="300" t="s">
        <v>392</v>
      </c>
      <c r="E455" s="300" t="s">
        <v>393</v>
      </c>
      <c r="F455" s="300" t="s">
        <v>394</v>
      </c>
    </row>
    <row r="456" spans="1:6" ht="33.75" x14ac:dyDescent="0.2">
      <c r="A456" s="299">
        <v>379</v>
      </c>
      <c r="B456" s="300" t="s">
        <v>216</v>
      </c>
      <c r="C456" s="300" t="s">
        <v>314</v>
      </c>
      <c r="D456" s="300" t="s">
        <v>527</v>
      </c>
      <c r="E456" s="300"/>
      <c r="F456" s="300" t="s">
        <v>327</v>
      </c>
    </row>
    <row r="457" spans="1:6" ht="67.5" x14ac:dyDescent="0.2">
      <c r="A457" s="299" t="s">
        <v>395</v>
      </c>
      <c r="B457" s="300" t="s">
        <v>227</v>
      </c>
      <c r="C457" s="300" t="s">
        <v>506</v>
      </c>
      <c r="D457" s="300" t="s">
        <v>288</v>
      </c>
      <c r="E457" s="300" t="s">
        <v>396</v>
      </c>
      <c r="F457" s="300" t="s">
        <v>396</v>
      </c>
    </row>
    <row r="458" spans="1:6" ht="101.25" x14ac:dyDescent="0.2">
      <c r="A458" s="299" t="s">
        <v>397</v>
      </c>
      <c r="B458" s="300" t="s">
        <v>226</v>
      </c>
      <c r="C458" s="300" t="s">
        <v>314</v>
      </c>
      <c r="D458" s="300" t="s">
        <v>292</v>
      </c>
      <c r="E458" s="300" t="s">
        <v>398</v>
      </c>
      <c r="F458" s="300" t="s">
        <v>377</v>
      </c>
    </row>
    <row r="459" spans="1:6" ht="67.5" x14ac:dyDescent="0.2">
      <c r="A459" s="299">
        <v>383</v>
      </c>
      <c r="B459" s="300" t="s">
        <v>399</v>
      </c>
      <c r="C459" s="300" t="s">
        <v>364</v>
      </c>
      <c r="D459" s="300" t="s">
        <v>288</v>
      </c>
      <c r="E459" s="300" t="s">
        <v>400</v>
      </c>
      <c r="F459" s="300" t="s">
        <v>401</v>
      </c>
    </row>
    <row r="460" spans="1:6" ht="112.5" x14ac:dyDescent="0.2">
      <c r="A460" s="299">
        <v>392</v>
      </c>
      <c r="B460" s="300" t="s">
        <v>230</v>
      </c>
      <c r="C460" s="300" t="s">
        <v>278</v>
      </c>
      <c r="D460" s="300" t="s">
        <v>288</v>
      </c>
      <c r="E460" s="300" t="s">
        <v>402</v>
      </c>
      <c r="F460" s="300" t="s">
        <v>403</v>
      </c>
    </row>
    <row r="461" spans="1:6" ht="56.25" x14ac:dyDescent="0.2">
      <c r="A461" s="299">
        <v>393</v>
      </c>
      <c r="B461" s="300" t="s">
        <v>231</v>
      </c>
      <c r="C461" s="300" t="s">
        <v>314</v>
      </c>
      <c r="D461" s="300" t="s">
        <v>374</v>
      </c>
      <c r="E461" s="300" t="s">
        <v>332</v>
      </c>
      <c r="F461" s="300" t="s">
        <v>332</v>
      </c>
    </row>
    <row r="462" spans="1:6" ht="67.5" x14ac:dyDescent="0.2">
      <c r="A462" s="299">
        <v>396</v>
      </c>
      <c r="B462" s="300" t="s">
        <v>404</v>
      </c>
      <c r="C462" s="300" t="s">
        <v>348</v>
      </c>
      <c r="D462" s="300" t="s">
        <v>405</v>
      </c>
      <c r="E462" s="300" t="s">
        <v>406</v>
      </c>
      <c r="F462" s="300" t="s">
        <v>406</v>
      </c>
    </row>
    <row r="463" spans="1:6" ht="112.5" x14ac:dyDescent="0.2">
      <c r="A463" s="299" t="s">
        <v>407</v>
      </c>
      <c r="B463" s="300" t="s">
        <v>235</v>
      </c>
      <c r="C463" s="300" t="s">
        <v>314</v>
      </c>
      <c r="D463" s="300" t="s">
        <v>292</v>
      </c>
      <c r="E463" s="300" t="s">
        <v>408</v>
      </c>
      <c r="F463" s="300" t="s">
        <v>377</v>
      </c>
    </row>
    <row r="464" spans="1:6" ht="67.5" x14ac:dyDescent="0.2">
      <c r="A464" s="299">
        <v>405</v>
      </c>
      <c r="B464" s="302">
        <v>38393</v>
      </c>
      <c r="C464" s="300" t="s">
        <v>314</v>
      </c>
      <c r="D464" s="300" t="s">
        <v>279</v>
      </c>
      <c r="E464" s="300" t="s">
        <v>409</v>
      </c>
      <c r="F464" s="300" t="s">
        <v>409</v>
      </c>
    </row>
    <row r="465" spans="1:6" ht="56.25" x14ac:dyDescent="0.2">
      <c r="A465" s="296">
        <v>410</v>
      </c>
      <c r="B465" s="303">
        <v>38454</v>
      </c>
      <c r="C465" s="304" t="s">
        <v>314</v>
      </c>
      <c r="D465" s="304" t="s">
        <v>374</v>
      </c>
      <c r="E465" s="304" t="s">
        <v>332</v>
      </c>
      <c r="F465" s="304" t="s">
        <v>332</v>
      </c>
    </row>
    <row r="466" spans="1:6" ht="45" x14ac:dyDescent="0.2">
      <c r="A466" s="299">
        <v>412</v>
      </c>
      <c r="B466" s="302">
        <v>38470</v>
      </c>
      <c r="C466" s="300" t="s">
        <v>309</v>
      </c>
      <c r="D466" s="300" t="s">
        <v>410</v>
      </c>
      <c r="E466" s="300" t="s">
        <v>411</v>
      </c>
      <c r="F466" s="300" t="s">
        <v>411</v>
      </c>
    </row>
    <row r="467" spans="1:6" ht="67.5" x14ac:dyDescent="0.2">
      <c r="A467" s="299">
        <v>414</v>
      </c>
      <c r="B467" s="302">
        <v>38498</v>
      </c>
      <c r="C467" s="300" t="s">
        <v>348</v>
      </c>
      <c r="D467" s="300" t="s">
        <v>412</v>
      </c>
      <c r="E467" s="300" t="s">
        <v>413</v>
      </c>
      <c r="F467" s="300" t="s">
        <v>413</v>
      </c>
    </row>
    <row r="468" spans="1:6" ht="22.5" x14ac:dyDescent="0.2">
      <c r="A468" s="299">
        <v>420</v>
      </c>
      <c r="B468" s="302">
        <v>38526</v>
      </c>
      <c r="C468" s="300" t="s">
        <v>291</v>
      </c>
      <c r="D468" s="300" t="s">
        <v>279</v>
      </c>
      <c r="E468" s="300" t="s">
        <v>296</v>
      </c>
      <c r="F468" s="300" t="s">
        <v>296</v>
      </c>
    </row>
    <row r="469" spans="1:6" ht="45" x14ac:dyDescent="0.2">
      <c r="A469" s="299">
        <v>424</v>
      </c>
      <c r="B469" s="302">
        <v>38553</v>
      </c>
      <c r="C469" s="302" t="s">
        <v>285</v>
      </c>
      <c r="D469" s="297" t="s">
        <v>340</v>
      </c>
      <c r="E469" s="297" t="s">
        <v>341</v>
      </c>
      <c r="F469" s="297" t="s">
        <v>342</v>
      </c>
    </row>
    <row r="470" spans="1:6" ht="22.5" x14ac:dyDescent="0.2">
      <c r="A470" s="299" t="s">
        <v>414</v>
      </c>
      <c r="B470" s="302">
        <v>38559</v>
      </c>
      <c r="C470" s="300" t="s">
        <v>506</v>
      </c>
      <c r="D470" s="300" t="s">
        <v>292</v>
      </c>
      <c r="E470" s="300" t="s">
        <v>415</v>
      </c>
      <c r="F470" s="300" t="s">
        <v>415</v>
      </c>
    </row>
    <row r="471" spans="1:6" ht="56.25" x14ac:dyDescent="0.2">
      <c r="A471" s="299">
        <v>430</v>
      </c>
      <c r="B471" s="302">
        <v>38576</v>
      </c>
      <c r="C471" s="302" t="s">
        <v>285</v>
      </c>
      <c r="D471" s="300" t="s">
        <v>416</v>
      </c>
      <c r="E471" s="300" t="s">
        <v>417</v>
      </c>
      <c r="F471" s="300" t="s">
        <v>342</v>
      </c>
    </row>
    <row r="472" spans="1:6" ht="56.25" x14ac:dyDescent="0.2">
      <c r="A472" s="299">
        <v>436</v>
      </c>
      <c r="B472" s="302">
        <v>38638</v>
      </c>
      <c r="C472" s="300" t="s">
        <v>348</v>
      </c>
      <c r="D472" s="300" t="s">
        <v>356</v>
      </c>
      <c r="E472" s="300" t="s">
        <v>357</v>
      </c>
      <c r="F472" s="300" t="s">
        <v>358</v>
      </c>
    </row>
    <row r="473" spans="1:6" ht="90" x14ac:dyDescent="0.2">
      <c r="A473" s="299" t="s">
        <v>500</v>
      </c>
      <c r="B473" s="302">
        <v>38649</v>
      </c>
      <c r="C473" s="300" t="s">
        <v>314</v>
      </c>
      <c r="D473" s="300" t="s">
        <v>292</v>
      </c>
      <c r="E473" s="300" t="s">
        <v>418</v>
      </c>
      <c r="F473" s="300" t="s">
        <v>377</v>
      </c>
    </row>
    <row r="474" spans="1:6" ht="56.25" x14ac:dyDescent="0.2">
      <c r="A474" s="299">
        <v>441</v>
      </c>
      <c r="B474" s="302">
        <v>38673</v>
      </c>
      <c r="C474" s="300" t="s">
        <v>348</v>
      </c>
      <c r="D474" s="304" t="s">
        <v>374</v>
      </c>
      <c r="E474" s="304" t="s">
        <v>332</v>
      </c>
      <c r="F474" s="304" t="s">
        <v>332</v>
      </c>
    </row>
    <row r="475" spans="1:6" ht="67.5" x14ac:dyDescent="0.2">
      <c r="A475" s="299">
        <v>442</v>
      </c>
      <c r="B475" s="302">
        <v>38677</v>
      </c>
      <c r="C475" s="300" t="s">
        <v>309</v>
      </c>
      <c r="D475" s="300" t="s">
        <v>419</v>
      </c>
      <c r="E475" s="300" t="s">
        <v>420</v>
      </c>
      <c r="F475" s="300" t="s">
        <v>420</v>
      </c>
    </row>
    <row r="476" spans="1:6" ht="409.5" x14ac:dyDescent="0.2">
      <c r="A476" s="299">
        <v>449</v>
      </c>
      <c r="B476" s="302">
        <v>38716</v>
      </c>
      <c r="C476" s="300" t="s">
        <v>278</v>
      </c>
      <c r="D476" s="300" t="s">
        <v>288</v>
      </c>
      <c r="E476" s="305" t="s">
        <v>421</v>
      </c>
      <c r="F476" s="300" t="s">
        <v>422</v>
      </c>
    </row>
    <row r="477" spans="1:6" ht="56.25" x14ac:dyDescent="0.2">
      <c r="A477" s="299" t="s">
        <v>482</v>
      </c>
      <c r="B477" s="302">
        <v>38734</v>
      </c>
      <c r="C477" s="300" t="s">
        <v>309</v>
      </c>
      <c r="D477" s="300" t="s">
        <v>344</v>
      </c>
      <c r="E477" s="300" t="s">
        <v>375</v>
      </c>
      <c r="F477" s="300" t="s">
        <v>346</v>
      </c>
    </row>
    <row r="478" spans="1:6" ht="45" x14ac:dyDescent="0.2">
      <c r="A478" s="299">
        <v>455</v>
      </c>
      <c r="B478" s="302">
        <v>38769</v>
      </c>
      <c r="C478" s="300" t="s">
        <v>510</v>
      </c>
      <c r="D478" s="300" t="s">
        <v>423</v>
      </c>
      <c r="E478" s="300" t="s">
        <v>424</v>
      </c>
      <c r="F478" s="300" t="s">
        <v>424</v>
      </c>
    </row>
    <row r="479" spans="1:6" ht="56.25" x14ac:dyDescent="0.2">
      <c r="A479" s="299">
        <v>458</v>
      </c>
      <c r="B479" s="302">
        <v>38792</v>
      </c>
      <c r="C479" s="304" t="s">
        <v>545</v>
      </c>
      <c r="D479" s="300" t="s">
        <v>374</v>
      </c>
      <c r="E479" s="304" t="s">
        <v>332</v>
      </c>
      <c r="F479" s="304" t="s">
        <v>332</v>
      </c>
    </row>
    <row r="480" spans="1:6" ht="22.5" x14ac:dyDescent="0.2">
      <c r="A480" s="299">
        <v>460</v>
      </c>
      <c r="B480" s="302">
        <v>38812</v>
      </c>
      <c r="C480" s="300" t="s">
        <v>291</v>
      </c>
      <c r="D480" s="300" t="s">
        <v>292</v>
      </c>
      <c r="E480" s="300" t="s">
        <v>370</v>
      </c>
      <c r="F480" s="300" t="s">
        <v>370</v>
      </c>
    </row>
    <row r="481" spans="1:6" ht="157.5" x14ac:dyDescent="0.2">
      <c r="A481" s="299">
        <v>462</v>
      </c>
      <c r="B481" s="302">
        <v>38818</v>
      </c>
      <c r="C481" s="300" t="s">
        <v>309</v>
      </c>
      <c r="D481" s="300" t="s">
        <v>425</v>
      </c>
      <c r="E481" s="300" t="s">
        <v>426</v>
      </c>
      <c r="F481" s="300" t="s">
        <v>427</v>
      </c>
    </row>
    <row r="482" spans="1:6" ht="67.5" x14ac:dyDescent="0.2">
      <c r="A482" s="299">
        <v>471</v>
      </c>
      <c r="B482" s="302">
        <v>38960</v>
      </c>
      <c r="C482" s="300" t="s">
        <v>309</v>
      </c>
      <c r="D482" s="300" t="s">
        <v>428</v>
      </c>
      <c r="E482" s="300" t="s">
        <v>429</v>
      </c>
      <c r="F482" s="300" t="s">
        <v>429</v>
      </c>
    </row>
    <row r="483" spans="1:6" ht="56.25" x14ac:dyDescent="0.2">
      <c r="A483" s="299">
        <v>472</v>
      </c>
      <c r="B483" s="302">
        <v>38973</v>
      </c>
      <c r="C483" s="300" t="s">
        <v>506</v>
      </c>
      <c r="D483" s="297" t="s">
        <v>331</v>
      </c>
      <c r="E483" s="297" t="s">
        <v>332</v>
      </c>
      <c r="F483" s="297" t="s">
        <v>332</v>
      </c>
    </row>
    <row r="484" spans="1:6" ht="33.75" x14ac:dyDescent="0.2">
      <c r="A484" s="299">
        <v>473</v>
      </c>
      <c r="B484" s="302">
        <v>38986</v>
      </c>
      <c r="C484" s="300" t="s">
        <v>309</v>
      </c>
      <c r="D484" s="300" t="s">
        <v>430</v>
      </c>
      <c r="E484" s="300" t="s">
        <v>431</v>
      </c>
      <c r="F484" s="300" t="s">
        <v>431</v>
      </c>
    </row>
    <row r="485" spans="1:6" ht="45" x14ac:dyDescent="0.2">
      <c r="A485" s="299">
        <v>486</v>
      </c>
      <c r="B485" s="302" t="s">
        <v>451</v>
      </c>
      <c r="C485" s="300" t="s">
        <v>506</v>
      </c>
      <c r="D485" s="300" t="s">
        <v>292</v>
      </c>
      <c r="E485" s="300" t="s">
        <v>452</v>
      </c>
      <c r="F485" s="300" t="s">
        <v>452</v>
      </c>
    </row>
    <row r="486" spans="1:6" ht="90" x14ac:dyDescent="0.2">
      <c r="A486" s="299" t="s">
        <v>499</v>
      </c>
      <c r="B486" s="302" t="s">
        <v>448</v>
      </c>
      <c r="C486" s="300" t="s">
        <v>314</v>
      </c>
      <c r="D486" s="300" t="s">
        <v>292</v>
      </c>
      <c r="E486" s="300" t="s">
        <v>418</v>
      </c>
      <c r="F486" s="300" t="s">
        <v>377</v>
      </c>
    </row>
    <row r="487" spans="1:6" ht="56.25" x14ac:dyDescent="0.2">
      <c r="A487" s="299" t="s">
        <v>492</v>
      </c>
      <c r="B487" s="302" t="s">
        <v>455</v>
      </c>
      <c r="C487" s="300" t="s">
        <v>309</v>
      </c>
      <c r="D487" s="300" t="s">
        <v>389</v>
      </c>
      <c r="E487" s="300" t="s">
        <v>390</v>
      </c>
      <c r="F487" s="300" t="s">
        <v>391</v>
      </c>
    </row>
    <row r="488" spans="1:6" ht="22.5" x14ac:dyDescent="0.2">
      <c r="A488" s="299" t="s">
        <v>524</v>
      </c>
      <c r="B488" s="302" t="s">
        <v>459</v>
      </c>
      <c r="C488" s="300" t="s">
        <v>291</v>
      </c>
      <c r="D488" s="300" t="s">
        <v>292</v>
      </c>
      <c r="E488" s="300" t="s">
        <v>370</v>
      </c>
      <c r="F488" s="300" t="s">
        <v>370</v>
      </c>
    </row>
    <row r="489" spans="1:6" ht="101.25" x14ac:dyDescent="0.2">
      <c r="A489" s="299">
        <v>496</v>
      </c>
      <c r="B489" s="302" t="s">
        <v>460</v>
      </c>
      <c r="C489" s="300" t="s">
        <v>309</v>
      </c>
      <c r="D489" s="300" t="s">
        <v>462</v>
      </c>
      <c r="E489" s="300" t="s">
        <v>473</v>
      </c>
      <c r="F489" s="300" t="s">
        <v>470</v>
      </c>
    </row>
    <row r="490" spans="1:6" ht="56.25" x14ac:dyDescent="0.2">
      <c r="A490" s="299" t="s">
        <v>483</v>
      </c>
      <c r="B490" s="302" t="s">
        <v>461</v>
      </c>
      <c r="C490" s="300" t="s">
        <v>309</v>
      </c>
      <c r="D490" s="300" t="s">
        <v>463</v>
      </c>
      <c r="E490" s="300" t="s">
        <v>345</v>
      </c>
      <c r="F490" s="300" t="s">
        <v>346</v>
      </c>
    </row>
    <row r="491" spans="1:6" ht="56.25" x14ac:dyDescent="0.2">
      <c r="A491" s="299">
        <v>501</v>
      </c>
      <c r="B491" s="302" t="s">
        <v>476</v>
      </c>
      <c r="C491" s="300" t="s">
        <v>278</v>
      </c>
      <c r="D491" s="300" t="s">
        <v>288</v>
      </c>
      <c r="E491" s="300" t="s">
        <v>479</v>
      </c>
      <c r="F491" s="300" t="s">
        <v>422</v>
      </c>
    </row>
    <row r="492" spans="1:6" ht="56.25" x14ac:dyDescent="0.2">
      <c r="A492" s="299" t="s">
        <v>493</v>
      </c>
      <c r="B492" s="302" t="s">
        <v>461</v>
      </c>
      <c r="C492" s="300" t="s">
        <v>309</v>
      </c>
      <c r="D492" s="300" t="s">
        <v>389</v>
      </c>
      <c r="E492" s="300" t="s">
        <v>390</v>
      </c>
      <c r="F492" s="300" t="s">
        <v>391</v>
      </c>
    </row>
    <row r="493" spans="1:6" ht="22.5" x14ac:dyDescent="0.2">
      <c r="A493" s="299">
        <v>510</v>
      </c>
      <c r="B493" s="302" t="s">
        <v>484</v>
      </c>
      <c r="C493" s="300" t="s">
        <v>291</v>
      </c>
      <c r="D493" s="300" t="s">
        <v>292</v>
      </c>
      <c r="E493" s="300" t="s">
        <v>296</v>
      </c>
      <c r="F493" s="300" t="s">
        <v>296</v>
      </c>
    </row>
    <row r="494" spans="1:6" ht="56.25" x14ac:dyDescent="0.2">
      <c r="A494" s="299">
        <v>511</v>
      </c>
      <c r="B494" s="302" t="s">
        <v>489</v>
      </c>
      <c r="C494" s="300" t="s">
        <v>348</v>
      </c>
      <c r="D494" s="300" t="s">
        <v>356</v>
      </c>
      <c r="E494" s="300" t="s">
        <v>357</v>
      </c>
      <c r="F494" s="300" t="s">
        <v>358</v>
      </c>
    </row>
    <row r="495" spans="1:6" ht="45" x14ac:dyDescent="0.2">
      <c r="A495" s="299">
        <v>514</v>
      </c>
      <c r="B495" s="302" t="s">
        <v>494</v>
      </c>
      <c r="C495" s="300" t="s">
        <v>348</v>
      </c>
      <c r="D495" s="300" t="s">
        <v>526</v>
      </c>
      <c r="E495" s="300"/>
      <c r="F495" s="300" t="s">
        <v>150</v>
      </c>
    </row>
    <row r="496" spans="1:6" ht="22.5" x14ac:dyDescent="0.2">
      <c r="A496" s="299" t="s">
        <v>523</v>
      </c>
      <c r="B496" s="302" t="s">
        <v>501</v>
      </c>
      <c r="C496" s="300" t="s">
        <v>291</v>
      </c>
      <c r="D496" s="300" t="s">
        <v>292</v>
      </c>
      <c r="E496" s="300" t="s">
        <v>415</v>
      </c>
      <c r="F496" s="300" t="s">
        <v>415</v>
      </c>
    </row>
    <row r="497" spans="1:6" ht="67.5" x14ac:dyDescent="0.2">
      <c r="A497" s="299">
        <v>519</v>
      </c>
      <c r="B497" s="302" t="s">
        <v>502</v>
      </c>
      <c r="C497" s="300" t="s">
        <v>309</v>
      </c>
      <c r="D497" s="300" t="s">
        <v>412</v>
      </c>
      <c r="E497" s="300" t="s">
        <v>413</v>
      </c>
      <c r="F497" s="300" t="s">
        <v>413</v>
      </c>
    </row>
    <row r="498" spans="1:6" ht="45" x14ac:dyDescent="0.2">
      <c r="A498" s="299">
        <v>523</v>
      </c>
      <c r="B498" s="302" t="s">
        <v>505</v>
      </c>
      <c r="C498" s="300" t="s">
        <v>506</v>
      </c>
      <c r="D498" s="300" t="s">
        <v>292</v>
      </c>
      <c r="E498" s="300" t="s">
        <v>452</v>
      </c>
      <c r="F498" s="300" t="s">
        <v>452</v>
      </c>
    </row>
    <row r="499" spans="1:6" ht="101.25" x14ac:dyDescent="0.2">
      <c r="A499" s="299">
        <v>524</v>
      </c>
      <c r="B499" s="302" t="s">
        <v>516</v>
      </c>
      <c r="C499" s="300" t="s">
        <v>309</v>
      </c>
      <c r="D499" s="300" t="s">
        <v>462</v>
      </c>
      <c r="E499" s="300" t="s">
        <v>473</v>
      </c>
      <c r="F499" s="300" t="s">
        <v>470</v>
      </c>
    </row>
    <row r="500" spans="1:6" ht="33.75" x14ac:dyDescent="0.2">
      <c r="A500" s="299">
        <v>536</v>
      </c>
      <c r="B500" s="302" t="s">
        <v>517</v>
      </c>
      <c r="C500" s="300" t="s">
        <v>348</v>
      </c>
      <c r="D500" s="300" t="s">
        <v>292</v>
      </c>
      <c r="E500" s="300" t="s">
        <v>521</v>
      </c>
      <c r="F500" s="300" t="s">
        <v>415</v>
      </c>
    </row>
    <row r="501" spans="1:6" ht="180" x14ac:dyDescent="0.2">
      <c r="A501" s="299">
        <v>554</v>
      </c>
      <c r="B501" s="302" t="s">
        <v>529</v>
      </c>
      <c r="C501" s="300" t="s">
        <v>606</v>
      </c>
      <c r="D501" s="300" t="s">
        <v>530</v>
      </c>
      <c r="E501" s="300" t="s">
        <v>531</v>
      </c>
      <c r="F501" s="300" t="s">
        <v>112</v>
      </c>
    </row>
    <row r="502" spans="1:6" ht="78.75" x14ac:dyDescent="0.2">
      <c r="A502" s="299">
        <v>557</v>
      </c>
      <c r="B502" s="302" t="s">
        <v>532</v>
      </c>
      <c r="C502" s="300" t="s">
        <v>278</v>
      </c>
      <c r="D502" s="300" t="s">
        <v>288</v>
      </c>
      <c r="E502" s="300" t="s">
        <v>536</v>
      </c>
      <c r="F502" s="300" t="s">
        <v>537</v>
      </c>
    </row>
    <row r="503" spans="1:6" ht="33.75" x14ac:dyDescent="0.2">
      <c r="A503" s="299">
        <v>571</v>
      </c>
      <c r="B503" s="302" t="s">
        <v>546</v>
      </c>
      <c r="C503" s="300" t="s">
        <v>309</v>
      </c>
      <c r="D503" s="300" t="s">
        <v>547</v>
      </c>
      <c r="E503" s="300" t="s">
        <v>548</v>
      </c>
      <c r="F503" s="300" t="s">
        <v>548</v>
      </c>
    </row>
    <row r="504" spans="1:6" ht="22.5" x14ac:dyDescent="0.2">
      <c r="A504" s="299">
        <v>582</v>
      </c>
      <c r="B504" s="302" t="s">
        <v>549</v>
      </c>
      <c r="C504" s="300" t="s">
        <v>291</v>
      </c>
      <c r="D504" s="300" t="s">
        <v>292</v>
      </c>
      <c r="E504" s="300" t="s">
        <v>296</v>
      </c>
      <c r="F504" s="300" t="s">
        <v>296</v>
      </c>
    </row>
    <row r="505" spans="1:6" ht="22.5" x14ac:dyDescent="0.2">
      <c r="A505" s="299" t="s">
        <v>569</v>
      </c>
      <c r="B505" s="302" t="s">
        <v>552</v>
      </c>
      <c r="C505" s="300" t="s">
        <v>291</v>
      </c>
      <c r="D505" s="300" t="s">
        <v>292</v>
      </c>
      <c r="E505" s="300" t="s">
        <v>415</v>
      </c>
      <c r="F505" s="300" t="s">
        <v>415</v>
      </c>
    </row>
    <row r="506" spans="1:6" ht="33.75" x14ac:dyDescent="0.2">
      <c r="A506" s="299">
        <v>602</v>
      </c>
      <c r="B506" s="302" t="s">
        <v>571</v>
      </c>
      <c r="C506" s="300" t="s">
        <v>309</v>
      </c>
      <c r="D506" s="300" t="s">
        <v>344</v>
      </c>
      <c r="E506" s="300" t="s">
        <v>572</v>
      </c>
      <c r="F506" s="300" t="s">
        <v>346</v>
      </c>
    </row>
    <row r="507" spans="1:6" ht="33.75" x14ac:dyDescent="0.2">
      <c r="A507" s="299">
        <v>607</v>
      </c>
      <c r="B507" s="302" t="s">
        <v>573</v>
      </c>
      <c r="C507" s="300" t="s">
        <v>348</v>
      </c>
      <c r="D507" s="300" t="s">
        <v>575</v>
      </c>
      <c r="E507" s="300" t="s">
        <v>576</v>
      </c>
      <c r="F507" s="300" t="s">
        <v>576</v>
      </c>
    </row>
    <row r="508" spans="1:6" ht="45" x14ac:dyDescent="0.2">
      <c r="A508" s="299">
        <v>612</v>
      </c>
      <c r="B508" s="302" t="s">
        <v>577</v>
      </c>
      <c r="C508" s="300" t="s">
        <v>309</v>
      </c>
      <c r="D508" s="300" t="s">
        <v>580</v>
      </c>
      <c r="E508" s="300" t="s">
        <v>420</v>
      </c>
      <c r="F508" s="300" t="s">
        <v>420</v>
      </c>
    </row>
    <row r="509" spans="1:6" ht="146.25" x14ac:dyDescent="0.2">
      <c r="A509" s="299">
        <v>614</v>
      </c>
      <c r="B509" s="302" t="s">
        <v>581</v>
      </c>
      <c r="C509" s="300" t="s">
        <v>309</v>
      </c>
      <c r="D509" s="300" t="s">
        <v>582</v>
      </c>
      <c r="E509" s="300" t="s">
        <v>583</v>
      </c>
      <c r="F509" s="300" t="s">
        <v>391</v>
      </c>
    </row>
    <row r="510" spans="1:6" ht="101.25" x14ac:dyDescent="0.2">
      <c r="A510" s="299">
        <v>626</v>
      </c>
      <c r="B510" s="302" t="s">
        <v>584</v>
      </c>
      <c r="C510" s="300" t="s">
        <v>285</v>
      </c>
      <c r="D510" s="300" t="s">
        <v>595</v>
      </c>
      <c r="E510" s="300" t="s">
        <v>594</v>
      </c>
      <c r="F510" s="300" t="s">
        <v>342</v>
      </c>
    </row>
    <row r="511" spans="1:6" ht="45" x14ac:dyDescent="0.2">
      <c r="A511" s="299">
        <v>628</v>
      </c>
      <c r="B511" s="302" t="s">
        <v>596</v>
      </c>
      <c r="C511" s="300" t="s">
        <v>309</v>
      </c>
      <c r="D511" s="300" t="s">
        <v>602</v>
      </c>
      <c r="E511" s="300" t="s">
        <v>600</v>
      </c>
      <c r="F511" s="300" t="s">
        <v>600</v>
      </c>
    </row>
    <row r="512" spans="1:6" ht="33.75" x14ac:dyDescent="0.2">
      <c r="A512" s="299">
        <v>631</v>
      </c>
      <c r="B512" s="302" t="s">
        <v>597</v>
      </c>
      <c r="C512" s="300" t="s">
        <v>309</v>
      </c>
      <c r="D512" s="300" t="s">
        <v>430</v>
      </c>
      <c r="E512" s="300" t="s">
        <v>601</v>
      </c>
      <c r="F512" s="300" t="s">
        <v>601</v>
      </c>
    </row>
    <row r="513" spans="1:6" ht="45" x14ac:dyDescent="0.2">
      <c r="A513" s="299">
        <v>634</v>
      </c>
      <c r="B513" s="302" t="s">
        <v>603</v>
      </c>
      <c r="C513" s="300" t="s">
        <v>348</v>
      </c>
      <c r="D513" s="300" t="s">
        <v>604</v>
      </c>
      <c r="E513" s="300" t="s">
        <v>605</v>
      </c>
      <c r="F513" s="300" t="s">
        <v>150</v>
      </c>
    </row>
    <row r="514" spans="1:6" ht="146.25" x14ac:dyDescent="0.2">
      <c r="A514" s="299">
        <v>657</v>
      </c>
      <c r="B514" s="302" t="s">
        <v>597</v>
      </c>
      <c r="C514" s="300" t="s">
        <v>309</v>
      </c>
      <c r="D514" s="300" t="s">
        <v>582</v>
      </c>
      <c r="E514" s="300" t="s">
        <v>583</v>
      </c>
      <c r="F514" s="300" t="s">
        <v>391</v>
      </c>
    </row>
    <row r="515" spans="1:6" ht="56.25" x14ac:dyDescent="0.2">
      <c r="A515" s="299">
        <v>658</v>
      </c>
      <c r="B515" s="302" t="s">
        <v>612</v>
      </c>
      <c r="C515" s="300" t="s">
        <v>348</v>
      </c>
      <c r="D515" s="300" t="s">
        <v>387</v>
      </c>
      <c r="E515" s="300" t="s">
        <v>388</v>
      </c>
      <c r="F515" s="300" t="s">
        <v>388</v>
      </c>
    </row>
    <row r="516" spans="1:6" ht="45" x14ac:dyDescent="0.2">
      <c r="A516" s="299">
        <v>693</v>
      </c>
      <c r="B516" s="302" t="s">
        <v>620</v>
      </c>
      <c r="C516" s="300" t="s">
        <v>314</v>
      </c>
      <c r="D516" s="300" t="s">
        <v>633</v>
      </c>
      <c r="E516" s="300" t="s">
        <v>634</v>
      </c>
      <c r="F516" s="300" t="s">
        <v>635</v>
      </c>
    </row>
    <row r="517" spans="1:6" ht="135" x14ac:dyDescent="0.2">
      <c r="A517" s="299">
        <v>707</v>
      </c>
      <c r="B517" s="302" t="s">
        <v>636</v>
      </c>
      <c r="C517" s="300" t="s">
        <v>348</v>
      </c>
      <c r="D517" s="300" t="s">
        <v>637</v>
      </c>
      <c r="E517" s="300" t="s">
        <v>562</v>
      </c>
      <c r="F517" s="300" t="s">
        <v>562</v>
      </c>
    </row>
    <row r="518" spans="1:6" ht="146.25" x14ac:dyDescent="0.2">
      <c r="A518" s="299">
        <v>734</v>
      </c>
      <c r="B518" s="302" t="s">
        <v>681</v>
      </c>
      <c r="C518" s="300" t="s">
        <v>314</v>
      </c>
      <c r="D518" s="300" t="s">
        <v>682</v>
      </c>
      <c r="E518" s="300" t="s">
        <v>634</v>
      </c>
      <c r="F518" s="300" t="s">
        <v>635</v>
      </c>
    </row>
    <row r="519" spans="1:6" ht="33.75" x14ac:dyDescent="0.2">
      <c r="A519" s="299">
        <v>779</v>
      </c>
      <c r="B519" s="302" t="s">
        <v>691</v>
      </c>
      <c r="C519" s="300" t="s">
        <v>309</v>
      </c>
      <c r="D519" s="300" t="s">
        <v>430</v>
      </c>
      <c r="E519" s="300" t="s">
        <v>601</v>
      </c>
      <c r="F519" s="300" t="s">
        <v>601</v>
      </c>
    </row>
    <row r="520" spans="1:6" ht="33.75" x14ac:dyDescent="0.2">
      <c r="A520" s="299">
        <v>811</v>
      </c>
      <c r="B520" s="302" t="s">
        <v>734</v>
      </c>
      <c r="C520" s="300" t="s">
        <v>309</v>
      </c>
      <c r="D520" s="300" t="s">
        <v>430</v>
      </c>
      <c r="E520" s="300" t="s">
        <v>601</v>
      </c>
      <c r="F520" s="300" t="s">
        <v>601</v>
      </c>
    </row>
    <row r="521" spans="1:6" ht="67.5" x14ac:dyDescent="0.2">
      <c r="A521" s="299">
        <v>815</v>
      </c>
      <c r="B521" s="302" t="s">
        <v>756</v>
      </c>
      <c r="C521" s="300" t="s">
        <v>314</v>
      </c>
      <c r="D521" s="300" t="s">
        <v>757</v>
      </c>
      <c r="E521" s="300" t="s">
        <v>758</v>
      </c>
      <c r="F521" s="300" t="s">
        <v>635</v>
      </c>
    </row>
    <row r="522" spans="1:6" x14ac:dyDescent="0.2">
      <c r="A522" s="296"/>
      <c r="B522" s="303"/>
      <c r="C522" s="297"/>
      <c r="D522" s="297"/>
      <c r="E522" s="297"/>
      <c r="F522" s="297"/>
    </row>
    <row r="523" spans="1:6" x14ac:dyDescent="0.2">
      <c r="A523" s="296"/>
      <c r="B523" s="303"/>
      <c r="C523" s="297"/>
      <c r="D523" s="297"/>
      <c r="E523" s="297"/>
      <c r="F523" s="297"/>
    </row>
    <row r="524" spans="1:6" x14ac:dyDescent="0.2">
      <c r="A524" s="290" t="s">
        <v>432</v>
      </c>
      <c r="B524" s="306" t="s">
        <v>433</v>
      </c>
      <c r="C524" s="33"/>
      <c r="D524" s="33"/>
      <c r="E524" s="298"/>
      <c r="F524" s="33"/>
    </row>
    <row r="525" spans="1:6" x14ac:dyDescent="0.2">
      <c r="A525" s="290" t="s">
        <v>434</v>
      </c>
      <c r="B525" s="33" t="s">
        <v>292</v>
      </c>
      <c r="C525" s="33"/>
      <c r="D525" s="33"/>
      <c r="E525" s="297"/>
      <c r="F525" s="33"/>
    </row>
    <row r="526" spans="1:6" x14ac:dyDescent="0.2">
      <c r="A526" s="290" t="s">
        <v>435</v>
      </c>
      <c r="B526" s="306" t="s">
        <v>279</v>
      </c>
      <c r="C526" s="33"/>
      <c r="D526" s="33"/>
      <c r="E526" s="33"/>
      <c r="F526" s="33"/>
    </row>
    <row r="527" spans="1:6" x14ac:dyDescent="0.2">
      <c r="A527" s="290" t="s">
        <v>436</v>
      </c>
      <c r="B527" s="33" t="s">
        <v>437</v>
      </c>
      <c r="C527" s="33"/>
      <c r="D527" s="33"/>
      <c r="E527" s="33"/>
      <c r="F527" s="33"/>
    </row>
    <row r="528" spans="1:6" x14ac:dyDescent="0.2">
      <c r="A528" s="290" t="s">
        <v>438</v>
      </c>
      <c r="B528" s="33" t="s">
        <v>439</v>
      </c>
      <c r="C528" s="33"/>
      <c r="D528" s="33"/>
      <c r="E528" s="33"/>
      <c r="F528" s="33"/>
    </row>
    <row r="529" spans="1:6" x14ac:dyDescent="0.2">
      <c r="A529" s="290" t="s">
        <v>440</v>
      </c>
      <c r="B529" s="33" t="s">
        <v>441</v>
      </c>
      <c r="C529" s="33"/>
      <c r="D529" s="33"/>
      <c r="E529" s="33"/>
      <c r="F529" s="33"/>
    </row>
    <row r="530" spans="1:6" x14ac:dyDescent="0.2">
      <c r="A530" s="290" t="s">
        <v>480</v>
      </c>
      <c r="B530" s="33" t="s">
        <v>481</v>
      </c>
      <c r="C530" s="33"/>
      <c r="D530" s="33"/>
      <c r="E530" s="33"/>
      <c r="F530" s="33"/>
    </row>
    <row r="531" spans="1:6" x14ac:dyDescent="0.2">
      <c r="A531" s="290" t="s">
        <v>490</v>
      </c>
      <c r="B531" s="33" t="s">
        <v>491</v>
      </c>
      <c r="C531" s="33"/>
      <c r="D531" s="33"/>
      <c r="E531" s="33"/>
      <c r="F531" s="33"/>
    </row>
    <row r="532" spans="1:6" x14ac:dyDescent="0.2">
      <c r="A532" s="290" t="s">
        <v>497</v>
      </c>
      <c r="B532" s="33" t="s">
        <v>498</v>
      </c>
      <c r="C532" s="33"/>
      <c r="D532" s="33"/>
      <c r="E532" s="33"/>
      <c r="F532" s="33"/>
    </row>
    <row r="533" spans="1:6" x14ac:dyDescent="0.2">
      <c r="A533" s="290" t="s">
        <v>522</v>
      </c>
      <c r="B533" s="33" t="s">
        <v>570</v>
      </c>
      <c r="C533" s="33"/>
      <c r="D533" s="33"/>
      <c r="E533" s="33"/>
      <c r="F533" s="33"/>
    </row>
    <row r="534" spans="1:6" x14ac:dyDescent="0.2">
      <c r="A534" s="290"/>
      <c r="B534" s="33"/>
      <c r="C534" s="33"/>
      <c r="D534" s="33"/>
      <c r="E534" s="33"/>
      <c r="F534" s="33"/>
    </row>
    <row r="535" spans="1:6" x14ac:dyDescent="0.2">
      <c r="A535" s="340" t="s">
        <v>442</v>
      </c>
      <c r="B535" s="340"/>
      <c r="C535" s="340"/>
      <c r="D535" s="340"/>
      <c r="E535" s="340"/>
      <c r="F535" s="340"/>
    </row>
    <row r="536" spans="1:6" x14ac:dyDescent="0.2">
      <c r="A536" s="340"/>
      <c r="B536" s="340"/>
      <c r="C536" s="340"/>
      <c r="D536" s="340"/>
      <c r="E536" s="340"/>
      <c r="F536" s="340"/>
    </row>
    <row r="537" spans="1:6" x14ac:dyDescent="0.2">
      <c r="A537" s="340"/>
      <c r="B537" s="340"/>
      <c r="C537" s="340"/>
      <c r="D537" s="340"/>
      <c r="E537" s="340"/>
      <c r="F537" s="340"/>
    </row>
    <row r="538" spans="1:6" x14ac:dyDescent="0.2">
      <c r="A538" s="340"/>
      <c r="B538" s="340"/>
      <c r="C538" s="340"/>
      <c r="D538" s="340"/>
      <c r="E538" s="340"/>
      <c r="F538" s="340"/>
    </row>
    <row r="539" spans="1:6" x14ac:dyDescent="0.2">
      <c r="A539" s="290"/>
      <c r="B539" s="290"/>
      <c r="C539" s="33"/>
      <c r="D539" s="33"/>
      <c r="E539" s="33"/>
      <c r="F539" s="33"/>
    </row>
  </sheetData>
  <mergeCells count="4">
    <mergeCell ref="E5:F5"/>
    <mergeCell ref="K5:L5"/>
    <mergeCell ref="E7:F7"/>
    <mergeCell ref="A535:F53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7"/>
  <sheetViews>
    <sheetView topLeftCell="A323" workbookViewId="0">
      <selection activeCell="L348" sqref="L348"/>
    </sheetView>
  </sheetViews>
  <sheetFormatPr baseColWidth="10" defaultColWidth="11.7109375" defaultRowHeight="11.25" x14ac:dyDescent="0.2"/>
  <cols>
    <col min="1" max="1" width="37.28515625" style="126" customWidth="1"/>
    <col min="2" max="2" width="10.28515625" style="126" bestFit="1" customWidth="1"/>
    <col min="3" max="3" width="14" style="127" customWidth="1"/>
    <col min="4" max="4" width="9.85546875" style="127" bestFit="1" customWidth="1"/>
    <col min="5" max="5" width="10.85546875" style="126" bestFit="1" customWidth="1"/>
    <col min="6" max="6" width="13" style="17" bestFit="1" customWidth="1"/>
    <col min="7" max="7" width="7.7109375" style="126" bestFit="1" customWidth="1"/>
    <col min="8" max="8" width="9.5703125" style="126" bestFit="1" customWidth="1"/>
    <col min="9" max="9" width="9.85546875" style="126" bestFit="1" customWidth="1"/>
    <col min="10" max="10" width="13.7109375" style="126" bestFit="1" customWidth="1"/>
    <col min="11" max="11" width="15" style="70" bestFit="1" customWidth="1"/>
    <col min="12" max="12" width="13.7109375" style="70" bestFit="1" customWidth="1"/>
    <col min="13" max="13" width="16.7109375" style="70" bestFit="1" customWidth="1"/>
    <col min="14" max="15" width="16.140625" style="70" bestFit="1" customWidth="1"/>
    <col min="16" max="16384" width="11.7109375" style="126"/>
  </cols>
  <sheetData>
    <row r="1" spans="1:15" x14ac:dyDescent="0.2">
      <c r="A1" s="307" t="s">
        <v>3</v>
      </c>
      <c r="B1" s="307"/>
      <c r="C1" s="125"/>
      <c r="E1" s="308"/>
      <c r="F1" s="309"/>
    </row>
    <row r="2" spans="1:15" x14ac:dyDescent="0.2">
      <c r="A2" s="307" t="s">
        <v>172</v>
      </c>
      <c r="B2" s="307"/>
      <c r="C2" s="125"/>
      <c r="E2" s="308"/>
      <c r="F2" s="309"/>
    </row>
    <row r="3" spans="1:15" x14ac:dyDescent="0.2">
      <c r="A3" s="310" t="s">
        <v>777</v>
      </c>
      <c r="B3" s="310"/>
      <c r="G3" s="126" t="s">
        <v>5</v>
      </c>
    </row>
    <row r="4" spans="1:15" x14ac:dyDescent="0.2">
      <c r="A4" s="161"/>
      <c r="B4" s="161"/>
      <c r="C4" s="125"/>
      <c r="D4" s="125"/>
      <c r="E4" s="161"/>
      <c r="F4" s="311"/>
      <c r="G4" s="161" t="s">
        <v>5</v>
      </c>
      <c r="H4" s="161"/>
      <c r="I4" s="161"/>
      <c r="J4" s="161"/>
      <c r="K4" s="162"/>
      <c r="L4" s="162"/>
      <c r="M4" s="162"/>
      <c r="N4" s="162"/>
      <c r="O4" s="162"/>
    </row>
    <row r="5" spans="1:15" ht="12.75" customHeight="1" x14ac:dyDescent="0.2">
      <c r="A5" s="349" t="s">
        <v>6</v>
      </c>
      <c r="B5" s="423" t="s">
        <v>742</v>
      </c>
      <c r="C5" s="350" t="s">
        <v>7</v>
      </c>
      <c r="D5" s="350"/>
      <c r="E5" s="351" t="s">
        <v>8</v>
      </c>
      <c r="F5" s="351"/>
      <c r="G5" s="352" t="s">
        <v>9</v>
      </c>
      <c r="H5" s="352" t="s">
        <v>10</v>
      </c>
      <c r="I5" s="352" t="s">
        <v>206</v>
      </c>
      <c r="J5" s="352" t="s">
        <v>11</v>
      </c>
      <c r="K5" s="353" t="s">
        <v>559</v>
      </c>
      <c r="L5" s="353"/>
      <c r="M5" s="354" t="s">
        <v>12</v>
      </c>
      <c r="N5" s="354" t="s">
        <v>13</v>
      </c>
      <c r="O5" s="355" t="s">
        <v>14</v>
      </c>
    </row>
    <row r="6" spans="1:15" ht="12.75" customHeight="1" x14ac:dyDescent="0.2">
      <c r="A6" s="356"/>
      <c r="B6" s="424"/>
      <c r="C6" s="357"/>
      <c r="D6" s="357"/>
      <c r="E6" s="358"/>
      <c r="F6" s="359"/>
      <c r="G6" s="358"/>
      <c r="H6" s="357" t="s">
        <v>23</v>
      </c>
      <c r="I6" s="357" t="s">
        <v>207</v>
      </c>
      <c r="J6" s="357" t="s">
        <v>24</v>
      </c>
      <c r="K6" s="360" t="s">
        <v>560</v>
      </c>
      <c r="L6" s="360" t="s">
        <v>25</v>
      </c>
      <c r="M6" s="360" t="s">
        <v>26</v>
      </c>
      <c r="N6" s="360" t="s">
        <v>27</v>
      </c>
      <c r="O6" s="361" t="s">
        <v>28</v>
      </c>
    </row>
    <row r="7" spans="1:15" ht="12.75" customHeight="1" x14ac:dyDescent="0.2">
      <c r="A7" s="356"/>
      <c r="B7" s="424" t="s">
        <v>743</v>
      </c>
      <c r="C7" s="357" t="s">
        <v>39</v>
      </c>
      <c r="D7" s="357" t="s">
        <v>156</v>
      </c>
      <c r="E7" s="362" t="s">
        <v>40</v>
      </c>
      <c r="F7" s="362"/>
      <c r="G7" s="358"/>
      <c r="H7" s="357" t="s">
        <v>41</v>
      </c>
      <c r="I7" s="357" t="s">
        <v>208</v>
      </c>
      <c r="J7" s="357" t="s">
        <v>42</v>
      </c>
      <c r="K7" s="360" t="s">
        <v>561</v>
      </c>
      <c r="L7" s="360" t="s">
        <v>43</v>
      </c>
      <c r="M7" s="360" t="s">
        <v>44</v>
      </c>
      <c r="N7" s="360" t="s">
        <v>152</v>
      </c>
      <c r="O7" s="363"/>
    </row>
    <row r="8" spans="1:15" x14ac:dyDescent="0.2">
      <c r="A8" s="364" t="s">
        <v>778</v>
      </c>
      <c r="B8" s="367"/>
      <c r="C8" s="365"/>
      <c r="D8" s="366">
        <v>25598.41</v>
      </c>
      <c r="E8" s="367"/>
      <c r="F8" s="365"/>
      <c r="G8" s="365" t="s">
        <v>779</v>
      </c>
      <c r="H8" s="366">
        <v>711.2</v>
      </c>
      <c r="I8" s="368"/>
      <c r="J8" s="369"/>
      <c r="K8" s="370"/>
      <c r="L8" s="370"/>
      <c r="M8" s="371" t="s">
        <v>55</v>
      </c>
      <c r="N8" s="370" t="s">
        <v>28</v>
      </c>
      <c r="O8" s="372"/>
    </row>
    <row r="9" spans="1:15" x14ac:dyDescent="0.2">
      <c r="A9" s="161"/>
      <c r="B9" s="161"/>
      <c r="C9" s="125"/>
      <c r="D9" s="312"/>
      <c r="E9" s="161"/>
      <c r="F9" s="311"/>
      <c r="G9" s="161"/>
      <c r="H9" s="125"/>
      <c r="I9" s="125"/>
      <c r="J9" s="125"/>
      <c r="K9" s="46"/>
      <c r="L9" s="162"/>
      <c r="M9" s="162"/>
      <c r="N9" s="162"/>
      <c r="O9" s="162"/>
    </row>
    <row r="10" spans="1:15"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v>0</v>
      </c>
      <c r="N10" s="148">
        <v>0</v>
      </c>
      <c r="O10" s="148">
        <v>0</v>
      </c>
    </row>
    <row r="11" spans="1:15"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v>742259</v>
      </c>
      <c r="N11" s="148">
        <v>19020</v>
      </c>
      <c r="O11" s="148">
        <v>761279</v>
      </c>
    </row>
    <row r="12" spans="1:15"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v>0</v>
      </c>
      <c r="N12" s="148">
        <v>0</v>
      </c>
      <c r="O12" s="148">
        <v>0</v>
      </c>
    </row>
    <row r="13" spans="1:15"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v>1111867</v>
      </c>
      <c r="N13" s="148">
        <v>28491</v>
      </c>
      <c r="O13" s="148">
        <v>1140358</v>
      </c>
    </row>
    <row r="14" spans="1:15"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v>0</v>
      </c>
      <c r="N14" s="148">
        <v>0</v>
      </c>
      <c r="O14" s="148">
        <v>0</v>
      </c>
    </row>
    <row r="15" spans="1:15"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v>1774270</v>
      </c>
      <c r="N15" s="148">
        <v>53263</v>
      </c>
      <c r="O15" s="148">
        <v>1827533</v>
      </c>
    </row>
    <row r="16" spans="1:15" x14ac:dyDescent="0.2">
      <c r="A16" s="124" t="s">
        <v>86</v>
      </c>
      <c r="B16" s="124" t="s">
        <v>746</v>
      </c>
      <c r="C16" s="125">
        <v>211</v>
      </c>
      <c r="D16" s="125" t="s">
        <v>117</v>
      </c>
      <c r="E16" s="125" t="s">
        <v>58</v>
      </c>
      <c r="F16" s="10">
        <v>290</v>
      </c>
      <c r="G16" s="125" t="s">
        <v>61</v>
      </c>
      <c r="H16" s="112">
        <v>6.9</v>
      </c>
      <c r="I16" s="125" t="s">
        <v>209</v>
      </c>
      <c r="J16" s="11">
        <v>20</v>
      </c>
      <c r="K16" s="148">
        <v>290000</v>
      </c>
      <c r="L16" s="313">
        <v>47283.06</v>
      </c>
      <c r="M16" s="78">
        <v>1210371</v>
      </c>
      <c r="N16" s="78">
        <v>9459</v>
      </c>
      <c r="O16" s="313">
        <v>1219830</v>
      </c>
    </row>
    <row r="17" spans="1:15" ht="12" customHeight="1" x14ac:dyDescent="0.2">
      <c r="A17" s="124" t="s">
        <v>86</v>
      </c>
      <c r="B17" s="124" t="s">
        <v>746</v>
      </c>
      <c r="C17" s="125">
        <v>211</v>
      </c>
      <c r="D17" s="125" t="s">
        <v>117</v>
      </c>
      <c r="E17" s="125" t="s">
        <v>58</v>
      </c>
      <c r="F17" s="10">
        <v>128</v>
      </c>
      <c r="G17" s="125" t="s">
        <v>62</v>
      </c>
      <c r="H17" s="112">
        <v>6.9</v>
      </c>
      <c r="I17" s="125" t="s">
        <v>209</v>
      </c>
      <c r="J17" s="11">
        <v>20</v>
      </c>
      <c r="K17" s="148">
        <v>128000</v>
      </c>
      <c r="L17" s="313">
        <v>21047.07</v>
      </c>
      <c r="M17" s="78">
        <v>538772</v>
      </c>
      <c r="N17" s="78">
        <v>4210</v>
      </c>
      <c r="O17" s="313">
        <v>542982</v>
      </c>
    </row>
    <row r="18" spans="1:15" x14ac:dyDescent="0.2">
      <c r="A18" s="124" t="s">
        <v>164</v>
      </c>
      <c r="B18" s="124" t="s">
        <v>746</v>
      </c>
      <c r="C18" s="125">
        <v>211</v>
      </c>
      <c r="D18" s="125" t="s">
        <v>117</v>
      </c>
      <c r="E18" s="125" t="s">
        <v>58</v>
      </c>
      <c r="F18" s="10">
        <v>22</v>
      </c>
      <c r="G18" s="125" t="s">
        <v>63</v>
      </c>
      <c r="H18" s="112">
        <v>6.9</v>
      </c>
      <c r="I18" s="125" t="s">
        <v>209</v>
      </c>
      <c r="J18" s="11">
        <v>20</v>
      </c>
      <c r="K18" s="148">
        <v>22000</v>
      </c>
      <c r="L18" s="313">
        <v>66104.72</v>
      </c>
      <c r="M18" s="78">
        <v>1692176</v>
      </c>
      <c r="N18" s="78">
        <v>13224</v>
      </c>
      <c r="O18" s="313">
        <v>1705400</v>
      </c>
    </row>
    <row r="19" spans="1:15" x14ac:dyDescent="0.2">
      <c r="A19" s="314"/>
      <c r="B19" s="314"/>
      <c r="C19" s="15"/>
      <c r="D19" s="15"/>
      <c r="E19" s="15"/>
      <c r="F19" s="315"/>
      <c r="G19" s="15"/>
      <c r="H19" s="316"/>
      <c r="I19" s="15"/>
      <c r="J19" s="317"/>
      <c r="K19" s="73"/>
      <c r="L19" s="73"/>
      <c r="M19" s="73"/>
      <c r="N19" s="73"/>
      <c r="O19" s="73"/>
    </row>
    <row r="20" spans="1:15" x14ac:dyDescent="0.2">
      <c r="A20" s="314" t="s">
        <v>86</v>
      </c>
      <c r="B20" s="124" t="s">
        <v>746</v>
      </c>
      <c r="C20" s="15">
        <v>221</v>
      </c>
      <c r="D20" s="15" t="s">
        <v>83</v>
      </c>
      <c r="E20" s="15" t="s">
        <v>58</v>
      </c>
      <c r="F20" s="315">
        <v>330</v>
      </c>
      <c r="G20" s="15" t="s">
        <v>84</v>
      </c>
      <c r="H20" s="316">
        <v>7.4</v>
      </c>
      <c r="I20" s="15" t="s">
        <v>211</v>
      </c>
      <c r="J20" s="317">
        <v>20</v>
      </c>
      <c r="K20" s="73">
        <v>330000</v>
      </c>
      <c r="L20" s="318">
        <v>126072.87</v>
      </c>
      <c r="M20" s="73">
        <v>3227265</v>
      </c>
      <c r="N20" s="73">
        <v>26992</v>
      </c>
      <c r="O20" s="319">
        <v>3254257</v>
      </c>
    </row>
    <row r="21" spans="1:15" x14ac:dyDescent="0.2">
      <c r="A21" s="314" t="s">
        <v>86</v>
      </c>
      <c r="B21" s="124" t="s">
        <v>746</v>
      </c>
      <c r="C21" s="15">
        <v>221</v>
      </c>
      <c r="D21" s="15" t="s">
        <v>83</v>
      </c>
      <c r="E21" s="15" t="s">
        <v>58</v>
      </c>
      <c r="F21" s="315">
        <v>43</v>
      </c>
      <c r="G21" s="15" t="s">
        <v>70</v>
      </c>
      <c r="H21" s="316">
        <v>7.4</v>
      </c>
      <c r="I21" s="15" t="s">
        <v>211</v>
      </c>
      <c r="J21" s="317">
        <v>20</v>
      </c>
      <c r="K21" s="73">
        <v>43000</v>
      </c>
      <c r="L21" s="318">
        <v>16810.2</v>
      </c>
      <c r="M21" s="73">
        <v>430314</v>
      </c>
      <c r="N21" s="320">
        <v>3599</v>
      </c>
      <c r="O21" s="319">
        <v>433913</v>
      </c>
    </row>
    <row r="22" spans="1:15" x14ac:dyDescent="0.2">
      <c r="A22" s="314" t="s">
        <v>86</v>
      </c>
      <c r="B22" s="124" t="s">
        <v>746</v>
      </c>
      <c r="C22" s="15">
        <v>221</v>
      </c>
      <c r="D22" s="15" t="s">
        <v>83</v>
      </c>
      <c r="E22" s="15" t="s">
        <v>58</v>
      </c>
      <c r="F22" s="315">
        <v>240</v>
      </c>
      <c r="G22" s="15" t="s">
        <v>72</v>
      </c>
      <c r="H22" s="316">
        <v>7.4</v>
      </c>
      <c r="I22" s="15" t="s">
        <v>211</v>
      </c>
      <c r="J22" s="317">
        <v>12</v>
      </c>
      <c r="K22" s="73">
        <v>240000</v>
      </c>
      <c r="L22" s="318">
        <v>0</v>
      </c>
      <c r="M22" s="73">
        <v>0</v>
      </c>
      <c r="N22" s="73">
        <v>0</v>
      </c>
      <c r="O22" s="319">
        <v>0</v>
      </c>
    </row>
    <row r="23" spans="1:15" x14ac:dyDescent="0.2">
      <c r="A23" s="314" t="s">
        <v>86</v>
      </c>
      <c r="B23" s="124" t="s">
        <v>746</v>
      </c>
      <c r="C23" s="15">
        <v>221</v>
      </c>
      <c r="D23" s="15" t="s">
        <v>83</v>
      </c>
      <c r="E23" s="15" t="s">
        <v>58</v>
      </c>
      <c r="F23" s="315">
        <v>55</v>
      </c>
      <c r="G23" s="15" t="s">
        <v>74</v>
      </c>
      <c r="H23" s="316">
        <v>7.4</v>
      </c>
      <c r="I23" s="15" t="s">
        <v>211</v>
      </c>
      <c r="J23" s="317">
        <v>12</v>
      </c>
      <c r="K23" s="73">
        <v>55000</v>
      </c>
      <c r="L23" s="318">
        <v>0</v>
      </c>
      <c r="M23" s="73">
        <v>0</v>
      </c>
      <c r="N23" s="73">
        <v>0</v>
      </c>
      <c r="O23" s="319">
        <v>0</v>
      </c>
    </row>
    <row r="24" spans="1:15" x14ac:dyDescent="0.2">
      <c r="A24" s="314" t="s">
        <v>164</v>
      </c>
      <c r="B24" s="124" t="s">
        <v>746</v>
      </c>
      <c r="C24" s="15">
        <v>221</v>
      </c>
      <c r="D24" s="15" t="s">
        <v>83</v>
      </c>
      <c r="E24" s="15" t="s">
        <v>58</v>
      </c>
      <c r="F24" s="315">
        <v>50</v>
      </c>
      <c r="G24" s="15" t="s">
        <v>85</v>
      </c>
      <c r="H24" s="316">
        <v>7.4</v>
      </c>
      <c r="I24" s="15" t="s">
        <v>211</v>
      </c>
      <c r="J24" s="317">
        <v>20</v>
      </c>
      <c r="K24" s="73">
        <v>50000</v>
      </c>
      <c r="L24" s="318">
        <v>158344.5</v>
      </c>
      <c r="M24" s="73">
        <v>4053367</v>
      </c>
      <c r="N24" s="73">
        <v>33756</v>
      </c>
      <c r="O24" s="319">
        <v>4087123</v>
      </c>
    </row>
    <row r="25" spans="1:15"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row>
    <row r="26" spans="1:15"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row>
    <row r="27" spans="1:15" x14ac:dyDescent="0.2">
      <c r="A27" s="124"/>
      <c r="B27" s="124"/>
      <c r="C27" s="125"/>
      <c r="D27" s="125"/>
      <c r="E27" s="125"/>
      <c r="F27" s="10"/>
      <c r="G27" s="125"/>
      <c r="H27" s="112"/>
      <c r="I27" s="125"/>
      <c r="J27" s="11"/>
      <c r="K27" s="148"/>
      <c r="L27" s="148"/>
      <c r="M27" s="148"/>
      <c r="N27" s="148"/>
      <c r="O27" s="148"/>
    </row>
    <row r="28" spans="1:15"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v>3229521</v>
      </c>
      <c r="N28" s="148">
        <v>99098</v>
      </c>
      <c r="O28" s="148">
        <v>3328619</v>
      </c>
    </row>
    <row r="29" spans="1:15"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v>4627476</v>
      </c>
      <c r="N29" s="148">
        <v>141994</v>
      </c>
      <c r="O29" s="148">
        <v>4769470</v>
      </c>
    </row>
    <row r="30" spans="1:15" x14ac:dyDescent="0.2">
      <c r="A30" s="124" t="s">
        <v>228</v>
      </c>
      <c r="B30" s="124" t="s">
        <v>746</v>
      </c>
      <c r="C30" s="125">
        <v>236</v>
      </c>
      <c r="D30" s="125" t="s">
        <v>96</v>
      </c>
      <c r="E30" s="125" t="s">
        <v>58</v>
      </c>
      <c r="F30" s="10">
        <v>403</v>
      </c>
      <c r="G30" s="116" t="s">
        <v>97</v>
      </c>
      <c r="H30" s="112">
        <v>7</v>
      </c>
      <c r="I30" s="125" t="s">
        <v>210</v>
      </c>
      <c r="J30" s="11">
        <v>19</v>
      </c>
      <c r="K30" s="148">
        <v>403000</v>
      </c>
      <c r="L30" s="148">
        <v>95161.03</v>
      </c>
      <c r="M30" s="148">
        <v>2435971</v>
      </c>
      <c r="N30" s="148">
        <v>83359</v>
      </c>
      <c r="O30" s="148">
        <v>2519330</v>
      </c>
    </row>
    <row r="31" spans="1:15" x14ac:dyDescent="0.2">
      <c r="A31" s="124" t="s">
        <v>229</v>
      </c>
      <c r="B31" s="124" t="s">
        <v>746</v>
      </c>
      <c r="C31" s="125">
        <v>236</v>
      </c>
      <c r="D31" s="125" t="s">
        <v>96</v>
      </c>
      <c r="E31" s="125" t="s">
        <v>58</v>
      </c>
      <c r="F31" s="10">
        <v>35.5</v>
      </c>
      <c r="G31" s="116" t="s">
        <v>98</v>
      </c>
      <c r="H31" s="112">
        <v>6.5</v>
      </c>
      <c r="I31" s="125" t="s">
        <v>210</v>
      </c>
      <c r="J31" s="11">
        <v>20</v>
      </c>
      <c r="K31" s="148">
        <v>35500</v>
      </c>
      <c r="L31" s="148">
        <v>94204.95</v>
      </c>
      <c r="M31" s="148">
        <v>2411497</v>
      </c>
      <c r="N31" s="148">
        <v>0</v>
      </c>
      <c r="O31" s="148">
        <v>2411497</v>
      </c>
    </row>
    <row r="32" spans="1:15" x14ac:dyDescent="0.2">
      <c r="A32" s="124"/>
      <c r="B32" s="124"/>
      <c r="C32" s="125"/>
      <c r="D32" s="125"/>
      <c r="E32" s="125"/>
      <c r="F32" s="10"/>
      <c r="G32" s="125"/>
      <c r="H32" s="112"/>
      <c r="I32" s="125"/>
      <c r="J32" s="11"/>
      <c r="K32" s="148"/>
      <c r="L32" s="148"/>
      <c r="M32" s="148"/>
      <c r="N32" s="148"/>
      <c r="O32" s="148"/>
    </row>
    <row r="33" spans="1:15" x14ac:dyDescent="0.2">
      <c r="A33" s="124" t="s">
        <v>86</v>
      </c>
      <c r="B33" s="124" t="s">
        <v>746</v>
      </c>
      <c r="C33" s="125">
        <v>245</v>
      </c>
      <c r="D33" s="125" t="s">
        <v>105</v>
      </c>
      <c r="E33" s="125" t="s">
        <v>58</v>
      </c>
      <c r="F33" s="10">
        <v>800</v>
      </c>
      <c r="G33" s="125" t="s">
        <v>106</v>
      </c>
      <c r="H33" s="112">
        <v>7</v>
      </c>
      <c r="I33" s="125" t="s">
        <v>211</v>
      </c>
      <c r="J33" s="112">
        <v>19.75</v>
      </c>
      <c r="K33" s="148">
        <v>800000</v>
      </c>
      <c r="L33" s="318">
        <v>120956.11</v>
      </c>
      <c r="M33" s="73">
        <v>3096284</v>
      </c>
      <c r="N33" s="73">
        <v>24535</v>
      </c>
      <c r="O33" s="319">
        <v>3120819</v>
      </c>
    </row>
    <row r="34" spans="1:15" x14ac:dyDescent="0.2">
      <c r="A34" s="124" t="s">
        <v>86</v>
      </c>
      <c r="B34" s="124" t="s">
        <v>746</v>
      </c>
      <c r="C34" s="125">
        <v>245</v>
      </c>
      <c r="D34" s="125" t="s">
        <v>105</v>
      </c>
      <c r="E34" s="125" t="s">
        <v>58</v>
      </c>
      <c r="F34" s="10">
        <v>95</v>
      </c>
      <c r="G34" s="125" t="s">
        <v>107</v>
      </c>
      <c r="H34" s="112">
        <v>7</v>
      </c>
      <c r="I34" s="125" t="s">
        <v>211</v>
      </c>
      <c r="J34" s="112">
        <v>19.75</v>
      </c>
      <c r="K34" s="148">
        <v>95000</v>
      </c>
      <c r="L34" s="318">
        <v>15324</v>
      </c>
      <c r="M34" s="73">
        <v>392270</v>
      </c>
      <c r="N34" s="73">
        <v>3108</v>
      </c>
      <c r="O34" s="319">
        <v>395378</v>
      </c>
    </row>
    <row r="35" spans="1:15" x14ac:dyDescent="0.2">
      <c r="A35" s="124" t="s">
        <v>167</v>
      </c>
      <c r="B35" s="124" t="s">
        <v>746</v>
      </c>
      <c r="C35" s="125">
        <v>245</v>
      </c>
      <c r="D35" s="125" t="s">
        <v>105</v>
      </c>
      <c r="E35" s="125" t="s">
        <v>58</v>
      </c>
      <c r="F35" s="10">
        <v>90</v>
      </c>
      <c r="G35" s="125" t="s">
        <v>73</v>
      </c>
      <c r="H35" s="112">
        <v>7</v>
      </c>
      <c r="I35" s="125" t="s">
        <v>211</v>
      </c>
      <c r="J35" s="112">
        <v>19.75</v>
      </c>
      <c r="K35" s="148">
        <v>90000</v>
      </c>
      <c r="L35" s="318">
        <v>203631.72</v>
      </c>
      <c r="M35" s="73">
        <v>5212648</v>
      </c>
      <c r="N35" s="73">
        <v>41309</v>
      </c>
      <c r="O35" s="319">
        <v>5253957</v>
      </c>
    </row>
    <row r="36" spans="1:15" x14ac:dyDescent="0.2">
      <c r="A36" s="124" t="s">
        <v>86</v>
      </c>
      <c r="B36" s="124" t="s">
        <v>746</v>
      </c>
      <c r="C36" s="125">
        <v>247</v>
      </c>
      <c r="D36" s="125" t="s">
        <v>108</v>
      </c>
      <c r="E36" s="125" t="s">
        <v>58</v>
      </c>
      <c r="F36" s="10">
        <v>470</v>
      </c>
      <c r="G36" s="125" t="s">
        <v>109</v>
      </c>
      <c r="H36" s="112">
        <v>6.3</v>
      </c>
      <c r="I36" s="125" t="s">
        <v>211</v>
      </c>
      <c r="J36" s="112">
        <v>25</v>
      </c>
      <c r="K36" s="148">
        <v>470000</v>
      </c>
      <c r="L36" s="318">
        <v>77146.3</v>
      </c>
      <c r="M36" s="73">
        <v>1974823</v>
      </c>
      <c r="N36" s="73">
        <v>24277</v>
      </c>
      <c r="O36" s="73">
        <v>1999100</v>
      </c>
    </row>
    <row r="37" spans="1:15" x14ac:dyDescent="0.2">
      <c r="A37" s="124" t="s">
        <v>86</v>
      </c>
      <c r="B37" s="124" t="s">
        <v>746</v>
      </c>
      <c r="C37" s="125">
        <v>247</v>
      </c>
      <c r="D37" s="125" t="s">
        <v>108</v>
      </c>
      <c r="E37" s="125" t="s">
        <v>58</v>
      </c>
      <c r="F37" s="10">
        <v>25</v>
      </c>
      <c r="G37" s="125" t="s">
        <v>110</v>
      </c>
      <c r="H37" s="112">
        <v>6.3</v>
      </c>
      <c r="I37" s="125" t="s">
        <v>211</v>
      </c>
      <c r="J37" s="112">
        <v>25</v>
      </c>
      <c r="K37" s="148">
        <v>25000</v>
      </c>
      <c r="L37" s="318">
        <v>3650.27</v>
      </c>
      <c r="M37" s="148">
        <v>93441</v>
      </c>
      <c r="N37" s="148">
        <v>1148</v>
      </c>
      <c r="O37" s="148">
        <v>94589</v>
      </c>
    </row>
    <row r="38" spans="1:15" x14ac:dyDescent="0.2">
      <c r="A38" s="124" t="s">
        <v>164</v>
      </c>
      <c r="B38" s="124" t="s">
        <v>746</v>
      </c>
      <c r="C38" s="125">
        <v>247</v>
      </c>
      <c r="D38" s="125" t="s">
        <v>108</v>
      </c>
      <c r="E38" s="125" t="s">
        <v>58</v>
      </c>
      <c r="F38" s="10">
        <v>27</v>
      </c>
      <c r="G38" s="125" t="s">
        <v>111</v>
      </c>
      <c r="H38" s="112">
        <v>7.3</v>
      </c>
      <c r="I38" s="125" t="s">
        <v>211</v>
      </c>
      <c r="J38" s="112">
        <v>25</v>
      </c>
      <c r="K38" s="148">
        <v>27000</v>
      </c>
      <c r="L38" s="73">
        <v>76556.88</v>
      </c>
      <c r="M38" s="148">
        <v>1959734</v>
      </c>
      <c r="N38" s="148">
        <v>24148</v>
      </c>
      <c r="O38" s="148">
        <v>1983882</v>
      </c>
    </row>
    <row r="39" spans="1:15" x14ac:dyDescent="0.2">
      <c r="A39" s="124"/>
      <c r="B39" s="124"/>
      <c r="C39" s="125"/>
      <c r="D39" s="125"/>
      <c r="E39" s="125"/>
      <c r="F39" s="10"/>
      <c r="G39" s="125"/>
      <c r="H39" s="112"/>
      <c r="I39" s="125"/>
      <c r="J39" s="112"/>
      <c r="K39" s="148"/>
      <c r="L39" s="148"/>
      <c r="M39" s="148"/>
      <c r="N39" s="148"/>
      <c r="O39" s="148"/>
    </row>
    <row r="40" spans="1:15"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v>3484200</v>
      </c>
      <c r="N40" s="148">
        <v>99904</v>
      </c>
      <c r="O40" s="148">
        <v>3584104</v>
      </c>
    </row>
    <row r="41" spans="1:15"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v>5280517</v>
      </c>
      <c r="N41" s="148">
        <v>151410</v>
      </c>
      <c r="O41" s="148">
        <v>5431927</v>
      </c>
    </row>
    <row r="42" spans="1:15"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v>0</v>
      </c>
      <c r="N42" s="148">
        <v>0</v>
      </c>
      <c r="O42" s="148">
        <v>0</v>
      </c>
    </row>
    <row r="43" spans="1:15"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v>0</v>
      </c>
      <c r="N43" s="148">
        <v>0</v>
      </c>
      <c r="O43" s="148">
        <v>0</v>
      </c>
    </row>
    <row r="44" spans="1:15" x14ac:dyDescent="0.2">
      <c r="A44" s="124" t="s">
        <v>165</v>
      </c>
      <c r="B44" s="124" t="s">
        <v>746</v>
      </c>
      <c r="C44" s="125">
        <v>271</v>
      </c>
      <c r="D44" s="125" t="s">
        <v>116</v>
      </c>
      <c r="E44" s="125" t="s">
        <v>58</v>
      </c>
      <c r="F44" s="10">
        <v>795</v>
      </c>
      <c r="G44" s="125" t="s">
        <v>91</v>
      </c>
      <c r="H44" s="112">
        <v>6.5</v>
      </c>
      <c r="I44" s="125" t="s">
        <v>211</v>
      </c>
      <c r="J44" s="112">
        <v>22.25</v>
      </c>
      <c r="K44" s="148">
        <v>795000</v>
      </c>
      <c r="L44" s="148">
        <v>142033.35</v>
      </c>
      <c r="M44" s="148">
        <v>3635828</v>
      </c>
      <c r="N44" s="148">
        <v>5644</v>
      </c>
      <c r="O44" s="148">
        <v>3641472</v>
      </c>
    </row>
    <row r="45" spans="1:15" x14ac:dyDescent="0.2">
      <c r="A45" s="124" t="s">
        <v>165</v>
      </c>
      <c r="B45" s="124" t="s">
        <v>746</v>
      </c>
      <c r="C45" s="125">
        <v>271</v>
      </c>
      <c r="D45" s="125" t="s">
        <v>116</v>
      </c>
      <c r="E45" s="125" t="s">
        <v>58</v>
      </c>
      <c r="F45" s="10">
        <v>203</v>
      </c>
      <c r="G45" s="125" t="s">
        <v>94</v>
      </c>
      <c r="H45" s="112">
        <v>6.5</v>
      </c>
      <c r="I45" s="125" t="s">
        <v>211</v>
      </c>
      <c r="J45" s="112">
        <v>22.25</v>
      </c>
      <c r="K45" s="148">
        <v>203000</v>
      </c>
      <c r="L45" s="148">
        <v>35608.33</v>
      </c>
      <c r="M45" s="148">
        <v>911517</v>
      </c>
      <c r="N45" s="148">
        <v>1415</v>
      </c>
      <c r="O45" s="148">
        <v>912932</v>
      </c>
    </row>
    <row r="46" spans="1:15" x14ac:dyDescent="0.2">
      <c r="A46" s="124" t="s">
        <v>170</v>
      </c>
      <c r="B46" s="124" t="s">
        <v>746</v>
      </c>
      <c r="C46" s="125">
        <v>271</v>
      </c>
      <c r="D46" s="125" t="s">
        <v>116</v>
      </c>
      <c r="E46" s="125" t="s">
        <v>58</v>
      </c>
      <c r="F46" s="10">
        <v>90</v>
      </c>
      <c r="G46" s="125" t="s">
        <v>106</v>
      </c>
      <c r="H46" s="112">
        <v>6.5</v>
      </c>
      <c r="I46" s="125" t="s">
        <v>211</v>
      </c>
      <c r="J46" s="112">
        <v>22.25</v>
      </c>
      <c r="K46" s="148">
        <v>90000</v>
      </c>
      <c r="L46" s="148">
        <v>220787.47</v>
      </c>
      <c r="M46" s="148">
        <v>5651808</v>
      </c>
      <c r="N46" s="148">
        <v>8774</v>
      </c>
      <c r="O46" s="148">
        <v>5660582</v>
      </c>
    </row>
    <row r="47" spans="1:15" x14ac:dyDescent="0.2">
      <c r="A47" s="124"/>
      <c r="B47" s="124"/>
      <c r="C47" s="125"/>
      <c r="D47" s="125"/>
      <c r="E47" s="15"/>
      <c r="F47" s="10"/>
      <c r="G47" s="125"/>
      <c r="H47" s="112"/>
      <c r="I47" s="125"/>
      <c r="J47" s="112"/>
      <c r="K47" s="148"/>
      <c r="L47" s="148"/>
      <c r="M47" s="148"/>
      <c r="N47" s="148"/>
      <c r="O47" s="148"/>
    </row>
    <row r="48" spans="1:15"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v>0</v>
      </c>
      <c r="N48" s="148">
        <v>0</v>
      </c>
      <c r="O48" s="148">
        <v>0</v>
      </c>
    </row>
    <row r="49" spans="1:15" x14ac:dyDescent="0.2">
      <c r="A49" s="124" t="s">
        <v>165</v>
      </c>
      <c r="B49" s="124" t="s">
        <v>746</v>
      </c>
      <c r="C49" s="125">
        <v>282</v>
      </c>
      <c r="D49" s="125" t="s">
        <v>0</v>
      </c>
      <c r="E49" s="125" t="s">
        <v>58</v>
      </c>
      <c r="F49" s="10">
        <v>73</v>
      </c>
      <c r="G49" s="125" t="s">
        <v>70</v>
      </c>
      <c r="H49" s="112">
        <v>5</v>
      </c>
      <c r="I49" s="125" t="s">
        <v>211</v>
      </c>
      <c r="J49" s="112">
        <v>5</v>
      </c>
      <c r="K49" s="148">
        <v>73000</v>
      </c>
      <c r="L49" s="148">
        <v>0</v>
      </c>
      <c r="M49" s="148">
        <v>0</v>
      </c>
      <c r="N49" s="148">
        <v>0</v>
      </c>
      <c r="O49" s="148">
        <v>0</v>
      </c>
    </row>
    <row r="50" spans="1:15" x14ac:dyDescent="0.2">
      <c r="A50" s="124" t="s">
        <v>165</v>
      </c>
      <c r="B50" s="124" t="s">
        <v>746</v>
      </c>
      <c r="C50" s="125">
        <v>282</v>
      </c>
      <c r="D50" s="125" t="s">
        <v>0</v>
      </c>
      <c r="E50" s="125" t="s">
        <v>58</v>
      </c>
      <c r="F50" s="10">
        <v>1090</v>
      </c>
      <c r="G50" s="125" t="s">
        <v>71</v>
      </c>
      <c r="H50" s="112">
        <v>6</v>
      </c>
      <c r="I50" s="125" t="s">
        <v>211</v>
      </c>
      <c r="J50" s="112">
        <v>25</v>
      </c>
      <c r="K50" s="148">
        <v>1090000</v>
      </c>
      <c r="L50" s="148">
        <v>193824.61</v>
      </c>
      <c r="M50" s="148">
        <v>4961602</v>
      </c>
      <c r="N50" s="148">
        <v>56004</v>
      </c>
      <c r="O50" s="148">
        <v>5017606</v>
      </c>
    </row>
    <row r="51" spans="1:15" x14ac:dyDescent="0.2">
      <c r="A51" s="124" t="s">
        <v>165</v>
      </c>
      <c r="B51" s="124" t="s">
        <v>746</v>
      </c>
      <c r="C51" s="125">
        <v>282</v>
      </c>
      <c r="D51" s="125" t="s">
        <v>0</v>
      </c>
      <c r="E51" s="125" t="s">
        <v>58</v>
      </c>
      <c r="F51" s="10">
        <v>274</v>
      </c>
      <c r="G51" s="125" t="s">
        <v>95</v>
      </c>
      <c r="H51" s="112">
        <v>6</v>
      </c>
      <c r="I51" s="125" t="s">
        <v>211</v>
      </c>
      <c r="J51" s="112">
        <v>25</v>
      </c>
      <c r="K51" s="148">
        <v>274000</v>
      </c>
      <c r="L51" s="148">
        <v>47886.07</v>
      </c>
      <c r="M51" s="148">
        <v>1225807</v>
      </c>
      <c r="N51" s="148">
        <v>13837</v>
      </c>
      <c r="O51" s="148">
        <v>1239644</v>
      </c>
    </row>
    <row r="52" spans="1:15" x14ac:dyDescent="0.2">
      <c r="A52" s="124" t="s">
        <v>171</v>
      </c>
      <c r="B52" s="124" t="s">
        <v>746</v>
      </c>
      <c r="C52" s="125">
        <v>282</v>
      </c>
      <c r="D52" s="125" t="s">
        <v>0</v>
      </c>
      <c r="E52" s="125" t="s">
        <v>58</v>
      </c>
      <c r="F52" s="10">
        <v>197</v>
      </c>
      <c r="G52" s="125" t="s">
        <v>107</v>
      </c>
      <c r="H52" s="112">
        <v>6</v>
      </c>
      <c r="I52" s="125" t="s">
        <v>211</v>
      </c>
      <c r="J52" s="112">
        <v>25</v>
      </c>
      <c r="K52" s="148">
        <v>197000</v>
      </c>
      <c r="L52" s="148">
        <v>438956.89</v>
      </c>
      <c r="M52" s="148">
        <v>11236598</v>
      </c>
      <c r="N52" s="148">
        <v>126834</v>
      </c>
      <c r="O52" s="148">
        <v>11363432</v>
      </c>
    </row>
    <row r="53" spans="1:15" x14ac:dyDescent="0.2">
      <c r="A53" s="124" t="s">
        <v>168</v>
      </c>
      <c r="B53" s="124" t="s">
        <v>746</v>
      </c>
      <c r="C53" s="125">
        <v>283</v>
      </c>
      <c r="D53" s="125" t="s">
        <v>2</v>
      </c>
      <c r="E53" s="125" t="s">
        <v>58</v>
      </c>
      <c r="F53" s="10">
        <v>438</v>
      </c>
      <c r="G53" s="116" t="s">
        <v>141</v>
      </c>
      <c r="H53" s="112">
        <v>6</v>
      </c>
      <c r="I53" s="125" t="s">
        <v>210</v>
      </c>
      <c r="J53" s="112">
        <v>22</v>
      </c>
      <c r="K53" s="148">
        <v>438000</v>
      </c>
      <c r="L53" s="148">
        <v>208667.76</v>
      </c>
      <c r="M53" s="148">
        <v>5341563</v>
      </c>
      <c r="N53" s="148">
        <v>157050</v>
      </c>
      <c r="O53" s="148">
        <v>5498613</v>
      </c>
    </row>
    <row r="54" spans="1:15" x14ac:dyDescent="0.2">
      <c r="A54" s="124" t="s">
        <v>169</v>
      </c>
      <c r="B54" s="124" t="s">
        <v>746</v>
      </c>
      <c r="C54" s="125">
        <v>283</v>
      </c>
      <c r="D54" s="125" t="s">
        <v>2</v>
      </c>
      <c r="E54" s="125" t="s">
        <v>58</v>
      </c>
      <c r="F54" s="10">
        <v>122.8</v>
      </c>
      <c r="G54" s="125" t="s">
        <v>142</v>
      </c>
      <c r="H54" s="112">
        <v>6</v>
      </c>
      <c r="I54" s="125" t="s">
        <v>210</v>
      </c>
      <c r="J54" s="112">
        <v>22.5</v>
      </c>
      <c r="K54" s="148">
        <v>122800</v>
      </c>
      <c r="L54" s="148">
        <v>277595.45</v>
      </c>
      <c r="M54" s="148">
        <v>7106002</v>
      </c>
      <c r="N54" s="148">
        <v>0</v>
      </c>
      <c r="O54" s="148">
        <v>7106002</v>
      </c>
    </row>
    <row r="55" spans="1:15" x14ac:dyDescent="0.2">
      <c r="A55" s="124"/>
      <c r="B55" s="124"/>
      <c r="C55" s="125"/>
      <c r="D55" s="125"/>
      <c r="E55" s="125"/>
      <c r="F55" s="10"/>
      <c r="G55" s="125"/>
      <c r="H55" s="112"/>
      <c r="I55" s="125"/>
      <c r="J55" s="112"/>
      <c r="K55" s="148"/>
      <c r="L55" s="148"/>
      <c r="M55" s="148"/>
      <c r="N55" s="148"/>
      <c r="O55" s="148"/>
    </row>
    <row r="56" spans="1:15" x14ac:dyDescent="0.2">
      <c r="A56" s="314" t="s">
        <v>86</v>
      </c>
      <c r="B56" s="124" t="s">
        <v>746</v>
      </c>
      <c r="C56" s="15">
        <v>294</v>
      </c>
      <c r="D56" s="321" t="s">
        <v>120</v>
      </c>
      <c r="E56" s="15" t="s">
        <v>58</v>
      </c>
      <c r="F56" s="315">
        <v>400</v>
      </c>
      <c r="G56" s="15" t="s">
        <v>121</v>
      </c>
      <c r="H56" s="316">
        <v>6.25</v>
      </c>
      <c r="I56" s="15" t="s">
        <v>211</v>
      </c>
      <c r="J56" s="316">
        <v>20.83</v>
      </c>
      <c r="K56" s="73">
        <v>400000</v>
      </c>
      <c r="L56" s="320">
        <v>73230.210000000006</v>
      </c>
      <c r="M56" s="73">
        <v>1874577</v>
      </c>
      <c r="N56" s="322">
        <v>22548</v>
      </c>
      <c r="O56" s="322">
        <v>1897125</v>
      </c>
    </row>
    <row r="57" spans="1:15" x14ac:dyDescent="0.2">
      <c r="A57" s="314" t="s">
        <v>86</v>
      </c>
      <c r="B57" s="124" t="s">
        <v>746</v>
      </c>
      <c r="C57" s="15">
        <v>294</v>
      </c>
      <c r="D57" s="321" t="s">
        <v>120</v>
      </c>
      <c r="E57" s="15" t="s">
        <v>58</v>
      </c>
      <c r="F57" s="315">
        <v>69</v>
      </c>
      <c r="G57" s="15" t="s">
        <v>122</v>
      </c>
      <c r="H57" s="316">
        <v>6.25</v>
      </c>
      <c r="I57" s="15" t="s">
        <v>211</v>
      </c>
      <c r="J57" s="316">
        <v>20.83</v>
      </c>
      <c r="K57" s="73">
        <v>69000</v>
      </c>
      <c r="L57" s="320">
        <v>12602.4</v>
      </c>
      <c r="M57" s="73">
        <v>322601</v>
      </c>
      <c r="N57" s="320">
        <v>3880</v>
      </c>
      <c r="O57" s="322">
        <v>326481</v>
      </c>
    </row>
    <row r="58" spans="1:15" x14ac:dyDescent="0.2">
      <c r="A58" s="124" t="s">
        <v>164</v>
      </c>
      <c r="B58" s="124" t="s">
        <v>746</v>
      </c>
      <c r="C58" s="125">
        <v>294</v>
      </c>
      <c r="D58" s="16" t="s">
        <v>120</v>
      </c>
      <c r="E58" s="125" t="s">
        <v>58</v>
      </c>
      <c r="F58" s="10">
        <v>31.8</v>
      </c>
      <c r="G58" s="125" t="s">
        <v>123</v>
      </c>
      <c r="H58" s="112">
        <v>6.75</v>
      </c>
      <c r="I58" s="125" t="s">
        <v>211</v>
      </c>
      <c r="J58" s="112">
        <v>20.83</v>
      </c>
      <c r="K58" s="148">
        <v>31800</v>
      </c>
      <c r="L58" s="148">
        <v>78084.39</v>
      </c>
      <c r="M58" s="148">
        <v>1998836</v>
      </c>
      <c r="N58" s="148">
        <v>26284</v>
      </c>
      <c r="O58" s="148">
        <v>2025120</v>
      </c>
    </row>
    <row r="59" spans="1:15" x14ac:dyDescent="0.2">
      <c r="A59" s="124" t="s">
        <v>607</v>
      </c>
      <c r="B59" s="124" t="s">
        <v>746</v>
      </c>
      <c r="C59" s="125">
        <v>300</v>
      </c>
      <c r="D59" s="125" t="s">
        <v>132</v>
      </c>
      <c r="E59" s="125" t="s">
        <v>58</v>
      </c>
      <c r="F59" s="10">
        <v>275</v>
      </c>
      <c r="G59" s="125" t="s">
        <v>129</v>
      </c>
      <c r="H59" s="112">
        <v>6.2</v>
      </c>
      <c r="I59" s="125" t="s">
        <v>210</v>
      </c>
      <c r="J59" s="112">
        <v>22.75</v>
      </c>
      <c r="K59" s="148">
        <v>275000</v>
      </c>
      <c r="L59" s="148">
        <v>150142</v>
      </c>
      <c r="M59" s="148">
        <v>3843396</v>
      </c>
      <c r="N59" s="148">
        <v>44572</v>
      </c>
      <c r="O59" s="148">
        <v>3887968</v>
      </c>
    </row>
    <row r="60" spans="1:15" x14ac:dyDescent="0.2">
      <c r="A60" s="124" t="s">
        <v>607</v>
      </c>
      <c r="B60" s="124" t="s">
        <v>746</v>
      </c>
      <c r="C60" s="125">
        <v>300</v>
      </c>
      <c r="D60" s="16" t="s">
        <v>132</v>
      </c>
      <c r="E60" s="125" t="s">
        <v>58</v>
      </c>
      <c r="F60" s="10">
        <v>74</v>
      </c>
      <c r="G60" s="125" t="s">
        <v>130</v>
      </c>
      <c r="H60" s="112">
        <v>6.2</v>
      </c>
      <c r="I60" s="125" t="s">
        <v>210</v>
      </c>
      <c r="J60" s="112">
        <v>22.75</v>
      </c>
      <c r="K60" s="148">
        <v>74000</v>
      </c>
      <c r="L60" s="148">
        <v>32602</v>
      </c>
      <c r="M60" s="148">
        <v>834559</v>
      </c>
      <c r="N60" s="148">
        <v>9686</v>
      </c>
      <c r="O60" s="148">
        <v>844245</v>
      </c>
    </row>
    <row r="61" spans="1:15"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v>1791889</v>
      </c>
      <c r="N61" s="148">
        <v>2230352</v>
      </c>
      <c r="O61" s="70">
        <v>4022241</v>
      </c>
    </row>
    <row r="62" spans="1:15" x14ac:dyDescent="0.2">
      <c r="A62" s="124"/>
      <c r="B62" s="124"/>
      <c r="E62" s="125"/>
      <c r="F62" s="10"/>
      <c r="G62" s="125"/>
      <c r="H62" s="112"/>
      <c r="I62" s="125"/>
      <c r="J62" s="112"/>
      <c r="K62" s="148"/>
      <c r="L62" s="148"/>
      <c r="M62" s="148"/>
      <c r="N62" s="148"/>
      <c r="O62" s="148"/>
    </row>
    <row r="63" spans="1:15" x14ac:dyDescent="0.2">
      <c r="A63" s="124" t="s">
        <v>540</v>
      </c>
      <c r="B63" s="124" t="s">
        <v>746</v>
      </c>
      <c r="C63" s="127">
        <v>319</v>
      </c>
      <c r="D63" s="127" t="s">
        <v>139</v>
      </c>
      <c r="E63" s="125" t="s">
        <v>58</v>
      </c>
      <c r="F63" s="10">
        <v>950</v>
      </c>
      <c r="G63" s="125" t="s">
        <v>97</v>
      </c>
      <c r="H63" s="112">
        <v>6</v>
      </c>
      <c r="I63" s="125" t="s">
        <v>210</v>
      </c>
      <c r="J63" s="112">
        <v>22</v>
      </c>
      <c r="K63" s="148">
        <v>950000</v>
      </c>
      <c r="L63" s="148">
        <v>370748</v>
      </c>
      <c r="M63" s="148">
        <v>9490559</v>
      </c>
      <c r="N63" s="148">
        <v>92842</v>
      </c>
      <c r="O63" s="148">
        <v>9583401</v>
      </c>
    </row>
    <row r="64" spans="1:15" x14ac:dyDescent="0.2">
      <c r="A64" s="124" t="s">
        <v>541</v>
      </c>
      <c r="B64" s="124" t="s">
        <v>746</v>
      </c>
      <c r="C64" s="127">
        <v>319</v>
      </c>
      <c r="D64" s="127" t="s">
        <v>139</v>
      </c>
      <c r="E64" s="125" t="s">
        <v>58</v>
      </c>
      <c r="F64" s="10">
        <v>58</v>
      </c>
      <c r="G64" s="125" t="s">
        <v>98</v>
      </c>
      <c r="H64" s="112">
        <v>6</v>
      </c>
      <c r="I64" s="125" t="s">
        <v>210</v>
      </c>
      <c r="J64" s="112">
        <v>22</v>
      </c>
      <c r="K64" s="148">
        <v>58000</v>
      </c>
      <c r="L64" s="148">
        <v>121921</v>
      </c>
      <c r="M64" s="148">
        <v>3120984</v>
      </c>
      <c r="N64" s="148">
        <v>30531</v>
      </c>
      <c r="O64" s="148">
        <v>3151515</v>
      </c>
    </row>
    <row r="65" spans="1:15" x14ac:dyDescent="0.2">
      <c r="A65" s="124" t="s">
        <v>541</v>
      </c>
      <c r="B65" s="124" t="s">
        <v>746</v>
      </c>
      <c r="C65" s="127">
        <v>319</v>
      </c>
      <c r="D65" s="127" t="s">
        <v>139</v>
      </c>
      <c r="E65" s="125" t="s">
        <v>58</v>
      </c>
      <c r="F65" s="10">
        <v>100</v>
      </c>
      <c r="G65" s="125" t="s">
        <v>140</v>
      </c>
      <c r="H65" s="112">
        <v>6</v>
      </c>
      <c r="I65" s="125" t="s">
        <v>210</v>
      </c>
      <c r="J65" s="112">
        <v>22</v>
      </c>
      <c r="K65" s="148">
        <v>100000</v>
      </c>
      <c r="L65" s="148">
        <v>210208</v>
      </c>
      <c r="M65" s="148">
        <v>5380991</v>
      </c>
      <c r="N65" s="148">
        <v>52639</v>
      </c>
      <c r="O65" s="148">
        <v>5433630</v>
      </c>
    </row>
    <row r="66" spans="1:15"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v>0</v>
      </c>
      <c r="N66" s="148">
        <v>0</v>
      </c>
      <c r="O66" s="148">
        <v>0</v>
      </c>
    </row>
    <row r="67" spans="1:15"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v>0</v>
      </c>
      <c r="N67" s="148">
        <v>0</v>
      </c>
      <c r="O67" s="148">
        <v>0</v>
      </c>
    </row>
    <row r="68" spans="1:15" x14ac:dyDescent="0.2">
      <c r="A68" s="124" t="s">
        <v>165</v>
      </c>
      <c r="B68" s="124" t="s">
        <v>746</v>
      </c>
      <c r="C68" s="127">
        <v>322</v>
      </c>
      <c r="D68" s="127" t="s">
        <v>149</v>
      </c>
      <c r="E68" s="125" t="s">
        <v>58</v>
      </c>
      <c r="F68" s="10">
        <v>1500</v>
      </c>
      <c r="G68" s="125" t="s">
        <v>145</v>
      </c>
      <c r="H68" s="112">
        <v>5.8</v>
      </c>
      <c r="I68" s="125" t="s">
        <v>211</v>
      </c>
      <c r="J68" s="112">
        <v>19.25</v>
      </c>
      <c r="K68" s="148">
        <v>1500000</v>
      </c>
      <c r="L68" s="148">
        <v>327231.96000000002</v>
      </c>
      <c r="M68" s="148">
        <v>8376618</v>
      </c>
      <c r="N68" s="148">
        <v>51697</v>
      </c>
      <c r="O68" s="148">
        <v>8428315</v>
      </c>
    </row>
    <row r="69" spans="1:15" x14ac:dyDescent="0.2">
      <c r="A69" s="124" t="s">
        <v>165</v>
      </c>
      <c r="B69" s="124" t="s">
        <v>746</v>
      </c>
      <c r="C69" s="127">
        <v>322</v>
      </c>
      <c r="D69" s="127" t="s">
        <v>149</v>
      </c>
      <c r="E69" s="125" t="s">
        <v>58</v>
      </c>
      <c r="F69" s="10">
        <v>374</v>
      </c>
      <c r="G69" s="125" t="s">
        <v>146</v>
      </c>
      <c r="H69" s="112">
        <v>5.8</v>
      </c>
      <c r="I69" s="125" t="s">
        <v>211</v>
      </c>
      <c r="J69" s="112">
        <v>19.25</v>
      </c>
      <c r="K69" s="148">
        <v>374000</v>
      </c>
      <c r="L69" s="148">
        <v>81922.41</v>
      </c>
      <c r="M69" s="148">
        <v>2097083</v>
      </c>
      <c r="N69" s="148">
        <v>12943</v>
      </c>
      <c r="O69" s="148">
        <v>2110026</v>
      </c>
    </row>
    <row r="70" spans="1:15" x14ac:dyDescent="0.2">
      <c r="A70" s="124" t="s">
        <v>181</v>
      </c>
      <c r="B70" s="124" t="s">
        <v>746</v>
      </c>
      <c r="C70" s="127">
        <v>322</v>
      </c>
      <c r="D70" s="127" t="s">
        <v>149</v>
      </c>
      <c r="E70" s="125" t="s">
        <v>58</v>
      </c>
      <c r="F70" s="10">
        <v>314</v>
      </c>
      <c r="G70" s="125" t="s">
        <v>147</v>
      </c>
      <c r="H70" s="112">
        <v>5.8</v>
      </c>
      <c r="I70" s="125" t="s">
        <v>211</v>
      </c>
      <c r="J70" s="112">
        <v>19</v>
      </c>
      <c r="K70" s="148">
        <v>314000</v>
      </c>
      <c r="L70" s="148">
        <v>426170</v>
      </c>
      <c r="M70" s="148">
        <v>10909274</v>
      </c>
      <c r="N70" s="148">
        <v>67329</v>
      </c>
      <c r="O70" s="148">
        <v>10976603</v>
      </c>
    </row>
    <row r="71" spans="1:15" x14ac:dyDescent="0.2">
      <c r="A71" s="124" t="s">
        <v>166</v>
      </c>
      <c r="B71" s="124" t="s">
        <v>746</v>
      </c>
      <c r="C71" s="127">
        <v>322</v>
      </c>
      <c r="D71" s="127" t="s">
        <v>149</v>
      </c>
      <c r="E71" s="125" t="s">
        <v>58</v>
      </c>
      <c r="F71" s="10">
        <v>28</v>
      </c>
      <c r="G71" s="125" t="s">
        <v>148</v>
      </c>
      <c r="H71" s="112">
        <v>5.8</v>
      </c>
      <c r="I71" s="125" t="s">
        <v>211</v>
      </c>
      <c r="J71" s="112">
        <v>19</v>
      </c>
      <c r="K71" s="148">
        <v>28000</v>
      </c>
      <c r="L71" s="148">
        <v>57457.95</v>
      </c>
      <c r="M71" s="148">
        <v>1470832</v>
      </c>
      <c r="N71" s="148">
        <v>9078</v>
      </c>
      <c r="O71" s="148">
        <v>1479910</v>
      </c>
    </row>
    <row r="72" spans="1:15" x14ac:dyDescent="0.2">
      <c r="A72" s="124"/>
      <c r="B72" s="124"/>
      <c r="E72" s="125"/>
      <c r="F72" s="10"/>
      <c r="G72" s="125"/>
      <c r="H72" s="112"/>
      <c r="I72" s="125"/>
      <c r="J72" s="112"/>
      <c r="K72" s="148"/>
      <c r="L72" s="148"/>
      <c r="M72" s="148"/>
      <c r="N72" s="148"/>
      <c r="O72" s="148"/>
    </row>
    <row r="73" spans="1:15" x14ac:dyDescent="0.2">
      <c r="A73" s="124" t="s">
        <v>683</v>
      </c>
      <c r="B73" s="124" t="s">
        <v>746</v>
      </c>
      <c r="C73" s="127">
        <v>337</v>
      </c>
      <c r="D73" s="127" t="s">
        <v>157</v>
      </c>
      <c r="E73" s="125" t="s">
        <v>58</v>
      </c>
      <c r="F73" s="10">
        <v>400</v>
      </c>
      <c r="G73" s="125" t="s">
        <v>65</v>
      </c>
      <c r="H73" s="112">
        <v>6.3</v>
      </c>
      <c r="I73" s="125" t="s">
        <v>210</v>
      </c>
      <c r="J73" s="112">
        <v>19.5</v>
      </c>
      <c r="K73" s="148">
        <v>400000</v>
      </c>
      <c r="L73" s="148">
        <v>110607</v>
      </c>
      <c r="M73" s="148">
        <v>2831363</v>
      </c>
      <c r="N73" s="148">
        <v>2416</v>
      </c>
      <c r="O73" s="148">
        <v>2833779</v>
      </c>
    </row>
    <row r="74" spans="1:15" x14ac:dyDescent="0.2">
      <c r="A74" s="124" t="s">
        <v>683</v>
      </c>
      <c r="B74" s="124" t="s">
        <v>746</v>
      </c>
      <c r="C74" s="127">
        <v>337</v>
      </c>
      <c r="D74" s="127" t="s">
        <v>157</v>
      </c>
      <c r="E74" s="125" t="s">
        <v>58</v>
      </c>
      <c r="F74" s="10">
        <v>74</v>
      </c>
      <c r="G74" s="125" t="s">
        <v>64</v>
      </c>
      <c r="H74" s="112">
        <v>6.3</v>
      </c>
      <c r="I74" s="125" t="s">
        <v>210</v>
      </c>
      <c r="J74" s="112">
        <v>19.5</v>
      </c>
      <c r="K74" s="148">
        <v>74000</v>
      </c>
      <c r="L74" s="148">
        <v>20493</v>
      </c>
      <c r="M74" s="148">
        <v>524588</v>
      </c>
      <c r="N74" s="148">
        <v>438</v>
      </c>
      <c r="O74" s="148">
        <v>525026</v>
      </c>
    </row>
    <row r="75" spans="1:15"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v>972740</v>
      </c>
      <c r="N75" s="148">
        <v>1295567</v>
      </c>
      <c r="O75" s="148">
        <v>2268307</v>
      </c>
    </row>
    <row r="76" spans="1:15" x14ac:dyDescent="0.2">
      <c r="A76" s="124" t="s">
        <v>685</v>
      </c>
      <c r="B76" s="124" t="s">
        <v>746</v>
      </c>
      <c r="C76" s="127">
        <v>337</v>
      </c>
      <c r="D76" s="127" t="s">
        <v>227</v>
      </c>
      <c r="E76" s="125" t="s">
        <v>58</v>
      </c>
      <c r="F76" s="10">
        <v>539</v>
      </c>
      <c r="G76" s="125" t="s">
        <v>217</v>
      </c>
      <c r="H76" s="112">
        <v>5</v>
      </c>
      <c r="I76" s="127" t="s">
        <v>211</v>
      </c>
      <c r="J76" s="112">
        <v>19.5</v>
      </c>
      <c r="K76" s="148">
        <v>539000</v>
      </c>
      <c r="L76" s="148">
        <v>168235</v>
      </c>
      <c r="M76" s="148">
        <v>4306549</v>
      </c>
      <c r="N76" s="148">
        <v>20491</v>
      </c>
      <c r="O76" s="148">
        <v>4327040</v>
      </c>
    </row>
    <row r="77" spans="1:15"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v>1023936</v>
      </c>
      <c r="N77" s="148">
        <v>1302396</v>
      </c>
      <c r="O77" s="148">
        <v>2326332</v>
      </c>
    </row>
    <row r="78" spans="1:15" x14ac:dyDescent="0.2">
      <c r="A78" s="124" t="s">
        <v>687</v>
      </c>
      <c r="B78" s="124" t="s">
        <v>746</v>
      </c>
      <c r="C78" s="127">
        <v>337</v>
      </c>
      <c r="D78" s="127" t="s">
        <v>247</v>
      </c>
      <c r="E78" s="125" t="s">
        <v>58</v>
      </c>
      <c r="F78" s="10">
        <v>512</v>
      </c>
      <c r="G78" s="125" t="s">
        <v>457</v>
      </c>
      <c r="H78" s="112">
        <v>4.5</v>
      </c>
      <c r="I78" s="125" t="s">
        <v>210</v>
      </c>
      <c r="J78" s="112">
        <v>19.5</v>
      </c>
      <c r="K78" s="148">
        <v>512000</v>
      </c>
      <c r="L78" s="148">
        <v>201115</v>
      </c>
      <c r="M78" s="148">
        <v>5148224</v>
      </c>
      <c r="N78" s="148">
        <v>3152</v>
      </c>
      <c r="O78" s="148">
        <v>5151376</v>
      </c>
    </row>
    <row r="79" spans="1:15"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v>1151928</v>
      </c>
      <c r="N79" s="148">
        <v>1435327</v>
      </c>
      <c r="O79" s="148">
        <v>2587255</v>
      </c>
    </row>
    <row r="80" spans="1:15" x14ac:dyDescent="0.2">
      <c r="A80" s="124"/>
      <c r="B80" s="124"/>
      <c r="E80" s="125"/>
      <c r="F80" s="10"/>
      <c r="G80" s="125"/>
      <c r="H80" s="112"/>
      <c r="I80" s="125"/>
      <c r="J80" s="112"/>
      <c r="K80" s="148"/>
      <c r="L80" s="148"/>
      <c r="M80" s="148"/>
      <c r="N80" s="148"/>
      <c r="O80" s="148"/>
    </row>
    <row r="81" spans="1:15" x14ac:dyDescent="0.2">
      <c r="A81" s="124" t="s">
        <v>540</v>
      </c>
      <c r="B81" s="124" t="s">
        <v>746</v>
      </c>
      <c r="C81" s="127">
        <v>341</v>
      </c>
      <c r="D81" s="127" t="s">
        <v>158</v>
      </c>
      <c r="E81" s="125" t="s">
        <v>58</v>
      </c>
      <c r="F81" s="10">
        <v>320</v>
      </c>
      <c r="G81" s="125" t="s">
        <v>160</v>
      </c>
      <c r="H81" s="112">
        <v>5.8</v>
      </c>
      <c r="I81" s="125" t="s">
        <v>209</v>
      </c>
      <c r="J81" s="112">
        <v>23.75</v>
      </c>
      <c r="K81" s="148">
        <v>320000</v>
      </c>
      <c r="L81" s="148">
        <v>53495</v>
      </c>
      <c r="M81" s="148">
        <v>1369387</v>
      </c>
      <c r="N81" s="148">
        <v>12959</v>
      </c>
      <c r="O81" s="148">
        <v>1382346</v>
      </c>
    </row>
    <row r="82" spans="1:15" x14ac:dyDescent="0.2">
      <c r="A82" s="124" t="s">
        <v>541</v>
      </c>
      <c r="B82" s="124" t="s">
        <v>746</v>
      </c>
      <c r="C82" s="127">
        <v>341</v>
      </c>
      <c r="D82" s="127" t="s">
        <v>158</v>
      </c>
      <c r="E82" s="125" t="s">
        <v>58</v>
      </c>
      <c r="F82" s="10">
        <v>6</v>
      </c>
      <c r="G82" s="125" t="s">
        <v>161</v>
      </c>
      <c r="H82" s="112">
        <v>7.5</v>
      </c>
      <c r="I82" s="125" t="s">
        <v>209</v>
      </c>
      <c r="J82" s="112">
        <v>23.75</v>
      </c>
      <c r="K82" s="148">
        <v>6000</v>
      </c>
      <c r="L82" s="148">
        <v>14291</v>
      </c>
      <c r="M82" s="148">
        <v>365827</v>
      </c>
      <c r="N82" s="148">
        <v>4449</v>
      </c>
      <c r="O82" s="148">
        <v>370276</v>
      </c>
    </row>
    <row r="83" spans="1:15" x14ac:dyDescent="0.2">
      <c r="A83" s="124" t="s">
        <v>541</v>
      </c>
      <c r="B83" s="124" t="s">
        <v>746</v>
      </c>
      <c r="C83" s="127">
        <v>341</v>
      </c>
      <c r="D83" s="127" t="s">
        <v>158</v>
      </c>
      <c r="E83" s="125" t="s">
        <v>58</v>
      </c>
      <c r="F83" s="10">
        <v>15.2</v>
      </c>
      <c r="G83" s="125" t="s">
        <v>162</v>
      </c>
      <c r="H83" s="112">
        <v>7.5</v>
      </c>
      <c r="I83" s="125" t="s">
        <v>209</v>
      </c>
      <c r="J83" s="112">
        <v>23.75</v>
      </c>
      <c r="K83" s="148">
        <v>15200</v>
      </c>
      <c r="L83" s="148">
        <v>36203</v>
      </c>
      <c r="M83" s="148">
        <v>926739</v>
      </c>
      <c r="N83" s="148">
        <v>11272</v>
      </c>
      <c r="O83" s="148">
        <v>938011</v>
      </c>
    </row>
    <row r="84" spans="1:15" x14ac:dyDescent="0.2">
      <c r="A84" s="124"/>
      <c r="B84" s="124"/>
      <c r="E84" s="125"/>
      <c r="F84" s="10"/>
      <c r="G84" s="125"/>
      <c r="H84" s="112"/>
      <c r="I84" s="125"/>
      <c r="J84" s="112"/>
      <c r="K84" s="148"/>
      <c r="L84" s="148"/>
      <c r="M84" s="148"/>
      <c r="N84" s="148"/>
      <c r="O84" s="148"/>
    </row>
    <row r="85" spans="1:15" x14ac:dyDescent="0.2">
      <c r="A85" s="124" t="s">
        <v>165</v>
      </c>
      <c r="B85" s="124" t="s">
        <v>746</v>
      </c>
      <c r="C85" s="127">
        <v>351</v>
      </c>
      <c r="D85" s="127" t="s">
        <v>194</v>
      </c>
      <c r="E85" s="125" t="s">
        <v>58</v>
      </c>
      <c r="F85" s="10">
        <v>400</v>
      </c>
      <c r="G85" s="125" t="s">
        <v>175</v>
      </c>
      <c r="H85" s="112">
        <v>6.5</v>
      </c>
      <c r="I85" s="125" t="s">
        <v>211</v>
      </c>
      <c r="J85" s="112">
        <v>20</v>
      </c>
      <c r="K85" s="148">
        <v>400000</v>
      </c>
      <c r="L85" s="148">
        <v>133526.78</v>
      </c>
      <c r="M85" s="148">
        <v>3418073</v>
      </c>
      <c r="N85" s="148">
        <v>23583</v>
      </c>
      <c r="O85" s="148">
        <v>3441656</v>
      </c>
    </row>
    <row r="86" spans="1:15" x14ac:dyDescent="0.2">
      <c r="A86" s="124" t="s">
        <v>165</v>
      </c>
      <c r="B86" s="124" t="s">
        <v>746</v>
      </c>
      <c r="C86" s="127">
        <v>351</v>
      </c>
      <c r="D86" s="127" t="s">
        <v>194</v>
      </c>
      <c r="E86" s="125" t="s">
        <v>58</v>
      </c>
      <c r="F86" s="10">
        <v>155</v>
      </c>
      <c r="G86" s="125" t="s">
        <v>176</v>
      </c>
      <c r="H86" s="112">
        <v>6.5</v>
      </c>
      <c r="I86" s="125" t="s">
        <v>211</v>
      </c>
      <c r="J86" s="112">
        <v>20</v>
      </c>
      <c r="K86" s="148">
        <v>155000</v>
      </c>
      <c r="L86" s="148">
        <v>51741.85</v>
      </c>
      <c r="M86" s="148">
        <v>1324509</v>
      </c>
      <c r="N86" s="148">
        <v>9138</v>
      </c>
      <c r="O86" s="148">
        <v>1333647</v>
      </c>
    </row>
    <row r="87" spans="1:15"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v>0</v>
      </c>
      <c r="N87" s="126">
        <v>0</v>
      </c>
      <c r="O87" s="126">
        <v>0</v>
      </c>
    </row>
    <row r="88" spans="1:15" x14ac:dyDescent="0.2">
      <c r="A88" s="124" t="s">
        <v>171</v>
      </c>
      <c r="B88" s="124" t="s">
        <v>746</v>
      </c>
      <c r="C88" s="127">
        <v>351</v>
      </c>
      <c r="D88" s="127" t="s">
        <v>194</v>
      </c>
      <c r="E88" s="125" t="s">
        <v>58</v>
      </c>
      <c r="F88" s="10">
        <v>60</v>
      </c>
      <c r="G88" s="125" t="s">
        <v>178</v>
      </c>
      <c r="H88" s="112">
        <v>6.5</v>
      </c>
      <c r="I88" s="125" t="s">
        <v>211</v>
      </c>
      <c r="J88" s="112">
        <v>20</v>
      </c>
      <c r="K88" s="148">
        <v>60000</v>
      </c>
      <c r="L88" s="148">
        <v>107744.01</v>
      </c>
      <c r="M88" s="148">
        <v>2758075</v>
      </c>
      <c r="N88" s="148">
        <v>19029</v>
      </c>
      <c r="O88" s="148">
        <v>2777104</v>
      </c>
    </row>
    <row r="89" spans="1:15" x14ac:dyDescent="0.2">
      <c r="A89" s="124" t="s">
        <v>171</v>
      </c>
      <c r="B89" s="124" t="s">
        <v>746</v>
      </c>
      <c r="C89" s="127">
        <v>351</v>
      </c>
      <c r="D89" s="127" t="s">
        <v>194</v>
      </c>
      <c r="E89" s="125" t="s">
        <v>58</v>
      </c>
      <c r="F89" s="10">
        <v>2</v>
      </c>
      <c r="G89" s="125" t="s">
        <v>179</v>
      </c>
      <c r="H89" s="112">
        <v>6.5</v>
      </c>
      <c r="I89" s="125" t="s">
        <v>211</v>
      </c>
      <c r="J89" s="112">
        <v>21</v>
      </c>
      <c r="K89" s="148">
        <v>2000</v>
      </c>
      <c r="L89" s="148">
        <v>4258.1899999999996</v>
      </c>
      <c r="M89" s="148">
        <v>109003</v>
      </c>
      <c r="N89" s="148">
        <v>752</v>
      </c>
      <c r="O89" s="148">
        <v>109755</v>
      </c>
    </row>
    <row r="90" spans="1:15"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v>0</v>
      </c>
      <c r="N90" s="148">
        <v>0</v>
      </c>
      <c r="O90" s="148">
        <v>0</v>
      </c>
    </row>
    <row r="91" spans="1:15"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v>0</v>
      </c>
      <c r="N91" s="148">
        <v>0</v>
      </c>
      <c r="O91" s="148">
        <v>0</v>
      </c>
    </row>
    <row r="92" spans="1:15" x14ac:dyDescent="0.2">
      <c r="A92" s="124" t="s">
        <v>642</v>
      </c>
      <c r="B92" s="124" t="s">
        <v>746</v>
      </c>
      <c r="C92" s="127">
        <v>351</v>
      </c>
      <c r="D92" s="127" t="s">
        <v>183</v>
      </c>
      <c r="E92" s="125" t="s">
        <v>58</v>
      </c>
      <c r="F92" s="10">
        <v>600</v>
      </c>
      <c r="G92" s="125" t="s">
        <v>189</v>
      </c>
      <c r="H92" s="112">
        <v>6.5</v>
      </c>
      <c r="I92" s="125" t="s">
        <v>211</v>
      </c>
      <c r="J92" s="112">
        <v>22.5</v>
      </c>
      <c r="K92" s="148">
        <v>600000</v>
      </c>
      <c r="L92" s="148">
        <v>240212.95</v>
      </c>
      <c r="M92" s="148">
        <v>6149070</v>
      </c>
      <c r="N92" s="148">
        <v>42424</v>
      </c>
      <c r="O92" s="148">
        <v>6191494</v>
      </c>
    </row>
    <row r="93" spans="1:15" x14ac:dyDescent="0.2">
      <c r="A93" s="124" t="s">
        <v>642</v>
      </c>
      <c r="B93" s="124" t="s">
        <v>746</v>
      </c>
      <c r="C93" s="127">
        <v>351</v>
      </c>
      <c r="D93" s="127" t="s">
        <v>183</v>
      </c>
      <c r="E93" s="125" t="s">
        <v>58</v>
      </c>
      <c r="F93" s="10">
        <v>129</v>
      </c>
      <c r="G93" s="125" t="s">
        <v>190</v>
      </c>
      <c r="H93" s="112">
        <v>6.5</v>
      </c>
      <c r="I93" s="125" t="s">
        <v>211</v>
      </c>
      <c r="J93" s="112">
        <v>22.5</v>
      </c>
      <c r="K93" s="148">
        <v>129000</v>
      </c>
      <c r="L93" s="148">
        <v>51646.09</v>
      </c>
      <c r="M93" s="148">
        <v>1322058</v>
      </c>
      <c r="N93" s="148">
        <v>9121</v>
      </c>
      <c r="O93" s="148">
        <v>1331179</v>
      </c>
    </row>
    <row r="94" spans="1:15" x14ac:dyDescent="0.2">
      <c r="A94" s="124" t="s">
        <v>643</v>
      </c>
      <c r="B94" s="124" t="s">
        <v>746</v>
      </c>
      <c r="C94" s="127">
        <v>351</v>
      </c>
      <c r="D94" s="127" t="s">
        <v>183</v>
      </c>
      <c r="E94" s="125" t="s">
        <v>58</v>
      </c>
      <c r="F94" s="10">
        <v>82</v>
      </c>
      <c r="G94" s="125" t="s">
        <v>191</v>
      </c>
      <c r="H94" s="112">
        <v>6.5</v>
      </c>
      <c r="I94" s="125" t="s">
        <v>211</v>
      </c>
      <c r="J94" s="112">
        <v>22.5</v>
      </c>
      <c r="K94" s="148">
        <v>82000</v>
      </c>
      <c r="L94" s="148">
        <v>144632.12</v>
      </c>
      <c r="M94" s="148">
        <v>3702352</v>
      </c>
      <c r="N94" s="148">
        <v>25544</v>
      </c>
      <c r="O94" s="148">
        <v>3727896</v>
      </c>
    </row>
    <row r="95" spans="1:15" x14ac:dyDescent="0.2">
      <c r="A95" s="124" t="s">
        <v>643</v>
      </c>
      <c r="B95" s="124" t="s">
        <v>746</v>
      </c>
      <c r="C95" s="127">
        <v>351</v>
      </c>
      <c r="D95" s="127" t="s">
        <v>183</v>
      </c>
      <c r="E95" s="125" t="s">
        <v>58</v>
      </c>
      <c r="F95" s="10">
        <v>7</v>
      </c>
      <c r="G95" s="125" t="s">
        <v>192</v>
      </c>
      <c r="H95" s="112">
        <v>6.5</v>
      </c>
      <c r="I95" s="125" t="s">
        <v>211</v>
      </c>
      <c r="J95" s="112">
        <v>22.5</v>
      </c>
      <c r="K95" s="148">
        <v>7000</v>
      </c>
      <c r="L95" s="148">
        <v>14670.87</v>
      </c>
      <c r="M95" s="148">
        <v>375551</v>
      </c>
      <c r="N95" s="148">
        <v>2591</v>
      </c>
      <c r="O95" s="148">
        <v>378142</v>
      </c>
    </row>
    <row r="96" spans="1:15"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v>0</v>
      </c>
      <c r="N96" s="148">
        <v>0</v>
      </c>
      <c r="O96" s="148">
        <v>0</v>
      </c>
    </row>
    <row r="97" spans="1:15"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v>0</v>
      </c>
      <c r="N97" s="148">
        <v>0</v>
      </c>
      <c r="O97" s="148">
        <v>0</v>
      </c>
    </row>
    <row r="98" spans="1:15" x14ac:dyDescent="0.2">
      <c r="A98" s="124" t="s">
        <v>645</v>
      </c>
      <c r="B98" s="124" t="s">
        <v>746</v>
      </c>
      <c r="C98" s="127">
        <v>351</v>
      </c>
      <c r="D98" s="127" t="s">
        <v>226</v>
      </c>
      <c r="E98" s="125" t="s">
        <v>58</v>
      </c>
      <c r="F98" s="10">
        <v>305</v>
      </c>
      <c r="G98" s="125" t="s">
        <v>221</v>
      </c>
      <c r="H98" s="112">
        <v>6</v>
      </c>
      <c r="I98" s="127" t="s">
        <v>210</v>
      </c>
      <c r="J98" s="112">
        <v>22.5</v>
      </c>
      <c r="K98" s="148">
        <v>305000</v>
      </c>
      <c r="L98" s="148">
        <v>170762.27</v>
      </c>
      <c r="M98" s="148">
        <v>4371243</v>
      </c>
      <c r="N98" s="148">
        <v>27888</v>
      </c>
      <c r="O98" s="148">
        <v>4399131</v>
      </c>
    </row>
    <row r="99" spans="1:15" x14ac:dyDescent="0.2">
      <c r="A99" s="124" t="s">
        <v>645</v>
      </c>
      <c r="B99" s="124" t="s">
        <v>746</v>
      </c>
      <c r="C99" s="127">
        <v>351</v>
      </c>
      <c r="D99" s="127" t="s">
        <v>226</v>
      </c>
      <c r="E99" s="125" t="s">
        <v>58</v>
      </c>
      <c r="F99" s="10">
        <v>77</v>
      </c>
      <c r="G99" s="125" t="s">
        <v>222</v>
      </c>
      <c r="H99" s="112">
        <v>6</v>
      </c>
      <c r="I99" s="127" t="s">
        <v>210</v>
      </c>
      <c r="J99" s="112">
        <v>22.5</v>
      </c>
      <c r="K99" s="148">
        <v>77000</v>
      </c>
      <c r="L99" s="148">
        <v>43110.68</v>
      </c>
      <c r="M99" s="148">
        <v>1103565</v>
      </c>
      <c r="N99" s="148">
        <v>7041</v>
      </c>
      <c r="O99" s="148">
        <v>1110606</v>
      </c>
    </row>
    <row r="100" spans="1:15"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46919.91</v>
      </c>
      <c r="M100" s="148">
        <v>1201075</v>
      </c>
      <c r="N100" s="148">
        <v>7663</v>
      </c>
      <c r="O100" s="148">
        <v>1208738</v>
      </c>
    </row>
    <row r="101" spans="1:15" x14ac:dyDescent="0.2">
      <c r="A101" s="124" t="s">
        <v>646</v>
      </c>
      <c r="B101" s="124" t="s">
        <v>746</v>
      </c>
      <c r="C101" s="127">
        <v>351</v>
      </c>
      <c r="D101" s="127" t="s">
        <v>226</v>
      </c>
      <c r="E101" s="125" t="s">
        <v>58</v>
      </c>
      <c r="F101" s="10">
        <v>29</v>
      </c>
      <c r="G101" s="125" t="s">
        <v>224</v>
      </c>
      <c r="H101" s="112">
        <v>4.5</v>
      </c>
      <c r="I101" s="127" t="s">
        <v>210</v>
      </c>
      <c r="J101" s="112">
        <v>26</v>
      </c>
      <c r="K101" s="148">
        <v>29000</v>
      </c>
      <c r="L101" s="148">
        <v>47409.27</v>
      </c>
      <c r="M101" s="148">
        <v>1213602</v>
      </c>
      <c r="N101" s="148">
        <v>5838</v>
      </c>
      <c r="O101" s="148">
        <v>1219440</v>
      </c>
    </row>
    <row r="102" spans="1:15"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v>0</v>
      </c>
      <c r="N102" s="148">
        <v>0</v>
      </c>
      <c r="O102" s="148">
        <v>0</v>
      </c>
    </row>
    <row r="103" spans="1:15"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v>0</v>
      </c>
      <c r="N103" s="148">
        <v>0</v>
      </c>
      <c r="O103" s="148">
        <v>0</v>
      </c>
    </row>
    <row r="104" spans="1:15"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149001.51</v>
      </c>
      <c r="M104" s="148">
        <v>3814202</v>
      </c>
      <c r="N104" s="148">
        <v>22744</v>
      </c>
      <c r="O104" s="148">
        <v>3836946</v>
      </c>
    </row>
    <row r="105" spans="1:15"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38078.239999999998</v>
      </c>
      <c r="M105" s="148">
        <v>974742</v>
      </c>
      <c r="N105" s="148">
        <v>5813</v>
      </c>
      <c r="O105" s="148">
        <v>980555</v>
      </c>
    </row>
    <row r="106" spans="1:15"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31556.19</v>
      </c>
      <c r="M106" s="148">
        <v>807788</v>
      </c>
      <c r="N106" s="148">
        <v>5154</v>
      </c>
      <c r="O106" s="148">
        <v>812942</v>
      </c>
    </row>
    <row r="107" spans="1:15"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74105.59</v>
      </c>
      <c r="M107" s="148">
        <v>1896985</v>
      </c>
      <c r="N107" s="148">
        <v>9126</v>
      </c>
      <c r="O107" s="148">
        <v>1906111</v>
      </c>
    </row>
    <row r="108" spans="1:15" x14ac:dyDescent="0.2">
      <c r="A108" s="124"/>
      <c r="B108" s="124"/>
      <c r="E108" s="125"/>
      <c r="F108" s="10"/>
      <c r="G108" s="125"/>
      <c r="H108" s="112"/>
      <c r="I108" s="127"/>
      <c r="J108" s="112"/>
      <c r="K108" s="148"/>
      <c r="L108" s="148"/>
      <c r="M108" s="148"/>
      <c r="N108" s="148"/>
      <c r="O108" s="148"/>
    </row>
    <row r="109" spans="1:15"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163689.01999999999</v>
      </c>
      <c r="M109" s="148">
        <v>4190179</v>
      </c>
      <c r="N109" s="148">
        <v>2845</v>
      </c>
      <c r="O109" s="148">
        <v>4193024</v>
      </c>
    </row>
    <row r="110" spans="1:15" x14ac:dyDescent="0.2">
      <c r="A110" s="124" t="s">
        <v>165</v>
      </c>
      <c r="B110" s="124" t="s">
        <v>746</v>
      </c>
      <c r="C110" s="127">
        <v>363</v>
      </c>
      <c r="D110" s="127" t="s">
        <v>182</v>
      </c>
      <c r="E110" s="125" t="s">
        <v>58</v>
      </c>
      <c r="F110" s="10">
        <v>96</v>
      </c>
      <c r="G110" s="125" t="s">
        <v>185</v>
      </c>
      <c r="H110" s="112">
        <v>5</v>
      </c>
      <c r="I110" s="127" t="s">
        <v>213</v>
      </c>
      <c r="J110" s="112">
        <v>17.5</v>
      </c>
      <c r="K110" s="148">
        <v>96000</v>
      </c>
      <c r="L110" s="148">
        <v>39285.379999999997</v>
      </c>
      <c r="M110" s="148">
        <v>1005643</v>
      </c>
      <c r="N110" s="148">
        <v>683</v>
      </c>
      <c r="O110" s="148">
        <v>1006326</v>
      </c>
    </row>
    <row r="111" spans="1:15"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v>26</v>
      </c>
      <c r="N111" s="148">
        <v>0</v>
      </c>
      <c r="O111" s="148">
        <v>26</v>
      </c>
    </row>
    <row r="112" spans="1:15"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100191</v>
      </c>
      <c r="M112" s="148">
        <v>2564730</v>
      </c>
      <c r="N112" s="148">
        <v>23040</v>
      </c>
      <c r="O112" s="148">
        <v>2587770</v>
      </c>
    </row>
    <row r="113" spans="1:15"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262468</v>
      </c>
      <c r="M113" s="148">
        <v>6718763</v>
      </c>
      <c r="N113" s="148">
        <v>64655</v>
      </c>
      <c r="O113" s="148">
        <v>6783418</v>
      </c>
    </row>
    <row r="114" spans="1:15"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62588</v>
      </c>
      <c r="M114" s="148">
        <v>1602153</v>
      </c>
      <c r="N114" s="148">
        <v>16439</v>
      </c>
      <c r="O114" s="148">
        <v>1618592</v>
      </c>
    </row>
    <row r="115" spans="1:15"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104583</v>
      </c>
      <c r="M115" s="148">
        <v>2677159</v>
      </c>
      <c r="N115" s="148">
        <v>27469</v>
      </c>
      <c r="O115" s="148">
        <v>2704628</v>
      </c>
    </row>
    <row r="116" spans="1:15" x14ac:dyDescent="0.2">
      <c r="A116" s="124"/>
      <c r="B116" s="124"/>
      <c r="E116" s="125"/>
      <c r="F116" s="10"/>
      <c r="G116" s="125"/>
      <c r="H116" s="112"/>
      <c r="I116" s="127"/>
      <c r="J116" s="112"/>
      <c r="K116" s="148"/>
      <c r="L116" s="148"/>
      <c r="M116" s="148"/>
      <c r="N116" s="148"/>
      <c r="O116" s="148"/>
    </row>
    <row r="117" spans="1:15"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260683</v>
      </c>
      <c r="M117" s="148">
        <v>6673070</v>
      </c>
      <c r="N117" s="148">
        <v>4071</v>
      </c>
      <c r="O117" s="148">
        <v>6677141</v>
      </c>
    </row>
    <row r="118" spans="1:15" x14ac:dyDescent="0.2">
      <c r="A118" s="124" t="s">
        <v>617</v>
      </c>
      <c r="B118" s="124" t="s">
        <v>746</v>
      </c>
      <c r="C118" s="127">
        <v>383</v>
      </c>
      <c r="D118" s="127" t="s">
        <v>226</v>
      </c>
      <c r="E118" s="125" t="s">
        <v>58</v>
      </c>
      <c r="F118" s="114">
        <v>161</v>
      </c>
      <c r="G118" s="125" t="s">
        <v>70</v>
      </c>
      <c r="H118" s="112">
        <v>6</v>
      </c>
      <c r="I118" s="127" t="s">
        <v>211</v>
      </c>
      <c r="J118" s="112">
        <v>22</v>
      </c>
      <c r="K118" s="148">
        <v>161000</v>
      </c>
      <c r="L118" s="148">
        <v>305628</v>
      </c>
      <c r="M118" s="148">
        <v>7823591</v>
      </c>
      <c r="N118" s="148">
        <v>25355</v>
      </c>
      <c r="O118" s="148">
        <v>7848946</v>
      </c>
    </row>
    <row r="119" spans="1:15"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v>0</v>
      </c>
      <c r="N119" s="148">
        <v>0</v>
      </c>
      <c r="O119" s="148">
        <v>0</v>
      </c>
    </row>
    <row r="120" spans="1:15"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38970.21</v>
      </c>
      <c r="M120" s="148">
        <v>997575</v>
      </c>
      <c r="N120" s="148">
        <v>10917</v>
      </c>
      <c r="O120" s="148">
        <v>1008492</v>
      </c>
    </row>
    <row r="121" spans="1:15"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63.43</v>
      </c>
      <c r="M121" s="148">
        <v>1624</v>
      </c>
      <c r="N121" s="148">
        <v>18</v>
      </c>
      <c r="O121" s="148">
        <v>1642</v>
      </c>
    </row>
    <row r="122" spans="1:15"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233387.92</v>
      </c>
      <c r="M122" s="148">
        <v>5974360</v>
      </c>
      <c r="N122" s="148">
        <v>0</v>
      </c>
      <c r="O122" s="148">
        <v>5974360</v>
      </c>
    </row>
    <row r="124" spans="1:15"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58477</v>
      </c>
      <c r="M124" s="148">
        <v>1496918</v>
      </c>
      <c r="N124" s="148">
        <v>11043</v>
      </c>
      <c r="O124" s="148">
        <v>1507961</v>
      </c>
    </row>
    <row r="125" spans="1:15"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51665</v>
      </c>
      <c r="M125" s="148">
        <v>1322542</v>
      </c>
      <c r="N125" s="148">
        <v>9756</v>
      </c>
      <c r="O125" s="148">
        <v>1332298</v>
      </c>
    </row>
    <row r="126" spans="1:15"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50801</v>
      </c>
      <c r="M126" s="148">
        <v>1300425</v>
      </c>
      <c r="N126" s="148">
        <v>9593</v>
      </c>
      <c r="O126" s="148">
        <v>1310018</v>
      </c>
    </row>
    <row r="127" spans="1:15"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44451</v>
      </c>
      <c r="M127" s="148">
        <v>1137875</v>
      </c>
      <c r="N127" s="148">
        <v>8394</v>
      </c>
      <c r="O127" s="148">
        <v>1146269</v>
      </c>
    </row>
    <row r="128" spans="1:15"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39688</v>
      </c>
      <c r="M128" s="148">
        <v>1015950</v>
      </c>
      <c r="N128" s="148">
        <v>7494</v>
      </c>
      <c r="O128" s="148">
        <v>1023444</v>
      </c>
    </row>
    <row r="129" spans="1:15" x14ac:dyDescent="0.2">
      <c r="A129" s="124"/>
      <c r="B129" s="124"/>
      <c r="E129" s="125"/>
      <c r="F129" s="10"/>
      <c r="G129" s="125"/>
      <c r="H129" s="112"/>
      <c r="I129" s="127"/>
      <c r="J129" s="112"/>
      <c r="K129" s="148"/>
      <c r="L129" s="148"/>
      <c r="M129" s="148"/>
      <c r="N129" s="148"/>
      <c r="O129" s="148"/>
    </row>
    <row r="130" spans="1:15"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207891.44</v>
      </c>
      <c r="M130" s="73">
        <v>5321690</v>
      </c>
      <c r="N130" s="318">
        <v>19817</v>
      </c>
      <c r="O130" s="319">
        <v>5341507</v>
      </c>
    </row>
    <row r="131" spans="1:15"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61639.72</v>
      </c>
      <c r="M131" s="73">
        <v>1577879</v>
      </c>
      <c r="N131" s="318">
        <v>7646</v>
      </c>
      <c r="O131" s="319">
        <v>1585525</v>
      </c>
    </row>
    <row r="132" spans="1:15"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3984.51</v>
      </c>
      <c r="M132" s="73">
        <v>101997</v>
      </c>
      <c r="N132" s="73">
        <v>106418</v>
      </c>
      <c r="O132" s="73">
        <v>208415</v>
      </c>
    </row>
    <row r="133" spans="1:15" x14ac:dyDescent="0.2">
      <c r="A133" s="124"/>
      <c r="B133" s="124"/>
      <c r="E133" s="125"/>
      <c r="F133" s="148"/>
      <c r="G133" s="127"/>
      <c r="H133" s="112"/>
      <c r="I133" s="127"/>
      <c r="J133" s="112"/>
      <c r="K133" s="148"/>
      <c r="L133" s="148"/>
      <c r="M133" s="148"/>
      <c r="N133" s="148"/>
      <c r="O133" s="148"/>
    </row>
    <row r="134" spans="1:15"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v>0</v>
      </c>
      <c r="N134" s="148">
        <v>0</v>
      </c>
      <c r="O134" s="148">
        <v>0</v>
      </c>
    </row>
    <row r="135" spans="1:15"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v>0</v>
      </c>
      <c r="N135" s="148">
        <v>0</v>
      </c>
      <c r="O135" s="148">
        <v>0</v>
      </c>
    </row>
    <row r="136" spans="1:15"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120759.48</v>
      </c>
      <c r="M136" s="148">
        <v>3091251</v>
      </c>
      <c r="N136" s="148">
        <v>24583</v>
      </c>
      <c r="O136" s="148">
        <v>3115834</v>
      </c>
    </row>
    <row r="137" spans="1:15"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31583.21</v>
      </c>
      <c r="M137" s="148">
        <v>808480</v>
      </c>
      <c r="N137" s="148">
        <v>6430</v>
      </c>
      <c r="O137" s="148">
        <v>814910</v>
      </c>
    </row>
    <row r="138" spans="1:15"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60698.71</v>
      </c>
      <c r="M138" s="148">
        <v>1553790</v>
      </c>
      <c r="N138" s="148">
        <v>12357</v>
      </c>
      <c r="O138" s="148">
        <v>1566147</v>
      </c>
    </row>
    <row r="139" spans="1:15" x14ac:dyDescent="0.2">
      <c r="A139" s="124" t="s">
        <v>225</v>
      </c>
      <c r="B139" s="124" t="s">
        <v>746</v>
      </c>
      <c r="C139" s="127">
        <v>437</v>
      </c>
      <c r="D139" s="127" t="s">
        <v>259</v>
      </c>
      <c r="E139" s="125" t="s">
        <v>58</v>
      </c>
      <c r="F139" s="113">
        <v>55</v>
      </c>
      <c r="G139" s="125" t="s">
        <v>82</v>
      </c>
      <c r="H139" s="112">
        <v>4.2</v>
      </c>
      <c r="I139" s="127" t="s">
        <v>210</v>
      </c>
      <c r="J139" s="112">
        <v>20</v>
      </c>
      <c r="K139" s="148">
        <v>55000</v>
      </c>
      <c r="L139" s="148">
        <v>54322.48</v>
      </c>
      <c r="M139" s="148">
        <v>1390569</v>
      </c>
      <c r="N139" s="148">
        <v>11059</v>
      </c>
      <c r="O139" s="148">
        <v>1401628</v>
      </c>
    </row>
    <row r="140" spans="1:15" x14ac:dyDescent="0.2">
      <c r="A140" s="124" t="s">
        <v>225</v>
      </c>
      <c r="B140" s="124" t="s">
        <v>746</v>
      </c>
      <c r="C140" s="127">
        <v>437</v>
      </c>
      <c r="D140" s="127" t="s">
        <v>259</v>
      </c>
      <c r="E140" s="125" t="s">
        <v>58</v>
      </c>
      <c r="F140" s="113">
        <v>1</v>
      </c>
      <c r="G140" s="125" t="s">
        <v>256</v>
      </c>
      <c r="H140" s="112">
        <v>4.2</v>
      </c>
      <c r="I140" s="127" t="s">
        <v>210</v>
      </c>
      <c r="J140" s="112">
        <v>20</v>
      </c>
      <c r="K140" s="148">
        <v>1000</v>
      </c>
      <c r="L140" s="148">
        <v>1508.96</v>
      </c>
      <c r="M140" s="148">
        <v>38627</v>
      </c>
      <c r="N140" s="148">
        <v>307</v>
      </c>
      <c r="O140" s="148">
        <v>38934</v>
      </c>
    </row>
    <row r="141" spans="1:15"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v>0</v>
      </c>
      <c r="N141" s="148">
        <v>0</v>
      </c>
      <c r="O141" s="148">
        <v>0</v>
      </c>
    </row>
    <row r="142" spans="1:15"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v>0</v>
      </c>
      <c r="N142" s="148">
        <v>0</v>
      </c>
      <c r="O142" s="148">
        <v>0</v>
      </c>
    </row>
    <row r="143" spans="1:15"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194323.13</v>
      </c>
      <c r="M143" s="148">
        <v>4974363</v>
      </c>
      <c r="N143" s="148">
        <v>39560</v>
      </c>
      <c r="O143" s="148">
        <v>5013923</v>
      </c>
    </row>
    <row r="144" spans="1:15"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51301.279999999999</v>
      </c>
      <c r="M144" s="148">
        <v>1313231</v>
      </c>
      <c r="N144" s="148">
        <v>10444</v>
      </c>
      <c r="O144" s="148">
        <v>1323675</v>
      </c>
    </row>
    <row r="145" spans="1:15"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51849.94</v>
      </c>
      <c r="M145" s="148">
        <v>1327276</v>
      </c>
      <c r="N145" s="148">
        <v>10555</v>
      </c>
      <c r="O145" s="148">
        <v>1337831</v>
      </c>
    </row>
    <row r="146" spans="1:15"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102845.68</v>
      </c>
      <c r="M146" s="148">
        <v>2632686</v>
      </c>
      <c r="N146" s="148">
        <v>20937</v>
      </c>
      <c r="O146" s="148">
        <v>2653623</v>
      </c>
    </row>
    <row r="147" spans="1:15"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1428.41</v>
      </c>
      <c r="M147" s="148">
        <v>36565</v>
      </c>
      <c r="N147" s="148">
        <v>291</v>
      </c>
      <c r="O147" s="148">
        <v>36856</v>
      </c>
    </row>
    <row r="148" spans="1:15" x14ac:dyDescent="0.2">
      <c r="A148" s="124"/>
      <c r="B148" s="124"/>
      <c r="E148" s="125"/>
      <c r="F148" s="10"/>
      <c r="G148" s="125"/>
      <c r="H148" s="112"/>
      <c r="I148" s="127"/>
      <c r="J148" s="112"/>
      <c r="K148" s="148"/>
      <c r="L148" s="148"/>
      <c r="M148" s="148"/>
      <c r="N148" s="148"/>
      <c r="O148" s="148"/>
    </row>
    <row r="149" spans="1:15"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v>0</v>
      </c>
      <c r="N149" s="148">
        <v>0</v>
      </c>
      <c r="O149" s="148">
        <v>0</v>
      </c>
    </row>
    <row r="150" spans="1:15"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51259.9</v>
      </c>
      <c r="M150" s="148">
        <v>1312172</v>
      </c>
      <c r="N150" s="148">
        <v>11326</v>
      </c>
      <c r="O150" s="148">
        <v>1323498</v>
      </c>
    </row>
    <row r="151" spans="1:15"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92080.89</v>
      </c>
      <c r="M151" s="148">
        <v>2357124</v>
      </c>
      <c r="N151" s="148">
        <v>0</v>
      </c>
      <c r="O151" s="148">
        <v>2357124</v>
      </c>
    </row>
    <row r="152" spans="1:15" x14ac:dyDescent="0.2">
      <c r="A152" s="124"/>
      <c r="B152" s="124"/>
      <c r="E152" s="125"/>
      <c r="F152" s="10"/>
      <c r="G152" s="125"/>
      <c r="H152" s="112"/>
      <c r="I152" s="127"/>
      <c r="J152" s="112"/>
      <c r="K152" s="148"/>
      <c r="L152" s="148"/>
      <c r="M152" s="148"/>
      <c r="N152" s="148"/>
      <c r="O152" s="148"/>
    </row>
    <row r="153" spans="1:15"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v>0</v>
      </c>
      <c r="N153" s="148"/>
      <c r="O153" s="148"/>
    </row>
    <row r="154" spans="1:15"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v>0</v>
      </c>
      <c r="N154" s="148"/>
      <c r="O154" s="148"/>
    </row>
    <row r="155" spans="1:15"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v>0</v>
      </c>
      <c r="N155" s="148"/>
      <c r="O155" s="148"/>
    </row>
    <row r="156" spans="1:15"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177798</v>
      </c>
      <c r="M156" s="148">
        <v>4551346</v>
      </c>
      <c r="N156" s="148">
        <v>18471</v>
      </c>
      <c r="O156" s="148">
        <v>4569817</v>
      </c>
    </row>
    <row r="157" spans="1:15"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v>1279921</v>
      </c>
      <c r="N157" s="148">
        <v>1347940</v>
      </c>
      <c r="O157" s="148">
        <v>2627861</v>
      </c>
    </row>
    <row r="158" spans="1:15"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243631</v>
      </c>
      <c r="M158" s="148">
        <v>6236566</v>
      </c>
      <c r="N158" s="148">
        <v>23828</v>
      </c>
      <c r="O158" s="148">
        <v>6260394</v>
      </c>
    </row>
    <row r="159" spans="1:15"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v>947141</v>
      </c>
      <c r="N159" s="148">
        <v>341343</v>
      </c>
      <c r="O159" s="148">
        <v>1288484</v>
      </c>
    </row>
    <row r="160" spans="1:15"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v>1510306</v>
      </c>
      <c r="N160" s="148">
        <v>1057996</v>
      </c>
      <c r="O160" s="148">
        <v>2568302</v>
      </c>
    </row>
    <row r="161" spans="1:15" x14ac:dyDescent="0.2">
      <c r="A161" s="124"/>
      <c r="B161" s="124"/>
      <c r="E161" s="125"/>
      <c r="F161" s="10"/>
      <c r="G161" s="125"/>
      <c r="H161" s="112"/>
      <c r="I161" s="127"/>
      <c r="J161" s="112"/>
      <c r="K161" s="148"/>
      <c r="L161" s="148"/>
      <c r="M161" s="148"/>
      <c r="N161" s="148"/>
      <c r="O161" s="148"/>
    </row>
    <row r="162" spans="1:15"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221967</v>
      </c>
      <c r="M162" s="148">
        <v>5682002</v>
      </c>
      <c r="N162" s="148">
        <v>37323</v>
      </c>
      <c r="O162" s="148">
        <v>5719325</v>
      </c>
    </row>
    <row r="163" spans="1:15"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v>1369233</v>
      </c>
      <c r="N163" s="148">
        <v>11202</v>
      </c>
      <c r="O163" s="148">
        <v>1380435</v>
      </c>
    </row>
    <row r="164" spans="1:15"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v>801845</v>
      </c>
      <c r="N164" s="148">
        <v>7202</v>
      </c>
      <c r="O164" s="148">
        <v>809047</v>
      </c>
    </row>
    <row r="165" spans="1:15"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v>659261</v>
      </c>
      <c r="N165" s="148">
        <v>6449</v>
      </c>
      <c r="O165" s="148">
        <v>665710</v>
      </c>
    </row>
    <row r="166" spans="1:15"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v>738181</v>
      </c>
      <c r="N166" s="148">
        <v>8395</v>
      </c>
      <c r="O166" s="148">
        <v>746576</v>
      </c>
    </row>
    <row r="167" spans="1:15"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58368</v>
      </c>
      <c r="M167" s="148">
        <v>1494128</v>
      </c>
      <c r="N167" s="148">
        <v>18172</v>
      </c>
      <c r="O167" s="148">
        <v>1512300</v>
      </c>
    </row>
    <row r="168" spans="1:15"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200068</v>
      </c>
      <c r="M168" s="148">
        <v>5121423</v>
      </c>
      <c r="N168" s="148">
        <v>33642</v>
      </c>
      <c r="O168" s="148">
        <v>5155065</v>
      </c>
    </row>
    <row r="169" spans="1:15"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v>1442675</v>
      </c>
      <c r="N169" s="148">
        <v>11803</v>
      </c>
      <c r="O169" s="148">
        <v>1454478</v>
      </c>
    </row>
    <row r="170" spans="1:15"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v>499297</v>
      </c>
      <c r="N170" s="148">
        <v>4485</v>
      </c>
      <c r="O170" s="148">
        <v>503782</v>
      </c>
    </row>
    <row r="171" spans="1:15"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v>243902</v>
      </c>
      <c r="N171" s="148">
        <v>2385</v>
      </c>
      <c r="O171" s="148">
        <v>246287</v>
      </c>
    </row>
    <row r="172" spans="1:15"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v>470371</v>
      </c>
      <c r="N172" s="148">
        <v>5349</v>
      </c>
      <c r="O172" s="148">
        <v>475720</v>
      </c>
    </row>
    <row r="173" spans="1:15"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43787</v>
      </c>
      <c r="M173" s="148">
        <v>1120878</v>
      </c>
      <c r="N173" s="148">
        <v>13632</v>
      </c>
      <c r="O173" s="148">
        <v>1134510</v>
      </c>
    </row>
    <row r="174" spans="1:15" x14ac:dyDescent="0.2">
      <c r="A174" s="124" t="s">
        <v>660</v>
      </c>
      <c r="B174" s="124" t="s">
        <v>746</v>
      </c>
      <c r="C174" s="127">
        <v>495</v>
      </c>
      <c r="D174" s="127" t="s">
        <v>552</v>
      </c>
      <c r="E174" s="125" t="s">
        <v>58</v>
      </c>
      <c r="F174" s="10">
        <v>402</v>
      </c>
      <c r="G174" s="125" t="s">
        <v>585</v>
      </c>
      <c r="H174" s="112">
        <v>4.7</v>
      </c>
      <c r="I174" s="125" t="s">
        <v>210</v>
      </c>
      <c r="J174" s="112">
        <v>17</v>
      </c>
      <c r="K174" s="45">
        <v>402000</v>
      </c>
      <c r="L174" s="148">
        <v>193990</v>
      </c>
      <c r="M174" s="148">
        <v>4965836</v>
      </c>
      <c r="N174" s="148">
        <v>38231</v>
      </c>
      <c r="O174" s="148">
        <v>5004067</v>
      </c>
    </row>
    <row r="175" spans="1:15"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v>990326</v>
      </c>
      <c r="N175" s="148">
        <v>8419</v>
      </c>
      <c r="O175" s="148">
        <v>998745</v>
      </c>
    </row>
    <row r="176" spans="1:15"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v>319084</v>
      </c>
      <c r="N176" s="148">
        <v>2713</v>
      </c>
      <c r="O176" s="148">
        <v>321797</v>
      </c>
    </row>
    <row r="177" spans="1:15"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v>167849</v>
      </c>
      <c r="N177" s="148">
        <v>1427</v>
      </c>
      <c r="O177" s="148">
        <v>169276</v>
      </c>
    </row>
    <row r="178" spans="1:15"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v>251760</v>
      </c>
      <c r="N178" s="148">
        <v>2141</v>
      </c>
      <c r="O178" s="148">
        <v>253901</v>
      </c>
    </row>
    <row r="179" spans="1:15" x14ac:dyDescent="0.2">
      <c r="A179" s="124" t="s">
        <v>661</v>
      </c>
      <c r="B179" s="124" t="s">
        <v>746</v>
      </c>
      <c r="C179" s="127">
        <v>495</v>
      </c>
      <c r="D179" s="127" t="s">
        <v>552</v>
      </c>
      <c r="E179" s="125" t="s">
        <v>58</v>
      </c>
      <c r="F179" s="10">
        <v>27.4</v>
      </c>
      <c r="G179" s="125" t="s">
        <v>590</v>
      </c>
      <c r="H179" s="112">
        <v>5.2</v>
      </c>
      <c r="I179" s="125" t="s">
        <v>210</v>
      </c>
      <c r="J179" s="112">
        <v>17</v>
      </c>
      <c r="K179" s="45">
        <v>27400</v>
      </c>
      <c r="L179" s="148">
        <v>38092</v>
      </c>
      <c r="M179" s="148">
        <v>975095</v>
      </c>
      <c r="N179" s="148">
        <v>8290</v>
      </c>
      <c r="O179" s="148">
        <v>983385</v>
      </c>
    </row>
    <row r="180" spans="1:15" x14ac:dyDescent="0.2">
      <c r="A180" s="124"/>
      <c r="B180" s="124"/>
      <c r="E180" s="125"/>
      <c r="F180" s="10"/>
      <c r="G180" s="125"/>
      <c r="H180" s="112"/>
      <c r="I180" s="127"/>
      <c r="J180" s="112"/>
      <c r="K180" s="148"/>
      <c r="L180" s="148"/>
      <c r="M180" s="148"/>
      <c r="N180" s="148"/>
      <c r="O180" s="148"/>
    </row>
    <row r="181" spans="1:15"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v>0</v>
      </c>
      <c r="N181" s="148">
        <v>0</v>
      </c>
      <c r="O181" s="148">
        <v>0</v>
      </c>
    </row>
    <row r="182" spans="1:15"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59088.03</v>
      </c>
      <c r="M182" s="148">
        <v>1512560</v>
      </c>
      <c r="N182" s="148">
        <v>16552</v>
      </c>
      <c r="O182" s="148">
        <v>1529112</v>
      </c>
    </row>
    <row r="183" spans="1:15"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18209.599999999999</v>
      </c>
      <c r="M183" s="148">
        <v>466137</v>
      </c>
      <c r="N183" s="148">
        <v>0</v>
      </c>
      <c r="O183" s="148">
        <v>466137</v>
      </c>
    </row>
    <row r="184" spans="1:15"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88874.38</v>
      </c>
      <c r="M184" s="148">
        <v>2275043</v>
      </c>
      <c r="N184" s="148">
        <v>0</v>
      </c>
      <c r="O184" s="148">
        <v>2275043</v>
      </c>
    </row>
    <row r="185" spans="1:15" x14ac:dyDescent="0.2">
      <c r="A185" s="124"/>
      <c r="B185" s="124"/>
      <c r="E185" s="125"/>
      <c r="F185" s="10"/>
      <c r="G185" s="125"/>
      <c r="H185" s="112"/>
      <c r="I185" s="127"/>
      <c r="J185" s="112"/>
      <c r="K185" s="148"/>
      <c r="L185" s="148"/>
      <c r="M185" s="148"/>
      <c r="N185" s="148"/>
      <c r="O185" s="148"/>
    </row>
    <row r="186" spans="1:15"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327595</v>
      </c>
      <c r="M186" s="148">
        <v>8385911</v>
      </c>
      <c r="N186" s="148">
        <v>55081</v>
      </c>
      <c r="O186" s="148">
        <v>8440992</v>
      </c>
    </row>
    <row r="187" spans="1:15"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54268</v>
      </c>
      <c r="M187" s="148">
        <v>1389175</v>
      </c>
      <c r="N187" s="148">
        <v>9124</v>
      </c>
      <c r="O187" s="148">
        <v>1398299</v>
      </c>
    </row>
    <row r="188" spans="1:15" x14ac:dyDescent="0.2">
      <c r="A188" s="124" t="s">
        <v>541</v>
      </c>
      <c r="B188" s="124" t="s">
        <v>746</v>
      </c>
      <c r="C188" s="127">
        <v>510</v>
      </c>
      <c r="D188" s="125" t="s">
        <v>484</v>
      </c>
      <c r="E188" s="125" t="s">
        <v>58</v>
      </c>
      <c r="F188" s="10">
        <v>45</v>
      </c>
      <c r="G188" s="125" t="s">
        <v>485</v>
      </c>
      <c r="H188" s="112">
        <v>4</v>
      </c>
      <c r="I188" s="127" t="s">
        <v>210</v>
      </c>
      <c r="J188" s="112">
        <v>18.5</v>
      </c>
      <c r="K188" s="148">
        <v>45000</v>
      </c>
      <c r="L188" s="148">
        <v>62192</v>
      </c>
      <c r="M188" s="148">
        <v>1592016</v>
      </c>
      <c r="N188" s="148">
        <v>10458</v>
      </c>
      <c r="O188" s="148">
        <v>1602474</v>
      </c>
    </row>
    <row r="189" spans="1:15"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24877</v>
      </c>
      <c r="M189" s="148">
        <v>636812</v>
      </c>
      <c r="N189" s="148">
        <v>4183</v>
      </c>
      <c r="O189" s="148">
        <v>640995</v>
      </c>
    </row>
    <row r="190" spans="1:15" x14ac:dyDescent="0.2">
      <c r="A190" s="124" t="s">
        <v>544</v>
      </c>
      <c r="B190" s="124" t="s">
        <v>746</v>
      </c>
      <c r="C190" s="127">
        <v>510</v>
      </c>
      <c r="D190" s="125" t="s">
        <v>484</v>
      </c>
      <c r="E190" s="125" t="s">
        <v>58</v>
      </c>
      <c r="F190" s="10">
        <v>46</v>
      </c>
      <c r="G190" s="125" t="s">
        <v>487</v>
      </c>
      <c r="H190" s="112">
        <v>4</v>
      </c>
      <c r="I190" s="127" t="s">
        <v>210</v>
      </c>
      <c r="J190" s="112">
        <v>18.5</v>
      </c>
      <c r="K190" s="148">
        <v>46000</v>
      </c>
      <c r="L190" s="148">
        <v>63574</v>
      </c>
      <c r="M190" s="148">
        <v>1627393</v>
      </c>
      <c r="N190" s="148">
        <v>10690</v>
      </c>
      <c r="O190" s="148">
        <v>1638083</v>
      </c>
    </row>
    <row r="191" spans="1:15"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156170</v>
      </c>
      <c r="M191" s="148">
        <v>3997704</v>
      </c>
      <c r="N191" s="148">
        <v>26259</v>
      </c>
      <c r="O191" s="148">
        <v>4023963</v>
      </c>
    </row>
    <row r="192" spans="1:15" x14ac:dyDescent="0.2">
      <c r="A192" s="124"/>
      <c r="B192" s="124"/>
      <c r="E192" s="125"/>
      <c r="F192" s="10"/>
      <c r="G192" s="125"/>
      <c r="H192" s="112"/>
      <c r="I192" s="125"/>
      <c r="J192" s="112"/>
      <c r="K192" s="148"/>
      <c r="L192" s="148"/>
      <c r="M192" s="148"/>
      <c r="N192" s="148"/>
      <c r="O192" s="148"/>
    </row>
    <row r="193" spans="1:15"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v>46228000</v>
      </c>
      <c r="N193" s="148">
        <v>908167</v>
      </c>
      <c r="O193" s="148">
        <v>47136167</v>
      </c>
    </row>
    <row r="194" spans="1:15" x14ac:dyDescent="0.2">
      <c r="A194" s="124" t="s">
        <v>525</v>
      </c>
      <c r="B194" s="124" t="s">
        <v>746</v>
      </c>
      <c r="C194" s="127">
        <v>514</v>
      </c>
      <c r="D194" s="127" t="s">
        <v>494</v>
      </c>
      <c r="E194" s="125" t="s">
        <v>495</v>
      </c>
      <c r="F194" s="10">
        <v>1</v>
      </c>
      <c r="G194" s="125" t="s">
        <v>496</v>
      </c>
      <c r="H194" s="112">
        <v>7.75</v>
      </c>
      <c r="I194" s="125" t="s">
        <v>214</v>
      </c>
      <c r="J194" s="112">
        <v>15</v>
      </c>
      <c r="K194" s="148">
        <v>1000</v>
      </c>
      <c r="L194" s="148">
        <v>1837.29</v>
      </c>
      <c r="M194" s="148">
        <v>1307</v>
      </c>
      <c r="N194" s="148">
        <v>26</v>
      </c>
      <c r="O194" s="148">
        <v>1333</v>
      </c>
    </row>
    <row r="195" spans="1:15"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132318.46</v>
      </c>
      <c r="M195" s="148">
        <v>3387142</v>
      </c>
      <c r="N195" s="148">
        <v>10078</v>
      </c>
      <c r="O195" s="148">
        <v>3397220</v>
      </c>
    </row>
    <row r="196" spans="1:15"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v>0</v>
      </c>
      <c r="N196" s="148">
        <v>0</v>
      </c>
      <c r="O196" s="148">
        <v>0</v>
      </c>
    </row>
    <row r="197" spans="1:15"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12701.14</v>
      </c>
      <c r="M197" s="148">
        <v>325129</v>
      </c>
      <c r="N197" s="148">
        <v>1224</v>
      </c>
      <c r="O197" s="148">
        <v>326353</v>
      </c>
    </row>
    <row r="198" spans="1:15"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17182.7</v>
      </c>
      <c r="M198" s="148">
        <v>439850</v>
      </c>
      <c r="N198" s="148">
        <v>1933</v>
      </c>
      <c r="O198" s="148">
        <v>441783</v>
      </c>
    </row>
    <row r="199" spans="1:15"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34402.79</v>
      </c>
      <c r="M199" s="148">
        <v>880657</v>
      </c>
      <c r="N199" s="148">
        <v>5239</v>
      </c>
      <c r="O199" s="148">
        <v>885896</v>
      </c>
    </row>
    <row r="200" spans="1:15" x14ac:dyDescent="0.2">
      <c r="A200" s="124"/>
      <c r="B200" s="124"/>
      <c r="E200" s="125"/>
      <c r="F200" s="10"/>
      <c r="G200" s="125"/>
      <c r="H200" s="112"/>
      <c r="I200" s="125"/>
      <c r="J200" s="112"/>
      <c r="K200" s="148"/>
      <c r="L200" s="148"/>
      <c r="M200" s="148"/>
      <c r="N200" s="148"/>
      <c r="O200" s="148"/>
    </row>
    <row r="201" spans="1:15"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v>0</v>
      </c>
      <c r="N201" s="148"/>
      <c r="O201" s="148"/>
    </row>
    <row r="202" spans="1:15"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row>
    <row r="203" spans="1:15"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row>
    <row r="204" spans="1:15"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row>
    <row r="205" spans="1:15" x14ac:dyDescent="0.2">
      <c r="A205" s="124"/>
      <c r="B205" s="124"/>
      <c r="E205" s="125"/>
      <c r="F205" s="10"/>
      <c r="G205" s="125"/>
      <c r="H205" s="112"/>
      <c r="I205" s="125"/>
      <c r="J205" s="112"/>
      <c r="K205" s="46"/>
      <c r="L205" s="148"/>
      <c r="M205" s="148"/>
      <c r="N205" s="148"/>
      <c r="O205" s="148"/>
    </row>
    <row r="206" spans="1:15"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406974</v>
      </c>
      <c r="M206" s="148">
        <v>10417887</v>
      </c>
      <c r="N206" s="148">
        <v>76852</v>
      </c>
      <c r="O206" s="148">
        <v>10494739</v>
      </c>
    </row>
    <row r="207" spans="1:15"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24761</v>
      </c>
      <c r="M207" s="148">
        <v>633842</v>
      </c>
      <c r="N207" s="148">
        <v>4676</v>
      </c>
      <c r="O207" s="148">
        <v>638518</v>
      </c>
    </row>
    <row r="208" spans="1:15"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25293</v>
      </c>
      <c r="M208" s="148">
        <v>647461</v>
      </c>
      <c r="N208" s="148">
        <v>4776</v>
      </c>
      <c r="O208" s="148">
        <v>652237</v>
      </c>
    </row>
    <row r="209" spans="1:15" x14ac:dyDescent="0.2">
      <c r="A209" s="124" t="s">
        <v>544</v>
      </c>
      <c r="B209" s="124" t="s">
        <v>746</v>
      </c>
      <c r="C209" s="127">
        <v>582</v>
      </c>
      <c r="D209" s="127" t="s">
        <v>549</v>
      </c>
      <c r="E209" s="125" t="s">
        <v>58</v>
      </c>
      <c r="F209" s="10">
        <v>9</v>
      </c>
      <c r="G209" s="125" t="s">
        <v>472</v>
      </c>
      <c r="H209" s="112">
        <v>4.5</v>
      </c>
      <c r="I209" s="125" t="s">
        <v>210</v>
      </c>
      <c r="J209" s="112">
        <v>18.5</v>
      </c>
      <c r="K209" s="148">
        <v>9000</v>
      </c>
      <c r="L209" s="148">
        <v>11981</v>
      </c>
      <c r="M209" s="148">
        <v>306695</v>
      </c>
      <c r="N209" s="148">
        <v>2262</v>
      </c>
      <c r="O209" s="148">
        <v>308957</v>
      </c>
    </row>
    <row r="210" spans="1:15"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32748</v>
      </c>
      <c r="M210" s="148">
        <v>838297</v>
      </c>
      <c r="N210" s="148">
        <v>6184</v>
      </c>
      <c r="O210" s="148">
        <v>844481</v>
      </c>
    </row>
    <row r="211" spans="1:15"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149630</v>
      </c>
      <c r="M211" s="148">
        <v>3830290</v>
      </c>
      <c r="N211" s="148">
        <v>28255</v>
      </c>
      <c r="O211" s="148">
        <v>3858545</v>
      </c>
    </row>
    <row r="212" spans="1:15" x14ac:dyDescent="0.2">
      <c r="A212" s="124"/>
      <c r="B212" s="124"/>
      <c r="E212" s="125"/>
      <c r="F212" s="10"/>
      <c r="G212" s="125"/>
      <c r="H212" s="112"/>
      <c r="I212" s="125"/>
      <c r="J212" s="112"/>
      <c r="K212" s="46"/>
      <c r="L212" s="148"/>
      <c r="M212" s="148"/>
      <c r="N212" s="148"/>
      <c r="O212" s="148"/>
    </row>
    <row r="213" spans="1:15"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c r="O213" s="148"/>
    </row>
    <row r="214" spans="1:15"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0</v>
      </c>
      <c r="M214" s="148">
        <v>0</v>
      </c>
      <c r="N214" s="148"/>
      <c r="O214" s="148"/>
    </row>
    <row r="215" spans="1:15"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0</v>
      </c>
      <c r="M215" s="148">
        <v>0</v>
      </c>
      <c r="N215" s="148"/>
      <c r="O215" s="148"/>
    </row>
    <row r="216" spans="1:15" x14ac:dyDescent="0.2">
      <c r="A216" s="124"/>
      <c r="B216" s="124"/>
      <c r="E216" s="125"/>
      <c r="F216" s="10"/>
      <c r="G216" s="125"/>
      <c r="H216" s="112"/>
      <c r="I216" s="125"/>
      <c r="J216" s="112"/>
      <c r="K216" s="148"/>
      <c r="L216" s="148"/>
      <c r="M216" s="148"/>
      <c r="N216" s="148"/>
      <c r="O216" s="148"/>
    </row>
    <row r="217" spans="1:15"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row>
    <row r="218" spans="1:15"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row>
    <row r="219" spans="1:15"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0</v>
      </c>
      <c r="M219" s="148">
        <v>0</v>
      </c>
      <c r="N219" s="148">
        <v>0</v>
      </c>
      <c r="O219" s="148">
        <v>0</v>
      </c>
    </row>
    <row r="220" spans="1:15"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v>6500000</v>
      </c>
      <c r="N220" s="148">
        <v>0</v>
      </c>
      <c r="O220" s="148">
        <v>6500000</v>
      </c>
    </row>
    <row r="221" spans="1:15"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v>26100000</v>
      </c>
      <c r="N221" s="148">
        <v>290367</v>
      </c>
      <c r="O221" s="148">
        <v>26390367</v>
      </c>
    </row>
    <row r="222" spans="1:15"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v>18900000</v>
      </c>
      <c r="N222" s="148">
        <v>0</v>
      </c>
      <c r="O222" s="148">
        <v>18900000</v>
      </c>
    </row>
    <row r="223" spans="1:15"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v>10000000</v>
      </c>
      <c r="N223" s="148">
        <v>113105</v>
      </c>
      <c r="O223" s="148">
        <v>10113105</v>
      </c>
    </row>
    <row r="224" spans="1:15"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72177</v>
      </c>
      <c r="M224" s="148">
        <v>72</v>
      </c>
      <c r="N224" s="148">
        <v>1</v>
      </c>
      <c r="O224" s="148">
        <v>73</v>
      </c>
    </row>
    <row r="225" spans="1:15" x14ac:dyDescent="0.2">
      <c r="A225" s="124"/>
      <c r="B225" s="124"/>
      <c r="D225" s="115"/>
      <c r="E225" s="125"/>
      <c r="F225" s="10"/>
      <c r="G225" s="125"/>
      <c r="H225" s="112"/>
      <c r="I225" s="125"/>
      <c r="J225" s="112"/>
      <c r="K225" s="148"/>
      <c r="L225" s="148"/>
      <c r="M225" s="148"/>
      <c r="N225" s="148"/>
      <c r="O225" s="148"/>
    </row>
    <row r="226" spans="1:15"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row>
    <row r="227" spans="1:15"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row>
    <row r="228" spans="1:15"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row>
    <row r="229" spans="1:15"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row>
    <row r="230" spans="1:15"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row>
    <row r="231" spans="1:15"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row>
    <row r="232" spans="1:15"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row>
    <row r="233" spans="1:15"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row>
    <row r="234" spans="1:15"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row>
    <row r="235" spans="1:15"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row>
    <row r="236" spans="1:15"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row>
    <row r="237" spans="1:15"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row>
    <row r="238" spans="1:15"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row>
    <row r="239" spans="1:15"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row>
    <row r="240" spans="1:15"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row>
    <row r="241" spans="1:15"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row>
    <row r="242" spans="1:15"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row>
    <row r="243" spans="1:15"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row>
    <row r="244" spans="1:15"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row>
    <row r="245" spans="1:15"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row>
    <row r="246" spans="1:15"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row>
    <row r="247" spans="1:15"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row>
    <row r="248" spans="1:15"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row>
    <row r="249" spans="1:15"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row>
    <row r="250" spans="1:15"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row>
    <row r="251" spans="1:15"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row>
    <row r="252" spans="1:15"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row>
    <row r="253" spans="1:15" x14ac:dyDescent="0.2">
      <c r="A253" s="124"/>
      <c r="B253" s="124"/>
      <c r="D253" s="115"/>
      <c r="E253" s="125"/>
      <c r="F253" s="10"/>
      <c r="G253" s="125"/>
      <c r="H253" s="112"/>
      <c r="I253" s="125"/>
      <c r="J253" s="112"/>
      <c r="K253" s="148"/>
      <c r="L253" s="148"/>
      <c r="M253" s="148"/>
      <c r="N253" s="148"/>
      <c r="O253" s="148"/>
    </row>
    <row r="254" spans="1:15"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641180.55000000005</v>
      </c>
      <c r="M254" s="148">
        <v>16413203</v>
      </c>
      <c r="N254" s="148">
        <v>726645</v>
      </c>
      <c r="O254" s="148">
        <v>17139848</v>
      </c>
    </row>
    <row r="255" spans="1:15"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v>26</v>
      </c>
      <c r="N255" s="148">
        <v>0</v>
      </c>
      <c r="O255" s="148">
        <v>26</v>
      </c>
    </row>
    <row r="256" spans="1:15" x14ac:dyDescent="0.2">
      <c r="A256" s="124"/>
      <c r="B256" s="124"/>
      <c r="D256" s="115"/>
      <c r="E256" s="125"/>
      <c r="F256" s="114"/>
      <c r="G256" s="125"/>
      <c r="H256" s="112"/>
      <c r="I256" s="125"/>
      <c r="J256" s="112"/>
      <c r="K256" s="148"/>
      <c r="L256" s="148"/>
      <c r="M256" s="148"/>
      <c r="N256" s="148"/>
      <c r="O256" s="148"/>
    </row>
    <row r="257" spans="1:15"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row>
    <row r="258" spans="1:15"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row>
    <row r="259" spans="1:15"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row>
    <row r="260" spans="1:15"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row>
    <row r="261" spans="1:15"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row>
    <row r="262" spans="1:15"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row>
    <row r="263" spans="1:15"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row>
    <row r="264" spans="1:15"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row>
    <row r="265" spans="1:15"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row>
    <row r="266" spans="1:15"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row>
    <row r="267" spans="1:15"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row>
    <row r="268" spans="1:15"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row>
    <row r="269" spans="1:15"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row>
    <row r="270" spans="1:15"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row>
    <row r="271" spans="1:15"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row>
    <row r="272" spans="1:15"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row>
    <row r="273" spans="1:15"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row>
    <row r="274" spans="1:15"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row>
    <row r="275" spans="1:15"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row>
    <row r="276" spans="1:15"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row>
    <row r="277" spans="1:15" x14ac:dyDescent="0.2">
      <c r="A277" s="124" t="s">
        <v>632</v>
      </c>
      <c r="B277" s="124" t="s">
        <v>746</v>
      </c>
      <c r="C277" s="127">
        <v>734</v>
      </c>
      <c r="D277" s="115" t="s">
        <v>671</v>
      </c>
      <c r="E277" s="125" t="s">
        <v>58</v>
      </c>
      <c r="F277" s="114">
        <v>0.1</v>
      </c>
      <c r="G277" s="125" t="s">
        <v>676</v>
      </c>
      <c r="H277" s="112">
        <v>0</v>
      </c>
      <c r="I277" s="125" t="s">
        <v>212</v>
      </c>
      <c r="J277" s="112">
        <v>5.0027397260273974</v>
      </c>
      <c r="K277" s="148"/>
      <c r="L277" s="148"/>
      <c r="M277" s="148"/>
      <c r="N277" s="148"/>
      <c r="O277" s="148"/>
    </row>
    <row r="278" spans="1:15" x14ac:dyDescent="0.2">
      <c r="A278" s="124"/>
      <c r="B278" s="124"/>
      <c r="D278" s="115"/>
      <c r="E278" s="125"/>
      <c r="F278" s="114"/>
      <c r="G278" s="125"/>
      <c r="H278" s="112"/>
      <c r="I278" s="125"/>
      <c r="J278" s="112"/>
      <c r="K278" s="148"/>
      <c r="L278" s="148"/>
      <c r="M278" s="148"/>
      <c r="N278" s="148"/>
      <c r="O278" s="148"/>
    </row>
    <row r="279" spans="1:15"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v>24500000</v>
      </c>
      <c r="N279" s="148">
        <v>241053</v>
      </c>
      <c r="O279" s="148">
        <v>24741053</v>
      </c>
    </row>
    <row r="280" spans="1:15"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v>10000</v>
      </c>
      <c r="N280" s="148">
        <v>0</v>
      </c>
      <c r="O280" s="148">
        <v>10000</v>
      </c>
    </row>
    <row r="281" spans="1:15"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v>25000000</v>
      </c>
      <c r="N281" s="148">
        <v>231437</v>
      </c>
      <c r="O281" s="148">
        <v>25231437</v>
      </c>
    </row>
    <row r="282" spans="1:15"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v>10000</v>
      </c>
      <c r="N282" s="148">
        <v>0</v>
      </c>
      <c r="O282" s="148">
        <v>10000</v>
      </c>
    </row>
    <row r="283" spans="1:15" x14ac:dyDescent="0.2">
      <c r="A283" s="124"/>
      <c r="B283" s="124"/>
      <c r="D283" s="115"/>
      <c r="E283" s="125"/>
      <c r="F283" s="114"/>
      <c r="G283" s="125"/>
      <c r="H283" s="112"/>
      <c r="I283" s="125"/>
      <c r="J283" s="112"/>
      <c r="K283" s="148"/>
      <c r="L283" s="148"/>
      <c r="M283" s="148"/>
      <c r="N283" s="148"/>
      <c r="O283" s="148"/>
    </row>
    <row r="284" spans="1:15"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row>
    <row r="285" spans="1:15"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row>
    <row r="286" spans="1:15"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row>
    <row r="287" spans="1:15" x14ac:dyDescent="0.2">
      <c r="A287" s="124"/>
      <c r="B287" s="124"/>
      <c r="D287" s="115"/>
      <c r="E287" s="125"/>
      <c r="F287" s="114"/>
      <c r="G287" s="125"/>
      <c r="H287" s="112"/>
      <c r="I287" s="125"/>
      <c r="J287" s="112"/>
      <c r="K287" s="148"/>
      <c r="L287" s="148"/>
      <c r="M287" s="148"/>
      <c r="N287" s="148"/>
      <c r="O287" s="148"/>
    </row>
    <row r="288" spans="1:15" ht="18.75" customHeight="1" x14ac:dyDescent="0.2">
      <c r="A288" s="131" t="s">
        <v>99</v>
      </c>
      <c r="B288" s="131"/>
      <c r="C288" s="163"/>
      <c r="D288" s="163"/>
      <c r="E288" s="132"/>
      <c r="F288" s="323"/>
      <c r="G288" s="132"/>
      <c r="H288" s="132"/>
      <c r="I288" s="132" t="s">
        <v>5</v>
      </c>
      <c r="J288" s="324"/>
      <c r="K288" s="325"/>
      <c r="L288" s="326"/>
      <c r="M288" s="327">
        <v>527156459</v>
      </c>
      <c r="N288" s="327">
        <v>14521126</v>
      </c>
      <c r="O288" s="327">
        <v>541677585</v>
      </c>
    </row>
    <row r="289" spans="1:15" ht="10.5" customHeight="1" x14ac:dyDescent="0.2">
      <c r="A289" s="133"/>
      <c r="B289" s="133"/>
      <c r="C289" s="290"/>
      <c r="D289" s="290"/>
      <c r="E289" s="33"/>
      <c r="F289" s="328"/>
      <c r="G289" s="33"/>
      <c r="H289" s="329"/>
      <c r="I289" s="74"/>
      <c r="J289" s="75"/>
      <c r="K289" s="72"/>
      <c r="L289" s="330"/>
      <c r="M289" s="330"/>
      <c r="N289" s="330"/>
      <c r="O289" s="330"/>
    </row>
    <row r="290" spans="1:15" x14ac:dyDescent="0.2">
      <c r="A290" s="149" t="s">
        <v>780</v>
      </c>
      <c r="B290" s="149"/>
      <c r="C290" s="149"/>
      <c r="D290" s="149" t="s">
        <v>781</v>
      </c>
      <c r="H290" s="76"/>
      <c r="I290" s="74"/>
      <c r="J290" s="75"/>
      <c r="K290" s="72"/>
    </row>
    <row r="291" spans="1:15" x14ac:dyDescent="0.2">
      <c r="A291" s="149" t="s">
        <v>618</v>
      </c>
      <c r="B291" s="149"/>
      <c r="I291" s="70"/>
    </row>
    <row r="292" spans="1:15" x14ac:dyDescent="0.2">
      <c r="A292" s="149" t="s">
        <v>619</v>
      </c>
      <c r="B292" s="149"/>
    </row>
    <row r="293" spans="1:15" x14ac:dyDescent="0.2">
      <c r="A293" s="149" t="s">
        <v>639</v>
      </c>
      <c r="B293" s="149"/>
    </row>
    <row r="294" spans="1:15" x14ac:dyDescent="0.2">
      <c r="A294" s="149" t="s">
        <v>652</v>
      </c>
      <c r="B294" s="149"/>
    </row>
    <row r="295" spans="1:15" x14ac:dyDescent="0.2">
      <c r="A295" s="149" t="s">
        <v>641</v>
      </c>
      <c r="B295" s="149"/>
    </row>
    <row r="296" spans="1:15" x14ac:dyDescent="0.2">
      <c r="A296" s="77" t="s">
        <v>664</v>
      </c>
      <c r="B296" s="77"/>
      <c r="C296" s="77"/>
    </row>
    <row r="297" spans="1:15" x14ac:dyDescent="0.2">
      <c r="A297" s="77" t="s">
        <v>667</v>
      </c>
      <c r="B297" s="77"/>
    </row>
    <row r="298" spans="1:15" x14ac:dyDescent="0.2">
      <c r="A298" s="77" t="s">
        <v>650</v>
      </c>
      <c r="B298" s="77"/>
    </row>
    <row r="299" spans="1:15" x14ac:dyDescent="0.2">
      <c r="A299" s="77" t="s">
        <v>666</v>
      </c>
      <c r="B299" s="77"/>
    </row>
    <row r="300" spans="1:15" x14ac:dyDescent="0.2">
      <c r="A300" s="124" t="s">
        <v>662</v>
      </c>
      <c r="B300" s="124"/>
      <c r="C300" s="124" t="s">
        <v>665</v>
      </c>
      <c r="H300" s="124" t="s">
        <v>668</v>
      </c>
    </row>
    <row r="301" spans="1:15" x14ac:dyDescent="0.2">
      <c r="A301" s="124" t="s">
        <v>663</v>
      </c>
      <c r="B301" s="124"/>
      <c r="C301" s="124" t="s">
        <v>670</v>
      </c>
      <c r="H301" s="124" t="s">
        <v>669</v>
      </c>
    </row>
    <row r="302" spans="1:15" x14ac:dyDescent="0.2">
      <c r="A302" s="126" t="s">
        <v>689</v>
      </c>
      <c r="J302" s="70"/>
    </row>
    <row r="304" spans="1:15" x14ac:dyDescent="0.2">
      <c r="A304" s="392" t="s">
        <v>4</v>
      </c>
      <c r="B304" s="127"/>
      <c r="C304" s="126"/>
      <c r="D304" s="70"/>
      <c r="E304" s="70"/>
      <c r="F304" s="126"/>
    </row>
    <row r="305" spans="1:15" x14ac:dyDescent="0.2">
      <c r="A305" s="307" t="s">
        <v>173</v>
      </c>
      <c r="B305" s="127"/>
      <c r="C305" s="126"/>
      <c r="D305" s="70"/>
      <c r="E305" s="70"/>
      <c r="F305" s="126"/>
    </row>
    <row r="306" spans="1:15" x14ac:dyDescent="0.2">
      <c r="A306" s="310" t="s">
        <v>777</v>
      </c>
      <c r="B306" s="127"/>
      <c r="C306" s="126"/>
      <c r="D306" s="70"/>
      <c r="E306" s="70"/>
      <c r="F306" s="126"/>
    </row>
    <row r="307" spans="1:15" x14ac:dyDescent="0.2">
      <c r="A307" s="161"/>
      <c r="B307" s="125"/>
      <c r="C307" s="161"/>
      <c r="D307" s="162"/>
      <c r="E307" s="162"/>
      <c r="F307" s="161"/>
    </row>
    <row r="308" spans="1:15" x14ac:dyDescent="0.2">
      <c r="A308" s="373"/>
      <c r="B308" s="374"/>
      <c r="C308" s="395"/>
      <c r="D308" s="396" t="s">
        <v>15</v>
      </c>
      <c r="E308" s="375"/>
      <c r="F308" s="376" t="s">
        <v>16</v>
      </c>
      <c r="K308" s="126"/>
      <c r="L308" s="126"/>
      <c r="M308" s="126"/>
      <c r="N308" s="126"/>
      <c r="O308" s="126"/>
    </row>
    <row r="309" spans="1:15" x14ac:dyDescent="0.2">
      <c r="A309" s="377" t="s">
        <v>6</v>
      </c>
      <c r="B309" s="378" t="s">
        <v>7</v>
      </c>
      <c r="C309" s="358"/>
      <c r="D309" s="379" t="s">
        <v>29</v>
      </c>
      <c r="E309" s="379" t="s">
        <v>30</v>
      </c>
      <c r="F309" s="380" t="s">
        <v>31</v>
      </c>
    </row>
    <row r="310" spans="1:15" x14ac:dyDescent="0.2">
      <c r="A310" s="377" t="s">
        <v>22</v>
      </c>
      <c r="B310" s="378" t="s">
        <v>45</v>
      </c>
      <c r="C310" s="378" t="s">
        <v>9</v>
      </c>
      <c r="D310" s="379" t="s">
        <v>46</v>
      </c>
      <c r="E310" s="379" t="s">
        <v>47</v>
      </c>
      <c r="F310" s="380" t="s">
        <v>48</v>
      </c>
    </row>
    <row r="311" spans="1:15" x14ac:dyDescent="0.2">
      <c r="A311" s="381"/>
      <c r="B311" s="369"/>
      <c r="C311" s="368"/>
      <c r="D311" s="370" t="s">
        <v>55</v>
      </c>
      <c r="E311" s="370" t="s">
        <v>55</v>
      </c>
      <c r="F311" s="382" t="s">
        <v>55</v>
      </c>
    </row>
    <row r="312" spans="1:15" x14ac:dyDescent="0.2">
      <c r="A312" s="161"/>
      <c r="B312" s="125"/>
      <c r="C312" s="161"/>
      <c r="D312" s="341"/>
      <c r="E312" s="341"/>
      <c r="F312" s="84"/>
    </row>
    <row r="313" spans="1:15" x14ac:dyDescent="0.2">
      <c r="A313" s="124" t="s">
        <v>706</v>
      </c>
      <c r="B313" s="125">
        <v>271</v>
      </c>
      <c r="C313" s="125" t="s">
        <v>91</v>
      </c>
      <c r="D313" s="79">
        <v>156996</v>
      </c>
      <c r="E313" s="79">
        <v>60186</v>
      </c>
      <c r="F313" s="342"/>
    </row>
    <row r="314" spans="1:15" x14ac:dyDescent="0.2">
      <c r="A314" s="124" t="s">
        <v>706</v>
      </c>
      <c r="B314" s="125">
        <v>271</v>
      </c>
      <c r="C314" s="125" t="s">
        <v>94</v>
      </c>
      <c r="D314" s="79">
        <v>39360</v>
      </c>
      <c r="E314" s="79">
        <v>15089</v>
      </c>
      <c r="F314" s="342"/>
    </row>
    <row r="315" spans="1:15" x14ac:dyDescent="0.2">
      <c r="A315" s="124" t="s">
        <v>683</v>
      </c>
      <c r="B315" s="127">
        <v>337</v>
      </c>
      <c r="C315" s="125" t="s">
        <v>65</v>
      </c>
      <c r="D315" s="79">
        <v>106297</v>
      </c>
      <c r="E315" s="79">
        <v>45214</v>
      </c>
      <c r="F315" s="342"/>
    </row>
    <row r="316" spans="1:15" x14ac:dyDescent="0.2">
      <c r="A316" s="124" t="s">
        <v>683</v>
      </c>
      <c r="B316" s="127">
        <v>337</v>
      </c>
      <c r="C316" s="125" t="s">
        <v>64</v>
      </c>
      <c r="D316" s="79">
        <v>19694</v>
      </c>
      <c r="E316" s="79">
        <v>8377</v>
      </c>
      <c r="F316" s="342"/>
    </row>
    <row r="317" spans="1:15" x14ac:dyDescent="0.2">
      <c r="A317" s="124" t="s">
        <v>683</v>
      </c>
      <c r="B317" s="127">
        <v>337</v>
      </c>
      <c r="C317" s="125" t="s">
        <v>707</v>
      </c>
      <c r="D317" s="79">
        <v>138254</v>
      </c>
      <c r="E317" s="79">
        <v>58495</v>
      </c>
      <c r="F317" s="342"/>
    </row>
    <row r="318" spans="1:15" x14ac:dyDescent="0.2">
      <c r="A318" s="124" t="s">
        <v>165</v>
      </c>
      <c r="B318" s="127">
        <v>363</v>
      </c>
      <c r="C318" s="125" t="s">
        <v>184</v>
      </c>
      <c r="D318" s="79">
        <v>56206</v>
      </c>
      <c r="E318" s="79">
        <v>17300</v>
      </c>
      <c r="F318" s="342"/>
    </row>
    <row r="319" spans="1:15" x14ac:dyDescent="0.2">
      <c r="A319" s="124" t="s">
        <v>165</v>
      </c>
      <c r="B319" s="127">
        <v>363</v>
      </c>
      <c r="C319" s="125" t="s">
        <v>185</v>
      </c>
      <c r="D319" s="79">
        <v>13489</v>
      </c>
      <c r="E319" s="79">
        <v>4152</v>
      </c>
      <c r="F319" s="342"/>
    </row>
    <row r="320" spans="1:15" x14ac:dyDescent="0.2">
      <c r="A320" s="124" t="s">
        <v>616</v>
      </c>
      <c r="B320" s="127">
        <v>383</v>
      </c>
      <c r="C320" s="125" t="s">
        <v>60</v>
      </c>
      <c r="D320" s="79">
        <v>53066</v>
      </c>
      <c r="E320" s="79">
        <v>25566</v>
      </c>
      <c r="F320" s="342"/>
    </row>
    <row r="321" spans="1:13" x14ac:dyDescent="0.2">
      <c r="A321" s="124" t="s">
        <v>150</v>
      </c>
      <c r="B321" s="127">
        <v>536</v>
      </c>
      <c r="C321" s="125" t="s">
        <v>518</v>
      </c>
      <c r="D321" s="79">
        <v>120360</v>
      </c>
      <c r="E321" s="79">
        <v>32003</v>
      </c>
      <c r="F321" s="33"/>
    </row>
    <row r="322" spans="1:13" x14ac:dyDescent="0.2">
      <c r="A322" s="124" t="s">
        <v>150</v>
      </c>
      <c r="B322" s="127">
        <v>536</v>
      </c>
      <c r="C322" s="125" t="s">
        <v>471</v>
      </c>
      <c r="D322" s="79">
        <v>108376</v>
      </c>
      <c r="E322" s="79">
        <v>348</v>
      </c>
      <c r="F322" s="342"/>
    </row>
    <row r="323" spans="1:13" x14ac:dyDescent="0.2">
      <c r="A323" s="124" t="s">
        <v>112</v>
      </c>
      <c r="B323" s="127">
        <v>628</v>
      </c>
      <c r="C323" s="125" t="s">
        <v>598</v>
      </c>
      <c r="D323" s="79">
        <v>4187500</v>
      </c>
      <c r="E323" s="79">
        <v>61245</v>
      </c>
      <c r="F323" s="342"/>
    </row>
    <row r="324" spans="1:13" x14ac:dyDescent="0.2">
      <c r="A324" s="124"/>
      <c r="B324" s="127"/>
      <c r="C324" s="125"/>
      <c r="D324" s="79"/>
      <c r="E324" s="79"/>
      <c r="F324" s="342"/>
    </row>
    <row r="325" spans="1:13" x14ac:dyDescent="0.2">
      <c r="A325" s="170" t="s">
        <v>100</v>
      </c>
      <c r="B325" s="163"/>
      <c r="C325" s="132"/>
      <c r="D325" s="171">
        <v>4999598</v>
      </c>
      <c r="E325" s="171">
        <v>327975</v>
      </c>
      <c r="F325" s="171">
        <v>0</v>
      </c>
    </row>
    <row r="326" spans="1:13" x14ac:dyDescent="0.2">
      <c r="A326" s="289"/>
      <c r="B326" s="290"/>
      <c r="C326" s="33"/>
      <c r="D326" s="291"/>
      <c r="E326" s="291"/>
      <c r="F326" s="133"/>
    </row>
    <row r="328" spans="1:13" x14ac:dyDescent="0.2">
      <c r="A328" s="393" t="s">
        <v>174</v>
      </c>
      <c r="B328" s="137"/>
      <c r="C328" s="137"/>
      <c r="D328" s="33"/>
      <c r="E328" s="33"/>
      <c r="F328" s="35"/>
      <c r="G328" s="35"/>
      <c r="H328" s="33"/>
      <c r="I328" s="33"/>
      <c r="J328" s="33"/>
      <c r="K328" s="33"/>
      <c r="L328" s="34"/>
      <c r="M328" s="126"/>
    </row>
    <row r="329" spans="1:13" x14ac:dyDescent="0.2">
      <c r="A329" s="307" t="s">
        <v>173</v>
      </c>
      <c r="B329" s="137"/>
      <c r="C329" s="137"/>
      <c r="D329" s="33"/>
      <c r="E329" s="33"/>
      <c r="F329" s="35"/>
      <c r="G329" s="35"/>
      <c r="H329" s="33"/>
      <c r="I329" s="33"/>
      <c r="J329" s="33"/>
      <c r="K329" s="33"/>
      <c r="L329" s="34"/>
      <c r="M329" s="126"/>
    </row>
    <row r="330" spans="1:13" x14ac:dyDescent="0.2">
      <c r="A330" s="310" t="s">
        <v>777</v>
      </c>
      <c r="B330" s="33"/>
      <c r="C330" s="33"/>
      <c r="D330" s="33"/>
      <c r="E330" s="33"/>
      <c r="F330" s="35"/>
      <c r="G330" s="35"/>
      <c r="H330" s="33"/>
      <c r="I330" s="33"/>
      <c r="J330" s="33"/>
      <c r="K330" s="33"/>
      <c r="L330" s="34"/>
      <c r="M330" s="126"/>
    </row>
    <row r="331" spans="1:13" x14ac:dyDescent="0.2">
      <c r="A331" s="84"/>
      <c r="B331" s="84"/>
      <c r="C331" s="84"/>
      <c r="D331" s="84"/>
      <c r="E331" s="84"/>
      <c r="F331" s="138"/>
      <c r="G331" s="138"/>
      <c r="H331" s="84"/>
      <c r="I331" s="84"/>
      <c r="J331" s="84"/>
      <c r="K331" s="84"/>
      <c r="L331" s="34"/>
      <c r="M331" s="126"/>
    </row>
    <row r="332" spans="1:13" x14ac:dyDescent="0.2">
      <c r="A332" s="373"/>
      <c r="B332" s="374" t="s">
        <v>17</v>
      </c>
      <c r="C332" s="374"/>
      <c r="D332" s="374"/>
      <c r="E332" s="383"/>
      <c r="F332" s="374" t="s">
        <v>18</v>
      </c>
      <c r="G332" s="374" t="s">
        <v>136</v>
      </c>
      <c r="H332" s="374" t="s">
        <v>19</v>
      </c>
      <c r="I332" s="374" t="s">
        <v>14</v>
      </c>
      <c r="J332" s="374" t="s">
        <v>19</v>
      </c>
      <c r="K332" s="374" t="s">
        <v>20</v>
      </c>
      <c r="L332" s="374" t="s">
        <v>21</v>
      </c>
      <c r="M332" s="126"/>
    </row>
    <row r="333" spans="1:13" x14ac:dyDescent="0.2">
      <c r="A333" s="377" t="s">
        <v>32</v>
      </c>
      <c r="B333" s="378" t="s">
        <v>33</v>
      </c>
      <c r="C333" s="378" t="s">
        <v>126</v>
      </c>
      <c r="D333" s="378" t="s">
        <v>7</v>
      </c>
      <c r="E333" s="378" t="s">
        <v>9</v>
      </c>
      <c r="F333" s="378" t="s">
        <v>23</v>
      </c>
      <c r="G333" s="378" t="s">
        <v>138</v>
      </c>
      <c r="H333" s="378" t="s">
        <v>34</v>
      </c>
      <c r="I333" s="378" t="s">
        <v>35</v>
      </c>
      <c r="J333" s="378" t="s">
        <v>36</v>
      </c>
      <c r="K333" s="378" t="s">
        <v>37</v>
      </c>
      <c r="L333" s="378" t="s">
        <v>38</v>
      </c>
      <c r="M333" s="126"/>
    </row>
    <row r="334" spans="1:13" x14ac:dyDescent="0.2">
      <c r="A334" s="377" t="s">
        <v>754</v>
      </c>
      <c r="B334" s="378" t="s">
        <v>49</v>
      </c>
      <c r="C334" s="378" t="s">
        <v>127</v>
      </c>
      <c r="D334" s="378" t="s">
        <v>50</v>
      </c>
      <c r="E334" s="358"/>
      <c r="F334" s="378" t="s">
        <v>51</v>
      </c>
      <c r="G334" s="378" t="s">
        <v>137</v>
      </c>
      <c r="H334" s="378" t="s">
        <v>52</v>
      </c>
      <c r="I334" s="378" t="s">
        <v>53</v>
      </c>
      <c r="J334" s="378" t="s">
        <v>28</v>
      </c>
      <c r="K334" s="384" t="s">
        <v>28</v>
      </c>
      <c r="L334" s="384" t="s">
        <v>54</v>
      </c>
      <c r="M334" s="126"/>
    </row>
    <row r="335" spans="1:13" x14ac:dyDescent="0.2">
      <c r="A335" s="381"/>
      <c r="B335" s="369" t="s">
        <v>56</v>
      </c>
      <c r="C335" s="369"/>
      <c r="D335" s="369"/>
      <c r="E335" s="368"/>
      <c r="F335" s="385"/>
      <c r="G335" s="385"/>
      <c r="H335" s="369"/>
      <c r="I335" s="369" t="s">
        <v>55</v>
      </c>
      <c r="J335" s="369"/>
      <c r="K335" s="386"/>
      <c r="L335" s="386" t="s">
        <v>57</v>
      </c>
      <c r="M335" s="126"/>
    </row>
    <row r="336" spans="1:13" x14ac:dyDescent="0.2">
      <c r="A336" s="84"/>
      <c r="B336" s="84"/>
      <c r="C336" s="84"/>
      <c r="D336" s="84"/>
      <c r="E336" s="84"/>
      <c r="F336" s="138"/>
      <c r="G336" s="138"/>
      <c r="H336" s="84"/>
      <c r="I336" s="84"/>
      <c r="J336" s="84"/>
      <c r="K336" s="84"/>
      <c r="L336" s="34"/>
      <c r="M336" s="126"/>
    </row>
    <row r="337" spans="1:13" ht="15.75" x14ac:dyDescent="0.25">
      <c r="A337" s="139" t="s">
        <v>782</v>
      </c>
      <c r="B337" s="33"/>
      <c r="C337" s="33"/>
      <c r="D337" s="33"/>
      <c r="E337" s="33"/>
      <c r="F337" s="35"/>
      <c r="G337" s="35"/>
      <c r="H337" s="33"/>
      <c r="I337" s="33"/>
      <c r="J337" s="33"/>
      <c r="K337" s="33"/>
      <c r="L337" s="34"/>
      <c r="M337" s="126"/>
    </row>
    <row r="338" spans="1:13" x14ac:dyDescent="0.2">
      <c r="A338" s="124"/>
      <c r="B338" s="124"/>
      <c r="C338" s="33"/>
      <c r="E338" s="125"/>
      <c r="F338" s="121"/>
      <c r="G338" s="125"/>
      <c r="H338" s="85"/>
      <c r="I338" s="85"/>
      <c r="J338" s="85"/>
      <c r="K338" s="85"/>
      <c r="L338" s="34"/>
      <c r="M338" s="126"/>
    </row>
    <row r="339" spans="1:13" x14ac:dyDescent="0.2">
      <c r="A339" s="140" t="s">
        <v>100</v>
      </c>
      <c r="B339" s="132"/>
      <c r="C339" s="132"/>
      <c r="D339" s="132"/>
      <c r="E339" s="132"/>
      <c r="F339" s="141"/>
      <c r="G339" s="141"/>
      <c r="H339" s="131"/>
      <c r="I339" s="324"/>
      <c r="J339" s="324"/>
      <c r="K339" s="324">
        <v>0</v>
      </c>
      <c r="L339" s="131"/>
      <c r="M339" s="126"/>
    </row>
    <row r="340" spans="1:13" x14ac:dyDescent="0.2">
      <c r="A340" s="129"/>
      <c r="B340" s="33"/>
      <c r="C340" s="33"/>
      <c r="D340" s="33"/>
      <c r="E340" s="33"/>
      <c r="F340" s="35"/>
      <c r="G340" s="35"/>
      <c r="H340" s="133"/>
      <c r="I340" s="133"/>
      <c r="J340" s="133"/>
      <c r="K340" s="133"/>
      <c r="L340" s="34"/>
      <c r="M340" s="126"/>
    </row>
    <row r="341" spans="1:13" x14ac:dyDescent="0.2">
      <c r="A341" s="130" t="s">
        <v>151</v>
      </c>
      <c r="B341" s="33"/>
      <c r="C341" s="33"/>
      <c r="D341" s="33"/>
      <c r="E341" s="33"/>
      <c r="F341" s="35"/>
      <c r="G341" s="35"/>
      <c r="H341" s="134"/>
      <c r="I341" s="134"/>
      <c r="J341" s="134"/>
      <c r="K341" s="134"/>
      <c r="L341" s="34"/>
      <c r="M341" s="126"/>
    </row>
    <row r="342" spans="1:13" x14ac:dyDescent="0.2">
      <c r="A342" s="142" t="s">
        <v>101</v>
      </c>
      <c r="B342" s="33"/>
      <c r="C342" s="33"/>
      <c r="D342" s="33"/>
      <c r="E342" s="143"/>
      <c r="F342" s="144"/>
      <c r="G342" s="145"/>
      <c r="H342" s="134"/>
      <c r="I342" s="134"/>
      <c r="J342" s="134"/>
      <c r="K342" s="134"/>
      <c r="L342" s="34"/>
      <c r="M342" s="126"/>
    </row>
    <row r="343" spans="1:13" x14ac:dyDescent="0.2">
      <c r="A343" s="142" t="s">
        <v>102</v>
      </c>
      <c r="B343" s="33"/>
      <c r="C343" s="33"/>
      <c r="D343" s="33"/>
      <c r="E343" s="33"/>
      <c r="F343" s="35"/>
      <c r="G343" s="35"/>
      <c r="H343" s="33"/>
      <c r="I343" s="33"/>
      <c r="J343" s="33"/>
      <c r="K343" s="33"/>
      <c r="L343" s="34"/>
      <c r="M343" s="126"/>
    </row>
    <row r="344" spans="1:13" x14ac:dyDescent="0.2">
      <c r="A344" s="135"/>
      <c r="B344" s="33"/>
      <c r="C344" s="33"/>
      <c r="D344" s="33"/>
      <c r="E344" s="33"/>
      <c r="F344" s="35"/>
      <c r="G344" s="35"/>
      <c r="H344" s="134"/>
      <c r="I344" s="134"/>
      <c r="J344" s="134"/>
      <c r="K344" s="134"/>
      <c r="L344" s="34"/>
      <c r="M344" s="126"/>
    </row>
    <row r="345" spans="1:13" x14ac:dyDescent="0.2">
      <c r="A345" s="135"/>
      <c r="B345" s="33"/>
      <c r="C345" s="33"/>
      <c r="D345" s="33"/>
      <c r="E345" s="33"/>
      <c r="F345" s="35"/>
      <c r="G345" s="35"/>
      <c r="H345" s="134"/>
      <c r="I345" s="134"/>
      <c r="J345" s="134"/>
      <c r="K345" s="134"/>
      <c r="L345" s="34"/>
      <c r="M345" s="126"/>
    </row>
    <row r="346" spans="1:13" x14ac:dyDescent="0.2">
      <c r="A346" s="373" t="s">
        <v>271</v>
      </c>
      <c r="B346" s="383"/>
      <c r="C346" s="383"/>
      <c r="D346" s="383"/>
      <c r="E346" s="383"/>
      <c r="F346" s="387"/>
    </row>
    <row r="347" spans="1:13" ht="33.75" x14ac:dyDescent="0.2">
      <c r="A347" s="388" t="s">
        <v>272</v>
      </c>
      <c r="B347" s="389" t="s">
        <v>273</v>
      </c>
      <c r="C347" s="389" t="s">
        <v>274</v>
      </c>
      <c r="D347" s="390" t="s">
        <v>275</v>
      </c>
      <c r="E347" s="389" t="s">
        <v>276</v>
      </c>
      <c r="F347" s="391" t="s">
        <v>277</v>
      </c>
    </row>
    <row r="348" spans="1:13" ht="135" x14ac:dyDescent="0.2">
      <c r="A348" s="296">
        <v>193</v>
      </c>
      <c r="B348" s="297" t="s">
        <v>68</v>
      </c>
      <c r="C348" s="297" t="s">
        <v>278</v>
      </c>
      <c r="D348" s="297" t="s">
        <v>279</v>
      </c>
      <c r="E348" s="298" t="s">
        <v>280</v>
      </c>
      <c r="F348" s="298" t="s">
        <v>281</v>
      </c>
    </row>
    <row r="349" spans="1:13" ht="135" x14ac:dyDescent="0.2">
      <c r="A349" s="299">
        <v>199</v>
      </c>
      <c r="B349" s="300" t="s">
        <v>75</v>
      </c>
      <c r="C349" s="300" t="s">
        <v>278</v>
      </c>
      <c r="D349" s="300" t="s">
        <v>279</v>
      </c>
      <c r="E349" s="301" t="s">
        <v>280</v>
      </c>
      <c r="F349" s="301" t="s">
        <v>282</v>
      </c>
    </row>
    <row r="350" spans="1:13" ht="191.25" x14ac:dyDescent="0.2">
      <c r="A350" s="296">
        <v>202</v>
      </c>
      <c r="B350" s="297" t="s">
        <v>78</v>
      </c>
      <c r="C350" s="297" t="s">
        <v>278</v>
      </c>
      <c r="D350" s="297" t="s">
        <v>279</v>
      </c>
      <c r="E350" s="298" t="s">
        <v>283</v>
      </c>
      <c r="F350" s="298" t="s">
        <v>284</v>
      </c>
    </row>
    <row r="351" spans="1:13" ht="56.25" x14ac:dyDescent="0.2">
      <c r="A351" s="299">
        <v>211</v>
      </c>
      <c r="B351" s="300" t="s">
        <v>117</v>
      </c>
      <c r="C351" s="300" t="s">
        <v>285</v>
      </c>
      <c r="D351" s="300" t="s">
        <v>279</v>
      </c>
      <c r="E351" s="300" t="s">
        <v>286</v>
      </c>
      <c r="F351" s="300" t="s">
        <v>287</v>
      </c>
    </row>
    <row r="352" spans="1:13" ht="78.75" x14ac:dyDescent="0.2">
      <c r="A352" s="296">
        <v>221</v>
      </c>
      <c r="B352" s="297" t="s">
        <v>83</v>
      </c>
      <c r="C352" s="297" t="s">
        <v>285</v>
      </c>
      <c r="D352" s="297" t="s">
        <v>288</v>
      </c>
      <c r="E352" s="300" t="s">
        <v>289</v>
      </c>
      <c r="F352" s="300" t="s">
        <v>290</v>
      </c>
    </row>
    <row r="353" spans="1:6" ht="45" x14ac:dyDescent="0.2">
      <c r="A353" s="299">
        <v>225</v>
      </c>
      <c r="B353" s="300" t="s">
        <v>87</v>
      </c>
      <c r="C353" s="300" t="s">
        <v>291</v>
      </c>
      <c r="D353" s="300" t="s">
        <v>292</v>
      </c>
      <c r="E353" s="300" t="s">
        <v>293</v>
      </c>
      <c r="F353" s="300" t="s">
        <v>294</v>
      </c>
    </row>
    <row r="354" spans="1:6" ht="22.5" x14ac:dyDescent="0.2">
      <c r="A354" s="296">
        <v>226</v>
      </c>
      <c r="B354" s="297" t="s">
        <v>90</v>
      </c>
      <c r="C354" s="297" t="s">
        <v>285</v>
      </c>
      <c r="D354" s="297" t="s">
        <v>279</v>
      </c>
      <c r="E354" s="297" t="s">
        <v>295</v>
      </c>
      <c r="F354" s="297" t="s">
        <v>133</v>
      </c>
    </row>
    <row r="355" spans="1:6" ht="22.5" x14ac:dyDescent="0.2">
      <c r="A355" s="299">
        <v>228</v>
      </c>
      <c r="B355" s="300" t="s">
        <v>92</v>
      </c>
      <c r="C355" s="300" t="s">
        <v>291</v>
      </c>
      <c r="D355" s="300" t="s">
        <v>292</v>
      </c>
      <c r="E355" s="300" t="s">
        <v>296</v>
      </c>
      <c r="F355" s="300" t="s">
        <v>296</v>
      </c>
    </row>
    <row r="356" spans="1:6" ht="45" x14ac:dyDescent="0.2">
      <c r="A356" s="296">
        <v>233</v>
      </c>
      <c r="B356" s="297" t="s">
        <v>93</v>
      </c>
      <c r="C356" s="297" t="s">
        <v>285</v>
      </c>
      <c r="D356" s="297" t="s">
        <v>297</v>
      </c>
      <c r="E356" s="300" t="s">
        <v>298</v>
      </c>
      <c r="F356" s="300" t="s">
        <v>299</v>
      </c>
    </row>
    <row r="357" spans="1:6" ht="67.5" x14ac:dyDescent="0.2">
      <c r="A357" s="299">
        <v>236</v>
      </c>
      <c r="B357" s="300" t="s">
        <v>96</v>
      </c>
      <c r="C357" s="300" t="s">
        <v>278</v>
      </c>
      <c r="D357" s="300" t="s">
        <v>292</v>
      </c>
      <c r="E357" s="300" t="s">
        <v>300</v>
      </c>
      <c r="F357" s="300" t="s">
        <v>301</v>
      </c>
    </row>
    <row r="358" spans="1:6" ht="33.75" x14ac:dyDescent="0.2">
      <c r="A358" s="296">
        <v>239</v>
      </c>
      <c r="B358" s="297" t="s">
        <v>103</v>
      </c>
      <c r="C358" s="297" t="s">
        <v>302</v>
      </c>
      <c r="D358" s="297" t="s">
        <v>279</v>
      </c>
      <c r="E358" s="297" t="s">
        <v>303</v>
      </c>
      <c r="F358" s="297" t="s">
        <v>303</v>
      </c>
    </row>
    <row r="359" spans="1:6" ht="22.5" x14ac:dyDescent="0.2">
      <c r="A359" s="299">
        <v>243</v>
      </c>
      <c r="B359" s="300" t="s">
        <v>104</v>
      </c>
      <c r="C359" s="300" t="s">
        <v>302</v>
      </c>
      <c r="D359" s="300" t="s">
        <v>279</v>
      </c>
      <c r="E359" s="300" t="s">
        <v>304</v>
      </c>
      <c r="F359" s="300" t="s">
        <v>304</v>
      </c>
    </row>
    <row r="360" spans="1:6" ht="101.25" x14ac:dyDescent="0.2">
      <c r="A360" s="296">
        <v>245</v>
      </c>
      <c r="B360" s="297" t="s">
        <v>105</v>
      </c>
      <c r="C360" s="297" t="s">
        <v>285</v>
      </c>
      <c r="D360" s="297" t="s">
        <v>288</v>
      </c>
      <c r="E360" s="300" t="s">
        <v>305</v>
      </c>
      <c r="F360" s="300" t="s">
        <v>306</v>
      </c>
    </row>
    <row r="361" spans="1:6" ht="101.25" x14ac:dyDescent="0.2">
      <c r="A361" s="299">
        <v>247</v>
      </c>
      <c r="B361" s="300" t="s">
        <v>108</v>
      </c>
      <c r="C361" s="300" t="s">
        <v>285</v>
      </c>
      <c r="D361" s="300" t="s">
        <v>288</v>
      </c>
      <c r="E361" s="300" t="s">
        <v>307</v>
      </c>
      <c r="F361" s="300" t="s">
        <v>308</v>
      </c>
    </row>
    <row r="362" spans="1:6" ht="33.75" x14ac:dyDescent="0.2">
      <c r="A362" s="296">
        <v>262</v>
      </c>
      <c r="B362" s="297" t="s">
        <v>113</v>
      </c>
      <c r="C362" s="297" t="s">
        <v>309</v>
      </c>
      <c r="D362" s="297" t="s">
        <v>279</v>
      </c>
      <c r="E362" s="297" t="s">
        <v>310</v>
      </c>
      <c r="F362" s="297" t="s">
        <v>310</v>
      </c>
    </row>
    <row r="363" spans="1:6" ht="78.75" x14ac:dyDescent="0.2">
      <c r="A363" s="299">
        <v>265</v>
      </c>
      <c r="B363" s="300" t="s">
        <v>114</v>
      </c>
      <c r="C363" s="300" t="s">
        <v>311</v>
      </c>
      <c r="D363" s="300" t="s">
        <v>288</v>
      </c>
      <c r="E363" s="300" t="s">
        <v>312</v>
      </c>
      <c r="F363" s="300" t="s">
        <v>313</v>
      </c>
    </row>
    <row r="364" spans="1:6" ht="22.5" x14ac:dyDescent="0.2">
      <c r="A364" s="296">
        <v>270</v>
      </c>
      <c r="B364" s="297" t="s">
        <v>115</v>
      </c>
      <c r="C364" s="297" t="s">
        <v>291</v>
      </c>
      <c r="D364" s="297" t="s">
        <v>292</v>
      </c>
      <c r="E364" s="297" t="s">
        <v>296</v>
      </c>
      <c r="F364" s="297" t="s">
        <v>296</v>
      </c>
    </row>
    <row r="365" spans="1:6" ht="101.25" x14ac:dyDescent="0.2">
      <c r="A365" s="299">
        <v>271</v>
      </c>
      <c r="B365" s="300" t="s">
        <v>116</v>
      </c>
      <c r="C365" s="300" t="s">
        <v>314</v>
      </c>
      <c r="D365" s="300" t="s">
        <v>288</v>
      </c>
      <c r="E365" s="300" t="s">
        <v>315</v>
      </c>
      <c r="F365" s="300" t="s">
        <v>316</v>
      </c>
    </row>
    <row r="366" spans="1:6" ht="33.75" x14ac:dyDescent="0.2">
      <c r="A366" s="296">
        <v>278</v>
      </c>
      <c r="B366" s="297" t="s">
        <v>317</v>
      </c>
      <c r="C366" s="297" t="s">
        <v>318</v>
      </c>
      <c r="D366" s="297" t="s">
        <v>279</v>
      </c>
      <c r="E366" s="297" t="s">
        <v>319</v>
      </c>
      <c r="F366" s="297" t="s">
        <v>319</v>
      </c>
    </row>
    <row r="367" spans="1:6" ht="33.75" x14ac:dyDescent="0.2">
      <c r="A367" s="299">
        <v>280</v>
      </c>
      <c r="B367" s="300" t="s">
        <v>1</v>
      </c>
      <c r="C367" s="300" t="s">
        <v>285</v>
      </c>
      <c r="D367" s="300" t="s">
        <v>320</v>
      </c>
      <c r="E367" s="300" t="s">
        <v>321</v>
      </c>
      <c r="F367" s="300" t="s">
        <v>322</v>
      </c>
    </row>
    <row r="368" spans="1:6" ht="101.25" x14ac:dyDescent="0.2">
      <c r="A368" s="296">
        <v>282</v>
      </c>
      <c r="B368" s="297" t="s">
        <v>0</v>
      </c>
      <c r="C368" s="297" t="s">
        <v>314</v>
      </c>
      <c r="D368" s="297" t="s">
        <v>288</v>
      </c>
      <c r="E368" s="300" t="s">
        <v>323</v>
      </c>
      <c r="F368" s="300" t="s">
        <v>324</v>
      </c>
    </row>
    <row r="369" spans="1:6" ht="78.75" x14ac:dyDescent="0.2">
      <c r="A369" s="299">
        <v>283</v>
      </c>
      <c r="B369" s="300" t="s">
        <v>2</v>
      </c>
      <c r="C369" s="300" t="s">
        <v>278</v>
      </c>
      <c r="D369" s="300" t="s">
        <v>292</v>
      </c>
      <c r="E369" s="300" t="s">
        <v>325</v>
      </c>
      <c r="F369" s="300" t="s">
        <v>326</v>
      </c>
    </row>
    <row r="370" spans="1:6" ht="33.75" x14ac:dyDescent="0.2">
      <c r="A370" s="296">
        <v>290</v>
      </c>
      <c r="B370" s="297" t="s">
        <v>118</v>
      </c>
      <c r="C370" s="297" t="s">
        <v>314</v>
      </c>
      <c r="D370" s="297" t="s">
        <v>538</v>
      </c>
      <c r="E370" s="297"/>
      <c r="F370" s="297" t="s">
        <v>328</v>
      </c>
    </row>
    <row r="371" spans="1:6" ht="101.25" x14ac:dyDescent="0.2">
      <c r="A371" s="299">
        <v>294</v>
      </c>
      <c r="B371" s="300" t="s">
        <v>120</v>
      </c>
      <c r="C371" s="300" t="s">
        <v>285</v>
      </c>
      <c r="D371" s="300" t="s">
        <v>288</v>
      </c>
      <c r="E371" s="301" t="s">
        <v>329</v>
      </c>
      <c r="F371" s="301" t="s">
        <v>330</v>
      </c>
    </row>
    <row r="372" spans="1:6" ht="56.25" x14ac:dyDescent="0.2">
      <c r="A372" s="296">
        <v>295</v>
      </c>
      <c r="B372" s="297" t="s">
        <v>124</v>
      </c>
      <c r="C372" s="297" t="s">
        <v>314</v>
      </c>
      <c r="D372" s="297" t="s">
        <v>331</v>
      </c>
      <c r="E372" s="297" t="s">
        <v>332</v>
      </c>
      <c r="F372" s="297" t="s">
        <v>332</v>
      </c>
    </row>
    <row r="373" spans="1:6" ht="33.75" x14ac:dyDescent="0.2">
      <c r="A373" s="299">
        <v>299</v>
      </c>
      <c r="B373" s="300" t="s">
        <v>128</v>
      </c>
      <c r="C373" s="300" t="s">
        <v>314</v>
      </c>
      <c r="D373" s="300" t="s">
        <v>538</v>
      </c>
      <c r="E373" s="300"/>
      <c r="F373" s="300" t="s">
        <v>328</v>
      </c>
    </row>
    <row r="374" spans="1:6" ht="45" x14ac:dyDescent="0.2">
      <c r="A374" s="296">
        <v>300</v>
      </c>
      <c r="B374" s="297" t="s">
        <v>132</v>
      </c>
      <c r="C374" s="297" t="s">
        <v>311</v>
      </c>
      <c r="D374" s="297" t="s">
        <v>292</v>
      </c>
      <c r="E374" s="297" t="s">
        <v>333</v>
      </c>
      <c r="F374" s="297" t="s">
        <v>334</v>
      </c>
    </row>
    <row r="375" spans="1:6" ht="45" x14ac:dyDescent="0.2">
      <c r="A375" s="299">
        <v>304</v>
      </c>
      <c r="B375" s="300" t="s">
        <v>335</v>
      </c>
      <c r="C375" s="300" t="s">
        <v>309</v>
      </c>
      <c r="D375" s="300" t="s">
        <v>336</v>
      </c>
      <c r="E375" s="300" t="s">
        <v>337</v>
      </c>
      <c r="F375" s="300" t="s">
        <v>338</v>
      </c>
    </row>
    <row r="376" spans="1:6" ht="45" x14ac:dyDescent="0.2">
      <c r="A376" s="299" t="s">
        <v>339</v>
      </c>
      <c r="B376" s="300" t="s">
        <v>134</v>
      </c>
      <c r="C376" s="300" t="s">
        <v>285</v>
      </c>
      <c r="D376" s="300" t="s">
        <v>340</v>
      </c>
      <c r="E376" s="300" t="s">
        <v>341</v>
      </c>
      <c r="F376" s="300" t="s">
        <v>342</v>
      </c>
    </row>
    <row r="377" spans="1:6" ht="56.25" x14ac:dyDescent="0.2">
      <c r="A377" s="296">
        <v>311</v>
      </c>
      <c r="B377" s="297" t="s">
        <v>343</v>
      </c>
      <c r="C377" s="297" t="s">
        <v>309</v>
      </c>
      <c r="D377" s="297" t="s">
        <v>344</v>
      </c>
      <c r="E377" s="297" t="s">
        <v>345</v>
      </c>
      <c r="F377" s="297" t="s">
        <v>346</v>
      </c>
    </row>
    <row r="378" spans="1:6" ht="33.75" x14ac:dyDescent="0.2">
      <c r="A378" s="299">
        <v>312</v>
      </c>
      <c r="B378" s="300" t="s">
        <v>347</v>
      </c>
      <c r="C378" s="300" t="s">
        <v>348</v>
      </c>
      <c r="D378" s="300" t="s">
        <v>279</v>
      </c>
      <c r="E378" s="300" t="s">
        <v>215</v>
      </c>
      <c r="F378" s="300" t="s">
        <v>215</v>
      </c>
    </row>
    <row r="379" spans="1:6" ht="123.75" x14ac:dyDescent="0.2">
      <c r="A379" s="296">
        <v>313</v>
      </c>
      <c r="B379" s="297" t="s">
        <v>349</v>
      </c>
      <c r="C379" s="297" t="s">
        <v>507</v>
      </c>
      <c r="D379" s="297" t="s">
        <v>350</v>
      </c>
      <c r="E379" s="300" t="s">
        <v>351</v>
      </c>
      <c r="F379" s="297" t="s">
        <v>352</v>
      </c>
    </row>
    <row r="380" spans="1:6" ht="33.75" x14ac:dyDescent="0.2">
      <c r="A380" s="299">
        <v>315</v>
      </c>
      <c r="B380" s="300" t="s">
        <v>135</v>
      </c>
      <c r="C380" s="300" t="s">
        <v>353</v>
      </c>
      <c r="D380" s="300" t="s">
        <v>539</v>
      </c>
      <c r="E380" s="300"/>
      <c r="F380" s="300" t="s">
        <v>328</v>
      </c>
    </row>
    <row r="381" spans="1:6" ht="33.75" x14ac:dyDescent="0.2">
      <c r="A381" s="296">
        <v>316</v>
      </c>
      <c r="B381" s="297" t="s">
        <v>135</v>
      </c>
      <c r="C381" s="297" t="s">
        <v>314</v>
      </c>
      <c r="D381" s="297" t="s">
        <v>538</v>
      </c>
      <c r="E381" s="297"/>
      <c r="F381" s="297" t="s">
        <v>328</v>
      </c>
    </row>
    <row r="382" spans="1:6" ht="22.5" x14ac:dyDescent="0.2">
      <c r="A382" s="299">
        <v>319</v>
      </c>
      <c r="B382" s="300" t="s">
        <v>139</v>
      </c>
      <c r="C382" s="300" t="s">
        <v>291</v>
      </c>
      <c r="D382" s="300" t="s">
        <v>292</v>
      </c>
      <c r="E382" s="300" t="s">
        <v>296</v>
      </c>
      <c r="F382" s="300" t="s">
        <v>296</v>
      </c>
    </row>
    <row r="383" spans="1:6" ht="112.5" x14ac:dyDescent="0.2">
      <c r="A383" s="296">
        <v>322</v>
      </c>
      <c r="B383" s="297" t="s">
        <v>149</v>
      </c>
      <c r="C383" s="297" t="s">
        <v>314</v>
      </c>
      <c r="D383" s="297" t="s">
        <v>288</v>
      </c>
      <c r="E383" s="300" t="s">
        <v>354</v>
      </c>
      <c r="F383" s="300" t="s">
        <v>306</v>
      </c>
    </row>
    <row r="384" spans="1:6" ht="56.25" x14ac:dyDescent="0.2">
      <c r="A384" s="299">
        <v>323</v>
      </c>
      <c r="B384" s="300" t="s">
        <v>355</v>
      </c>
      <c r="C384" s="300" t="s">
        <v>348</v>
      </c>
      <c r="D384" s="300" t="s">
        <v>356</v>
      </c>
      <c r="E384" s="300" t="s">
        <v>357</v>
      </c>
      <c r="F384" s="300" t="s">
        <v>358</v>
      </c>
    </row>
    <row r="385" spans="1:6" ht="45" x14ac:dyDescent="0.2">
      <c r="A385" s="296">
        <v>330</v>
      </c>
      <c r="B385" s="297" t="s">
        <v>153</v>
      </c>
      <c r="C385" s="297" t="s">
        <v>311</v>
      </c>
      <c r="D385" s="297" t="s">
        <v>359</v>
      </c>
      <c r="E385" s="297" t="s">
        <v>360</v>
      </c>
      <c r="F385" s="297" t="s">
        <v>360</v>
      </c>
    </row>
    <row r="386" spans="1:6" ht="45" x14ac:dyDescent="0.2">
      <c r="A386" s="299">
        <v>331</v>
      </c>
      <c r="B386" s="300" t="s">
        <v>154</v>
      </c>
      <c r="C386" s="300" t="s">
        <v>353</v>
      </c>
      <c r="D386" s="300" t="s">
        <v>361</v>
      </c>
      <c r="E386" s="300" t="s">
        <v>362</v>
      </c>
      <c r="F386" s="300" t="s">
        <v>363</v>
      </c>
    </row>
    <row r="387" spans="1:6" ht="45" x14ac:dyDescent="0.2">
      <c r="A387" s="299">
        <v>332</v>
      </c>
      <c r="B387" s="300" t="s">
        <v>154</v>
      </c>
      <c r="C387" s="300" t="s">
        <v>364</v>
      </c>
      <c r="D387" s="300" t="s">
        <v>365</v>
      </c>
      <c r="E387" s="300" t="s">
        <v>366</v>
      </c>
      <c r="F387" s="300" t="s">
        <v>367</v>
      </c>
    </row>
    <row r="388" spans="1:6" ht="45" x14ac:dyDescent="0.2">
      <c r="A388" s="296" t="s">
        <v>368</v>
      </c>
      <c r="B388" s="297" t="s">
        <v>155</v>
      </c>
      <c r="C388" s="297" t="s">
        <v>285</v>
      </c>
      <c r="D388" s="297" t="s">
        <v>340</v>
      </c>
      <c r="E388" s="297" t="s">
        <v>341</v>
      </c>
      <c r="F388" s="297" t="s">
        <v>342</v>
      </c>
    </row>
    <row r="389" spans="1:6" ht="22.5" x14ac:dyDescent="0.2">
      <c r="A389" s="299" t="s">
        <v>369</v>
      </c>
      <c r="B389" s="300" t="s">
        <v>157</v>
      </c>
      <c r="C389" s="300" t="s">
        <v>506</v>
      </c>
      <c r="D389" s="300" t="s">
        <v>292</v>
      </c>
      <c r="E389" s="300" t="s">
        <v>370</v>
      </c>
      <c r="F389" s="300" t="s">
        <v>370</v>
      </c>
    </row>
    <row r="390" spans="1:6" ht="33.75" x14ac:dyDescent="0.2">
      <c r="A390" s="296">
        <v>338</v>
      </c>
      <c r="B390" s="297" t="s">
        <v>371</v>
      </c>
      <c r="C390" s="297" t="s">
        <v>309</v>
      </c>
      <c r="D390" s="297" t="s">
        <v>279</v>
      </c>
      <c r="E390" s="300" t="s">
        <v>372</v>
      </c>
      <c r="F390" s="300" t="s">
        <v>372</v>
      </c>
    </row>
    <row r="391" spans="1:6" ht="67.5" x14ac:dyDescent="0.2">
      <c r="A391" s="299">
        <v>341</v>
      </c>
      <c r="B391" s="300" t="s">
        <v>158</v>
      </c>
      <c r="C391" s="300" t="s">
        <v>291</v>
      </c>
      <c r="D391" s="300" t="s">
        <v>279</v>
      </c>
      <c r="E391" s="300" t="s">
        <v>373</v>
      </c>
      <c r="F391" s="300" t="s">
        <v>373</v>
      </c>
    </row>
    <row r="392" spans="1:6" ht="56.25" x14ac:dyDescent="0.2">
      <c r="A392" s="296">
        <v>342</v>
      </c>
      <c r="B392" s="297" t="s">
        <v>159</v>
      </c>
      <c r="C392" s="297" t="s">
        <v>314</v>
      </c>
      <c r="D392" s="297" t="s">
        <v>374</v>
      </c>
      <c r="E392" s="300" t="s">
        <v>332</v>
      </c>
      <c r="F392" s="297" t="s">
        <v>332</v>
      </c>
    </row>
    <row r="393" spans="1:6" ht="56.25" x14ac:dyDescent="0.2">
      <c r="A393" s="299">
        <v>346</v>
      </c>
      <c r="B393" s="300" t="s">
        <v>180</v>
      </c>
      <c r="C393" s="300" t="s">
        <v>309</v>
      </c>
      <c r="D393" s="300" t="s">
        <v>344</v>
      </c>
      <c r="E393" s="300" t="s">
        <v>375</v>
      </c>
      <c r="F393" s="300" t="s">
        <v>346</v>
      </c>
    </row>
    <row r="394" spans="1:6" ht="56.25" x14ac:dyDescent="0.2">
      <c r="A394" s="296" t="s">
        <v>376</v>
      </c>
      <c r="B394" s="297" t="s">
        <v>194</v>
      </c>
      <c r="C394" s="297" t="s">
        <v>314</v>
      </c>
      <c r="D394" s="300" t="s">
        <v>288</v>
      </c>
      <c r="E394" s="300" t="s">
        <v>377</v>
      </c>
      <c r="F394" s="300" t="s">
        <v>377</v>
      </c>
    </row>
    <row r="395" spans="1:6" ht="56.25" x14ac:dyDescent="0.2">
      <c r="A395" s="299">
        <v>354</v>
      </c>
      <c r="B395" s="300" t="s">
        <v>378</v>
      </c>
      <c r="C395" s="300" t="s">
        <v>353</v>
      </c>
      <c r="D395" s="300" t="s">
        <v>379</v>
      </c>
      <c r="E395" s="300" t="s">
        <v>380</v>
      </c>
      <c r="F395" s="300" t="s">
        <v>380</v>
      </c>
    </row>
    <row r="396" spans="1:6" ht="33.75" x14ac:dyDescent="0.2">
      <c r="A396" s="296">
        <v>361</v>
      </c>
      <c r="B396" s="297" t="s">
        <v>381</v>
      </c>
      <c r="C396" s="297" t="s">
        <v>348</v>
      </c>
      <c r="D396" s="297" t="s">
        <v>279</v>
      </c>
      <c r="E396" s="297" t="s">
        <v>215</v>
      </c>
      <c r="F396" s="297" t="s">
        <v>215</v>
      </c>
    </row>
    <row r="397" spans="1:6" ht="33.75" x14ac:dyDescent="0.2">
      <c r="A397" s="299">
        <v>362</v>
      </c>
      <c r="B397" s="300" t="s">
        <v>382</v>
      </c>
      <c r="C397" s="300" t="s">
        <v>285</v>
      </c>
      <c r="D397" s="300" t="s">
        <v>279</v>
      </c>
      <c r="E397" s="300" t="s">
        <v>319</v>
      </c>
      <c r="F397" s="300" t="s">
        <v>319</v>
      </c>
    </row>
    <row r="398" spans="1:6" ht="56.25" x14ac:dyDescent="0.2">
      <c r="A398" s="296">
        <v>363</v>
      </c>
      <c r="B398" s="297" t="s">
        <v>182</v>
      </c>
      <c r="C398" s="297" t="s">
        <v>314</v>
      </c>
      <c r="D398" s="297" t="s">
        <v>383</v>
      </c>
      <c r="E398" s="300" t="s">
        <v>384</v>
      </c>
      <c r="F398" s="300" t="s">
        <v>384</v>
      </c>
    </row>
    <row r="399" spans="1:6" ht="101.25" x14ac:dyDescent="0.2">
      <c r="A399" s="299" t="s">
        <v>385</v>
      </c>
      <c r="B399" s="300" t="s">
        <v>183</v>
      </c>
      <c r="C399" s="300" t="s">
        <v>314</v>
      </c>
      <c r="D399" s="300" t="s">
        <v>288</v>
      </c>
      <c r="E399" s="300" t="s">
        <v>386</v>
      </c>
      <c r="F399" s="300" t="s">
        <v>306</v>
      </c>
    </row>
    <row r="400" spans="1:6" ht="56.25" x14ac:dyDescent="0.2">
      <c r="A400" s="296">
        <v>365</v>
      </c>
      <c r="B400" s="297" t="s">
        <v>195</v>
      </c>
      <c r="C400" s="297" t="s">
        <v>348</v>
      </c>
      <c r="D400" s="297" t="s">
        <v>387</v>
      </c>
      <c r="E400" s="300" t="s">
        <v>388</v>
      </c>
      <c r="F400" s="300" t="s">
        <v>388</v>
      </c>
    </row>
    <row r="401" spans="1:6" ht="22.5" x14ac:dyDescent="0.2">
      <c r="A401" s="299">
        <v>367</v>
      </c>
      <c r="B401" s="300" t="s">
        <v>196</v>
      </c>
      <c r="C401" s="300" t="s">
        <v>291</v>
      </c>
      <c r="D401" s="300" t="s">
        <v>292</v>
      </c>
      <c r="E401" s="300" t="s">
        <v>296</v>
      </c>
      <c r="F401" s="300" t="s">
        <v>296</v>
      </c>
    </row>
    <row r="402" spans="1:6" ht="56.25" x14ac:dyDescent="0.2">
      <c r="A402" s="296">
        <v>368</v>
      </c>
      <c r="B402" s="297" t="s">
        <v>198</v>
      </c>
      <c r="C402" s="297" t="s">
        <v>309</v>
      </c>
      <c r="D402" s="297" t="s">
        <v>389</v>
      </c>
      <c r="E402" s="300" t="s">
        <v>390</v>
      </c>
      <c r="F402" s="300" t="s">
        <v>391</v>
      </c>
    </row>
    <row r="403" spans="1:6" ht="56.25" x14ac:dyDescent="0.2">
      <c r="A403" s="299">
        <v>369</v>
      </c>
      <c r="B403" s="300" t="s">
        <v>199</v>
      </c>
      <c r="C403" s="300" t="s">
        <v>348</v>
      </c>
      <c r="D403" s="300" t="s">
        <v>331</v>
      </c>
      <c r="E403" s="300" t="s">
        <v>332</v>
      </c>
      <c r="F403" s="300" t="s">
        <v>332</v>
      </c>
    </row>
    <row r="404" spans="1:6" ht="56.25" x14ac:dyDescent="0.2">
      <c r="A404" s="299">
        <v>373</v>
      </c>
      <c r="B404" s="300" t="s">
        <v>205</v>
      </c>
      <c r="C404" s="300" t="s">
        <v>311</v>
      </c>
      <c r="D404" s="300" t="s">
        <v>392</v>
      </c>
      <c r="E404" s="300" t="s">
        <v>393</v>
      </c>
      <c r="F404" s="300" t="s">
        <v>394</v>
      </c>
    </row>
    <row r="405" spans="1:6" ht="33.75" x14ac:dyDescent="0.2">
      <c r="A405" s="299">
        <v>379</v>
      </c>
      <c r="B405" s="300" t="s">
        <v>216</v>
      </c>
      <c r="C405" s="300" t="s">
        <v>314</v>
      </c>
      <c r="D405" s="300" t="s">
        <v>527</v>
      </c>
      <c r="E405" s="300"/>
      <c r="F405" s="300" t="s">
        <v>327</v>
      </c>
    </row>
    <row r="406" spans="1:6" ht="67.5" x14ac:dyDescent="0.2">
      <c r="A406" s="299" t="s">
        <v>395</v>
      </c>
      <c r="B406" s="300" t="s">
        <v>227</v>
      </c>
      <c r="C406" s="300" t="s">
        <v>506</v>
      </c>
      <c r="D406" s="300" t="s">
        <v>288</v>
      </c>
      <c r="E406" s="300" t="s">
        <v>396</v>
      </c>
      <c r="F406" s="300" t="s">
        <v>396</v>
      </c>
    </row>
    <row r="407" spans="1:6" ht="101.25" x14ac:dyDescent="0.2">
      <c r="A407" s="299" t="s">
        <v>397</v>
      </c>
      <c r="B407" s="300" t="s">
        <v>226</v>
      </c>
      <c r="C407" s="300" t="s">
        <v>314</v>
      </c>
      <c r="D407" s="300" t="s">
        <v>292</v>
      </c>
      <c r="E407" s="300" t="s">
        <v>398</v>
      </c>
      <c r="F407" s="300" t="s">
        <v>377</v>
      </c>
    </row>
    <row r="408" spans="1:6" ht="67.5" x14ac:dyDescent="0.2">
      <c r="A408" s="299">
        <v>383</v>
      </c>
      <c r="B408" s="300" t="s">
        <v>399</v>
      </c>
      <c r="C408" s="300" t="s">
        <v>364</v>
      </c>
      <c r="D408" s="300" t="s">
        <v>288</v>
      </c>
      <c r="E408" s="300" t="s">
        <v>400</v>
      </c>
      <c r="F408" s="300" t="s">
        <v>401</v>
      </c>
    </row>
    <row r="409" spans="1:6" ht="112.5" x14ac:dyDescent="0.2">
      <c r="A409" s="299">
        <v>392</v>
      </c>
      <c r="B409" s="300" t="s">
        <v>230</v>
      </c>
      <c r="C409" s="300" t="s">
        <v>278</v>
      </c>
      <c r="D409" s="300" t="s">
        <v>288</v>
      </c>
      <c r="E409" s="300" t="s">
        <v>402</v>
      </c>
      <c r="F409" s="300" t="s">
        <v>403</v>
      </c>
    </row>
    <row r="410" spans="1:6" ht="56.25" x14ac:dyDescent="0.2">
      <c r="A410" s="299">
        <v>393</v>
      </c>
      <c r="B410" s="300" t="s">
        <v>231</v>
      </c>
      <c r="C410" s="300" t="s">
        <v>314</v>
      </c>
      <c r="D410" s="300" t="s">
        <v>374</v>
      </c>
      <c r="E410" s="300" t="s">
        <v>332</v>
      </c>
      <c r="F410" s="300" t="s">
        <v>332</v>
      </c>
    </row>
    <row r="411" spans="1:6" ht="67.5" x14ac:dyDescent="0.2">
      <c r="A411" s="299">
        <v>396</v>
      </c>
      <c r="B411" s="300" t="s">
        <v>404</v>
      </c>
      <c r="C411" s="300" t="s">
        <v>348</v>
      </c>
      <c r="D411" s="300" t="s">
        <v>405</v>
      </c>
      <c r="E411" s="300" t="s">
        <v>406</v>
      </c>
      <c r="F411" s="300" t="s">
        <v>406</v>
      </c>
    </row>
    <row r="412" spans="1:6" ht="112.5" x14ac:dyDescent="0.2">
      <c r="A412" s="299" t="s">
        <v>407</v>
      </c>
      <c r="B412" s="300" t="s">
        <v>235</v>
      </c>
      <c r="C412" s="300" t="s">
        <v>314</v>
      </c>
      <c r="D412" s="300" t="s">
        <v>292</v>
      </c>
      <c r="E412" s="300" t="s">
        <v>408</v>
      </c>
      <c r="F412" s="300" t="s">
        <v>377</v>
      </c>
    </row>
    <row r="413" spans="1:6" ht="67.5" x14ac:dyDescent="0.2">
      <c r="A413" s="299">
        <v>405</v>
      </c>
      <c r="B413" s="302">
        <v>38393</v>
      </c>
      <c r="C413" s="300" t="s">
        <v>314</v>
      </c>
      <c r="D413" s="300" t="s">
        <v>279</v>
      </c>
      <c r="E413" s="300" t="s">
        <v>409</v>
      </c>
      <c r="F413" s="300" t="s">
        <v>409</v>
      </c>
    </row>
    <row r="414" spans="1:6" ht="56.25" x14ac:dyDescent="0.2">
      <c r="A414" s="296">
        <v>410</v>
      </c>
      <c r="B414" s="303">
        <v>38454</v>
      </c>
      <c r="C414" s="304" t="s">
        <v>314</v>
      </c>
      <c r="D414" s="304" t="s">
        <v>374</v>
      </c>
      <c r="E414" s="304" t="s">
        <v>332</v>
      </c>
      <c r="F414" s="304" t="s">
        <v>332</v>
      </c>
    </row>
    <row r="415" spans="1:6" ht="45" x14ac:dyDescent="0.2">
      <c r="A415" s="299">
        <v>412</v>
      </c>
      <c r="B415" s="302">
        <v>38470</v>
      </c>
      <c r="C415" s="300" t="s">
        <v>309</v>
      </c>
      <c r="D415" s="300" t="s">
        <v>410</v>
      </c>
      <c r="E415" s="300" t="s">
        <v>411</v>
      </c>
      <c r="F415" s="300" t="s">
        <v>411</v>
      </c>
    </row>
    <row r="416" spans="1:6" ht="67.5" x14ac:dyDescent="0.2">
      <c r="A416" s="299">
        <v>414</v>
      </c>
      <c r="B416" s="302">
        <v>38498</v>
      </c>
      <c r="C416" s="300" t="s">
        <v>348</v>
      </c>
      <c r="D416" s="300" t="s">
        <v>412</v>
      </c>
      <c r="E416" s="300" t="s">
        <v>413</v>
      </c>
      <c r="F416" s="300" t="s">
        <v>413</v>
      </c>
    </row>
    <row r="417" spans="1:6" ht="22.5" x14ac:dyDescent="0.2">
      <c r="A417" s="299">
        <v>420</v>
      </c>
      <c r="B417" s="302">
        <v>38526</v>
      </c>
      <c r="C417" s="300" t="s">
        <v>291</v>
      </c>
      <c r="D417" s="300" t="s">
        <v>279</v>
      </c>
      <c r="E417" s="300" t="s">
        <v>296</v>
      </c>
      <c r="F417" s="300" t="s">
        <v>296</v>
      </c>
    </row>
    <row r="418" spans="1:6" ht="45" x14ac:dyDescent="0.2">
      <c r="A418" s="299">
        <v>424</v>
      </c>
      <c r="B418" s="302">
        <v>38553</v>
      </c>
      <c r="C418" s="302" t="s">
        <v>285</v>
      </c>
      <c r="D418" s="297" t="s">
        <v>340</v>
      </c>
      <c r="E418" s="297" t="s">
        <v>341</v>
      </c>
      <c r="F418" s="297" t="s">
        <v>342</v>
      </c>
    </row>
    <row r="419" spans="1:6" ht="22.5" x14ac:dyDescent="0.2">
      <c r="A419" s="299" t="s">
        <v>414</v>
      </c>
      <c r="B419" s="302">
        <v>38559</v>
      </c>
      <c r="C419" s="300" t="s">
        <v>506</v>
      </c>
      <c r="D419" s="300" t="s">
        <v>292</v>
      </c>
      <c r="E419" s="300" t="s">
        <v>415</v>
      </c>
      <c r="F419" s="300" t="s">
        <v>415</v>
      </c>
    </row>
    <row r="420" spans="1:6" ht="56.25" x14ac:dyDescent="0.2">
      <c r="A420" s="299">
        <v>430</v>
      </c>
      <c r="B420" s="302">
        <v>38576</v>
      </c>
      <c r="C420" s="302" t="s">
        <v>285</v>
      </c>
      <c r="D420" s="300" t="s">
        <v>416</v>
      </c>
      <c r="E420" s="300" t="s">
        <v>417</v>
      </c>
      <c r="F420" s="300" t="s">
        <v>342</v>
      </c>
    </row>
    <row r="421" spans="1:6" ht="56.25" x14ac:dyDescent="0.2">
      <c r="A421" s="299">
        <v>436</v>
      </c>
      <c r="B421" s="302">
        <v>38638</v>
      </c>
      <c r="C421" s="300" t="s">
        <v>348</v>
      </c>
      <c r="D421" s="300" t="s">
        <v>356</v>
      </c>
      <c r="E421" s="300" t="s">
        <v>357</v>
      </c>
      <c r="F421" s="300" t="s">
        <v>358</v>
      </c>
    </row>
    <row r="422" spans="1:6" ht="90" x14ac:dyDescent="0.2">
      <c r="A422" s="299" t="s">
        <v>500</v>
      </c>
      <c r="B422" s="302">
        <v>38649</v>
      </c>
      <c r="C422" s="300" t="s">
        <v>314</v>
      </c>
      <c r="D422" s="300" t="s">
        <v>292</v>
      </c>
      <c r="E422" s="300" t="s">
        <v>418</v>
      </c>
      <c r="F422" s="300" t="s">
        <v>377</v>
      </c>
    </row>
    <row r="423" spans="1:6" ht="56.25" x14ac:dyDescent="0.2">
      <c r="A423" s="299">
        <v>441</v>
      </c>
      <c r="B423" s="302">
        <v>38673</v>
      </c>
      <c r="C423" s="300" t="s">
        <v>348</v>
      </c>
      <c r="D423" s="304" t="s">
        <v>374</v>
      </c>
      <c r="E423" s="304" t="s">
        <v>332</v>
      </c>
      <c r="F423" s="304" t="s">
        <v>332</v>
      </c>
    </row>
    <row r="424" spans="1:6" ht="67.5" x14ac:dyDescent="0.2">
      <c r="A424" s="299">
        <v>442</v>
      </c>
      <c r="B424" s="302">
        <v>38677</v>
      </c>
      <c r="C424" s="300" t="s">
        <v>309</v>
      </c>
      <c r="D424" s="300" t="s">
        <v>419</v>
      </c>
      <c r="E424" s="300" t="s">
        <v>420</v>
      </c>
      <c r="F424" s="300" t="s">
        <v>420</v>
      </c>
    </row>
    <row r="425" spans="1:6" ht="409.5" x14ac:dyDescent="0.2">
      <c r="A425" s="299">
        <v>449</v>
      </c>
      <c r="B425" s="302">
        <v>38716</v>
      </c>
      <c r="C425" s="300" t="s">
        <v>278</v>
      </c>
      <c r="D425" s="300" t="s">
        <v>288</v>
      </c>
      <c r="E425" s="305" t="s">
        <v>421</v>
      </c>
      <c r="F425" s="300" t="s">
        <v>422</v>
      </c>
    </row>
    <row r="426" spans="1:6" ht="56.25" x14ac:dyDescent="0.2">
      <c r="A426" s="299" t="s">
        <v>482</v>
      </c>
      <c r="B426" s="302">
        <v>38734</v>
      </c>
      <c r="C426" s="300" t="s">
        <v>309</v>
      </c>
      <c r="D426" s="300" t="s">
        <v>344</v>
      </c>
      <c r="E426" s="300" t="s">
        <v>375</v>
      </c>
      <c r="F426" s="300" t="s">
        <v>346</v>
      </c>
    </row>
    <row r="427" spans="1:6" ht="45" x14ac:dyDescent="0.2">
      <c r="A427" s="299">
        <v>455</v>
      </c>
      <c r="B427" s="302">
        <v>38769</v>
      </c>
      <c r="C427" s="300" t="s">
        <v>510</v>
      </c>
      <c r="D427" s="300" t="s">
        <v>423</v>
      </c>
      <c r="E427" s="300" t="s">
        <v>424</v>
      </c>
      <c r="F427" s="300" t="s">
        <v>424</v>
      </c>
    </row>
    <row r="428" spans="1:6" ht="56.25" x14ac:dyDescent="0.2">
      <c r="A428" s="299">
        <v>458</v>
      </c>
      <c r="B428" s="302">
        <v>38792</v>
      </c>
      <c r="C428" s="304" t="s">
        <v>545</v>
      </c>
      <c r="D428" s="300" t="s">
        <v>374</v>
      </c>
      <c r="E428" s="304" t="s">
        <v>332</v>
      </c>
      <c r="F428" s="304" t="s">
        <v>332</v>
      </c>
    </row>
    <row r="429" spans="1:6" ht="22.5" x14ac:dyDescent="0.2">
      <c r="A429" s="299">
        <v>460</v>
      </c>
      <c r="B429" s="302">
        <v>38812</v>
      </c>
      <c r="C429" s="300" t="s">
        <v>291</v>
      </c>
      <c r="D429" s="300" t="s">
        <v>292</v>
      </c>
      <c r="E429" s="300" t="s">
        <v>370</v>
      </c>
      <c r="F429" s="300" t="s">
        <v>370</v>
      </c>
    </row>
    <row r="430" spans="1:6" ht="157.5" x14ac:dyDescent="0.2">
      <c r="A430" s="299">
        <v>462</v>
      </c>
      <c r="B430" s="302">
        <v>38818</v>
      </c>
      <c r="C430" s="300" t="s">
        <v>309</v>
      </c>
      <c r="D430" s="300" t="s">
        <v>425</v>
      </c>
      <c r="E430" s="300" t="s">
        <v>426</v>
      </c>
      <c r="F430" s="300" t="s">
        <v>427</v>
      </c>
    </row>
    <row r="431" spans="1:6" ht="67.5" x14ac:dyDescent="0.2">
      <c r="A431" s="299">
        <v>471</v>
      </c>
      <c r="B431" s="302">
        <v>38960</v>
      </c>
      <c r="C431" s="300" t="s">
        <v>309</v>
      </c>
      <c r="D431" s="300" t="s">
        <v>428</v>
      </c>
      <c r="E431" s="300" t="s">
        <v>429</v>
      </c>
      <c r="F431" s="300" t="s">
        <v>429</v>
      </c>
    </row>
    <row r="432" spans="1:6" ht="56.25" x14ac:dyDescent="0.2">
      <c r="A432" s="299">
        <v>472</v>
      </c>
      <c r="B432" s="302">
        <v>38973</v>
      </c>
      <c r="C432" s="300" t="s">
        <v>506</v>
      </c>
      <c r="D432" s="297" t="s">
        <v>331</v>
      </c>
      <c r="E432" s="297" t="s">
        <v>332</v>
      </c>
      <c r="F432" s="297" t="s">
        <v>332</v>
      </c>
    </row>
    <row r="433" spans="1:6" ht="33.75" x14ac:dyDescent="0.2">
      <c r="A433" s="299">
        <v>473</v>
      </c>
      <c r="B433" s="302">
        <v>38986</v>
      </c>
      <c r="C433" s="300" t="s">
        <v>309</v>
      </c>
      <c r="D433" s="300" t="s">
        <v>430</v>
      </c>
      <c r="E433" s="300" t="s">
        <v>431</v>
      </c>
      <c r="F433" s="300" t="s">
        <v>431</v>
      </c>
    </row>
    <row r="434" spans="1:6" ht="45" x14ac:dyDescent="0.2">
      <c r="A434" s="299">
        <v>486</v>
      </c>
      <c r="B434" s="302" t="s">
        <v>451</v>
      </c>
      <c r="C434" s="300" t="s">
        <v>506</v>
      </c>
      <c r="D434" s="300" t="s">
        <v>292</v>
      </c>
      <c r="E434" s="300" t="s">
        <v>452</v>
      </c>
      <c r="F434" s="300" t="s">
        <v>452</v>
      </c>
    </row>
    <row r="435" spans="1:6" ht="90" x14ac:dyDescent="0.2">
      <c r="A435" s="299" t="s">
        <v>499</v>
      </c>
      <c r="B435" s="302" t="s">
        <v>448</v>
      </c>
      <c r="C435" s="300" t="s">
        <v>314</v>
      </c>
      <c r="D435" s="300" t="s">
        <v>292</v>
      </c>
      <c r="E435" s="300" t="s">
        <v>418</v>
      </c>
      <c r="F435" s="300" t="s">
        <v>377</v>
      </c>
    </row>
    <row r="436" spans="1:6" ht="56.25" x14ac:dyDescent="0.2">
      <c r="A436" s="299" t="s">
        <v>492</v>
      </c>
      <c r="B436" s="302" t="s">
        <v>455</v>
      </c>
      <c r="C436" s="300" t="s">
        <v>309</v>
      </c>
      <c r="D436" s="300" t="s">
        <v>389</v>
      </c>
      <c r="E436" s="300" t="s">
        <v>390</v>
      </c>
      <c r="F436" s="300" t="s">
        <v>391</v>
      </c>
    </row>
    <row r="437" spans="1:6" ht="22.5" x14ac:dyDescent="0.2">
      <c r="A437" s="299" t="s">
        <v>524</v>
      </c>
      <c r="B437" s="302" t="s">
        <v>459</v>
      </c>
      <c r="C437" s="300" t="s">
        <v>291</v>
      </c>
      <c r="D437" s="300" t="s">
        <v>292</v>
      </c>
      <c r="E437" s="300" t="s">
        <v>370</v>
      </c>
      <c r="F437" s="300" t="s">
        <v>370</v>
      </c>
    </row>
    <row r="438" spans="1:6" ht="101.25" x14ac:dyDescent="0.2">
      <c r="A438" s="299">
        <v>496</v>
      </c>
      <c r="B438" s="302" t="s">
        <v>460</v>
      </c>
      <c r="C438" s="300" t="s">
        <v>309</v>
      </c>
      <c r="D438" s="300" t="s">
        <v>462</v>
      </c>
      <c r="E438" s="300" t="s">
        <v>473</v>
      </c>
      <c r="F438" s="300" t="s">
        <v>470</v>
      </c>
    </row>
    <row r="439" spans="1:6" ht="56.25" x14ac:dyDescent="0.2">
      <c r="A439" s="299" t="s">
        <v>483</v>
      </c>
      <c r="B439" s="302" t="s">
        <v>461</v>
      </c>
      <c r="C439" s="300" t="s">
        <v>309</v>
      </c>
      <c r="D439" s="300" t="s">
        <v>463</v>
      </c>
      <c r="E439" s="300" t="s">
        <v>345</v>
      </c>
      <c r="F439" s="300" t="s">
        <v>346</v>
      </c>
    </row>
    <row r="440" spans="1:6" ht="56.25" x14ac:dyDescent="0.2">
      <c r="A440" s="299">
        <v>501</v>
      </c>
      <c r="B440" s="302" t="s">
        <v>476</v>
      </c>
      <c r="C440" s="300" t="s">
        <v>278</v>
      </c>
      <c r="D440" s="300" t="s">
        <v>288</v>
      </c>
      <c r="E440" s="300" t="s">
        <v>479</v>
      </c>
      <c r="F440" s="300" t="s">
        <v>422</v>
      </c>
    </row>
    <row r="441" spans="1:6" ht="56.25" x14ac:dyDescent="0.2">
      <c r="A441" s="299" t="s">
        <v>493</v>
      </c>
      <c r="B441" s="302" t="s">
        <v>461</v>
      </c>
      <c r="C441" s="300" t="s">
        <v>309</v>
      </c>
      <c r="D441" s="300" t="s">
        <v>389</v>
      </c>
      <c r="E441" s="300" t="s">
        <v>390</v>
      </c>
      <c r="F441" s="300" t="s">
        <v>391</v>
      </c>
    </row>
    <row r="442" spans="1:6" ht="22.5" x14ac:dyDescent="0.2">
      <c r="A442" s="299">
        <v>510</v>
      </c>
      <c r="B442" s="302" t="s">
        <v>484</v>
      </c>
      <c r="C442" s="300" t="s">
        <v>291</v>
      </c>
      <c r="D442" s="300" t="s">
        <v>292</v>
      </c>
      <c r="E442" s="300" t="s">
        <v>296</v>
      </c>
      <c r="F442" s="300" t="s">
        <v>296</v>
      </c>
    </row>
    <row r="443" spans="1:6" ht="56.25" x14ac:dyDescent="0.2">
      <c r="A443" s="299">
        <v>511</v>
      </c>
      <c r="B443" s="302" t="s">
        <v>489</v>
      </c>
      <c r="C443" s="300" t="s">
        <v>348</v>
      </c>
      <c r="D443" s="300" t="s">
        <v>356</v>
      </c>
      <c r="E443" s="300" t="s">
        <v>357</v>
      </c>
      <c r="F443" s="300" t="s">
        <v>358</v>
      </c>
    </row>
    <row r="444" spans="1:6" ht="45" x14ac:dyDescent="0.2">
      <c r="A444" s="299">
        <v>514</v>
      </c>
      <c r="B444" s="302" t="s">
        <v>494</v>
      </c>
      <c r="C444" s="300" t="s">
        <v>348</v>
      </c>
      <c r="D444" s="300" t="s">
        <v>526</v>
      </c>
      <c r="E444" s="300"/>
      <c r="F444" s="300" t="s">
        <v>150</v>
      </c>
    </row>
    <row r="445" spans="1:6" ht="22.5" x14ac:dyDescent="0.2">
      <c r="A445" s="299" t="s">
        <v>523</v>
      </c>
      <c r="B445" s="302" t="s">
        <v>501</v>
      </c>
      <c r="C445" s="300" t="s">
        <v>291</v>
      </c>
      <c r="D445" s="300" t="s">
        <v>292</v>
      </c>
      <c r="E445" s="300" t="s">
        <v>415</v>
      </c>
      <c r="F445" s="300" t="s">
        <v>415</v>
      </c>
    </row>
    <row r="446" spans="1:6" ht="67.5" x14ac:dyDescent="0.2">
      <c r="A446" s="299">
        <v>519</v>
      </c>
      <c r="B446" s="302" t="s">
        <v>502</v>
      </c>
      <c r="C446" s="300" t="s">
        <v>309</v>
      </c>
      <c r="D446" s="300" t="s">
        <v>412</v>
      </c>
      <c r="E446" s="300" t="s">
        <v>413</v>
      </c>
      <c r="F446" s="300" t="s">
        <v>413</v>
      </c>
    </row>
    <row r="447" spans="1:6" ht="45" x14ac:dyDescent="0.2">
      <c r="A447" s="299">
        <v>523</v>
      </c>
      <c r="B447" s="302" t="s">
        <v>505</v>
      </c>
      <c r="C447" s="300" t="s">
        <v>506</v>
      </c>
      <c r="D447" s="300" t="s">
        <v>292</v>
      </c>
      <c r="E447" s="300" t="s">
        <v>452</v>
      </c>
      <c r="F447" s="300" t="s">
        <v>452</v>
      </c>
    </row>
    <row r="448" spans="1:6" ht="101.25" x14ac:dyDescent="0.2">
      <c r="A448" s="299">
        <v>524</v>
      </c>
      <c r="B448" s="302" t="s">
        <v>516</v>
      </c>
      <c r="C448" s="300" t="s">
        <v>309</v>
      </c>
      <c r="D448" s="300" t="s">
        <v>462</v>
      </c>
      <c r="E448" s="300" t="s">
        <v>473</v>
      </c>
      <c r="F448" s="300" t="s">
        <v>470</v>
      </c>
    </row>
    <row r="449" spans="1:6" ht="33.75" x14ac:dyDescent="0.2">
      <c r="A449" s="299">
        <v>536</v>
      </c>
      <c r="B449" s="302" t="s">
        <v>517</v>
      </c>
      <c r="C449" s="300" t="s">
        <v>348</v>
      </c>
      <c r="D449" s="300" t="s">
        <v>292</v>
      </c>
      <c r="E449" s="300" t="s">
        <v>521</v>
      </c>
      <c r="F449" s="300" t="s">
        <v>415</v>
      </c>
    </row>
    <row r="450" spans="1:6" ht="180" x14ac:dyDescent="0.2">
      <c r="A450" s="299">
        <v>554</v>
      </c>
      <c r="B450" s="302" t="s">
        <v>529</v>
      </c>
      <c r="C450" s="300" t="s">
        <v>606</v>
      </c>
      <c r="D450" s="300" t="s">
        <v>530</v>
      </c>
      <c r="E450" s="300" t="s">
        <v>531</v>
      </c>
      <c r="F450" s="300" t="s">
        <v>112</v>
      </c>
    </row>
    <row r="451" spans="1:6" ht="78.75" x14ac:dyDescent="0.2">
      <c r="A451" s="299">
        <v>557</v>
      </c>
      <c r="B451" s="302" t="s">
        <v>532</v>
      </c>
      <c r="C451" s="300" t="s">
        <v>278</v>
      </c>
      <c r="D451" s="300" t="s">
        <v>288</v>
      </c>
      <c r="E451" s="300" t="s">
        <v>536</v>
      </c>
      <c r="F451" s="300" t="s">
        <v>537</v>
      </c>
    </row>
    <row r="452" spans="1:6" ht="33.75" x14ac:dyDescent="0.2">
      <c r="A452" s="299">
        <v>571</v>
      </c>
      <c r="B452" s="302" t="s">
        <v>546</v>
      </c>
      <c r="C452" s="300" t="s">
        <v>309</v>
      </c>
      <c r="D452" s="300" t="s">
        <v>547</v>
      </c>
      <c r="E452" s="300" t="s">
        <v>548</v>
      </c>
      <c r="F452" s="300" t="s">
        <v>548</v>
      </c>
    </row>
    <row r="453" spans="1:6" ht="22.5" x14ac:dyDescent="0.2">
      <c r="A453" s="299">
        <v>582</v>
      </c>
      <c r="B453" s="302" t="s">
        <v>549</v>
      </c>
      <c r="C453" s="300" t="s">
        <v>291</v>
      </c>
      <c r="D453" s="300" t="s">
        <v>292</v>
      </c>
      <c r="E453" s="300" t="s">
        <v>296</v>
      </c>
      <c r="F453" s="300" t="s">
        <v>296</v>
      </c>
    </row>
    <row r="454" spans="1:6" ht="22.5" x14ac:dyDescent="0.2">
      <c r="A454" s="299" t="s">
        <v>569</v>
      </c>
      <c r="B454" s="302" t="s">
        <v>552</v>
      </c>
      <c r="C454" s="300" t="s">
        <v>291</v>
      </c>
      <c r="D454" s="300" t="s">
        <v>292</v>
      </c>
      <c r="E454" s="300" t="s">
        <v>415</v>
      </c>
      <c r="F454" s="300" t="s">
        <v>415</v>
      </c>
    </row>
    <row r="455" spans="1:6" ht="33.75" x14ac:dyDescent="0.2">
      <c r="A455" s="299">
        <v>602</v>
      </c>
      <c r="B455" s="302" t="s">
        <v>571</v>
      </c>
      <c r="C455" s="300" t="s">
        <v>309</v>
      </c>
      <c r="D455" s="300" t="s">
        <v>344</v>
      </c>
      <c r="E455" s="300" t="s">
        <v>572</v>
      </c>
      <c r="F455" s="300" t="s">
        <v>346</v>
      </c>
    </row>
    <row r="456" spans="1:6" ht="33.75" x14ac:dyDescent="0.2">
      <c r="A456" s="299">
        <v>607</v>
      </c>
      <c r="B456" s="302" t="s">
        <v>573</v>
      </c>
      <c r="C456" s="300" t="s">
        <v>348</v>
      </c>
      <c r="D456" s="300" t="s">
        <v>575</v>
      </c>
      <c r="E456" s="300" t="s">
        <v>576</v>
      </c>
      <c r="F456" s="300" t="s">
        <v>576</v>
      </c>
    </row>
    <row r="457" spans="1:6" ht="45" x14ac:dyDescent="0.2">
      <c r="A457" s="299">
        <v>612</v>
      </c>
      <c r="B457" s="302" t="s">
        <v>577</v>
      </c>
      <c r="C457" s="300" t="s">
        <v>309</v>
      </c>
      <c r="D457" s="300" t="s">
        <v>580</v>
      </c>
      <c r="E457" s="300" t="s">
        <v>420</v>
      </c>
      <c r="F457" s="300" t="s">
        <v>420</v>
      </c>
    </row>
    <row r="458" spans="1:6" ht="146.25" x14ac:dyDescent="0.2">
      <c r="A458" s="299">
        <v>614</v>
      </c>
      <c r="B458" s="302" t="s">
        <v>581</v>
      </c>
      <c r="C458" s="300" t="s">
        <v>309</v>
      </c>
      <c r="D458" s="300" t="s">
        <v>582</v>
      </c>
      <c r="E458" s="300" t="s">
        <v>583</v>
      </c>
      <c r="F458" s="300" t="s">
        <v>391</v>
      </c>
    </row>
    <row r="459" spans="1:6" ht="101.25" x14ac:dyDescent="0.2">
      <c r="A459" s="299">
        <v>626</v>
      </c>
      <c r="B459" s="302" t="s">
        <v>584</v>
      </c>
      <c r="C459" s="300" t="s">
        <v>285</v>
      </c>
      <c r="D459" s="300" t="s">
        <v>595</v>
      </c>
      <c r="E459" s="300" t="s">
        <v>594</v>
      </c>
      <c r="F459" s="300" t="s">
        <v>342</v>
      </c>
    </row>
    <row r="460" spans="1:6" ht="45" x14ac:dyDescent="0.2">
      <c r="A460" s="299">
        <v>628</v>
      </c>
      <c r="B460" s="302" t="s">
        <v>596</v>
      </c>
      <c r="C460" s="300" t="s">
        <v>309</v>
      </c>
      <c r="D460" s="300" t="s">
        <v>602</v>
      </c>
      <c r="E460" s="300" t="s">
        <v>600</v>
      </c>
      <c r="F460" s="300" t="s">
        <v>600</v>
      </c>
    </row>
    <row r="461" spans="1:6" ht="33.75" x14ac:dyDescent="0.2">
      <c r="A461" s="299">
        <v>631</v>
      </c>
      <c r="B461" s="302" t="s">
        <v>597</v>
      </c>
      <c r="C461" s="300" t="s">
        <v>309</v>
      </c>
      <c r="D461" s="300" t="s">
        <v>430</v>
      </c>
      <c r="E461" s="300" t="s">
        <v>601</v>
      </c>
      <c r="F461" s="300" t="s">
        <v>601</v>
      </c>
    </row>
    <row r="462" spans="1:6" ht="45" x14ac:dyDescent="0.2">
      <c r="A462" s="299">
        <v>634</v>
      </c>
      <c r="B462" s="302" t="s">
        <v>603</v>
      </c>
      <c r="C462" s="300" t="s">
        <v>348</v>
      </c>
      <c r="D462" s="300" t="s">
        <v>604</v>
      </c>
      <c r="E462" s="300" t="s">
        <v>605</v>
      </c>
      <c r="F462" s="300" t="s">
        <v>150</v>
      </c>
    </row>
    <row r="463" spans="1:6" ht="146.25" x14ac:dyDescent="0.2">
      <c r="A463" s="299">
        <v>657</v>
      </c>
      <c r="B463" s="302" t="s">
        <v>597</v>
      </c>
      <c r="C463" s="300" t="s">
        <v>309</v>
      </c>
      <c r="D463" s="300" t="s">
        <v>582</v>
      </c>
      <c r="E463" s="300" t="s">
        <v>583</v>
      </c>
      <c r="F463" s="300" t="s">
        <v>391</v>
      </c>
    </row>
    <row r="464" spans="1:6" ht="56.25" x14ac:dyDescent="0.2">
      <c r="A464" s="299">
        <v>658</v>
      </c>
      <c r="B464" s="302" t="s">
        <v>612</v>
      </c>
      <c r="C464" s="300" t="s">
        <v>348</v>
      </c>
      <c r="D464" s="300" t="s">
        <v>387</v>
      </c>
      <c r="E464" s="300" t="s">
        <v>388</v>
      </c>
      <c r="F464" s="300" t="s">
        <v>388</v>
      </c>
    </row>
    <row r="465" spans="1:6" ht="45" x14ac:dyDescent="0.2">
      <c r="A465" s="299">
        <v>693</v>
      </c>
      <c r="B465" s="302" t="s">
        <v>620</v>
      </c>
      <c r="C465" s="300" t="s">
        <v>314</v>
      </c>
      <c r="D465" s="300" t="s">
        <v>633</v>
      </c>
      <c r="E465" s="300" t="s">
        <v>634</v>
      </c>
      <c r="F465" s="300" t="s">
        <v>635</v>
      </c>
    </row>
    <row r="466" spans="1:6" ht="135" x14ac:dyDescent="0.2">
      <c r="A466" s="299">
        <v>707</v>
      </c>
      <c r="B466" s="302" t="s">
        <v>636</v>
      </c>
      <c r="C466" s="300" t="s">
        <v>348</v>
      </c>
      <c r="D466" s="300" t="s">
        <v>637</v>
      </c>
      <c r="E466" s="300" t="s">
        <v>562</v>
      </c>
      <c r="F466" s="300" t="s">
        <v>562</v>
      </c>
    </row>
    <row r="467" spans="1:6" ht="146.25" x14ac:dyDescent="0.2">
      <c r="A467" s="299">
        <v>734</v>
      </c>
      <c r="B467" s="302" t="s">
        <v>681</v>
      </c>
      <c r="C467" s="300" t="s">
        <v>314</v>
      </c>
      <c r="D467" s="300" t="s">
        <v>682</v>
      </c>
      <c r="E467" s="300" t="s">
        <v>634</v>
      </c>
      <c r="F467" s="300" t="s">
        <v>635</v>
      </c>
    </row>
    <row r="468" spans="1:6" ht="33.75" x14ac:dyDescent="0.2">
      <c r="A468" s="299">
        <v>779</v>
      </c>
      <c r="B468" s="302" t="s">
        <v>691</v>
      </c>
      <c r="C468" s="300" t="s">
        <v>309</v>
      </c>
      <c r="D468" s="300" t="s">
        <v>430</v>
      </c>
      <c r="E468" s="300" t="s">
        <v>601</v>
      </c>
      <c r="F468" s="300" t="s">
        <v>601</v>
      </c>
    </row>
    <row r="469" spans="1:6" ht="33.75" x14ac:dyDescent="0.2">
      <c r="A469" s="299">
        <v>811</v>
      </c>
      <c r="B469" s="302" t="s">
        <v>734</v>
      </c>
      <c r="C469" s="300" t="s">
        <v>309</v>
      </c>
      <c r="D469" s="300" t="s">
        <v>430</v>
      </c>
      <c r="E469" s="300" t="s">
        <v>601</v>
      </c>
      <c r="F469" s="300" t="s">
        <v>601</v>
      </c>
    </row>
    <row r="470" spans="1:6" ht="67.5" x14ac:dyDescent="0.2">
      <c r="A470" s="299">
        <v>815</v>
      </c>
      <c r="B470" s="302" t="s">
        <v>756</v>
      </c>
      <c r="C470" s="300" t="s">
        <v>314</v>
      </c>
      <c r="D470" s="300" t="s">
        <v>757</v>
      </c>
      <c r="E470" s="300" t="s">
        <v>758</v>
      </c>
      <c r="F470" s="300" t="s">
        <v>635</v>
      </c>
    </row>
    <row r="471" spans="1:6" x14ac:dyDescent="0.2">
      <c r="A471" s="296"/>
      <c r="B471" s="303"/>
      <c r="C471" s="297"/>
      <c r="D471" s="297"/>
      <c r="E471" s="297"/>
      <c r="F471" s="297"/>
    </row>
    <row r="472" spans="1:6" x14ac:dyDescent="0.2">
      <c r="A472" s="296"/>
      <c r="B472" s="303"/>
      <c r="C472" s="297"/>
      <c r="D472" s="297"/>
      <c r="E472" s="297"/>
      <c r="F472" s="297"/>
    </row>
    <row r="473" spans="1:6" x14ac:dyDescent="0.2">
      <c r="A473" s="290" t="s">
        <v>432</v>
      </c>
      <c r="B473" s="306" t="s">
        <v>433</v>
      </c>
      <c r="C473" s="33"/>
      <c r="D473" s="33"/>
      <c r="E473" s="298"/>
      <c r="F473" s="33"/>
    </row>
    <row r="474" spans="1:6" x14ac:dyDescent="0.2">
      <c r="A474" s="290" t="s">
        <v>434</v>
      </c>
      <c r="B474" s="33" t="s">
        <v>292</v>
      </c>
      <c r="C474" s="33"/>
      <c r="D474" s="33"/>
      <c r="E474" s="297"/>
      <c r="F474" s="33"/>
    </row>
    <row r="475" spans="1:6" x14ac:dyDescent="0.2">
      <c r="A475" s="290" t="s">
        <v>435</v>
      </c>
      <c r="B475" s="306" t="s">
        <v>279</v>
      </c>
      <c r="C475" s="33"/>
      <c r="D475" s="33"/>
      <c r="E475" s="33"/>
      <c r="F475" s="33"/>
    </row>
    <row r="476" spans="1:6" x14ac:dyDescent="0.2">
      <c r="A476" s="290" t="s">
        <v>436</v>
      </c>
      <c r="B476" s="33" t="s">
        <v>437</v>
      </c>
      <c r="C476" s="33"/>
      <c r="D476" s="33"/>
      <c r="E476" s="33"/>
      <c r="F476" s="33"/>
    </row>
    <row r="477" spans="1:6" x14ac:dyDescent="0.2">
      <c r="A477" s="290" t="s">
        <v>438</v>
      </c>
      <c r="B477" s="33" t="s">
        <v>439</v>
      </c>
      <c r="C477" s="33"/>
      <c r="D477" s="33"/>
      <c r="E477" s="33"/>
      <c r="F477" s="33"/>
    </row>
    <row r="478" spans="1:6" x14ac:dyDescent="0.2">
      <c r="A478" s="290" t="s">
        <v>440</v>
      </c>
      <c r="B478" s="33" t="s">
        <v>441</v>
      </c>
      <c r="C478" s="33"/>
      <c r="D478" s="33"/>
      <c r="E478" s="33"/>
      <c r="F478" s="33"/>
    </row>
    <row r="479" spans="1:6" x14ac:dyDescent="0.2">
      <c r="A479" s="290" t="s">
        <v>480</v>
      </c>
      <c r="B479" s="33" t="s">
        <v>481</v>
      </c>
      <c r="C479" s="33"/>
      <c r="D479" s="33"/>
      <c r="E479" s="33"/>
      <c r="F479" s="33"/>
    </row>
    <row r="480" spans="1:6" x14ac:dyDescent="0.2">
      <c r="A480" s="290" t="s">
        <v>490</v>
      </c>
      <c r="B480" s="33" t="s">
        <v>491</v>
      </c>
      <c r="C480" s="33"/>
      <c r="D480" s="33"/>
      <c r="E480" s="33"/>
      <c r="F480" s="33"/>
    </row>
    <row r="481" spans="1:6" x14ac:dyDescent="0.2">
      <c r="A481" s="290" t="s">
        <v>497</v>
      </c>
      <c r="B481" s="33" t="s">
        <v>498</v>
      </c>
      <c r="C481" s="33"/>
      <c r="D481" s="33"/>
      <c r="E481" s="33"/>
      <c r="F481" s="33"/>
    </row>
    <row r="482" spans="1:6" x14ac:dyDescent="0.2">
      <c r="A482" s="290" t="s">
        <v>522</v>
      </c>
      <c r="B482" s="33" t="s">
        <v>570</v>
      </c>
      <c r="C482" s="33"/>
      <c r="D482" s="33"/>
      <c r="E482" s="33"/>
      <c r="F482" s="33"/>
    </row>
    <row r="483" spans="1:6" x14ac:dyDescent="0.2">
      <c r="A483" s="290"/>
      <c r="B483" s="33"/>
      <c r="C483" s="33"/>
      <c r="D483" s="33"/>
      <c r="E483" s="33"/>
      <c r="F483" s="33"/>
    </row>
    <row r="484" spans="1:6" x14ac:dyDescent="0.2">
      <c r="A484" s="340" t="s">
        <v>442</v>
      </c>
      <c r="B484" s="340"/>
      <c r="C484" s="340"/>
      <c r="D484" s="340"/>
      <c r="E484" s="340"/>
      <c r="F484" s="340"/>
    </row>
    <row r="485" spans="1:6" x14ac:dyDescent="0.2">
      <c r="A485" s="340"/>
      <c r="B485" s="340"/>
      <c r="C485" s="340"/>
      <c r="D485" s="340"/>
      <c r="E485" s="340"/>
      <c r="F485" s="340"/>
    </row>
    <row r="486" spans="1:6" x14ac:dyDescent="0.2">
      <c r="A486" s="340"/>
      <c r="B486" s="340"/>
      <c r="C486" s="340"/>
      <c r="D486" s="340"/>
      <c r="E486" s="340"/>
      <c r="F486" s="340"/>
    </row>
    <row r="487" spans="1:6" x14ac:dyDescent="0.2">
      <c r="A487" s="340"/>
      <c r="B487" s="340"/>
      <c r="C487" s="340"/>
      <c r="D487" s="340"/>
      <c r="E487" s="340"/>
      <c r="F487" s="340"/>
    </row>
  </sheetData>
  <mergeCells count="4">
    <mergeCell ref="E5:F5"/>
    <mergeCell ref="K5:L5"/>
    <mergeCell ref="E7:F7"/>
    <mergeCell ref="A484:F48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5"/>
  <sheetViews>
    <sheetView topLeftCell="A350" workbookViewId="0">
      <selection activeCell="I366" sqref="I366"/>
    </sheetView>
  </sheetViews>
  <sheetFormatPr baseColWidth="10" defaultRowHeight="12.75" x14ac:dyDescent="0.2"/>
  <cols>
    <col min="1" max="16384" width="11.42578125" style="422"/>
  </cols>
  <sheetData>
    <row r="1" spans="1:15" x14ac:dyDescent="0.2">
      <c r="A1" s="307" t="s">
        <v>3</v>
      </c>
      <c r="B1" s="307"/>
      <c r="C1" s="125"/>
      <c r="D1" s="127"/>
      <c r="E1" s="308"/>
      <c r="F1" s="309"/>
      <c r="G1" s="126"/>
      <c r="H1" s="126"/>
      <c r="I1" s="126"/>
      <c r="J1" s="126"/>
      <c r="K1" s="70"/>
      <c r="L1" s="70"/>
      <c r="M1" s="70"/>
      <c r="N1" s="70"/>
      <c r="O1" s="70"/>
    </row>
    <row r="2" spans="1:15" x14ac:dyDescent="0.2">
      <c r="A2" s="307" t="s">
        <v>172</v>
      </c>
      <c r="B2" s="307"/>
      <c r="C2" s="125"/>
      <c r="D2" s="127"/>
      <c r="E2" s="308"/>
      <c r="F2" s="309"/>
      <c r="G2" s="126"/>
      <c r="H2" s="126"/>
      <c r="I2" s="126"/>
      <c r="J2" s="126"/>
      <c r="K2" s="70"/>
      <c r="L2" s="70"/>
      <c r="M2" s="70"/>
      <c r="N2" s="70"/>
      <c r="O2" s="70"/>
    </row>
    <row r="3" spans="1:15" x14ac:dyDescent="0.2">
      <c r="A3" s="310" t="s">
        <v>783</v>
      </c>
      <c r="B3" s="310"/>
      <c r="C3" s="127"/>
      <c r="D3" s="127"/>
      <c r="E3" s="126"/>
      <c r="F3" s="17"/>
      <c r="G3" s="126" t="s">
        <v>5</v>
      </c>
      <c r="H3" s="126"/>
      <c r="I3" s="126"/>
      <c r="J3" s="126"/>
      <c r="K3" s="70"/>
      <c r="L3" s="70"/>
      <c r="M3" s="70"/>
      <c r="N3" s="70"/>
      <c r="O3" s="70"/>
    </row>
    <row r="4" spans="1:15" x14ac:dyDescent="0.2">
      <c r="A4" s="161"/>
      <c r="B4" s="161"/>
      <c r="C4" s="125"/>
      <c r="D4" s="125"/>
      <c r="E4" s="161"/>
      <c r="F4" s="311"/>
      <c r="G4" s="161" t="s">
        <v>5</v>
      </c>
      <c r="H4" s="161"/>
      <c r="I4" s="161"/>
      <c r="J4" s="161"/>
      <c r="K4" s="162"/>
      <c r="L4" s="162"/>
      <c r="M4" s="162"/>
      <c r="N4" s="162"/>
      <c r="O4" s="162"/>
    </row>
    <row r="5" spans="1:15" x14ac:dyDescent="0.2">
      <c r="A5" s="349" t="s">
        <v>6</v>
      </c>
      <c r="B5" s="423" t="s">
        <v>742</v>
      </c>
      <c r="C5" s="350" t="s">
        <v>7</v>
      </c>
      <c r="D5" s="350"/>
      <c r="E5" s="351" t="s">
        <v>8</v>
      </c>
      <c r="F5" s="351"/>
      <c r="G5" s="352" t="s">
        <v>9</v>
      </c>
      <c r="H5" s="352" t="s">
        <v>10</v>
      </c>
      <c r="I5" s="352" t="s">
        <v>206</v>
      </c>
      <c r="J5" s="352" t="s">
        <v>11</v>
      </c>
      <c r="K5" s="353" t="s">
        <v>559</v>
      </c>
      <c r="L5" s="353"/>
      <c r="M5" s="354" t="s">
        <v>12</v>
      </c>
      <c r="N5" s="354" t="s">
        <v>13</v>
      </c>
      <c r="O5" s="355" t="s">
        <v>14</v>
      </c>
    </row>
    <row r="6" spans="1:15" x14ac:dyDescent="0.2">
      <c r="A6" s="356"/>
      <c r="B6" s="424"/>
      <c r="C6" s="357"/>
      <c r="D6" s="357"/>
      <c r="E6" s="358"/>
      <c r="F6" s="359"/>
      <c r="G6" s="358"/>
      <c r="H6" s="357" t="s">
        <v>23</v>
      </c>
      <c r="I6" s="357" t="s">
        <v>207</v>
      </c>
      <c r="J6" s="357" t="s">
        <v>24</v>
      </c>
      <c r="K6" s="360" t="s">
        <v>560</v>
      </c>
      <c r="L6" s="360" t="s">
        <v>25</v>
      </c>
      <c r="M6" s="360" t="s">
        <v>26</v>
      </c>
      <c r="N6" s="360" t="s">
        <v>27</v>
      </c>
      <c r="O6" s="361" t="s">
        <v>28</v>
      </c>
    </row>
    <row r="7" spans="1:15" x14ac:dyDescent="0.2">
      <c r="A7" s="356"/>
      <c r="B7" s="424" t="s">
        <v>743</v>
      </c>
      <c r="C7" s="357" t="s">
        <v>39</v>
      </c>
      <c r="D7" s="357" t="s">
        <v>156</v>
      </c>
      <c r="E7" s="362" t="s">
        <v>40</v>
      </c>
      <c r="F7" s="362"/>
      <c r="G7" s="358"/>
      <c r="H7" s="357" t="s">
        <v>41</v>
      </c>
      <c r="I7" s="357" t="s">
        <v>208</v>
      </c>
      <c r="J7" s="357" t="s">
        <v>42</v>
      </c>
      <c r="K7" s="360" t="s">
        <v>561</v>
      </c>
      <c r="L7" s="360" t="s">
        <v>43</v>
      </c>
      <c r="M7" s="360" t="s">
        <v>44</v>
      </c>
      <c r="N7" s="360" t="s">
        <v>152</v>
      </c>
      <c r="O7" s="363"/>
    </row>
    <row r="8" spans="1:15" x14ac:dyDescent="0.2">
      <c r="A8" s="364" t="s">
        <v>784</v>
      </c>
      <c r="B8" s="367"/>
      <c r="C8" s="365"/>
      <c r="D8" s="366">
        <v>25629.09</v>
      </c>
      <c r="E8" s="367"/>
      <c r="F8" s="365"/>
      <c r="G8" s="365" t="s">
        <v>785</v>
      </c>
      <c r="H8" s="366">
        <v>710.16</v>
      </c>
      <c r="I8" s="368"/>
      <c r="J8" s="369"/>
      <c r="K8" s="370"/>
      <c r="L8" s="370"/>
      <c r="M8" s="371" t="s">
        <v>55</v>
      </c>
      <c r="N8" s="370" t="s">
        <v>28</v>
      </c>
      <c r="O8" s="372"/>
    </row>
    <row r="9" spans="1:15" x14ac:dyDescent="0.2">
      <c r="A9" s="161"/>
      <c r="B9" s="161"/>
      <c r="C9" s="125"/>
      <c r="D9" s="312"/>
      <c r="E9" s="161"/>
      <c r="F9" s="311"/>
      <c r="G9" s="161"/>
      <c r="H9" s="125"/>
      <c r="I9" s="125"/>
      <c r="J9" s="125"/>
      <c r="K9" s="46"/>
      <c r="L9" s="162"/>
      <c r="M9" s="162"/>
      <c r="N9" s="162"/>
      <c r="O9" s="162"/>
    </row>
    <row r="10" spans="1:15"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v>0</v>
      </c>
      <c r="N10" s="148">
        <v>0</v>
      </c>
      <c r="O10" s="148">
        <v>0</v>
      </c>
    </row>
    <row r="11" spans="1:15"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v>0</v>
      </c>
      <c r="N11" s="148">
        <v>0</v>
      </c>
      <c r="O11" s="148">
        <v>0</v>
      </c>
    </row>
    <row r="12" spans="1:15"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v>0</v>
      </c>
      <c r="N12" s="148"/>
      <c r="O12" s="148"/>
    </row>
    <row r="13" spans="1:15"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v>1113199</v>
      </c>
      <c r="N13" s="148">
        <v>34343</v>
      </c>
      <c r="O13" s="148">
        <v>1147542</v>
      </c>
    </row>
    <row r="14" spans="1:15"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v>0</v>
      </c>
      <c r="N14" s="148">
        <v>0</v>
      </c>
      <c r="O14" s="148">
        <v>0</v>
      </c>
    </row>
    <row r="15" spans="1:15"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v>1776396</v>
      </c>
      <c r="N15" s="148">
        <v>64203</v>
      </c>
      <c r="O15" s="148">
        <v>1840599</v>
      </c>
    </row>
    <row r="16" spans="1:15" x14ac:dyDescent="0.2">
      <c r="A16" s="124" t="s">
        <v>86</v>
      </c>
      <c r="B16" s="124" t="s">
        <v>746</v>
      </c>
      <c r="C16" s="125">
        <v>211</v>
      </c>
      <c r="D16" s="125" t="s">
        <v>117</v>
      </c>
      <c r="E16" s="125" t="s">
        <v>58</v>
      </c>
      <c r="F16" s="10">
        <v>290</v>
      </c>
      <c r="G16" s="125" t="s">
        <v>61</v>
      </c>
      <c r="H16" s="112">
        <v>6.9</v>
      </c>
      <c r="I16" s="125" t="s">
        <v>209</v>
      </c>
      <c r="J16" s="11">
        <v>20</v>
      </c>
      <c r="K16" s="148">
        <v>290000</v>
      </c>
      <c r="L16" s="313">
        <v>47283.06</v>
      </c>
      <c r="M16" s="78">
        <v>1211822</v>
      </c>
      <c r="N16" s="78">
        <v>16507</v>
      </c>
      <c r="O16" s="313">
        <v>1228329</v>
      </c>
    </row>
    <row r="17" spans="1:15" x14ac:dyDescent="0.2">
      <c r="A17" s="124" t="s">
        <v>86</v>
      </c>
      <c r="B17" s="124" t="s">
        <v>746</v>
      </c>
      <c r="C17" s="125">
        <v>211</v>
      </c>
      <c r="D17" s="125" t="s">
        <v>117</v>
      </c>
      <c r="E17" s="125" t="s">
        <v>58</v>
      </c>
      <c r="F17" s="10">
        <v>128</v>
      </c>
      <c r="G17" s="125" t="s">
        <v>62</v>
      </c>
      <c r="H17" s="112">
        <v>6.9</v>
      </c>
      <c r="I17" s="125" t="s">
        <v>209</v>
      </c>
      <c r="J17" s="11">
        <v>20</v>
      </c>
      <c r="K17" s="148">
        <v>128000</v>
      </c>
      <c r="L17" s="313">
        <v>21047.07</v>
      </c>
      <c r="M17" s="78">
        <v>539417</v>
      </c>
      <c r="N17" s="78">
        <v>7348</v>
      </c>
      <c r="O17" s="313">
        <v>546765</v>
      </c>
    </row>
    <row r="18" spans="1:15" x14ac:dyDescent="0.2">
      <c r="A18" s="124" t="s">
        <v>164</v>
      </c>
      <c r="B18" s="124" t="s">
        <v>746</v>
      </c>
      <c r="C18" s="125">
        <v>211</v>
      </c>
      <c r="D18" s="125" t="s">
        <v>117</v>
      </c>
      <c r="E18" s="125" t="s">
        <v>58</v>
      </c>
      <c r="F18" s="10">
        <v>22</v>
      </c>
      <c r="G18" s="125" t="s">
        <v>63</v>
      </c>
      <c r="H18" s="112">
        <v>6.9</v>
      </c>
      <c r="I18" s="125" t="s">
        <v>209</v>
      </c>
      <c r="J18" s="11">
        <v>20</v>
      </c>
      <c r="K18" s="148">
        <v>22000</v>
      </c>
      <c r="L18" s="313">
        <v>66104.72</v>
      </c>
      <c r="M18" s="78">
        <v>1694204</v>
      </c>
      <c r="N18" s="78">
        <v>23078</v>
      </c>
      <c r="O18" s="313">
        <v>1717282</v>
      </c>
    </row>
    <row r="19" spans="1:15" x14ac:dyDescent="0.2">
      <c r="A19" s="314"/>
      <c r="B19" s="314"/>
      <c r="C19" s="15"/>
      <c r="D19" s="15"/>
      <c r="E19" s="15"/>
      <c r="F19" s="315"/>
      <c r="G19" s="15"/>
      <c r="H19" s="316"/>
      <c r="I19" s="15"/>
      <c r="J19" s="317"/>
      <c r="K19" s="73"/>
      <c r="L19" s="73"/>
      <c r="M19" s="73"/>
      <c r="N19" s="73"/>
      <c r="O19" s="73"/>
    </row>
    <row r="20" spans="1:15" x14ac:dyDescent="0.2">
      <c r="A20" s="314" t="s">
        <v>86</v>
      </c>
      <c r="B20" s="124" t="s">
        <v>746</v>
      </c>
      <c r="C20" s="15">
        <v>221</v>
      </c>
      <c r="D20" s="15" t="s">
        <v>83</v>
      </c>
      <c r="E20" s="15" t="s">
        <v>58</v>
      </c>
      <c r="F20" s="315">
        <v>330</v>
      </c>
      <c r="G20" s="15" t="s">
        <v>84</v>
      </c>
      <c r="H20" s="316">
        <v>7.4</v>
      </c>
      <c r="I20" s="15" t="s">
        <v>211</v>
      </c>
      <c r="J20" s="317">
        <v>20</v>
      </c>
      <c r="K20" s="73">
        <v>330000</v>
      </c>
      <c r="L20" s="318">
        <v>126072.87</v>
      </c>
      <c r="M20" s="73">
        <v>3231133</v>
      </c>
      <c r="N20" s="73">
        <v>47116</v>
      </c>
      <c r="O20" s="319">
        <v>3278249</v>
      </c>
    </row>
    <row r="21" spans="1:15" x14ac:dyDescent="0.2">
      <c r="A21" s="314" t="s">
        <v>86</v>
      </c>
      <c r="B21" s="124" t="s">
        <v>746</v>
      </c>
      <c r="C21" s="15">
        <v>221</v>
      </c>
      <c r="D21" s="15" t="s">
        <v>83</v>
      </c>
      <c r="E21" s="15" t="s">
        <v>58</v>
      </c>
      <c r="F21" s="315">
        <v>43</v>
      </c>
      <c r="G21" s="15" t="s">
        <v>70</v>
      </c>
      <c r="H21" s="316">
        <v>7.4</v>
      </c>
      <c r="I21" s="15" t="s">
        <v>211</v>
      </c>
      <c r="J21" s="317">
        <v>20</v>
      </c>
      <c r="K21" s="73">
        <v>43000</v>
      </c>
      <c r="L21" s="318">
        <v>16810.2</v>
      </c>
      <c r="M21" s="73">
        <v>430830</v>
      </c>
      <c r="N21" s="320">
        <v>6282</v>
      </c>
      <c r="O21" s="319">
        <v>437112</v>
      </c>
    </row>
    <row r="22" spans="1:15" x14ac:dyDescent="0.2">
      <c r="A22" s="314" t="s">
        <v>86</v>
      </c>
      <c r="B22" s="124" t="s">
        <v>746</v>
      </c>
      <c r="C22" s="15">
        <v>221</v>
      </c>
      <c r="D22" s="15" t="s">
        <v>83</v>
      </c>
      <c r="E22" s="15" t="s">
        <v>58</v>
      </c>
      <c r="F22" s="315">
        <v>240</v>
      </c>
      <c r="G22" s="15" t="s">
        <v>72</v>
      </c>
      <c r="H22" s="316">
        <v>7.4</v>
      </c>
      <c r="I22" s="15" t="s">
        <v>211</v>
      </c>
      <c r="J22" s="317">
        <v>12</v>
      </c>
      <c r="K22" s="73">
        <v>240000</v>
      </c>
      <c r="L22" s="318">
        <v>0</v>
      </c>
      <c r="M22" s="73">
        <v>0</v>
      </c>
      <c r="N22" s="73">
        <v>0</v>
      </c>
      <c r="O22" s="319">
        <v>0</v>
      </c>
    </row>
    <row r="23" spans="1:15" x14ac:dyDescent="0.2">
      <c r="A23" s="314" t="s">
        <v>86</v>
      </c>
      <c r="B23" s="124" t="s">
        <v>746</v>
      </c>
      <c r="C23" s="15">
        <v>221</v>
      </c>
      <c r="D23" s="15" t="s">
        <v>83</v>
      </c>
      <c r="E23" s="15" t="s">
        <v>58</v>
      </c>
      <c r="F23" s="315">
        <v>55</v>
      </c>
      <c r="G23" s="15" t="s">
        <v>74</v>
      </c>
      <c r="H23" s="316">
        <v>7.4</v>
      </c>
      <c r="I23" s="15" t="s">
        <v>211</v>
      </c>
      <c r="J23" s="317">
        <v>12</v>
      </c>
      <c r="K23" s="73">
        <v>55000</v>
      </c>
      <c r="L23" s="318">
        <v>0</v>
      </c>
      <c r="M23" s="73">
        <v>0</v>
      </c>
      <c r="N23" s="73">
        <v>0</v>
      </c>
      <c r="O23" s="319">
        <v>0</v>
      </c>
    </row>
    <row r="24" spans="1:15" x14ac:dyDescent="0.2">
      <c r="A24" s="314" t="s">
        <v>164</v>
      </c>
      <c r="B24" s="124" t="s">
        <v>746</v>
      </c>
      <c r="C24" s="15">
        <v>221</v>
      </c>
      <c r="D24" s="15" t="s">
        <v>83</v>
      </c>
      <c r="E24" s="15" t="s">
        <v>58</v>
      </c>
      <c r="F24" s="315">
        <v>50</v>
      </c>
      <c r="G24" s="15" t="s">
        <v>85</v>
      </c>
      <c r="H24" s="316">
        <v>7.4</v>
      </c>
      <c r="I24" s="15" t="s">
        <v>211</v>
      </c>
      <c r="J24" s="317">
        <v>20</v>
      </c>
      <c r="K24" s="73">
        <v>50000</v>
      </c>
      <c r="L24" s="318">
        <v>158344.5</v>
      </c>
      <c r="M24" s="73">
        <v>4058225</v>
      </c>
      <c r="N24" s="73">
        <v>58922</v>
      </c>
      <c r="O24" s="319">
        <v>4117147</v>
      </c>
    </row>
    <row r="25" spans="1:15"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row>
    <row r="26" spans="1:15"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row>
    <row r="27" spans="1:15" x14ac:dyDescent="0.2">
      <c r="A27" s="124"/>
      <c r="B27" s="124"/>
      <c r="C27" s="125"/>
      <c r="D27" s="125"/>
      <c r="E27" s="125"/>
      <c r="F27" s="10"/>
      <c r="G27" s="125"/>
      <c r="H27" s="112"/>
      <c r="I27" s="125"/>
      <c r="J27" s="11"/>
      <c r="K27" s="148"/>
      <c r="L27" s="148"/>
      <c r="M27" s="148"/>
      <c r="N27" s="148"/>
      <c r="O27" s="148"/>
    </row>
    <row r="28" spans="1:15"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v>3233392</v>
      </c>
      <c r="N28" s="148">
        <v>119060</v>
      </c>
      <c r="O28" s="148">
        <v>3352452</v>
      </c>
    </row>
    <row r="29" spans="1:15"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v>4633022</v>
      </c>
      <c r="N29" s="148">
        <v>170597</v>
      </c>
      <c r="O29" s="148">
        <v>4803619</v>
      </c>
    </row>
    <row r="30" spans="1:15" x14ac:dyDescent="0.2">
      <c r="A30" s="124" t="s">
        <v>228</v>
      </c>
      <c r="B30" s="124" t="s">
        <v>746</v>
      </c>
      <c r="C30" s="125">
        <v>236</v>
      </c>
      <c r="D30" s="125" t="s">
        <v>96</v>
      </c>
      <c r="E30" s="125" t="s">
        <v>58</v>
      </c>
      <c r="F30" s="10">
        <v>403</v>
      </c>
      <c r="G30" s="116" t="s">
        <v>97</v>
      </c>
      <c r="H30" s="112">
        <v>7</v>
      </c>
      <c r="I30" s="125" t="s">
        <v>210</v>
      </c>
      <c r="J30" s="11">
        <v>19</v>
      </c>
      <c r="K30" s="148">
        <v>403000</v>
      </c>
      <c r="L30" s="148">
        <v>82835.360000000001</v>
      </c>
      <c r="M30" s="148">
        <v>2122995</v>
      </c>
      <c r="N30" s="148">
        <v>11975</v>
      </c>
      <c r="O30" s="148">
        <v>2134970</v>
      </c>
    </row>
    <row r="31" spans="1:15" x14ac:dyDescent="0.2">
      <c r="A31" s="124" t="s">
        <v>229</v>
      </c>
      <c r="B31" s="124" t="s">
        <v>746</v>
      </c>
      <c r="C31" s="125">
        <v>236</v>
      </c>
      <c r="D31" s="125" t="s">
        <v>96</v>
      </c>
      <c r="E31" s="125" t="s">
        <v>58</v>
      </c>
      <c r="F31" s="10">
        <v>35.5</v>
      </c>
      <c r="G31" s="116" t="s">
        <v>98</v>
      </c>
      <c r="H31" s="112">
        <v>6.5</v>
      </c>
      <c r="I31" s="125" t="s">
        <v>210</v>
      </c>
      <c r="J31" s="11">
        <v>20</v>
      </c>
      <c r="K31" s="148">
        <v>35500</v>
      </c>
      <c r="L31" s="148">
        <v>94715</v>
      </c>
      <c r="M31" s="148">
        <v>2427459</v>
      </c>
      <c r="N31" s="148">
        <v>0</v>
      </c>
      <c r="O31" s="148">
        <v>2427459</v>
      </c>
    </row>
    <row r="32" spans="1:15" x14ac:dyDescent="0.2">
      <c r="A32" s="124"/>
      <c r="B32" s="124"/>
      <c r="C32" s="125"/>
      <c r="D32" s="125"/>
      <c r="E32" s="125"/>
      <c r="F32" s="10"/>
      <c r="G32" s="125"/>
      <c r="H32" s="112"/>
      <c r="I32" s="125"/>
      <c r="J32" s="11"/>
      <c r="K32" s="148"/>
      <c r="L32" s="148"/>
      <c r="M32" s="148"/>
      <c r="N32" s="148"/>
      <c r="O32" s="148"/>
    </row>
    <row r="33" spans="1:15" x14ac:dyDescent="0.2">
      <c r="A33" s="124" t="s">
        <v>86</v>
      </c>
      <c r="B33" s="124" t="s">
        <v>746</v>
      </c>
      <c r="C33" s="125">
        <v>245</v>
      </c>
      <c r="D33" s="125" t="s">
        <v>105</v>
      </c>
      <c r="E33" s="125" t="s">
        <v>58</v>
      </c>
      <c r="F33" s="10">
        <v>800</v>
      </c>
      <c r="G33" s="125" t="s">
        <v>106</v>
      </c>
      <c r="H33" s="112">
        <v>7</v>
      </c>
      <c r="I33" s="125" t="s">
        <v>211</v>
      </c>
      <c r="J33" s="112">
        <v>19.75</v>
      </c>
      <c r="K33" s="148">
        <v>800000</v>
      </c>
      <c r="L33" s="318">
        <v>120956.11</v>
      </c>
      <c r="M33" s="73">
        <v>3099995</v>
      </c>
      <c r="N33" s="73">
        <v>42821</v>
      </c>
      <c r="O33" s="319">
        <v>3142816</v>
      </c>
    </row>
    <row r="34" spans="1:15" x14ac:dyDescent="0.2">
      <c r="A34" s="124" t="s">
        <v>86</v>
      </c>
      <c r="B34" s="124" t="s">
        <v>746</v>
      </c>
      <c r="C34" s="125">
        <v>245</v>
      </c>
      <c r="D34" s="125" t="s">
        <v>105</v>
      </c>
      <c r="E34" s="125" t="s">
        <v>58</v>
      </c>
      <c r="F34" s="10">
        <v>95</v>
      </c>
      <c r="G34" s="125" t="s">
        <v>107</v>
      </c>
      <c r="H34" s="112">
        <v>7</v>
      </c>
      <c r="I34" s="125" t="s">
        <v>211</v>
      </c>
      <c r="J34" s="112">
        <v>19.75</v>
      </c>
      <c r="K34" s="148">
        <v>95000</v>
      </c>
      <c r="L34" s="318">
        <v>15324</v>
      </c>
      <c r="M34" s="73">
        <v>392740</v>
      </c>
      <c r="N34" s="73">
        <v>5424</v>
      </c>
      <c r="O34" s="319">
        <v>398164</v>
      </c>
    </row>
    <row r="35" spans="1:15" x14ac:dyDescent="0.2">
      <c r="A35" s="124" t="s">
        <v>167</v>
      </c>
      <c r="B35" s="124" t="s">
        <v>746</v>
      </c>
      <c r="C35" s="125">
        <v>245</v>
      </c>
      <c r="D35" s="125" t="s">
        <v>105</v>
      </c>
      <c r="E35" s="125" t="s">
        <v>58</v>
      </c>
      <c r="F35" s="10">
        <v>90</v>
      </c>
      <c r="G35" s="125" t="s">
        <v>73</v>
      </c>
      <c r="H35" s="112">
        <v>7</v>
      </c>
      <c r="I35" s="125" t="s">
        <v>211</v>
      </c>
      <c r="J35" s="112">
        <v>19.75</v>
      </c>
      <c r="K35" s="148">
        <v>90000</v>
      </c>
      <c r="L35" s="318">
        <v>203631.72</v>
      </c>
      <c r="M35" s="73">
        <v>5218896</v>
      </c>
      <c r="N35" s="73">
        <v>72095</v>
      </c>
      <c r="O35" s="319">
        <v>5290991</v>
      </c>
    </row>
    <row r="36" spans="1:15" x14ac:dyDescent="0.2">
      <c r="A36" s="124" t="s">
        <v>86</v>
      </c>
      <c r="B36" s="124" t="s">
        <v>746</v>
      </c>
      <c r="C36" s="125">
        <v>247</v>
      </c>
      <c r="D36" s="125" t="s">
        <v>108</v>
      </c>
      <c r="E36" s="125" t="s">
        <v>58</v>
      </c>
      <c r="F36" s="10">
        <v>470</v>
      </c>
      <c r="G36" s="125" t="s">
        <v>109</v>
      </c>
      <c r="H36" s="112">
        <v>6.3</v>
      </c>
      <c r="I36" s="125" t="s">
        <v>211</v>
      </c>
      <c r="J36" s="112">
        <v>25</v>
      </c>
      <c r="K36" s="148">
        <v>470000</v>
      </c>
      <c r="L36" s="318">
        <v>73753.899999999994</v>
      </c>
      <c r="M36" s="73">
        <v>1890245</v>
      </c>
      <c r="N36" s="73">
        <v>3853</v>
      </c>
      <c r="O36" s="73">
        <v>1894098</v>
      </c>
    </row>
    <row r="37" spans="1:15" x14ac:dyDescent="0.2">
      <c r="A37" s="124" t="s">
        <v>86</v>
      </c>
      <c r="B37" s="124" t="s">
        <v>746</v>
      </c>
      <c r="C37" s="125">
        <v>247</v>
      </c>
      <c r="D37" s="125" t="s">
        <v>108</v>
      </c>
      <c r="E37" s="125" t="s">
        <v>58</v>
      </c>
      <c r="F37" s="10">
        <v>25</v>
      </c>
      <c r="G37" s="125" t="s">
        <v>110</v>
      </c>
      <c r="H37" s="112">
        <v>6.3</v>
      </c>
      <c r="I37" s="125" t="s">
        <v>211</v>
      </c>
      <c r="J37" s="112">
        <v>25</v>
      </c>
      <c r="K37" s="148">
        <v>25000</v>
      </c>
      <c r="L37" s="318">
        <v>3489.98</v>
      </c>
      <c r="M37" s="148">
        <v>89445</v>
      </c>
      <c r="N37" s="148">
        <v>182</v>
      </c>
      <c r="O37" s="148">
        <v>89627</v>
      </c>
    </row>
    <row r="38" spans="1:15" x14ac:dyDescent="0.2">
      <c r="A38" s="124" t="s">
        <v>164</v>
      </c>
      <c r="B38" s="124" t="s">
        <v>746</v>
      </c>
      <c r="C38" s="125">
        <v>247</v>
      </c>
      <c r="D38" s="125" t="s">
        <v>108</v>
      </c>
      <c r="E38" s="125" t="s">
        <v>58</v>
      </c>
      <c r="F38" s="10">
        <v>27</v>
      </c>
      <c r="G38" s="125" t="s">
        <v>111</v>
      </c>
      <c r="H38" s="112">
        <v>7.3</v>
      </c>
      <c r="I38" s="125" t="s">
        <v>211</v>
      </c>
      <c r="J38" s="112">
        <v>25</v>
      </c>
      <c r="K38" s="148">
        <v>27000</v>
      </c>
      <c r="L38" s="73">
        <v>77932.800000000003</v>
      </c>
      <c r="M38" s="148">
        <v>1997347</v>
      </c>
      <c r="N38" s="148">
        <v>4081</v>
      </c>
      <c r="O38" s="148">
        <v>2001428</v>
      </c>
    </row>
    <row r="39" spans="1:15" x14ac:dyDescent="0.2">
      <c r="A39" s="124"/>
      <c r="B39" s="124"/>
      <c r="C39" s="125"/>
      <c r="D39" s="125"/>
      <c r="E39" s="125"/>
      <c r="F39" s="10"/>
      <c r="G39" s="125"/>
      <c r="H39" s="112"/>
      <c r="I39" s="125"/>
      <c r="J39" s="112"/>
      <c r="K39" s="148"/>
      <c r="L39" s="148"/>
      <c r="M39" s="148"/>
      <c r="N39" s="148"/>
      <c r="O39" s="148"/>
    </row>
    <row r="40" spans="1:15"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v>3488375</v>
      </c>
      <c r="N40" s="148">
        <v>120029</v>
      </c>
      <c r="O40" s="148">
        <v>3608404</v>
      </c>
    </row>
    <row r="41" spans="1:15"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v>5286846</v>
      </c>
      <c r="N41" s="148">
        <v>181910</v>
      </c>
      <c r="O41" s="148">
        <v>5468756</v>
      </c>
    </row>
    <row r="42" spans="1:15"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v>0</v>
      </c>
      <c r="N42" s="148">
        <v>0</v>
      </c>
      <c r="O42" s="148">
        <v>0</v>
      </c>
    </row>
    <row r="43" spans="1:15"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v>0</v>
      </c>
      <c r="N43" s="148">
        <v>0</v>
      </c>
      <c r="O43" s="148">
        <v>0</v>
      </c>
    </row>
    <row r="44" spans="1:15" x14ac:dyDescent="0.2">
      <c r="A44" s="124" t="s">
        <v>165</v>
      </c>
      <c r="B44" s="124" t="s">
        <v>746</v>
      </c>
      <c r="C44" s="125">
        <v>271</v>
      </c>
      <c r="D44" s="125" t="s">
        <v>116</v>
      </c>
      <c r="E44" s="125" t="s">
        <v>58</v>
      </c>
      <c r="F44" s="10">
        <v>795</v>
      </c>
      <c r="G44" s="125" t="s">
        <v>91</v>
      </c>
      <c r="H44" s="112">
        <v>6.5</v>
      </c>
      <c r="I44" s="125" t="s">
        <v>211</v>
      </c>
      <c r="J44" s="112">
        <v>22.25</v>
      </c>
      <c r="K44" s="148">
        <v>795000</v>
      </c>
      <c r="L44" s="148">
        <v>142033.35</v>
      </c>
      <c r="M44" s="148">
        <v>3640186</v>
      </c>
      <c r="N44" s="148">
        <v>25114</v>
      </c>
      <c r="O44" s="148">
        <v>3665300</v>
      </c>
    </row>
    <row r="45" spans="1:15" x14ac:dyDescent="0.2">
      <c r="A45" s="124" t="s">
        <v>165</v>
      </c>
      <c r="B45" s="124" t="s">
        <v>746</v>
      </c>
      <c r="C45" s="125">
        <v>271</v>
      </c>
      <c r="D45" s="125" t="s">
        <v>116</v>
      </c>
      <c r="E45" s="125" t="s">
        <v>58</v>
      </c>
      <c r="F45" s="10">
        <v>203</v>
      </c>
      <c r="G45" s="125" t="s">
        <v>94</v>
      </c>
      <c r="H45" s="112">
        <v>6.5</v>
      </c>
      <c r="I45" s="125" t="s">
        <v>211</v>
      </c>
      <c r="J45" s="112">
        <v>22.25</v>
      </c>
      <c r="K45" s="148">
        <v>203000</v>
      </c>
      <c r="L45" s="148">
        <v>35608.33</v>
      </c>
      <c r="M45" s="148">
        <v>912609</v>
      </c>
      <c r="N45" s="148">
        <v>6297</v>
      </c>
      <c r="O45" s="148">
        <v>918906</v>
      </c>
    </row>
    <row r="46" spans="1:15" x14ac:dyDescent="0.2">
      <c r="A46" s="124" t="s">
        <v>170</v>
      </c>
      <c r="B46" s="124" t="s">
        <v>746</v>
      </c>
      <c r="C46" s="125">
        <v>271</v>
      </c>
      <c r="D46" s="125" t="s">
        <v>116</v>
      </c>
      <c r="E46" s="125" t="s">
        <v>58</v>
      </c>
      <c r="F46" s="10">
        <v>90</v>
      </c>
      <c r="G46" s="125" t="s">
        <v>106</v>
      </c>
      <c r="H46" s="112">
        <v>6.5</v>
      </c>
      <c r="I46" s="125" t="s">
        <v>211</v>
      </c>
      <c r="J46" s="112">
        <v>22.25</v>
      </c>
      <c r="K46" s="148">
        <v>90000</v>
      </c>
      <c r="L46" s="148">
        <v>220787.47</v>
      </c>
      <c r="M46" s="148">
        <v>5658582</v>
      </c>
      <c r="N46" s="148">
        <v>39040</v>
      </c>
      <c r="O46" s="148">
        <v>5697622</v>
      </c>
    </row>
    <row r="47" spans="1:15" x14ac:dyDescent="0.2">
      <c r="A47" s="124"/>
      <c r="B47" s="124"/>
      <c r="C47" s="125"/>
      <c r="D47" s="125"/>
      <c r="E47" s="15"/>
      <c r="F47" s="10"/>
      <c r="G47" s="125"/>
      <c r="H47" s="112"/>
      <c r="I47" s="125"/>
      <c r="J47" s="112"/>
      <c r="K47" s="148"/>
      <c r="L47" s="148"/>
      <c r="M47" s="148"/>
      <c r="N47" s="148"/>
      <c r="O47" s="148"/>
    </row>
    <row r="48" spans="1:15"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v>0</v>
      </c>
      <c r="N48" s="148">
        <v>0</v>
      </c>
      <c r="O48" s="148">
        <v>0</v>
      </c>
    </row>
    <row r="49" spans="1:15" x14ac:dyDescent="0.2">
      <c r="A49" s="124" t="s">
        <v>165</v>
      </c>
      <c r="B49" s="124" t="s">
        <v>746</v>
      </c>
      <c r="C49" s="125">
        <v>282</v>
      </c>
      <c r="D49" s="125" t="s">
        <v>0</v>
      </c>
      <c r="E49" s="125" t="s">
        <v>58</v>
      </c>
      <c r="F49" s="10">
        <v>73</v>
      </c>
      <c r="G49" s="125" t="s">
        <v>70</v>
      </c>
      <c r="H49" s="112">
        <v>5</v>
      </c>
      <c r="I49" s="125" t="s">
        <v>211</v>
      </c>
      <c r="J49" s="112">
        <v>5</v>
      </c>
      <c r="K49" s="148">
        <v>73000</v>
      </c>
      <c r="L49" s="148">
        <v>0</v>
      </c>
      <c r="M49" s="148">
        <v>0</v>
      </c>
      <c r="N49" s="148">
        <v>0</v>
      </c>
      <c r="O49" s="148">
        <v>0</v>
      </c>
    </row>
    <row r="50" spans="1:15" x14ac:dyDescent="0.2">
      <c r="A50" s="124" t="s">
        <v>165</v>
      </c>
      <c r="B50" s="124" t="s">
        <v>746</v>
      </c>
      <c r="C50" s="125">
        <v>282</v>
      </c>
      <c r="D50" s="125" t="s">
        <v>0</v>
      </c>
      <c r="E50" s="125" t="s">
        <v>58</v>
      </c>
      <c r="F50" s="10">
        <v>1090</v>
      </c>
      <c r="G50" s="125" t="s">
        <v>71</v>
      </c>
      <c r="H50" s="112">
        <v>6</v>
      </c>
      <c r="I50" s="125" t="s">
        <v>211</v>
      </c>
      <c r="J50" s="112">
        <v>25</v>
      </c>
      <c r="K50" s="148">
        <v>1090000</v>
      </c>
      <c r="L50" s="148">
        <v>184534.82</v>
      </c>
      <c r="M50" s="148">
        <v>4729460</v>
      </c>
      <c r="N50" s="148">
        <v>7626</v>
      </c>
      <c r="O50" s="148">
        <v>4737086</v>
      </c>
    </row>
    <row r="51" spans="1:15" x14ac:dyDescent="0.2">
      <c r="A51" s="124" t="s">
        <v>165</v>
      </c>
      <c r="B51" s="124" t="s">
        <v>746</v>
      </c>
      <c r="C51" s="125">
        <v>282</v>
      </c>
      <c r="D51" s="125" t="s">
        <v>0</v>
      </c>
      <c r="E51" s="125" t="s">
        <v>58</v>
      </c>
      <c r="F51" s="10">
        <v>274</v>
      </c>
      <c r="G51" s="125" t="s">
        <v>95</v>
      </c>
      <c r="H51" s="112">
        <v>6</v>
      </c>
      <c r="I51" s="125" t="s">
        <v>211</v>
      </c>
      <c r="J51" s="112">
        <v>25</v>
      </c>
      <c r="K51" s="148">
        <v>274000</v>
      </c>
      <c r="L51" s="148">
        <v>45590.95</v>
      </c>
      <c r="M51" s="148">
        <v>1168455</v>
      </c>
      <c r="N51" s="148">
        <v>1883</v>
      </c>
      <c r="O51" s="148">
        <v>1170338</v>
      </c>
    </row>
    <row r="52" spans="1:15" x14ac:dyDescent="0.2">
      <c r="A52" s="124" t="s">
        <v>171</v>
      </c>
      <c r="B52" s="124" t="s">
        <v>746</v>
      </c>
      <c r="C52" s="125">
        <v>282</v>
      </c>
      <c r="D52" s="125" t="s">
        <v>0</v>
      </c>
      <c r="E52" s="125" t="s">
        <v>58</v>
      </c>
      <c r="F52" s="10">
        <v>197</v>
      </c>
      <c r="G52" s="125" t="s">
        <v>107</v>
      </c>
      <c r="H52" s="112">
        <v>6</v>
      </c>
      <c r="I52" s="125" t="s">
        <v>211</v>
      </c>
      <c r="J52" s="112">
        <v>25</v>
      </c>
      <c r="K52" s="148">
        <v>197000</v>
      </c>
      <c r="L52" s="148">
        <v>445398.08</v>
      </c>
      <c r="M52" s="148">
        <v>11415147</v>
      </c>
      <c r="N52" s="148">
        <v>18408</v>
      </c>
      <c r="O52" s="148">
        <v>11433555</v>
      </c>
    </row>
    <row r="53" spans="1:15" x14ac:dyDescent="0.2">
      <c r="A53" s="124" t="s">
        <v>168</v>
      </c>
      <c r="B53" s="124" t="s">
        <v>746</v>
      </c>
      <c r="C53" s="125">
        <v>283</v>
      </c>
      <c r="D53" s="125" t="s">
        <v>2</v>
      </c>
      <c r="E53" s="125" t="s">
        <v>58</v>
      </c>
      <c r="F53" s="10">
        <v>438</v>
      </c>
      <c r="G53" s="116" t="s">
        <v>141</v>
      </c>
      <c r="H53" s="112">
        <v>6</v>
      </c>
      <c r="I53" s="125" t="s">
        <v>210</v>
      </c>
      <c r="J53" s="112">
        <v>22</v>
      </c>
      <c r="K53" s="148">
        <v>438000</v>
      </c>
      <c r="L53" s="148">
        <v>194836.59</v>
      </c>
      <c r="M53" s="148">
        <v>4993485</v>
      </c>
      <c r="N53" s="148">
        <v>24200</v>
      </c>
      <c r="O53" s="148">
        <v>5017685</v>
      </c>
    </row>
    <row r="54" spans="1:15" x14ac:dyDescent="0.2">
      <c r="A54" s="124" t="s">
        <v>169</v>
      </c>
      <c r="B54" s="124" t="s">
        <v>746</v>
      </c>
      <c r="C54" s="125">
        <v>283</v>
      </c>
      <c r="D54" s="125" t="s">
        <v>2</v>
      </c>
      <c r="E54" s="125" t="s">
        <v>58</v>
      </c>
      <c r="F54" s="10">
        <v>122.8</v>
      </c>
      <c r="G54" s="125" t="s">
        <v>142</v>
      </c>
      <c r="H54" s="112">
        <v>6</v>
      </c>
      <c r="I54" s="125" t="s">
        <v>210</v>
      </c>
      <c r="J54" s="112">
        <v>22.5</v>
      </c>
      <c r="K54" s="148">
        <v>122800</v>
      </c>
      <c r="L54" s="148">
        <v>278984.33</v>
      </c>
      <c r="M54" s="148">
        <v>7150115</v>
      </c>
      <c r="N54" s="148">
        <v>0</v>
      </c>
      <c r="O54" s="148">
        <v>7150115</v>
      </c>
    </row>
    <row r="55" spans="1:15" x14ac:dyDescent="0.2">
      <c r="A55" s="124"/>
      <c r="B55" s="124"/>
      <c r="C55" s="125"/>
      <c r="D55" s="125"/>
      <c r="E55" s="125"/>
      <c r="F55" s="10"/>
      <c r="G55" s="125"/>
      <c r="H55" s="112"/>
      <c r="I55" s="125"/>
      <c r="J55" s="112"/>
      <c r="K55" s="148"/>
      <c r="L55" s="148"/>
      <c r="M55" s="148"/>
      <c r="N55" s="148"/>
      <c r="O55" s="148"/>
    </row>
    <row r="56" spans="1:15" x14ac:dyDescent="0.2">
      <c r="A56" s="314" t="s">
        <v>86</v>
      </c>
      <c r="B56" s="124" t="s">
        <v>746</v>
      </c>
      <c r="C56" s="15">
        <v>294</v>
      </c>
      <c r="D56" s="321" t="s">
        <v>120</v>
      </c>
      <c r="E56" s="15" t="s">
        <v>58</v>
      </c>
      <c r="F56" s="315">
        <v>400</v>
      </c>
      <c r="G56" s="15" t="s">
        <v>121</v>
      </c>
      <c r="H56" s="316">
        <v>6.25</v>
      </c>
      <c r="I56" s="15" t="s">
        <v>211</v>
      </c>
      <c r="J56" s="316">
        <v>20.83</v>
      </c>
      <c r="K56" s="73">
        <v>400000</v>
      </c>
      <c r="L56" s="320">
        <v>70046.33</v>
      </c>
      <c r="M56" s="73">
        <v>1795224</v>
      </c>
      <c r="N56" s="322">
        <v>3329</v>
      </c>
      <c r="O56" s="322">
        <v>1798553</v>
      </c>
    </row>
    <row r="57" spans="1:15" x14ac:dyDescent="0.2">
      <c r="A57" s="314" t="s">
        <v>86</v>
      </c>
      <c r="B57" s="124" t="s">
        <v>746</v>
      </c>
      <c r="C57" s="15">
        <v>294</v>
      </c>
      <c r="D57" s="321" t="s">
        <v>120</v>
      </c>
      <c r="E57" s="15" t="s">
        <v>58</v>
      </c>
      <c r="F57" s="315">
        <v>69</v>
      </c>
      <c r="G57" s="15" t="s">
        <v>122</v>
      </c>
      <c r="H57" s="316">
        <v>6.25</v>
      </c>
      <c r="I57" s="15" t="s">
        <v>211</v>
      </c>
      <c r="J57" s="316">
        <v>20.83</v>
      </c>
      <c r="K57" s="73">
        <v>69000</v>
      </c>
      <c r="L57" s="320">
        <v>12054.48</v>
      </c>
      <c r="M57" s="73">
        <v>308945</v>
      </c>
      <c r="N57" s="320">
        <v>573</v>
      </c>
      <c r="O57" s="322">
        <v>309518</v>
      </c>
    </row>
    <row r="58" spans="1:15" x14ac:dyDescent="0.2">
      <c r="A58" s="124" t="s">
        <v>164</v>
      </c>
      <c r="B58" s="124" t="s">
        <v>746</v>
      </c>
      <c r="C58" s="125">
        <v>294</v>
      </c>
      <c r="D58" s="16" t="s">
        <v>120</v>
      </c>
      <c r="E58" s="125" t="s">
        <v>58</v>
      </c>
      <c r="F58" s="10">
        <v>31.8</v>
      </c>
      <c r="G58" s="125" t="s">
        <v>123</v>
      </c>
      <c r="H58" s="112">
        <v>6.75</v>
      </c>
      <c r="I58" s="125" t="s">
        <v>211</v>
      </c>
      <c r="J58" s="112">
        <v>20.83</v>
      </c>
      <c r="K58" s="148">
        <v>31800</v>
      </c>
      <c r="L58" s="148">
        <v>79384.38</v>
      </c>
      <c r="M58" s="148">
        <v>2034549</v>
      </c>
      <c r="N58" s="148">
        <v>4435</v>
      </c>
      <c r="O58" s="148">
        <v>2038984</v>
      </c>
    </row>
    <row r="59" spans="1:15" x14ac:dyDescent="0.2">
      <c r="A59" s="124" t="s">
        <v>607</v>
      </c>
      <c r="B59" s="124" t="s">
        <v>746</v>
      </c>
      <c r="C59" s="125">
        <v>300</v>
      </c>
      <c r="D59" s="125" t="s">
        <v>132</v>
      </c>
      <c r="E59" s="125" t="s">
        <v>58</v>
      </c>
      <c r="F59" s="10">
        <v>275</v>
      </c>
      <c r="G59" s="125" t="s">
        <v>129</v>
      </c>
      <c r="H59" s="112">
        <v>6.2</v>
      </c>
      <c r="I59" s="125" t="s">
        <v>210</v>
      </c>
      <c r="J59" s="112">
        <v>22.75</v>
      </c>
      <c r="K59" s="148">
        <v>275000</v>
      </c>
      <c r="L59" s="148">
        <v>149903</v>
      </c>
      <c r="M59" s="148">
        <v>3841877</v>
      </c>
      <c r="N59" s="148">
        <v>5786</v>
      </c>
      <c r="O59" s="148">
        <v>3847663</v>
      </c>
    </row>
    <row r="60" spans="1:15" x14ac:dyDescent="0.2">
      <c r="A60" s="124" t="s">
        <v>607</v>
      </c>
      <c r="B60" s="124" t="s">
        <v>746</v>
      </c>
      <c r="C60" s="125">
        <v>300</v>
      </c>
      <c r="D60" s="16" t="s">
        <v>132</v>
      </c>
      <c r="E60" s="125" t="s">
        <v>58</v>
      </c>
      <c r="F60" s="10">
        <v>74</v>
      </c>
      <c r="G60" s="125" t="s">
        <v>130</v>
      </c>
      <c r="H60" s="112">
        <v>6.2</v>
      </c>
      <c r="I60" s="125" t="s">
        <v>210</v>
      </c>
      <c r="J60" s="112">
        <v>22.75</v>
      </c>
      <c r="K60" s="148">
        <v>74000</v>
      </c>
      <c r="L60" s="148">
        <v>32550</v>
      </c>
      <c r="M60" s="148">
        <v>834227</v>
      </c>
      <c r="N60" s="148">
        <v>1266</v>
      </c>
      <c r="O60" s="148">
        <v>835493</v>
      </c>
    </row>
    <row r="61" spans="1:15"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v>1794036</v>
      </c>
      <c r="N61" s="148">
        <v>2253263</v>
      </c>
      <c r="O61" s="70">
        <v>4047299</v>
      </c>
    </row>
    <row r="62" spans="1:15" x14ac:dyDescent="0.2">
      <c r="A62" s="124"/>
      <c r="B62" s="124"/>
      <c r="C62" s="127"/>
      <c r="D62" s="127"/>
      <c r="E62" s="125"/>
      <c r="F62" s="10"/>
      <c r="G62" s="125"/>
      <c r="H62" s="112"/>
      <c r="I62" s="125"/>
      <c r="J62" s="112"/>
      <c r="K62" s="148"/>
      <c r="L62" s="148"/>
      <c r="M62" s="148"/>
      <c r="N62" s="148"/>
      <c r="O62" s="148"/>
    </row>
    <row r="63" spans="1:15" x14ac:dyDescent="0.2">
      <c r="A63" s="124" t="s">
        <v>540</v>
      </c>
      <c r="B63" s="124" t="s">
        <v>746</v>
      </c>
      <c r="C63" s="127">
        <v>319</v>
      </c>
      <c r="D63" s="127" t="s">
        <v>139</v>
      </c>
      <c r="E63" s="125" t="s">
        <v>58</v>
      </c>
      <c r="F63" s="10">
        <v>950</v>
      </c>
      <c r="G63" s="125" t="s">
        <v>97</v>
      </c>
      <c r="H63" s="112">
        <v>6</v>
      </c>
      <c r="I63" s="125" t="s">
        <v>210</v>
      </c>
      <c r="J63" s="112">
        <v>22</v>
      </c>
      <c r="K63" s="148">
        <v>950000</v>
      </c>
      <c r="L63" s="148">
        <v>370748</v>
      </c>
      <c r="M63" s="148">
        <v>9501934</v>
      </c>
      <c r="N63" s="148">
        <v>139429</v>
      </c>
      <c r="O63" s="148">
        <v>9641363</v>
      </c>
    </row>
    <row r="64" spans="1:15" x14ac:dyDescent="0.2">
      <c r="A64" s="124" t="s">
        <v>541</v>
      </c>
      <c r="B64" s="124" t="s">
        <v>746</v>
      </c>
      <c r="C64" s="127">
        <v>319</v>
      </c>
      <c r="D64" s="127" t="s">
        <v>139</v>
      </c>
      <c r="E64" s="125" t="s">
        <v>58</v>
      </c>
      <c r="F64" s="10">
        <v>58</v>
      </c>
      <c r="G64" s="125" t="s">
        <v>98</v>
      </c>
      <c r="H64" s="112">
        <v>6</v>
      </c>
      <c r="I64" s="125" t="s">
        <v>210</v>
      </c>
      <c r="J64" s="112">
        <v>22</v>
      </c>
      <c r="K64" s="148">
        <v>58000</v>
      </c>
      <c r="L64" s="148">
        <v>121921</v>
      </c>
      <c r="M64" s="148">
        <v>3124724</v>
      </c>
      <c r="N64" s="148">
        <v>45852</v>
      </c>
      <c r="O64" s="148">
        <v>3170576</v>
      </c>
    </row>
    <row r="65" spans="1:15" x14ac:dyDescent="0.2">
      <c r="A65" s="124" t="s">
        <v>541</v>
      </c>
      <c r="B65" s="124" t="s">
        <v>746</v>
      </c>
      <c r="C65" s="127">
        <v>319</v>
      </c>
      <c r="D65" s="127" t="s">
        <v>139</v>
      </c>
      <c r="E65" s="125" t="s">
        <v>58</v>
      </c>
      <c r="F65" s="10">
        <v>100</v>
      </c>
      <c r="G65" s="125" t="s">
        <v>140</v>
      </c>
      <c r="H65" s="112">
        <v>6</v>
      </c>
      <c r="I65" s="125" t="s">
        <v>210</v>
      </c>
      <c r="J65" s="112">
        <v>22</v>
      </c>
      <c r="K65" s="148">
        <v>100000</v>
      </c>
      <c r="L65" s="148">
        <v>210208</v>
      </c>
      <c r="M65" s="148">
        <v>5387440</v>
      </c>
      <c r="N65" s="148">
        <v>79054</v>
      </c>
      <c r="O65" s="148">
        <v>5466494</v>
      </c>
    </row>
    <row r="66" spans="1:15"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v>0</v>
      </c>
      <c r="N66" s="148">
        <v>0</v>
      </c>
      <c r="O66" s="148">
        <v>0</v>
      </c>
    </row>
    <row r="67" spans="1:15"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v>0</v>
      </c>
      <c r="N67" s="148">
        <v>0</v>
      </c>
      <c r="O67" s="148">
        <v>0</v>
      </c>
    </row>
    <row r="68" spans="1:15" x14ac:dyDescent="0.2">
      <c r="A68" s="124" t="s">
        <v>165</v>
      </c>
      <c r="B68" s="124" t="s">
        <v>746</v>
      </c>
      <c r="C68" s="127">
        <v>322</v>
      </c>
      <c r="D68" s="127" t="s">
        <v>149</v>
      </c>
      <c r="E68" s="125" t="s">
        <v>58</v>
      </c>
      <c r="F68" s="10">
        <v>1500</v>
      </c>
      <c r="G68" s="125" t="s">
        <v>145</v>
      </c>
      <c r="H68" s="112">
        <v>5.8</v>
      </c>
      <c r="I68" s="125" t="s">
        <v>211</v>
      </c>
      <c r="J68" s="112">
        <v>19.25</v>
      </c>
      <c r="K68" s="148">
        <v>1500000</v>
      </c>
      <c r="L68" s="148">
        <v>327231.96000000002</v>
      </c>
      <c r="M68" s="148">
        <v>8386657</v>
      </c>
      <c r="N68" s="148">
        <v>91874</v>
      </c>
      <c r="O68" s="148">
        <v>8478531</v>
      </c>
    </row>
    <row r="69" spans="1:15" x14ac:dyDescent="0.2">
      <c r="A69" s="124" t="s">
        <v>165</v>
      </c>
      <c r="B69" s="124" t="s">
        <v>746</v>
      </c>
      <c r="C69" s="127">
        <v>322</v>
      </c>
      <c r="D69" s="127" t="s">
        <v>149</v>
      </c>
      <c r="E69" s="125" t="s">
        <v>58</v>
      </c>
      <c r="F69" s="10">
        <v>374</v>
      </c>
      <c r="G69" s="125" t="s">
        <v>146</v>
      </c>
      <c r="H69" s="112">
        <v>5.8</v>
      </c>
      <c r="I69" s="125" t="s">
        <v>211</v>
      </c>
      <c r="J69" s="112">
        <v>19.25</v>
      </c>
      <c r="K69" s="148">
        <v>374000</v>
      </c>
      <c r="L69" s="148">
        <v>81922.41</v>
      </c>
      <c r="M69" s="148">
        <v>2099597</v>
      </c>
      <c r="N69" s="148">
        <v>23000</v>
      </c>
      <c r="O69" s="148">
        <v>2122597</v>
      </c>
    </row>
    <row r="70" spans="1:15" x14ac:dyDescent="0.2">
      <c r="A70" s="124" t="s">
        <v>181</v>
      </c>
      <c r="B70" s="124" t="s">
        <v>746</v>
      </c>
      <c r="C70" s="127">
        <v>322</v>
      </c>
      <c r="D70" s="127" t="s">
        <v>149</v>
      </c>
      <c r="E70" s="125" t="s">
        <v>58</v>
      </c>
      <c r="F70" s="10">
        <v>314</v>
      </c>
      <c r="G70" s="125" t="s">
        <v>147</v>
      </c>
      <c r="H70" s="112">
        <v>5.8</v>
      </c>
      <c r="I70" s="125" t="s">
        <v>211</v>
      </c>
      <c r="J70" s="112">
        <v>19</v>
      </c>
      <c r="K70" s="148">
        <v>314000</v>
      </c>
      <c r="L70" s="148">
        <v>426170</v>
      </c>
      <c r="M70" s="148">
        <v>10922349</v>
      </c>
      <c r="N70" s="148">
        <v>119652</v>
      </c>
      <c r="O70" s="148">
        <v>11042001</v>
      </c>
    </row>
    <row r="71" spans="1:15" x14ac:dyDescent="0.2">
      <c r="A71" s="124" t="s">
        <v>166</v>
      </c>
      <c r="B71" s="124" t="s">
        <v>746</v>
      </c>
      <c r="C71" s="127">
        <v>322</v>
      </c>
      <c r="D71" s="127" t="s">
        <v>149</v>
      </c>
      <c r="E71" s="125" t="s">
        <v>58</v>
      </c>
      <c r="F71" s="10">
        <v>28</v>
      </c>
      <c r="G71" s="125" t="s">
        <v>148</v>
      </c>
      <c r="H71" s="112">
        <v>5.8</v>
      </c>
      <c r="I71" s="125" t="s">
        <v>211</v>
      </c>
      <c r="J71" s="112">
        <v>19</v>
      </c>
      <c r="K71" s="148">
        <v>28000</v>
      </c>
      <c r="L71" s="148">
        <v>57457.95</v>
      </c>
      <c r="M71" s="148">
        <v>1472595</v>
      </c>
      <c r="N71" s="148">
        <v>16132</v>
      </c>
      <c r="O71" s="148">
        <v>1488727</v>
      </c>
    </row>
    <row r="72" spans="1:15" x14ac:dyDescent="0.2">
      <c r="A72" s="124"/>
      <c r="B72" s="124"/>
      <c r="C72" s="127"/>
      <c r="D72" s="127"/>
      <c r="E72" s="125"/>
      <c r="F72" s="10"/>
      <c r="G72" s="125"/>
      <c r="H72" s="112"/>
      <c r="I72" s="125"/>
      <c r="J72" s="112"/>
      <c r="K72" s="148"/>
      <c r="L72" s="148"/>
      <c r="M72" s="148"/>
      <c r="N72" s="148"/>
      <c r="O72" s="148"/>
    </row>
    <row r="73" spans="1:15" x14ac:dyDescent="0.2">
      <c r="A73" s="124" t="s">
        <v>683</v>
      </c>
      <c r="B73" s="124" t="s">
        <v>746</v>
      </c>
      <c r="C73" s="127">
        <v>337</v>
      </c>
      <c r="D73" s="127" t="s">
        <v>157</v>
      </c>
      <c r="E73" s="125" t="s">
        <v>58</v>
      </c>
      <c r="F73" s="10">
        <v>400</v>
      </c>
      <c r="G73" s="125" t="s">
        <v>65</v>
      </c>
      <c r="H73" s="112">
        <v>6.3</v>
      </c>
      <c r="I73" s="125" t="s">
        <v>210</v>
      </c>
      <c r="J73" s="112">
        <v>19.5</v>
      </c>
      <c r="K73" s="148">
        <v>400000</v>
      </c>
      <c r="L73" s="148">
        <v>110607</v>
      </c>
      <c r="M73" s="148">
        <v>2834757</v>
      </c>
      <c r="N73" s="148">
        <v>16900</v>
      </c>
      <c r="O73" s="148">
        <v>2851657</v>
      </c>
    </row>
    <row r="74" spans="1:15" x14ac:dyDescent="0.2">
      <c r="A74" s="124" t="s">
        <v>683</v>
      </c>
      <c r="B74" s="124" t="s">
        <v>746</v>
      </c>
      <c r="C74" s="127">
        <v>337</v>
      </c>
      <c r="D74" s="127" t="s">
        <v>157</v>
      </c>
      <c r="E74" s="125" t="s">
        <v>58</v>
      </c>
      <c r="F74" s="10">
        <v>74</v>
      </c>
      <c r="G74" s="125" t="s">
        <v>64</v>
      </c>
      <c r="H74" s="112">
        <v>6.3</v>
      </c>
      <c r="I74" s="125" t="s">
        <v>210</v>
      </c>
      <c r="J74" s="112">
        <v>19.5</v>
      </c>
      <c r="K74" s="148">
        <v>74000</v>
      </c>
      <c r="L74" s="148">
        <v>20493</v>
      </c>
      <c r="M74" s="148">
        <v>525217</v>
      </c>
      <c r="N74" s="148">
        <v>3121</v>
      </c>
      <c r="O74" s="148">
        <v>528338</v>
      </c>
    </row>
    <row r="75" spans="1:15"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v>973905</v>
      </c>
      <c r="N75" s="148">
        <v>1309962</v>
      </c>
      <c r="O75" s="148">
        <v>2283867</v>
      </c>
    </row>
    <row r="76" spans="1:15" x14ac:dyDescent="0.2">
      <c r="A76" s="124" t="s">
        <v>685</v>
      </c>
      <c r="B76" s="124" t="s">
        <v>746</v>
      </c>
      <c r="C76" s="127">
        <v>337</v>
      </c>
      <c r="D76" s="127" t="s">
        <v>227</v>
      </c>
      <c r="E76" s="125" t="s">
        <v>58</v>
      </c>
      <c r="F76" s="10">
        <v>539</v>
      </c>
      <c r="G76" s="125" t="s">
        <v>217</v>
      </c>
      <c r="H76" s="112">
        <v>5</v>
      </c>
      <c r="I76" s="127" t="s">
        <v>211</v>
      </c>
      <c r="J76" s="112">
        <v>19.5</v>
      </c>
      <c r="K76" s="148">
        <v>539000</v>
      </c>
      <c r="L76" s="148">
        <v>168235</v>
      </c>
      <c r="M76" s="148">
        <v>4311710</v>
      </c>
      <c r="N76" s="148">
        <v>38166</v>
      </c>
      <c r="O76" s="148">
        <v>4349876</v>
      </c>
    </row>
    <row r="77" spans="1:15"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v>1025164</v>
      </c>
      <c r="N77" s="148">
        <v>1318035</v>
      </c>
      <c r="O77" s="148">
        <v>2343199</v>
      </c>
    </row>
    <row r="78" spans="1:15" x14ac:dyDescent="0.2">
      <c r="A78" s="124" t="s">
        <v>687</v>
      </c>
      <c r="B78" s="124" t="s">
        <v>746</v>
      </c>
      <c r="C78" s="127">
        <v>337</v>
      </c>
      <c r="D78" s="127" t="s">
        <v>247</v>
      </c>
      <c r="E78" s="125" t="s">
        <v>58</v>
      </c>
      <c r="F78" s="10">
        <v>512</v>
      </c>
      <c r="G78" s="125" t="s">
        <v>457</v>
      </c>
      <c r="H78" s="112">
        <v>4.5</v>
      </c>
      <c r="I78" s="125" t="s">
        <v>210</v>
      </c>
      <c r="J78" s="112">
        <v>19.5</v>
      </c>
      <c r="K78" s="148">
        <v>512000</v>
      </c>
      <c r="L78" s="148">
        <v>201115</v>
      </c>
      <c r="M78" s="148">
        <v>5154394</v>
      </c>
      <c r="N78" s="148">
        <v>22109</v>
      </c>
      <c r="O78" s="148">
        <v>5176503</v>
      </c>
    </row>
    <row r="79" spans="1:15"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v>1153309</v>
      </c>
      <c r="N79" s="148">
        <v>1453713</v>
      </c>
      <c r="O79" s="148">
        <v>2607022</v>
      </c>
    </row>
    <row r="80" spans="1:15" x14ac:dyDescent="0.2">
      <c r="A80" s="124"/>
      <c r="B80" s="124"/>
      <c r="C80" s="127"/>
      <c r="D80" s="127"/>
      <c r="E80" s="125"/>
      <c r="F80" s="10"/>
      <c r="G80" s="125"/>
      <c r="H80" s="112"/>
      <c r="I80" s="125"/>
      <c r="J80" s="112"/>
      <c r="K80" s="148"/>
      <c r="L80" s="148"/>
      <c r="M80" s="148"/>
      <c r="N80" s="148"/>
      <c r="O80" s="148"/>
    </row>
    <row r="81" spans="1:15" x14ac:dyDescent="0.2">
      <c r="A81" s="124" t="s">
        <v>540</v>
      </c>
      <c r="B81" s="124" t="s">
        <v>746</v>
      </c>
      <c r="C81" s="127">
        <v>341</v>
      </c>
      <c r="D81" s="127" t="s">
        <v>158</v>
      </c>
      <c r="E81" s="125" t="s">
        <v>58</v>
      </c>
      <c r="F81" s="10">
        <v>320</v>
      </c>
      <c r="G81" s="125" t="s">
        <v>160</v>
      </c>
      <c r="H81" s="112">
        <v>5.8</v>
      </c>
      <c r="I81" s="125" t="s">
        <v>209</v>
      </c>
      <c r="J81" s="112">
        <v>23.75</v>
      </c>
      <c r="K81" s="148">
        <v>320000</v>
      </c>
      <c r="L81" s="148">
        <v>53495</v>
      </c>
      <c r="M81" s="148">
        <v>1371028</v>
      </c>
      <c r="N81" s="148">
        <v>19462</v>
      </c>
      <c r="O81" s="148">
        <v>1390490</v>
      </c>
    </row>
    <row r="82" spans="1:15" x14ac:dyDescent="0.2">
      <c r="A82" s="124" t="s">
        <v>541</v>
      </c>
      <c r="B82" s="124" t="s">
        <v>746</v>
      </c>
      <c r="C82" s="127">
        <v>341</v>
      </c>
      <c r="D82" s="127" t="s">
        <v>158</v>
      </c>
      <c r="E82" s="125" t="s">
        <v>58</v>
      </c>
      <c r="F82" s="10">
        <v>6</v>
      </c>
      <c r="G82" s="125" t="s">
        <v>161</v>
      </c>
      <c r="H82" s="112">
        <v>7.5</v>
      </c>
      <c r="I82" s="125" t="s">
        <v>209</v>
      </c>
      <c r="J82" s="112">
        <v>23.75</v>
      </c>
      <c r="K82" s="148">
        <v>6000</v>
      </c>
      <c r="L82" s="148">
        <v>14291</v>
      </c>
      <c r="M82" s="148">
        <v>366265</v>
      </c>
      <c r="N82" s="148">
        <v>6683</v>
      </c>
      <c r="O82" s="148">
        <v>372948</v>
      </c>
    </row>
    <row r="83" spans="1:15" x14ac:dyDescent="0.2">
      <c r="A83" s="124" t="s">
        <v>541</v>
      </c>
      <c r="B83" s="124" t="s">
        <v>746</v>
      </c>
      <c r="C83" s="127">
        <v>341</v>
      </c>
      <c r="D83" s="127" t="s">
        <v>158</v>
      </c>
      <c r="E83" s="125" t="s">
        <v>58</v>
      </c>
      <c r="F83" s="10">
        <v>15.2</v>
      </c>
      <c r="G83" s="125" t="s">
        <v>162</v>
      </c>
      <c r="H83" s="112">
        <v>7.5</v>
      </c>
      <c r="I83" s="125" t="s">
        <v>209</v>
      </c>
      <c r="J83" s="112">
        <v>23.75</v>
      </c>
      <c r="K83" s="148">
        <v>15200</v>
      </c>
      <c r="L83" s="148">
        <v>36203</v>
      </c>
      <c r="M83" s="148">
        <v>927850</v>
      </c>
      <c r="N83" s="148">
        <v>16928</v>
      </c>
      <c r="O83" s="148">
        <v>944778</v>
      </c>
    </row>
    <row r="84" spans="1:15" x14ac:dyDescent="0.2">
      <c r="A84" s="124"/>
      <c r="B84" s="124"/>
      <c r="C84" s="127"/>
      <c r="D84" s="127"/>
      <c r="E84" s="125"/>
      <c r="F84" s="10"/>
      <c r="G84" s="125"/>
      <c r="H84" s="112"/>
      <c r="I84" s="125"/>
      <c r="J84" s="112"/>
      <c r="K84" s="148"/>
      <c r="L84" s="148"/>
      <c r="M84" s="148"/>
      <c r="N84" s="148"/>
      <c r="O84" s="148"/>
    </row>
    <row r="85" spans="1:15" x14ac:dyDescent="0.2">
      <c r="A85" s="124" t="s">
        <v>165</v>
      </c>
      <c r="B85" s="124" t="s">
        <v>746</v>
      </c>
      <c r="C85" s="127">
        <v>351</v>
      </c>
      <c r="D85" s="127" t="s">
        <v>194</v>
      </c>
      <c r="E85" s="125" t="s">
        <v>58</v>
      </c>
      <c r="F85" s="10">
        <v>400</v>
      </c>
      <c r="G85" s="125" t="s">
        <v>175</v>
      </c>
      <c r="H85" s="112">
        <v>6.5</v>
      </c>
      <c r="I85" s="125" t="s">
        <v>211</v>
      </c>
      <c r="J85" s="112">
        <v>20</v>
      </c>
      <c r="K85" s="148">
        <v>400000</v>
      </c>
      <c r="L85" s="148">
        <v>133526.78</v>
      </c>
      <c r="M85" s="148">
        <v>3422170</v>
      </c>
      <c r="N85" s="148">
        <v>41909</v>
      </c>
      <c r="O85" s="148">
        <v>3464079</v>
      </c>
    </row>
    <row r="86" spans="1:15" x14ac:dyDescent="0.2">
      <c r="A86" s="124" t="s">
        <v>165</v>
      </c>
      <c r="B86" s="124" t="s">
        <v>746</v>
      </c>
      <c r="C86" s="127">
        <v>351</v>
      </c>
      <c r="D86" s="127" t="s">
        <v>194</v>
      </c>
      <c r="E86" s="125" t="s">
        <v>58</v>
      </c>
      <c r="F86" s="10">
        <v>155</v>
      </c>
      <c r="G86" s="125" t="s">
        <v>176</v>
      </c>
      <c r="H86" s="112">
        <v>6.5</v>
      </c>
      <c r="I86" s="125" t="s">
        <v>211</v>
      </c>
      <c r="J86" s="112">
        <v>20</v>
      </c>
      <c r="K86" s="148">
        <v>155000</v>
      </c>
      <c r="L86" s="148">
        <v>51741.85</v>
      </c>
      <c r="M86" s="148">
        <v>1326097</v>
      </c>
      <c r="N86" s="148">
        <v>16239</v>
      </c>
      <c r="O86" s="148">
        <v>1342336</v>
      </c>
    </row>
    <row r="87" spans="1:15"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v>0</v>
      </c>
      <c r="N87" s="126">
        <v>0</v>
      </c>
      <c r="O87" s="126">
        <v>0</v>
      </c>
    </row>
    <row r="88" spans="1:15" x14ac:dyDescent="0.2">
      <c r="A88" s="124" t="s">
        <v>171</v>
      </c>
      <c r="B88" s="124" t="s">
        <v>746</v>
      </c>
      <c r="C88" s="127">
        <v>351</v>
      </c>
      <c r="D88" s="127" t="s">
        <v>194</v>
      </c>
      <c r="E88" s="125" t="s">
        <v>58</v>
      </c>
      <c r="F88" s="10">
        <v>60</v>
      </c>
      <c r="G88" s="125" t="s">
        <v>178</v>
      </c>
      <c r="H88" s="112">
        <v>6.5</v>
      </c>
      <c r="I88" s="125" t="s">
        <v>211</v>
      </c>
      <c r="J88" s="112">
        <v>20</v>
      </c>
      <c r="K88" s="148">
        <v>60000</v>
      </c>
      <c r="L88" s="148">
        <v>107744.01</v>
      </c>
      <c r="M88" s="148">
        <v>2761381</v>
      </c>
      <c r="N88" s="148">
        <v>33816</v>
      </c>
      <c r="O88" s="148">
        <v>2795197</v>
      </c>
    </row>
    <row r="89" spans="1:15" x14ac:dyDescent="0.2">
      <c r="A89" s="124" t="s">
        <v>171</v>
      </c>
      <c r="B89" s="124" t="s">
        <v>746</v>
      </c>
      <c r="C89" s="127">
        <v>351</v>
      </c>
      <c r="D89" s="127" t="s">
        <v>194</v>
      </c>
      <c r="E89" s="125" t="s">
        <v>58</v>
      </c>
      <c r="F89" s="10">
        <v>2</v>
      </c>
      <c r="G89" s="125" t="s">
        <v>179</v>
      </c>
      <c r="H89" s="112">
        <v>6.5</v>
      </c>
      <c r="I89" s="125" t="s">
        <v>211</v>
      </c>
      <c r="J89" s="112">
        <v>21</v>
      </c>
      <c r="K89" s="148">
        <v>2000</v>
      </c>
      <c r="L89" s="148">
        <v>4258.1899999999996</v>
      </c>
      <c r="M89" s="148">
        <v>109134</v>
      </c>
      <c r="N89" s="148">
        <v>1336</v>
      </c>
      <c r="O89" s="148">
        <v>110470</v>
      </c>
    </row>
    <row r="90" spans="1:15"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v>0</v>
      </c>
      <c r="N90" s="148">
        <v>0</v>
      </c>
      <c r="O90" s="148">
        <v>0</v>
      </c>
    </row>
    <row r="91" spans="1:15"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v>0</v>
      </c>
      <c r="N91" s="148">
        <v>0</v>
      </c>
      <c r="O91" s="148">
        <v>0</v>
      </c>
    </row>
    <row r="92" spans="1:15" x14ac:dyDescent="0.2">
      <c r="A92" s="124" t="s">
        <v>642</v>
      </c>
      <c r="B92" s="124" t="s">
        <v>746</v>
      </c>
      <c r="C92" s="127">
        <v>351</v>
      </c>
      <c r="D92" s="127" t="s">
        <v>183</v>
      </c>
      <c r="E92" s="125" t="s">
        <v>58</v>
      </c>
      <c r="F92" s="10">
        <v>600</v>
      </c>
      <c r="G92" s="125" t="s">
        <v>189</v>
      </c>
      <c r="H92" s="112">
        <v>6.5</v>
      </c>
      <c r="I92" s="125" t="s">
        <v>211</v>
      </c>
      <c r="J92" s="112">
        <v>22.5</v>
      </c>
      <c r="K92" s="148">
        <v>600000</v>
      </c>
      <c r="L92" s="148">
        <v>240212.95</v>
      </c>
      <c r="M92" s="148">
        <v>6156439</v>
      </c>
      <c r="N92" s="148">
        <v>75393</v>
      </c>
      <c r="O92" s="148">
        <v>6231832</v>
      </c>
    </row>
    <row r="93" spans="1:15" x14ac:dyDescent="0.2">
      <c r="A93" s="124" t="s">
        <v>642</v>
      </c>
      <c r="B93" s="124" t="s">
        <v>746</v>
      </c>
      <c r="C93" s="127">
        <v>351</v>
      </c>
      <c r="D93" s="127" t="s">
        <v>183</v>
      </c>
      <c r="E93" s="125" t="s">
        <v>58</v>
      </c>
      <c r="F93" s="10">
        <v>129</v>
      </c>
      <c r="G93" s="125" t="s">
        <v>190</v>
      </c>
      <c r="H93" s="112">
        <v>6.5</v>
      </c>
      <c r="I93" s="125" t="s">
        <v>211</v>
      </c>
      <c r="J93" s="112">
        <v>22.5</v>
      </c>
      <c r="K93" s="148">
        <v>129000</v>
      </c>
      <c r="L93" s="148">
        <v>51646.09</v>
      </c>
      <c r="M93" s="148">
        <v>1323642</v>
      </c>
      <c r="N93" s="148">
        <v>16210</v>
      </c>
      <c r="O93" s="148">
        <v>1339852</v>
      </c>
    </row>
    <row r="94" spans="1:15" x14ac:dyDescent="0.2">
      <c r="A94" s="124" t="s">
        <v>643</v>
      </c>
      <c r="B94" s="124" t="s">
        <v>746</v>
      </c>
      <c r="C94" s="127">
        <v>351</v>
      </c>
      <c r="D94" s="127" t="s">
        <v>183</v>
      </c>
      <c r="E94" s="125" t="s">
        <v>58</v>
      </c>
      <c r="F94" s="10">
        <v>82</v>
      </c>
      <c r="G94" s="125" t="s">
        <v>191</v>
      </c>
      <c r="H94" s="112">
        <v>6.5</v>
      </c>
      <c r="I94" s="125" t="s">
        <v>211</v>
      </c>
      <c r="J94" s="112">
        <v>22.5</v>
      </c>
      <c r="K94" s="148">
        <v>82000</v>
      </c>
      <c r="L94" s="148">
        <v>144632.12</v>
      </c>
      <c r="M94" s="148">
        <v>3706790</v>
      </c>
      <c r="N94" s="148">
        <v>45394</v>
      </c>
      <c r="O94" s="148">
        <v>3752184</v>
      </c>
    </row>
    <row r="95" spans="1:15" x14ac:dyDescent="0.2">
      <c r="A95" s="124" t="s">
        <v>643</v>
      </c>
      <c r="B95" s="124" t="s">
        <v>746</v>
      </c>
      <c r="C95" s="127">
        <v>351</v>
      </c>
      <c r="D95" s="127" t="s">
        <v>183</v>
      </c>
      <c r="E95" s="125" t="s">
        <v>58</v>
      </c>
      <c r="F95" s="10">
        <v>7</v>
      </c>
      <c r="G95" s="125" t="s">
        <v>192</v>
      </c>
      <c r="H95" s="112">
        <v>6.5</v>
      </c>
      <c r="I95" s="125" t="s">
        <v>211</v>
      </c>
      <c r="J95" s="112">
        <v>22.5</v>
      </c>
      <c r="K95" s="148">
        <v>7000</v>
      </c>
      <c r="L95" s="148">
        <v>14670.87</v>
      </c>
      <c r="M95" s="148">
        <v>376001</v>
      </c>
      <c r="N95" s="148">
        <v>4605</v>
      </c>
      <c r="O95" s="148">
        <v>380606</v>
      </c>
    </row>
    <row r="96" spans="1:15"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v>0</v>
      </c>
      <c r="N96" s="148">
        <v>0</v>
      </c>
      <c r="O96" s="148">
        <v>0</v>
      </c>
    </row>
    <row r="97" spans="1:15"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v>0</v>
      </c>
      <c r="N97" s="148">
        <v>0</v>
      </c>
      <c r="O97" s="148">
        <v>0</v>
      </c>
    </row>
    <row r="98" spans="1:15" x14ac:dyDescent="0.2">
      <c r="A98" s="124" t="s">
        <v>645</v>
      </c>
      <c r="B98" s="124" t="s">
        <v>746</v>
      </c>
      <c r="C98" s="127">
        <v>351</v>
      </c>
      <c r="D98" s="127" t="s">
        <v>226</v>
      </c>
      <c r="E98" s="125" t="s">
        <v>58</v>
      </c>
      <c r="F98" s="10">
        <v>305</v>
      </c>
      <c r="G98" s="125" t="s">
        <v>221</v>
      </c>
      <c r="H98" s="112">
        <v>6</v>
      </c>
      <c r="I98" s="127" t="s">
        <v>210</v>
      </c>
      <c r="J98" s="112">
        <v>22.5</v>
      </c>
      <c r="K98" s="148">
        <v>305000</v>
      </c>
      <c r="L98" s="148">
        <v>170762.27</v>
      </c>
      <c r="M98" s="148">
        <v>4376482</v>
      </c>
      <c r="N98" s="148">
        <v>49560</v>
      </c>
      <c r="O98" s="148">
        <v>4426042</v>
      </c>
    </row>
    <row r="99" spans="1:15" x14ac:dyDescent="0.2">
      <c r="A99" s="124" t="s">
        <v>645</v>
      </c>
      <c r="B99" s="124" t="s">
        <v>746</v>
      </c>
      <c r="C99" s="127">
        <v>351</v>
      </c>
      <c r="D99" s="127" t="s">
        <v>226</v>
      </c>
      <c r="E99" s="125" t="s">
        <v>58</v>
      </c>
      <c r="F99" s="10">
        <v>77</v>
      </c>
      <c r="G99" s="125" t="s">
        <v>222</v>
      </c>
      <c r="H99" s="112">
        <v>6</v>
      </c>
      <c r="I99" s="127" t="s">
        <v>210</v>
      </c>
      <c r="J99" s="112">
        <v>22.5</v>
      </c>
      <c r="K99" s="148">
        <v>77000</v>
      </c>
      <c r="L99" s="148">
        <v>43110.68</v>
      </c>
      <c r="M99" s="148">
        <v>1104887</v>
      </c>
      <c r="N99" s="148">
        <v>12513</v>
      </c>
      <c r="O99" s="148">
        <v>1117400</v>
      </c>
    </row>
    <row r="100" spans="1:15"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46919.91</v>
      </c>
      <c r="M100" s="148">
        <v>1202515</v>
      </c>
      <c r="N100" s="148">
        <v>13617</v>
      </c>
      <c r="O100" s="148">
        <v>1216132</v>
      </c>
    </row>
    <row r="101" spans="1:15" x14ac:dyDescent="0.2">
      <c r="A101" s="124" t="s">
        <v>646</v>
      </c>
      <c r="B101" s="124" t="s">
        <v>746</v>
      </c>
      <c r="C101" s="127">
        <v>351</v>
      </c>
      <c r="D101" s="127" t="s">
        <v>226</v>
      </c>
      <c r="E101" s="125" t="s">
        <v>58</v>
      </c>
      <c r="F101" s="10">
        <v>29</v>
      </c>
      <c r="G101" s="125" t="s">
        <v>224</v>
      </c>
      <c r="H101" s="112">
        <v>4.5</v>
      </c>
      <c r="I101" s="127" t="s">
        <v>210</v>
      </c>
      <c r="J101" s="112">
        <v>26</v>
      </c>
      <c r="K101" s="148">
        <v>29000</v>
      </c>
      <c r="L101" s="148">
        <v>47409.27</v>
      </c>
      <c r="M101" s="148">
        <v>1215056</v>
      </c>
      <c r="N101" s="148">
        <v>10376</v>
      </c>
      <c r="O101" s="148">
        <v>1225432</v>
      </c>
    </row>
    <row r="102" spans="1:15"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v>0</v>
      </c>
      <c r="N102" s="148">
        <v>0</v>
      </c>
      <c r="O102" s="148">
        <v>0</v>
      </c>
    </row>
    <row r="103" spans="1:15"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v>0</v>
      </c>
      <c r="N103" s="148">
        <v>0</v>
      </c>
      <c r="O103" s="148">
        <v>0</v>
      </c>
    </row>
    <row r="104" spans="1:15"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149001.51</v>
      </c>
      <c r="M104" s="148">
        <v>3818773</v>
      </c>
      <c r="N104" s="148">
        <v>40420</v>
      </c>
      <c r="O104" s="148">
        <v>3859193</v>
      </c>
    </row>
    <row r="105" spans="1:15"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38078.239999999998</v>
      </c>
      <c r="M105" s="148">
        <v>975911</v>
      </c>
      <c r="N105" s="148">
        <v>10329</v>
      </c>
      <c r="O105" s="148">
        <v>986240</v>
      </c>
    </row>
    <row r="106" spans="1:15"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31556.19</v>
      </c>
      <c r="M106" s="148">
        <v>808756</v>
      </c>
      <c r="N106" s="148">
        <v>9159</v>
      </c>
      <c r="O106" s="148">
        <v>817915</v>
      </c>
    </row>
    <row r="107" spans="1:15"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74105.59</v>
      </c>
      <c r="M107" s="148">
        <v>1899259</v>
      </c>
      <c r="N107" s="148">
        <v>16218</v>
      </c>
      <c r="O107" s="148">
        <v>1915477</v>
      </c>
    </row>
    <row r="108" spans="1:15" x14ac:dyDescent="0.2">
      <c r="A108" s="124"/>
      <c r="B108" s="124"/>
      <c r="C108" s="127"/>
      <c r="D108" s="127"/>
      <c r="E108" s="125"/>
      <c r="F108" s="10"/>
      <c r="G108" s="125"/>
      <c r="H108" s="112"/>
      <c r="I108" s="127"/>
      <c r="J108" s="112"/>
      <c r="K108" s="148"/>
      <c r="L108" s="148"/>
      <c r="M108" s="148"/>
      <c r="N108" s="148"/>
      <c r="O108" s="148"/>
    </row>
    <row r="109" spans="1:15"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161484.37</v>
      </c>
      <c r="M109" s="148">
        <v>4138697</v>
      </c>
      <c r="N109" s="148">
        <v>3264</v>
      </c>
      <c r="O109" s="148">
        <v>4141961</v>
      </c>
    </row>
    <row r="110" spans="1:15" x14ac:dyDescent="0.2">
      <c r="A110" s="124" t="s">
        <v>165</v>
      </c>
      <c r="B110" s="124" t="s">
        <v>746</v>
      </c>
      <c r="C110" s="127">
        <v>363</v>
      </c>
      <c r="D110" s="127" t="s">
        <v>182</v>
      </c>
      <c r="E110" s="125" t="s">
        <v>58</v>
      </c>
      <c r="F110" s="10">
        <v>96</v>
      </c>
      <c r="G110" s="125" t="s">
        <v>185</v>
      </c>
      <c r="H110" s="112">
        <v>5</v>
      </c>
      <c r="I110" s="127" t="s">
        <v>213</v>
      </c>
      <c r="J110" s="112">
        <v>17.5</v>
      </c>
      <c r="K110" s="148">
        <v>96000</v>
      </c>
      <c r="L110" s="148">
        <v>38756.269999999997</v>
      </c>
      <c r="M110" s="148">
        <v>993288</v>
      </c>
      <c r="N110" s="148">
        <v>783</v>
      </c>
      <c r="O110" s="148">
        <v>994071</v>
      </c>
    </row>
    <row r="111" spans="1:15"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v>26</v>
      </c>
      <c r="N111" s="148">
        <v>0</v>
      </c>
      <c r="O111" s="148">
        <v>26</v>
      </c>
    </row>
    <row r="112" spans="1:15"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100191</v>
      </c>
      <c r="M112" s="148">
        <v>2567804</v>
      </c>
      <c r="N112" s="148">
        <v>34601</v>
      </c>
      <c r="O112" s="148">
        <v>2602405</v>
      </c>
    </row>
    <row r="113" spans="1:15"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262468</v>
      </c>
      <c r="M113" s="148">
        <v>6726816</v>
      </c>
      <c r="N113" s="148">
        <v>97098</v>
      </c>
      <c r="O113" s="148">
        <v>6823914</v>
      </c>
    </row>
    <row r="114" spans="1:15"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62588</v>
      </c>
      <c r="M114" s="148">
        <v>1604073</v>
      </c>
      <c r="N114" s="148">
        <v>24689</v>
      </c>
      <c r="O114" s="148">
        <v>1628762</v>
      </c>
    </row>
    <row r="115" spans="1:15"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104583</v>
      </c>
      <c r="M115" s="148">
        <v>2680367</v>
      </c>
      <c r="N115" s="148">
        <v>41254</v>
      </c>
      <c r="O115" s="148">
        <v>2721621</v>
      </c>
    </row>
    <row r="116" spans="1:15" x14ac:dyDescent="0.2">
      <c r="A116" s="124"/>
      <c r="B116" s="124"/>
      <c r="C116" s="127"/>
      <c r="D116" s="127"/>
      <c r="E116" s="125"/>
      <c r="F116" s="10"/>
      <c r="G116" s="125"/>
      <c r="H116" s="112"/>
      <c r="I116" s="127"/>
      <c r="J116" s="112"/>
      <c r="K116" s="148"/>
      <c r="L116" s="148"/>
      <c r="M116" s="148"/>
      <c r="N116" s="148"/>
      <c r="O116" s="148"/>
    </row>
    <row r="117" spans="1:15"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258614</v>
      </c>
      <c r="M117" s="148">
        <v>6628041</v>
      </c>
      <c r="N117" s="148">
        <v>4055</v>
      </c>
      <c r="O117" s="148">
        <v>6632096</v>
      </c>
    </row>
    <row r="118" spans="1:15" x14ac:dyDescent="0.2">
      <c r="A118" s="124" t="s">
        <v>617</v>
      </c>
      <c r="B118" s="124" t="s">
        <v>746</v>
      </c>
      <c r="C118" s="127">
        <v>383</v>
      </c>
      <c r="D118" s="127" t="s">
        <v>226</v>
      </c>
      <c r="E118" s="125" t="s">
        <v>58</v>
      </c>
      <c r="F118" s="114">
        <v>161</v>
      </c>
      <c r="G118" s="125" t="s">
        <v>70</v>
      </c>
      <c r="H118" s="112">
        <v>6</v>
      </c>
      <c r="I118" s="127" t="s">
        <v>211</v>
      </c>
      <c r="J118" s="112">
        <v>22</v>
      </c>
      <c r="K118" s="148">
        <v>161000</v>
      </c>
      <c r="L118" s="148">
        <v>307115</v>
      </c>
      <c r="M118" s="148">
        <v>7871078</v>
      </c>
      <c r="N118" s="148">
        <v>25527</v>
      </c>
      <c r="O118" s="148">
        <v>7896605</v>
      </c>
    </row>
    <row r="119" spans="1:15"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v>0</v>
      </c>
      <c r="N119" s="148">
        <v>0</v>
      </c>
      <c r="O119" s="148">
        <v>0</v>
      </c>
    </row>
    <row r="120" spans="1:15"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33059.49</v>
      </c>
      <c r="M120" s="148">
        <v>847285</v>
      </c>
      <c r="N120" s="148">
        <v>3643</v>
      </c>
      <c r="O120" s="148">
        <v>850928</v>
      </c>
    </row>
    <row r="121" spans="1:15"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53.83</v>
      </c>
      <c r="M121" s="148">
        <v>1380</v>
      </c>
      <c r="N121" s="148">
        <v>6</v>
      </c>
      <c r="O121" s="148">
        <v>1386</v>
      </c>
    </row>
    <row r="122" spans="1:15"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234363.38</v>
      </c>
      <c r="M122" s="148">
        <v>6006520</v>
      </c>
      <c r="N122" s="148">
        <v>0</v>
      </c>
      <c r="O122" s="148">
        <v>6006520</v>
      </c>
    </row>
    <row r="123" spans="1:15" x14ac:dyDescent="0.2">
      <c r="A123" s="126"/>
      <c r="B123" s="126"/>
      <c r="C123" s="127"/>
      <c r="D123" s="127"/>
      <c r="E123" s="126"/>
      <c r="F123" s="17"/>
      <c r="G123" s="126"/>
      <c r="H123" s="126"/>
      <c r="I123" s="126"/>
      <c r="J123" s="126"/>
      <c r="K123" s="70"/>
      <c r="L123" s="70"/>
      <c r="M123" s="70"/>
      <c r="N123" s="70"/>
      <c r="O123" s="70"/>
    </row>
    <row r="124" spans="1:15"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58477</v>
      </c>
      <c r="M124" s="148">
        <v>1498712</v>
      </c>
      <c r="N124" s="148">
        <v>16584</v>
      </c>
      <c r="O124" s="148">
        <v>1515296</v>
      </c>
    </row>
    <row r="125" spans="1:15"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51665</v>
      </c>
      <c r="M125" s="148">
        <v>1324127</v>
      </c>
      <c r="N125" s="148">
        <v>14652</v>
      </c>
      <c r="O125" s="148">
        <v>1338779</v>
      </c>
    </row>
    <row r="126" spans="1:15"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50801</v>
      </c>
      <c r="M126" s="148">
        <v>1301983</v>
      </c>
      <c r="N126" s="148">
        <v>14407</v>
      </c>
      <c r="O126" s="148">
        <v>1316390</v>
      </c>
    </row>
    <row r="127" spans="1:15"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44451</v>
      </c>
      <c r="M127" s="148">
        <v>1139239</v>
      </c>
      <c r="N127" s="148">
        <v>12605</v>
      </c>
      <c r="O127" s="148">
        <v>1151844</v>
      </c>
    </row>
    <row r="128" spans="1:15"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39688</v>
      </c>
      <c r="M128" s="148">
        <v>1017167</v>
      </c>
      <c r="N128" s="148">
        <v>11255</v>
      </c>
      <c r="O128" s="148">
        <v>1028422</v>
      </c>
    </row>
    <row r="129" spans="1:15" x14ac:dyDescent="0.2">
      <c r="A129" s="124"/>
      <c r="B129" s="124"/>
      <c r="C129" s="127"/>
      <c r="D129" s="127"/>
      <c r="E129" s="125"/>
      <c r="F129" s="10"/>
      <c r="G129" s="125"/>
      <c r="H129" s="112"/>
      <c r="I129" s="127"/>
      <c r="J129" s="112"/>
      <c r="K129" s="148"/>
      <c r="L129" s="148"/>
      <c r="M129" s="148"/>
      <c r="N129" s="148"/>
      <c r="O129" s="148"/>
    </row>
    <row r="130" spans="1:15"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207891.44</v>
      </c>
      <c r="M130" s="73">
        <v>5328068</v>
      </c>
      <c r="N130" s="318">
        <v>34532</v>
      </c>
      <c r="O130" s="319">
        <v>5362600</v>
      </c>
    </row>
    <row r="131" spans="1:15"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61639.72</v>
      </c>
      <c r="M131" s="73">
        <v>1579770</v>
      </c>
      <c r="N131" s="318">
        <v>13330</v>
      </c>
      <c r="O131" s="319">
        <v>1593100</v>
      </c>
    </row>
    <row r="132" spans="1:15"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3984.51</v>
      </c>
      <c r="M132" s="73">
        <v>102119</v>
      </c>
      <c r="N132" s="73">
        <v>108319</v>
      </c>
      <c r="O132" s="73">
        <v>210438</v>
      </c>
    </row>
    <row r="133" spans="1:15" x14ac:dyDescent="0.2">
      <c r="A133" s="124"/>
      <c r="B133" s="124"/>
      <c r="C133" s="127"/>
      <c r="D133" s="127"/>
      <c r="E133" s="125"/>
      <c r="F133" s="148"/>
      <c r="G133" s="127"/>
      <c r="H133" s="112"/>
      <c r="I133" s="127"/>
      <c r="J133" s="112"/>
      <c r="K133" s="148"/>
      <c r="L133" s="148"/>
      <c r="M133" s="148"/>
      <c r="N133" s="148"/>
      <c r="O133" s="148"/>
    </row>
    <row r="134" spans="1:15"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v>0</v>
      </c>
      <c r="N134" s="148">
        <v>0</v>
      </c>
      <c r="O134" s="148">
        <v>0</v>
      </c>
    </row>
    <row r="135" spans="1:15"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v>0</v>
      </c>
      <c r="N135" s="148">
        <v>0</v>
      </c>
      <c r="O135" s="148">
        <v>0</v>
      </c>
    </row>
    <row r="136" spans="1:15"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118032.42</v>
      </c>
      <c r="M136" s="148">
        <v>3025064</v>
      </c>
      <c r="N136" s="148">
        <v>3436</v>
      </c>
      <c r="O136" s="148">
        <v>3028500</v>
      </c>
    </row>
    <row r="137" spans="1:15"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30870</v>
      </c>
      <c r="M137" s="148">
        <v>791170</v>
      </c>
      <c r="N137" s="148">
        <v>899</v>
      </c>
      <c r="O137" s="148">
        <v>792069</v>
      </c>
    </row>
    <row r="138" spans="1:15"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58601.599999999999</v>
      </c>
      <c r="M138" s="148">
        <v>1501906</v>
      </c>
      <c r="N138" s="148">
        <v>1706</v>
      </c>
      <c r="O138" s="148">
        <v>1503612</v>
      </c>
    </row>
    <row r="139" spans="1:15" x14ac:dyDescent="0.2">
      <c r="A139" s="124" t="s">
        <v>225</v>
      </c>
      <c r="B139" s="124" t="s">
        <v>746</v>
      </c>
      <c r="C139" s="127">
        <v>437</v>
      </c>
      <c r="D139" s="127" t="s">
        <v>259</v>
      </c>
      <c r="E139" s="125" t="s">
        <v>58</v>
      </c>
      <c r="F139" s="113">
        <v>55</v>
      </c>
      <c r="G139" s="125" t="s">
        <v>82</v>
      </c>
      <c r="H139" s="112">
        <v>4.2</v>
      </c>
      <c r="I139" s="127" t="s">
        <v>210</v>
      </c>
      <c r="J139" s="112">
        <v>20</v>
      </c>
      <c r="K139" s="148">
        <v>55000</v>
      </c>
      <c r="L139" s="148">
        <v>53359.54</v>
      </c>
      <c r="M139" s="148">
        <v>1367556</v>
      </c>
      <c r="N139" s="148">
        <v>1554</v>
      </c>
      <c r="O139" s="148">
        <v>1369110</v>
      </c>
    </row>
    <row r="140" spans="1:15" x14ac:dyDescent="0.2">
      <c r="A140" s="124" t="s">
        <v>225</v>
      </c>
      <c r="B140" s="124" t="s">
        <v>746</v>
      </c>
      <c r="C140" s="127">
        <v>437</v>
      </c>
      <c r="D140" s="127" t="s">
        <v>259</v>
      </c>
      <c r="E140" s="125" t="s">
        <v>58</v>
      </c>
      <c r="F140" s="113">
        <v>1</v>
      </c>
      <c r="G140" s="125" t="s">
        <v>256</v>
      </c>
      <c r="H140" s="112">
        <v>4.2</v>
      </c>
      <c r="I140" s="127" t="s">
        <v>210</v>
      </c>
      <c r="J140" s="112">
        <v>20</v>
      </c>
      <c r="K140" s="148">
        <v>1000</v>
      </c>
      <c r="L140" s="148">
        <v>1524.56</v>
      </c>
      <c r="M140" s="148">
        <v>39073</v>
      </c>
      <c r="N140" s="148">
        <v>44</v>
      </c>
      <c r="O140" s="148">
        <v>39117</v>
      </c>
    </row>
    <row r="141" spans="1:15"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v>0</v>
      </c>
      <c r="N141" s="148">
        <v>0</v>
      </c>
      <c r="O141" s="148">
        <v>0</v>
      </c>
    </row>
    <row r="142" spans="1:15"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v>0</v>
      </c>
      <c r="N142" s="148">
        <v>0</v>
      </c>
      <c r="O142" s="148">
        <v>0</v>
      </c>
    </row>
    <row r="143" spans="1:15"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190701.69</v>
      </c>
      <c r="M143" s="148">
        <v>4887511</v>
      </c>
      <c r="N143" s="148">
        <v>5553</v>
      </c>
      <c r="O143" s="148">
        <v>4893064</v>
      </c>
    </row>
    <row r="144" spans="1:15"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50345.21</v>
      </c>
      <c r="M144" s="148">
        <v>1290302</v>
      </c>
      <c r="N144" s="148">
        <v>1466</v>
      </c>
      <c r="O144" s="148">
        <v>1291768</v>
      </c>
    </row>
    <row r="145" spans="1:15"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50421.46</v>
      </c>
      <c r="M145" s="148">
        <v>1292256</v>
      </c>
      <c r="N145" s="148">
        <v>1468</v>
      </c>
      <c r="O145" s="148">
        <v>1293724</v>
      </c>
    </row>
    <row r="146" spans="1:15"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101022.59</v>
      </c>
      <c r="M146" s="148">
        <v>2589117</v>
      </c>
      <c r="N146" s="148">
        <v>2942</v>
      </c>
      <c r="O146" s="148">
        <v>2592059</v>
      </c>
    </row>
    <row r="147" spans="1:15"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1443.18</v>
      </c>
      <c r="M147" s="148">
        <v>36987</v>
      </c>
      <c r="N147" s="148">
        <v>42</v>
      </c>
      <c r="O147" s="148">
        <v>37029</v>
      </c>
    </row>
    <row r="148" spans="1:15" x14ac:dyDescent="0.2">
      <c r="A148" s="124"/>
      <c r="B148" s="124"/>
      <c r="C148" s="127"/>
      <c r="D148" s="127"/>
      <c r="E148" s="125"/>
      <c r="F148" s="10"/>
      <c r="G148" s="125"/>
      <c r="H148" s="112"/>
      <c r="I148" s="127"/>
      <c r="J148" s="112"/>
      <c r="K148" s="148"/>
      <c r="L148" s="148"/>
      <c r="M148" s="148"/>
      <c r="N148" s="148"/>
      <c r="O148" s="148"/>
    </row>
    <row r="149" spans="1:15"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v>0</v>
      </c>
      <c r="N149" s="148">
        <v>0</v>
      </c>
      <c r="O149" s="148">
        <v>0</v>
      </c>
    </row>
    <row r="150" spans="1:15"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51259.9</v>
      </c>
      <c r="M150" s="148">
        <v>1313745</v>
      </c>
      <c r="N150" s="148">
        <v>17197</v>
      </c>
      <c r="O150" s="148">
        <v>1330942</v>
      </c>
    </row>
    <row r="151" spans="1:15"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92421.74</v>
      </c>
      <c r="M151" s="148">
        <v>2368685</v>
      </c>
      <c r="N151" s="148">
        <v>0</v>
      </c>
      <c r="O151" s="148">
        <v>2368685</v>
      </c>
    </row>
    <row r="152" spans="1:15" x14ac:dyDescent="0.2">
      <c r="A152" s="124"/>
      <c r="B152" s="124"/>
      <c r="C152" s="127"/>
      <c r="D152" s="127"/>
      <c r="E152" s="125"/>
      <c r="F152" s="10"/>
      <c r="G152" s="125"/>
      <c r="H152" s="112"/>
      <c r="I152" s="127"/>
      <c r="J152" s="112"/>
      <c r="K152" s="148"/>
      <c r="L152" s="148"/>
      <c r="M152" s="148"/>
      <c r="N152" s="148"/>
      <c r="O152" s="148"/>
    </row>
    <row r="153" spans="1:15"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v>0</v>
      </c>
      <c r="N153" s="148"/>
      <c r="O153" s="148"/>
    </row>
    <row r="154" spans="1:15"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v>0</v>
      </c>
      <c r="N154" s="148"/>
      <c r="O154" s="148"/>
    </row>
    <row r="155" spans="1:15"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v>0</v>
      </c>
      <c r="N155" s="148"/>
      <c r="O155" s="148"/>
    </row>
    <row r="156" spans="1:15"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177798</v>
      </c>
      <c r="M156" s="148">
        <v>4556801</v>
      </c>
      <c r="N156" s="148">
        <v>34390</v>
      </c>
      <c r="O156" s="148">
        <v>4591191</v>
      </c>
    </row>
    <row r="157" spans="1:15"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v>1281455</v>
      </c>
      <c r="N157" s="148">
        <v>1366483</v>
      </c>
      <c r="O157" s="148">
        <v>2647938</v>
      </c>
    </row>
    <row r="158" spans="1:15"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243631</v>
      </c>
      <c r="M158" s="148">
        <v>6244041</v>
      </c>
      <c r="N158" s="148">
        <v>44376</v>
      </c>
      <c r="O158" s="148">
        <v>6288417</v>
      </c>
    </row>
    <row r="159" spans="1:15"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v>948276</v>
      </c>
      <c r="N159" s="148">
        <v>345976</v>
      </c>
      <c r="O159" s="148">
        <v>1294252</v>
      </c>
    </row>
    <row r="160" spans="1:15"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v>1512116</v>
      </c>
      <c r="N160" s="148">
        <v>1073803</v>
      </c>
      <c r="O160" s="148">
        <v>2585919</v>
      </c>
    </row>
    <row r="161" spans="1:15" x14ac:dyDescent="0.2">
      <c r="A161" s="124"/>
      <c r="B161" s="124"/>
      <c r="C161" s="127"/>
      <c r="D161" s="127"/>
      <c r="E161" s="125"/>
      <c r="F161" s="10"/>
      <c r="G161" s="125"/>
      <c r="H161" s="112"/>
      <c r="I161" s="127"/>
      <c r="J161" s="112"/>
      <c r="K161" s="148"/>
      <c r="L161" s="148"/>
      <c r="M161" s="148"/>
      <c r="N161" s="148"/>
      <c r="O161" s="148"/>
    </row>
    <row r="162" spans="1:15"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221967</v>
      </c>
      <c r="M162" s="148">
        <v>5688812</v>
      </c>
      <c r="N162" s="148">
        <v>56052</v>
      </c>
      <c r="O162" s="148">
        <v>5744864</v>
      </c>
    </row>
    <row r="163" spans="1:15"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v>1370874</v>
      </c>
      <c r="N163" s="148">
        <v>16824</v>
      </c>
      <c r="O163" s="148">
        <v>1387698</v>
      </c>
    </row>
    <row r="164" spans="1:15"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v>802806</v>
      </c>
      <c r="N164" s="148">
        <v>10817</v>
      </c>
      <c r="O164" s="148">
        <v>813623</v>
      </c>
    </row>
    <row r="165" spans="1:15"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v>660052</v>
      </c>
      <c r="N165" s="148">
        <v>9684</v>
      </c>
      <c r="O165" s="148">
        <v>669736</v>
      </c>
    </row>
    <row r="166" spans="1:15"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v>739066</v>
      </c>
      <c r="N166" s="148">
        <v>12607</v>
      </c>
      <c r="O166" s="148">
        <v>751673</v>
      </c>
    </row>
    <row r="167" spans="1:15"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58368</v>
      </c>
      <c r="M167" s="148">
        <v>1495919</v>
      </c>
      <c r="N167" s="148">
        <v>27291</v>
      </c>
      <c r="O167" s="148">
        <v>1523210</v>
      </c>
    </row>
    <row r="168" spans="1:15"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200068</v>
      </c>
      <c r="M168" s="148">
        <v>5127561</v>
      </c>
      <c r="N168" s="148">
        <v>50523</v>
      </c>
      <c r="O168" s="148">
        <v>5178084</v>
      </c>
    </row>
    <row r="169" spans="1:15"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v>1444404</v>
      </c>
      <c r="N169" s="148">
        <v>17726</v>
      </c>
      <c r="O169" s="148">
        <v>1462130</v>
      </c>
    </row>
    <row r="170" spans="1:15"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v>499895</v>
      </c>
      <c r="N170" s="148">
        <v>6736</v>
      </c>
      <c r="O170" s="148">
        <v>506631</v>
      </c>
    </row>
    <row r="171" spans="1:15"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v>244194</v>
      </c>
      <c r="N171" s="148">
        <v>3583</v>
      </c>
      <c r="O171" s="148">
        <v>247777</v>
      </c>
    </row>
    <row r="172" spans="1:15"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v>470935</v>
      </c>
      <c r="N172" s="148">
        <v>8033</v>
      </c>
      <c r="O172" s="148">
        <v>478968</v>
      </c>
    </row>
    <row r="173" spans="1:15"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43787</v>
      </c>
      <c r="M173" s="148">
        <v>1122221</v>
      </c>
      <c r="N173" s="148">
        <v>20473</v>
      </c>
      <c r="O173" s="148">
        <v>1142694</v>
      </c>
    </row>
    <row r="174" spans="1:15" x14ac:dyDescent="0.2">
      <c r="A174" s="124" t="s">
        <v>660</v>
      </c>
      <c r="B174" s="124" t="s">
        <v>746</v>
      </c>
      <c r="C174" s="127">
        <v>495</v>
      </c>
      <c r="D174" s="127" t="s">
        <v>552</v>
      </c>
      <c r="E174" s="125" t="s">
        <v>58</v>
      </c>
      <c r="F174" s="10">
        <v>402</v>
      </c>
      <c r="G174" s="125" t="s">
        <v>585</v>
      </c>
      <c r="H174" s="112">
        <v>4.7</v>
      </c>
      <c r="I174" s="125" t="s">
        <v>210</v>
      </c>
      <c r="J174" s="112">
        <v>17</v>
      </c>
      <c r="K174" s="45">
        <v>402000</v>
      </c>
      <c r="L174" s="148">
        <v>193990</v>
      </c>
      <c r="M174" s="148">
        <v>4971787</v>
      </c>
      <c r="N174" s="148">
        <v>57416</v>
      </c>
      <c r="O174" s="148">
        <v>5029203</v>
      </c>
    </row>
    <row r="175" spans="1:15"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v>991513</v>
      </c>
      <c r="N175" s="148">
        <v>12644</v>
      </c>
      <c r="O175" s="148">
        <v>1004157</v>
      </c>
    </row>
    <row r="176" spans="1:15"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v>319467</v>
      </c>
      <c r="N176" s="148">
        <v>4074</v>
      </c>
      <c r="O176" s="148">
        <v>323541</v>
      </c>
    </row>
    <row r="177" spans="1:15"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v>168050</v>
      </c>
      <c r="N177" s="148">
        <v>2143</v>
      </c>
      <c r="O177" s="148">
        <v>170193</v>
      </c>
    </row>
    <row r="178" spans="1:15"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v>252062</v>
      </c>
      <c r="N178" s="148">
        <v>3214</v>
      </c>
      <c r="O178" s="148">
        <v>255276</v>
      </c>
    </row>
    <row r="179" spans="1:15" x14ac:dyDescent="0.2">
      <c r="A179" s="124" t="s">
        <v>661</v>
      </c>
      <c r="B179" s="124" t="s">
        <v>746</v>
      </c>
      <c r="C179" s="127">
        <v>495</v>
      </c>
      <c r="D179" s="127" t="s">
        <v>552</v>
      </c>
      <c r="E179" s="125" t="s">
        <v>58</v>
      </c>
      <c r="F179" s="10">
        <v>27.4</v>
      </c>
      <c r="G179" s="125" t="s">
        <v>590</v>
      </c>
      <c r="H179" s="112">
        <v>5.2</v>
      </c>
      <c r="I179" s="125" t="s">
        <v>210</v>
      </c>
      <c r="J179" s="112">
        <v>17</v>
      </c>
      <c r="K179" s="45">
        <v>27400</v>
      </c>
      <c r="L179" s="148">
        <v>38092</v>
      </c>
      <c r="M179" s="148">
        <v>976263</v>
      </c>
      <c r="N179" s="148">
        <v>12450</v>
      </c>
      <c r="O179" s="148">
        <v>988713</v>
      </c>
    </row>
    <row r="180" spans="1:15" x14ac:dyDescent="0.2">
      <c r="A180" s="124"/>
      <c r="B180" s="124"/>
      <c r="C180" s="127"/>
      <c r="D180" s="127"/>
      <c r="E180" s="125"/>
      <c r="F180" s="10"/>
      <c r="G180" s="125"/>
      <c r="H180" s="112"/>
      <c r="I180" s="127"/>
      <c r="J180" s="112"/>
      <c r="K180" s="148"/>
      <c r="L180" s="148"/>
      <c r="M180" s="148"/>
      <c r="N180" s="148"/>
      <c r="O180" s="148"/>
    </row>
    <row r="181" spans="1:15"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v>0</v>
      </c>
      <c r="N181" s="148">
        <v>0</v>
      </c>
      <c r="O181" s="148">
        <v>0</v>
      </c>
    </row>
    <row r="182" spans="1:15"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56644.82</v>
      </c>
      <c r="M182" s="148">
        <v>1451755</v>
      </c>
      <c r="N182" s="148">
        <v>5296</v>
      </c>
      <c r="O182" s="148">
        <v>1457051</v>
      </c>
    </row>
    <row r="183" spans="1:15"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18293.169999999998</v>
      </c>
      <c r="M183" s="148">
        <v>468837</v>
      </c>
      <c r="N183" s="148">
        <v>0</v>
      </c>
      <c r="O183" s="148">
        <v>468837</v>
      </c>
    </row>
    <row r="184" spans="1:15"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89245.82</v>
      </c>
      <c r="M184" s="148">
        <v>2287289</v>
      </c>
      <c r="N184" s="148">
        <v>0</v>
      </c>
      <c r="O184" s="148">
        <v>2287289</v>
      </c>
    </row>
    <row r="185" spans="1:15" x14ac:dyDescent="0.2">
      <c r="A185" s="124"/>
      <c r="B185" s="124"/>
      <c r="C185" s="127"/>
      <c r="D185" s="127"/>
      <c r="E185" s="125"/>
      <c r="F185" s="10"/>
      <c r="G185" s="125"/>
      <c r="H185" s="112"/>
      <c r="I185" s="127"/>
      <c r="J185" s="112"/>
      <c r="K185" s="148"/>
      <c r="L185" s="148"/>
      <c r="M185" s="148"/>
      <c r="N185" s="148"/>
      <c r="O185" s="148"/>
    </row>
    <row r="186" spans="1:15"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327595</v>
      </c>
      <c r="M186" s="148">
        <v>8395962</v>
      </c>
      <c r="N186" s="148">
        <v>82721</v>
      </c>
      <c r="O186" s="148">
        <v>8478683</v>
      </c>
    </row>
    <row r="187" spans="1:15"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54268</v>
      </c>
      <c r="M187" s="148">
        <v>1390839</v>
      </c>
      <c r="N187" s="148">
        <v>13704</v>
      </c>
      <c r="O187" s="148">
        <v>1404543</v>
      </c>
    </row>
    <row r="188" spans="1:15" x14ac:dyDescent="0.2">
      <c r="A188" s="124" t="s">
        <v>541</v>
      </c>
      <c r="B188" s="124" t="s">
        <v>746</v>
      </c>
      <c r="C188" s="127">
        <v>510</v>
      </c>
      <c r="D188" s="125" t="s">
        <v>484</v>
      </c>
      <c r="E188" s="125" t="s">
        <v>58</v>
      </c>
      <c r="F188" s="10">
        <v>45</v>
      </c>
      <c r="G188" s="125" t="s">
        <v>485</v>
      </c>
      <c r="H188" s="112">
        <v>4</v>
      </c>
      <c r="I188" s="127" t="s">
        <v>210</v>
      </c>
      <c r="J188" s="112">
        <v>18.5</v>
      </c>
      <c r="K188" s="148">
        <v>45000</v>
      </c>
      <c r="L188" s="148">
        <v>62192</v>
      </c>
      <c r="M188" s="148">
        <v>1593924</v>
      </c>
      <c r="N188" s="148">
        <v>15705</v>
      </c>
      <c r="O188" s="148">
        <v>1609629</v>
      </c>
    </row>
    <row r="189" spans="1:15"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24877</v>
      </c>
      <c r="M189" s="148">
        <v>637575</v>
      </c>
      <c r="N189" s="148">
        <v>6282</v>
      </c>
      <c r="O189" s="148">
        <v>643857</v>
      </c>
    </row>
    <row r="190" spans="1:15" x14ac:dyDescent="0.2">
      <c r="A190" s="124" t="s">
        <v>544</v>
      </c>
      <c r="B190" s="124" t="s">
        <v>746</v>
      </c>
      <c r="C190" s="127">
        <v>510</v>
      </c>
      <c r="D190" s="125" t="s">
        <v>484</v>
      </c>
      <c r="E190" s="125" t="s">
        <v>58</v>
      </c>
      <c r="F190" s="10">
        <v>46</v>
      </c>
      <c r="G190" s="125" t="s">
        <v>487</v>
      </c>
      <c r="H190" s="112">
        <v>4</v>
      </c>
      <c r="I190" s="127" t="s">
        <v>210</v>
      </c>
      <c r="J190" s="112">
        <v>18.5</v>
      </c>
      <c r="K190" s="148">
        <v>46000</v>
      </c>
      <c r="L190" s="148">
        <v>63574</v>
      </c>
      <c r="M190" s="148">
        <v>1629344</v>
      </c>
      <c r="N190" s="148">
        <v>16053</v>
      </c>
      <c r="O190" s="148">
        <v>1645397</v>
      </c>
    </row>
    <row r="191" spans="1:15"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156170</v>
      </c>
      <c r="M191" s="148">
        <v>4002495</v>
      </c>
      <c r="N191" s="148">
        <v>39436</v>
      </c>
      <c r="O191" s="148">
        <v>4041931</v>
      </c>
    </row>
    <row r="192" spans="1:15" x14ac:dyDescent="0.2">
      <c r="A192" s="124"/>
      <c r="B192" s="124"/>
      <c r="C192" s="127"/>
      <c r="D192" s="127"/>
      <c r="E192" s="125"/>
      <c r="F192" s="10"/>
      <c r="G192" s="125"/>
      <c r="H192" s="112"/>
      <c r="I192" s="125"/>
      <c r="J192" s="112"/>
      <c r="K192" s="148"/>
      <c r="L192" s="148"/>
      <c r="M192" s="148"/>
      <c r="N192" s="148"/>
      <c r="O192" s="148"/>
    </row>
    <row r="193" spans="1:15"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v>46160400</v>
      </c>
      <c r="N193" s="148">
        <v>1202754</v>
      </c>
      <c r="O193" s="148">
        <v>47363154</v>
      </c>
    </row>
    <row r="194" spans="1:15" x14ac:dyDescent="0.2">
      <c r="A194" s="124" t="s">
        <v>525</v>
      </c>
      <c r="B194" s="124" t="s">
        <v>746</v>
      </c>
      <c r="C194" s="127">
        <v>514</v>
      </c>
      <c r="D194" s="127" t="s">
        <v>494</v>
      </c>
      <c r="E194" s="125" t="s">
        <v>495</v>
      </c>
      <c r="F194" s="10">
        <v>1</v>
      </c>
      <c r="G194" s="125" t="s">
        <v>496</v>
      </c>
      <c r="H194" s="112">
        <v>7.75</v>
      </c>
      <c r="I194" s="125" t="s">
        <v>214</v>
      </c>
      <c r="J194" s="112">
        <v>15</v>
      </c>
      <c r="K194" s="148">
        <v>1000</v>
      </c>
      <c r="L194" s="148">
        <v>1837.29</v>
      </c>
      <c r="M194" s="148">
        <v>1305</v>
      </c>
      <c r="N194" s="148">
        <v>34</v>
      </c>
      <c r="O194" s="148">
        <v>1339</v>
      </c>
    </row>
    <row r="195" spans="1:15"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132318.46</v>
      </c>
      <c r="M195" s="148">
        <v>3391202</v>
      </c>
      <c r="N195" s="148">
        <v>20516</v>
      </c>
      <c r="O195" s="148">
        <v>3411718</v>
      </c>
    </row>
    <row r="196" spans="1:15"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v>0</v>
      </c>
      <c r="N196" s="148">
        <v>0</v>
      </c>
      <c r="O196" s="148">
        <v>0</v>
      </c>
    </row>
    <row r="197" spans="1:15"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12701.14</v>
      </c>
      <c r="M197" s="148">
        <v>325519</v>
      </c>
      <c r="N197" s="148">
        <v>2492</v>
      </c>
      <c r="O197" s="148">
        <v>328011</v>
      </c>
    </row>
    <row r="198" spans="1:15"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17182.7</v>
      </c>
      <c r="M198" s="148">
        <v>440377</v>
      </c>
      <c r="N198" s="148">
        <v>3935</v>
      </c>
      <c r="O198" s="148">
        <v>444312</v>
      </c>
    </row>
    <row r="199" spans="1:15"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34402.79</v>
      </c>
      <c r="M199" s="148">
        <v>881712</v>
      </c>
      <c r="N199" s="148">
        <v>10666</v>
      </c>
      <c r="O199" s="148">
        <v>892378</v>
      </c>
    </row>
    <row r="200" spans="1:15" x14ac:dyDescent="0.2">
      <c r="A200" s="124"/>
      <c r="B200" s="124"/>
      <c r="C200" s="127"/>
      <c r="D200" s="127"/>
      <c r="E200" s="125"/>
      <c r="F200" s="10"/>
      <c r="G200" s="125"/>
      <c r="H200" s="112"/>
      <c r="I200" s="125"/>
      <c r="J200" s="112"/>
      <c r="K200" s="148"/>
      <c r="L200" s="148"/>
      <c r="M200" s="148"/>
      <c r="N200" s="148"/>
      <c r="O200" s="148"/>
    </row>
    <row r="201" spans="1:15"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v>0</v>
      </c>
      <c r="N201" s="148"/>
      <c r="O201" s="148"/>
    </row>
    <row r="202" spans="1:15"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row>
    <row r="203" spans="1:15"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row>
    <row r="204" spans="1:15"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row>
    <row r="205" spans="1:15" x14ac:dyDescent="0.2">
      <c r="A205" s="124"/>
      <c r="B205" s="124"/>
      <c r="C205" s="127"/>
      <c r="D205" s="127"/>
      <c r="E205" s="125"/>
      <c r="F205" s="10"/>
      <c r="G205" s="125"/>
      <c r="H205" s="112"/>
      <c r="I205" s="125"/>
      <c r="J205" s="112"/>
      <c r="K205" s="46"/>
      <c r="L205" s="148"/>
      <c r="M205" s="148"/>
      <c r="N205" s="148"/>
      <c r="O205" s="148"/>
    </row>
    <row r="206" spans="1:15"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406974</v>
      </c>
      <c r="M206" s="148">
        <v>10430373</v>
      </c>
      <c r="N206" s="148">
        <v>115416</v>
      </c>
      <c r="O206" s="148">
        <v>10545789</v>
      </c>
    </row>
    <row r="207" spans="1:15"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24761</v>
      </c>
      <c r="M207" s="148">
        <v>634602</v>
      </c>
      <c r="N207" s="148">
        <v>7021</v>
      </c>
      <c r="O207" s="148">
        <v>641623</v>
      </c>
    </row>
    <row r="208" spans="1:15"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25293</v>
      </c>
      <c r="M208" s="148">
        <v>648237</v>
      </c>
      <c r="N208" s="148">
        <v>7172</v>
      </c>
      <c r="O208" s="148">
        <v>655409</v>
      </c>
    </row>
    <row r="209" spans="1:15" x14ac:dyDescent="0.2">
      <c r="A209" s="124" t="s">
        <v>544</v>
      </c>
      <c r="B209" s="124" t="s">
        <v>746</v>
      </c>
      <c r="C209" s="127">
        <v>582</v>
      </c>
      <c r="D209" s="127" t="s">
        <v>549</v>
      </c>
      <c r="E209" s="125" t="s">
        <v>58</v>
      </c>
      <c r="F209" s="10">
        <v>9</v>
      </c>
      <c r="G209" s="125" t="s">
        <v>472</v>
      </c>
      <c r="H209" s="112">
        <v>4.5</v>
      </c>
      <c r="I209" s="125" t="s">
        <v>210</v>
      </c>
      <c r="J209" s="112">
        <v>18.5</v>
      </c>
      <c r="K209" s="148">
        <v>9000</v>
      </c>
      <c r="L209" s="148">
        <v>11981</v>
      </c>
      <c r="M209" s="148">
        <v>307062</v>
      </c>
      <c r="N209" s="148">
        <v>3398</v>
      </c>
      <c r="O209" s="148">
        <v>310460</v>
      </c>
    </row>
    <row r="210" spans="1:15"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32748</v>
      </c>
      <c r="M210" s="148">
        <v>839301</v>
      </c>
      <c r="N210" s="148">
        <v>9287</v>
      </c>
      <c r="O210" s="148">
        <v>848588</v>
      </c>
    </row>
    <row r="211" spans="1:15"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149630</v>
      </c>
      <c r="M211" s="148">
        <v>3834881</v>
      </c>
      <c r="N211" s="148">
        <v>42433</v>
      </c>
      <c r="O211" s="148">
        <v>3877314</v>
      </c>
    </row>
    <row r="212" spans="1:15" x14ac:dyDescent="0.2">
      <c r="A212" s="124"/>
      <c r="B212" s="124"/>
      <c r="C212" s="127"/>
      <c r="D212" s="127"/>
      <c r="E212" s="125"/>
      <c r="F212" s="10"/>
      <c r="G212" s="125"/>
      <c r="H212" s="112"/>
      <c r="I212" s="125"/>
      <c r="J212" s="112"/>
      <c r="K212" s="46"/>
      <c r="L212" s="148"/>
      <c r="M212" s="148"/>
      <c r="N212" s="148"/>
      <c r="O212" s="148"/>
    </row>
    <row r="213" spans="1:15"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c r="O213" s="148"/>
    </row>
    <row r="214" spans="1:15"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0</v>
      </c>
      <c r="M214" s="148">
        <v>0</v>
      </c>
      <c r="N214" s="148"/>
      <c r="O214" s="148"/>
    </row>
    <row r="215" spans="1:15"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0</v>
      </c>
      <c r="M215" s="148">
        <v>0</v>
      </c>
      <c r="N215" s="148"/>
      <c r="O215" s="148"/>
    </row>
    <row r="216" spans="1:15" x14ac:dyDescent="0.2">
      <c r="A216" s="124"/>
      <c r="B216" s="124"/>
      <c r="C216" s="127"/>
      <c r="D216" s="127"/>
      <c r="E216" s="125"/>
      <c r="F216" s="10"/>
      <c r="G216" s="125"/>
      <c r="H216" s="112"/>
      <c r="I216" s="125"/>
      <c r="J216" s="112"/>
      <c r="K216" s="148"/>
      <c r="L216" s="148"/>
      <c r="M216" s="148"/>
      <c r="N216" s="148"/>
      <c r="O216" s="148"/>
    </row>
    <row r="217" spans="1:15"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row>
    <row r="218" spans="1:15"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row>
    <row r="219" spans="1:15"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0</v>
      </c>
      <c r="M219" s="148">
        <v>0</v>
      </c>
      <c r="N219" s="148">
        <v>0</v>
      </c>
      <c r="O219" s="148">
        <v>0</v>
      </c>
    </row>
    <row r="220" spans="1:15"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v>0</v>
      </c>
      <c r="N220" s="148">
        <v>0</v>
      </c>
      <c r="O220" s="148">
        <v>0</v>
      </c>
    </row>
    <row r="221" spans="1:15"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v>26100000</v>
      </c>
      <c r="N221" s="148">
        <v>440390</v>
      </c>
      <c r="O221" s="148">
        <v>26540390</v>
      </c>
    </row>
    <row r="222" spans="1:15"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v>18900000</v>
      </c>
      <c r="N222" s="148">
        <v>0</v>
      </c>
      <c r="O222" s="148">
        <v>18900000</v>
      </c>
    </row>
    <row r="223" spans="1:15"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v>10000000</v>
      </c>
      <c r="N223" s="148">
        <v>170585</v>
      </c>
      <c r="O223" s="148">
        <v>10170585</v>
      </c>
    </row>
    <row r="224" spans="1:15"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72177</v>
      </c>
      <c r="M224" s="148">
        <v>72</v>
      </c>
      <c r="N224" s="148">
        <v>2</v>
      </c>
      <c r="O224" s="148">
        <v>74</v>
      </c>
    </row>
    <row r="225" spans="1:15" x14ac:dyDescent="0.2">
      <c r="A225" s="124"/>
      <c r="B225" s="124"/>
      <c r="C225" s="127"/>
      <c r="D225" s="115"/>
      <c r="E225" s="125"/>
      <c r="F225" s="10"/>
      <c r="G225" s="125"/>
      <c r="H225" s="112"/>
      <c r="I225" s="125"/>
      <c r="J225" s="112"/>
      <c r="K225" s="148"/>
      <c r="L225" s="148"/>
      <c r="M225" s="148"/>
      <c r="N225" s="148"/>
      <c r="O225" s="148"/>
    </row>
    <row r="226" spans="1:15"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row>
    <row r="227" spans="1:15"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row>
    <row r="228" spans="1:15"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row>
    <row r="229" spans="1:15"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row>
    <row r="230" spans="1:15"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row>
    <row r="231" spans="1:15"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row>
    <row r="232" spans="1:15"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row>
    <row r="233" spans="1:15"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row>
    <row r="234" spans="1:15"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row>
    <row r="235" spans="1:15"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row>
    <row r="236" spans="1:15"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row>
    <row r="237" spans="1:15"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row>
    <row r="238" spans="1:15"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row>
    <row r="239" spans="1:15"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row>
    <row r="240" spans="1:15"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row>
    <row r="241" spans="1:15"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row>
    <row r="242" spans="1:15"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row>
    <row r="243" spans="1:15"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row>
    <row r="244" spans="1:15"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row>
    <row r="245" spans="1:15"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row>
    <row r="246" spans="1:15"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row>
    <row r="247" spans="1:15"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row>
    <row r="248" spans="1:15"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row>
    <row r="249" spans="1:15"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row>
    <row r="250" spans="1:15"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row>
    <row r="251" spans="1:15"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row>
    <row r="252" spans="1:15"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row>
    <row r="253" spans="1:15" x14ac:dyDescent="0.2">
      <c r="A253" s="124"/>
      <c r="B253" s="124"/>
      <c r="C253" s="127"/>
      <c r="D253" s="115"/>
      <c r="E253" s="125"/>
      <c r="F253" s="10"/>
      <c r="G253" s="125"/>
      <c r="H253" s="112"/>
      <c r="I253" s="125"/>
      <c r="J253" s="112"/>
      <c r="K253" s="148"/>
      <c r="L253" s="148"/>
      <c r="M253" s="148"/>
      <c r="N253" s="148"/>
      <c r="O253" s="148"/>
    </row>
    <row r="254" spans="1:15"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347216.79</v>
      </c>
      <c r="M254" s="148">
        <v>8898850</v>
      </c>
      <c r="N254" s="148">
        <v>19081</v>
      </c>
      <c r="O254" s="148">
        <v>8917931</v>
      </c>
    </row>
    <row r="255" spans="1:15"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v>26</v>
      </c>
      <c r="N255" s="148">
        <v>0</v>
      </c>
      <c r="O255" s="148">
        <v>26</v>
      </c>
    </row>
    <row r="256" spans="1:15" x14ac:dyDescent="0.2">
      <c r="A256" s="124"/>
      <c r="B256" s="124"/>
      <c r="C256" s="127"/>
      <c r="D256" s="115"/>
      <c r="E256" s="125"/>
      <c r="F256" s="114"/>
      <c r="G256" s="125"/>
      <c r="H256" s="112"/>
      <c r="I256" s="125"/>
      <c r="J256" s="112"/>
      <c r="K256" s="148"/>
      <c r="L256" s="148"/>
      <c r="M256" s="148"/>
      <c r="N256" s="148"/>
      <c r="O256" s="148"/>
    </row>
    <row r="257" spans="1:15"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row>
    <row r="258" spans="1:15"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row>
    <row r="259" spans="1:15"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row>
    <row r="260" spans="1:15"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row>
    <row r="261" spans="1:15"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row>
    <row r="262" spans="1:15"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row>
    <row r="263" spans="1:15"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row>
    <row r="264" spans="1:15"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row>
    <row r="265" spans="1:15"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row>
    <row r="266" spans="1:15"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row>
    <row r="267" spans="1:15"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row>
    <row r="268" spans="1:15"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row>
    <row r="269" spans="1:15"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row>
    <row r="270" spans="1:15"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row>
    <row r="271" spans="1:15"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row>
    <row r="272" spans="1:15"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row>
    <row r="273" spans="1:15"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row>
    <row r="274" spans="1:15"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row>
    <row r="275" spans="1:15"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row>
    <row r="276" spans="1:15"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row>
    <row r="277" spans="1:15" x14ac:dyDescent="0.2">
      <c r="A277" s="124" t="s">
        <v>632</v>
      </c>
      <c r="B277" s="124" t="s">
        <v>746</v>
      </c>
      <c r="C277" s="127">
        <v>734</v>
      </c>
      <c r="D277" s="115" t="s">
        <v>671</v>
      </c>
      <c r="E277" s="125" t="s">
        <v>58</v>
      </c>
      <c r="F277" s="114">
        <v>0.1</v>
      </c>
      <c r="G277" s="125" t="s">
        <v>676</v>
      </c>
      <c r="H277" s="112">
        <v>0</v>
      </c>
      <c r="I277" s="125" t="s">
        <v>212</v>
      </c>
      <c r="J277" s="112">
        <v>5.0027397260273974</v>
      </c>
      <c r="K277" s="148"/>
      <c r="L277" s="148"/>
      <c r="M277" s="148"/>
      <c r="N277" s="148"/>
      <c r="O277" s="148"/>
    </row>
    <row r="278" spans="1:15" x14ac:dyDescent="0.2">
      <c r="A278" s="124"/>
      <c r="B278" s="124"/>
      <c r="C278" s="127"/>
      <c r="D278" s="115"/>
      <c r="E278" s="125"/>
      <c r="F278" s="114"/>
      <c r="G278" s="125"/>
      <c r="H278" s="112"/>
      <c r="I278" s="125"/>
      <c r="J278" s="112"/>
      <c r="K278" s="148"/>
      <c r="L278" s="148"/>
      <c r="M278" s="148"/>
      <c r="N278" s="148"/>
      <c r="O278" s="148"/>
    </row>
    <row r="279" spans="1:15"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v>24500000</v>
      </c>
      <c r="N279" s="148">
        <v>403502</v>
      </c>
      <c r="O279" s="148">
        <v>24903502</v>
      </c>
    </row>
    <row r="280" spans="1:15"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v>10000</v>
      </c>
      <c r="N280" s="148">
        <v>0</v>
      </c>
      <c r="O280" s="148">
        <v>10000</v>
      </c>
    </row>
    <row r="281" spans="1:15"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v>25000000</v>
      </c>
      <c r="N281" s="148">
        <v>351013</v>
      </c>
      <c r="O281" s="148">
        <v>25351013</v>
      </c>
    </row>
    <row r="282" spans="1:15"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v>10000</v>
      </c>
      <c r="N282" s="148">
        <v>0</v>
      </c>
      <c r="O282" s="148">
        <v>10000</v>
      </c>
    </row>
    <row r="283" spans="1:15" x14ac:dyDescent="0.2">
      <c r="A283" s="124"/>
      <c r="B283" s="124"/>
      <c r="C283" s="127"/>
      <c r="D283" s="115"/>
      <c r="E283" s="125"/>
      <c r="F283" s="114"/>
      <c r="G283" s="125"/>
      <c r="H283" s="112"/>
      <c r="I283" s="125"/>
      <c r="J283" s="112"/>
      <c r="K283" s="148"/>
      <c r="L283" s="148"/>
      <c r="M283" s="148"/>
      <c r="N283" s="148"/>
      <c r="O283" s="148"/>
    </row>
    <row r="284" spans="1:15"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row>
    <row r="285" spans="1:15"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row>
    <row r="286" spans="1:15"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row>
    <row r="287" spans="1:15" x14ac:dyDescent="0.2">
      <c r="A287" s="124"/>
      <c r="B287" s="124"/>
      <c r="C287" s="127"/>
      <c r="D287" s="115"/>
      <c r="E287" s="125"/>
      <c r="F287" s="114"/>
      <c r="G287" s="125"/>
      <c r="H287" s="112"/>
      <c r="I287" s="125"/>
      <c r="J287" s="112"/>
      <c r="K287" s="148"/>
      <c r="L287" s="148"/>
      <c r="M287" s="148"/>
      <c r="N287" s="148"/>
      <c r="O287" s="148"/>
    </row>
    <row r="288" spans="1:15" x14ac:dyDescent="0.2">
      <c r="A288" s="131" t="s">
        <v>99</v>
      </c>
      <c r="B288" s="131"/>
      <c r="C288" s="163"/>
      <c r="D288" s="163"/>
      <c r="E288" s="132"/>
      <c r="F288" s="323"/>
      <c r="G288" s="132"/>
      <c r="H288" s="132"/>
      <c r="I288" s="132" t="s">
        <v>5</v>
      </c>
      <c r="J288" s="324"/>
      <c r="K288" s="325"/>
      <c r="L288" s="326"/>
      <c r="M288" s="327">
        <v>511255509</v>
      </c>
      <c r="N288" s="327">
        <v>15181335</v>
      </c>
      <c r="O288" s="327">
        <v>526436844</v>
      </c>
    </row>
    <row r="289" spans="1:15" x14ac:dyDescent="0.2">
      <c r="A289" s="133"/>
      <c r="B289" s="133"/>
      <c r="C289" s="290"/>
      <c r="D289" s="290"/>
      <c r="E289" s="33"/>
      <c r="F289" s="328"/>
      <c r="G289" s="33"/>
      <c r="H289" s="329"/>
      <c r="I289" s="74"/>
      <c r="J289" s="75"/>
      <c r="K289" s="72"/>
      <c r="L289" s="330"/>
      <c r="M289" s="330"/>
      <c r="N289" s="330"/>
      <c r="O289" s="330"/>
    </row>
    <row r="290" spans="1:15" x14ac:dyDescent="0.2">
      <c r="A290" s="149" t="s">
        <v>786</v>
      </c>
      <c r="B290" s="149"/>
      <c r="C290" s="149"/>
      <c r="D290" s="149" t="s">
        <v>787</v>
      </c>
      <c r="E290" s="126"/>
      <c r="F290" s="17"/>
      <c r="G290" s="126"/>
      <c r="H290" s="76"/>
      <c r="I290" s="74"/>
      <c r="J290" s="75"/>
      <c r="K290" s="72"/>
      <c r="L290" s="70"/>
      <c r="M290" s="70"/>
      <c r="N290" s="70"/>
      <c r="O290" s="70"/>
    </row>
    <row r="291" spans="1:15" x14ac:dyDescent="0.2">
      <c r="A291" s="149" t="s">
        <v>618</v>
      </c>
      <c r="B291" s="149"/>
      <c r="C291" s="127"/>
      <c r="D291" s="127"/>
      <c r="E291" s="126"/>
      <c r="F291" s="17"/>
      <c r="G291" s="126"/>
      <c r="H291" s="126"/>
      <c r="I291" s="70"/>
      <c r="J291" s="126"/>
      <c r="K291" s="70"/>
      <c r="L291" s="70"/>
      <c r="M291" s="70"/>
      <c r="N291" s="70"/>
      <c r="O291" s="70"/>
    </row>
    <row r="292" spans="1:15" x14ac:dyDescent="0.2">
      <c r="A292" s="149" t="s">
        <v>619</v>
      </c>
      <c r="B292" s="149"/>
      <c r="C292" s="127"/>
      <c r="D292" s="127"/>
      <c r="E292" s="126"/>
      <c r="F292" s="17"/>
      <c r="G292" s="126"/>
      <c r="H292" s="126"/>
      <c r="I292" s="126"/>
      <c r="J292" s="126"/>
      <c r="K292" s="70"/>
      <c r="L292" s="70"/>
      <c r="M292" s="70"/>
      <c r="N292" s="70"/>
      <c r="O292" s="70"/>
    </row>
    <row r="293" spans="1:15" x14ac:dyDescent="0.2">
      <c r="A293" s="149" t="s">
        <v>639</v>
      </c>
      <c r="B293" s="149"/>
      <c r="C293" s="127"/>
      <c r="D293" s="127"/>
      <c r="E293" s="126"/>
      <c r="F293" s="17"/>
      <c r="G293" s="126"/>
      <c r="H293" s="126"/>
      <c r="I293" s="126"/>
      <c r="J293" s="126"/>
      <c r="K293" s="70"/>
      <c r="L293" s="70"/>
      <c r="M293" s="70"/>
      <c r="N293" s="70"/>
      <c r="O293" s="70"/>
    </row>
    <row r="294" spans="1:15" x14ac:dyDescent="0.2">
      <c r="A294" s="149" t="s">
        <v>652</v>
      </c>
      <c r="B294" s="149"/>
      <c r="C294" s="127"/>
      <c r="D294" s="127"/>
      <c r="E294" s="126"/>
      <c r="F294" s="17"/>
      <c r="G294" s="126"/>
      <c r="H294" s="126"/>
      <c r="I294" s="126"/>
      <c r="J294" s="126"/>
      <c r="K294" s="70"/>
      <c r="L294" s="70"/>
      <c r="M294" s="70"/>
      <c r="N294" s="70"/>
      <c r="O294" s="70"/>
    </row>
    <row r="295" spans="1:15" x14ac:dyDescent="0.2">
      <c r="A295" s="149" t="s">
        <v>641</v>
      </c>
      <c r="B295" s="149"/>
      <c r="C295" s="127"/>
      <c r="D295" s="127"/>
      <c r="E295" s="126"/>
      <c r="F295" s="17"/>
      <c r="G295" s="126"/>
      <c r="H295" s="126"/>
      <c r="I295" s="126"/>
      <c r="J295" s="126"/>
      <c r="K295" s="70"/>
      <c r="L295" s="70"/>
      <c r="M295" s="70"/>
      <c r="N295" s="70"/>
      <c r="O295" s="70"/>
    </row>
    <row r="296" spans="1:15" x14ac:dyDescent="0.2">
      <c r="A296" s="77" t="s">
        <v>664</v>
      </c>
      <c r="B296" s="77"/>
      <c r="C296" s="77"/>
      <c r="D296" s="127"/>
      <c r="E296" s="126"/>
      <c r="F296" s="17"/>
      <c r="G296" s="126"/>
      <c r="H296" s="126"/>
      <c r="I296" s="126"/>
      <c r="J296" s="126"/>
      <c r="K296" s="70"/>
      <c r="L296" s="70"/>
      <c r="M296" s="70"/>
      <c r="N296" s="70"/>
      <c r="O296" s="70"/>
    </row>
    <row r="297" spans="1:15" x14ac:dyDescent="0.2">
      <c r="A297" s="77" t="s">
        <v>667</v>
      </c>
      <c r="B297" s="77"/>
      <c r="C297" s="127"/>
      <c r="D297" s="127"/>
      <c r="E297" s="126"/>
      <c r="F297" s="17"/>
      <c r="G297" s="126"/>
      <c r="H297" s="126"/>
      <c r="I297" s="126"/>
      <c r="J297" s="126"/>
      <c r="K297" s="70"/>
      <c r="L297" s="70"/>
      <c r="M297" s="70"/>
      <c r="N297" s="70"/>
      <c r="O297" s="70"/>
    </row>
    <row r="298" spans="1:15" x14ac:dyDescent="0.2">
      <c r="A298" s="77" t="s">
        <v>650</v>
      </c>
      <c r="B298" s="77"/>
      <c r="C298" s="127"/>
      <c r="D298" s="127"/>
      <c r="E298" s="126"/>
      <c r="F298" s="17"/>
      <c r="G298" s="126"/>
      <c r="H298" s="126"/>
      <c r="I298" s="126"/>
      <c r="J298" s="126"/>
      <c r="K298" s="70"/>
      <c r="L298" s="70"/>
      <c r="M298" s="70"/>
      <c r="N298" s="70"/>
      <c r="O298" s="70"/>
    </row>
    <row r="299" spans="1:15" x14ac:dyDescent="0.2">
      <c r="A299" s="77" t="s">
        <v>666</v>
      </c>
      <c r="B299" s="77"/>
      <c r="C299" s="127"/>
      <c r="D299" s="127"/>
      <c r="E299" s="126"/>
      <c r="F299" s="17"/>
      <c r="G299" s="126"/>
      <c r="H299" s="126"/>
      <c r="I299" s="126"/>
      <c r="J299" s="126"/>
      <c r="K299" s="70"/>
      <c r="L299" s="70"/>
      <c r="M299" s="70"/>
      <c r="N299" s="70"/>
      <c r="O299" s="70"/>
    </row>
    <row r="300" spans="1:15" x14ac:dyDescent="0.2">
      <c r="A300" s="124" t="s">
        <v>662</v>
      </c>
      <c r="B300" s="124"/>
      <c r="C300" s="124" t="s">
        <v>665</v>
      </c>
      <c r="D300" s="127"/>
      <c r="E300" s="126"/>
      <c r="F300" s="17"/>
      <c r="G300" s="126"/>
      <c r="H300" s="124" t="s">
        <v>668</v>
      </c>
      <c r="I300" s="126"/>
      <c r="J300" s="126"/>
      <c r="K300" s="70"/>
      <c r="L300" s="70"/>
      <c r="M300" s="70"/>
      <c r="N300" s="70"/>
      <c r="O300" s="70"/>
    </row>
    <row r="301" spans="1:15" x14ac:dyDescent="0.2">
      <c r="A301" s="124" t="s">
        <v>663</v>
      </c>
      <c r="B301" s="124"/>
      <c r="C301" s="124" t="s">
        <v>670</v>
      </c>
      <c r="D301" s="127"/>
      <c r="E301" s="126"/>
      <c r="F301" s="17"/>
      <c r="G301" s="126"/>
      <c r="H301" s="124" t="s">
        <v>669</v>
      </c>
      <c r="I301" s="126"/>
      <c r="J301" s="126"/>
      <c r="K301" s="70"/>
      <c r="L301" s="70"/>
      <c r="M301" s="70"/>
      <c r="N301" s="70"/>
      <c r="O301" s="70"/>
    </row>
    <row r="302" spans="1:15" x14ac:dyDescent="0.2">
      <c r="A302" s="126" t="s">
        <v>689</v>
      </c>
      <c r="B302" s="126"/>
      <c r="C302" s="127"/>
      <c r="D302" s="127"/>
      <c r="E302" s="126"/>
      <c r="F302" s="17"/>
      <c r="G302" s="126"/>
      <c r="H302" s="126"/>
      <c r="I302" s="126"/>
      <c r="J302" s="70"/>
      <c r="K302" s="70"/>
      <c r="L302" s="70"/>
      <c r="M302" s="70"/>
      <c r="N302" s="70"/>
      <c r="O302" s="70"/>
    </row>
    <row r="303" spans="1:15" x14ac:dyDescent="0.2">
      <c r="A303" s="126"/>
      <c r="B303" s="126"/>
      <c r="C303" s="127"/>
      <c r="D303" s="127"/>
      <c r="E303" s="126"/>
      <c r="F303" s="17"/>
      <c r="G303" s="126"/>
      <c r="H303" s="126"/>
      <c r="I303" s="126"/>
      <c r="J303" s="126"/>
      <c r="K303" s="70"/>
      <c r="L303" s="70"/>
      <c r="M303" s="70"/>
      <c r="N303" s="70"/>
      <c r="O303" s="70"/>
    </row>
    <row r="304" spans="1:15" x14ac:dyDescent="0.2">
      <c r="A304" s="392" t="s">
        <v>4</v>
      </c>
      <c r="B304" s="127"/>
      <c r="C304" s="126"/>
      <c r="D304" s="70"/>
      <c r="E304" s="70"/>
      <c r="F304" s="126"/>
    </row>
    <row r="305" spans="1:6" x14ac:dyDescent="0.2">
      <c r="A305" s="307" t="s">
        <v>173</v>
      </c>
      <c r="B305" s="127"/>
      <c r="C305" s="126"/>
      <c r="D305" s="70"/>
      <c r="E305" s="70"/>
      <c r="F305" s="126"/>
    </row>
    <row r="306" spans="1:6" x14ac:dyDescent="0.2">
      <c r="A306" s="310" t="s">
        <v>783</v>
      </c>
      <c r="B306" s="127"/>
      <c r="C306" s="126"/>
      <c r="D306" s="70"/>
      <c r="E306" s="70"/>
      <c r="F306" s="126"/>
    </row>
    <row r="307" spans="1:6" x14ac:dyDescent="0.2">
      <c r="A307" s="161"/>
      <c r="B307" s="125"/>
      <c r="C307" s="161"/>
      <c r="D307" s="162"/>
      <c r="E307" s="162"/>
      <c r="F307" s="161"/>
    </row>
    <row r="308" spans="1:6" x14ac:dyDescent="0.2">
      <c r="A308" s="373"/>
      <c r="B308" s="374"/>
      <c r="C308" s="395"/>
      <c r="D308" s="396" t="s">
        <v>15</v>
      </c>
      <c r="E308" s="375"/>
      <c r="F308" s="376" t="s">
        <v>16</v>
      </c>
    </row>
    <row r="309" spans="1:6" x14ac:dyDescent="0.2">
      <c r="A309" s="377" t="s">
        <v>6</v>
      </c>
      <c r="B309" s="378" t="s">
        <v>7</v>
      </c>
      <c r="C309" s="358"/>
      <c r="D309" s="379" t="s">
        <v>29</v>
      </c>
      <c r="E309" s="379" t="s">
        <v>30</v>
      </c>
      <c r="F309" s="380" t="s">
        <v>31</v>
      </c>
    </row>
    <row r="310" spans="1:6" x14ac:dyDescent="0.2">
      <c r="A310" s="377" t="s">
        <v>22</v>
      </c>
      <c r="B310" s="378" t="s">
        <v>45</v>
      </c>
      <c r="C310" s="378" t="s">
        <v>9</v>
      </c>
      <c r="D310" s="379" t="s">
        <v>46</v>
      </c>
      <c r="E310" s="379" t="s">
        <v>47</v>
      </c>
      <c r="F310" s="380" t="s">
        <v>48</v>
      </c>
    </row>
    <row r="311" spans="1:6" x14ac:dyDescent="0.2">
      <c r="A311" s="381"/>
      <c r="B311" s="369"/>
      <c r="C311" s="368"/>
      <c r="D311" s="370" t="s">
        <v>55</v>
      </c>
      <c r="E311" s="370" t="s">
        <v>55</v>
      </c>
      <c r="F311" s="382" t="s">
        <v>55</v>
      </c>
    </row>
    <row r="312" spans="1:6" x14ac:dyDescent="0.2">
      <c r="A312" s="161"/>
      <c r="B312" s="125"/>
      <c r="C312" s="161"/>
      <c r="D312" s="341"/>
      <c r="E312" s="341"/>
      <c r="F312" s="84"/>
    </row>
    <row r="313" spans="1:6" x14ac:dyDescent="0.2">
      <c r="A313" s="124" t="s">
        <v>69</v>
      </c>
      <c r="B313" s="125">
        <v>193</v>
      </c>
      <c r="C313" s="15" t="s">
        <v>64</v>
      </c>
      <c r="D313" s="79">
        <v>743149</v>
      </c>
      <c r="E313" s="79">
        <v>22401</v>
      </c>
      <c r="F313" s="342"/>
    </row>
    <row r="314" spans="1:6" x14ac:dyDescent="0.2">
      <c r="A314" s="124" t="s">
        <v>69</v>
      </c>
      <c r="B314" s="125">
        <v>236</v>
      </c>
      <c r="C314" s="15" t="s">
        <v>97</v>
      </c>
      <c r="D314" s="79">
        <v>315896</v>
      </c>
      <c r="E314" s="79">
        <v>83917</v>
      </c>
      <c r="F314" s="342"/>
    </row>
    <row r="315" spans="1:6" x14ac:dyDescent="0.2">
      <c r="A315" s="124" t="s">
        <v>86</v>
      </c>
      <c r="B315" s="125">
        <v>247</v>
      </c>
      <c r="C315" s="125" t="s">
        <v>109</v>
      </c>
      <c r="D315" s="342">
        <v>86944</v>
      </c>
      <c r="E315" s="79">
        <v>30772</v>
      </c>
      <c r="F315" s="342"/>
    </row>
    <row r="316" spans="1:6" x14ac:dyDescent="0.2">
      <c r="A316" s="124" t="s">
        <v>86</v>
      </c>
      <c r="B316" s="125">
        <v>247</v>
      </c>
      <c r="C316" s="125" t="s">
        <v>110</v>
      </c>
      <c r="D316" s="342">
        <v>4108</v>
      </c>
      <c r="E316" s="79">
        <v>1456</v>
      </c>
      <c r="F316" s="342"/>
    </row>
    <row r="317" spans="1:6" x14ac:dyDescent="0.2">
      <c r="A317" s="124" t="s">
        <v>715</v>
      </c>
      <c r="B317" s="125">
        <v>282</v>
      </c>
      <c r="C317" s="125" t="s">
        <v>71</v>
      </c>
      <c r="D317" s="79">
        <v>238089</v>
      </c>
      <c r="E317" s="79">
        <v>72893</v>
      </c>
      <c r="F317" s="342"/>
    </row>
    <row r="318" spans="1:6" x14ac:dyDescent="0.2">
      <c r="A318" s="124" t="s">
        <v>715</v>
      </c>
      <c r="B318" s="125">
        <v>282</v>
      </c>
      <c r="C318" s="125" t="s">
        <v>95</v>
      </c>
      <c r="D318" s="79">
        <v>58822</v>
      </c>
      <c r="E318" s="79">
        <v>18009</v>
      </c>
      <c r="F318" s="342"/>
    </row>
    <row r="319" spans="1:6" x14ac:dyDescent="0.2">
      <c r="A319" s="124" t="s">
        <v>69</v>
      </c>
      <c r="B319" s="125">
        <v>283</v>
      </c>
      <c r="C319" s="15" t="s">
        <v>141</v>
      </c>
      <c r="D319" s="79">
        <v>354480</v>
      </c>
      <c r="E319" s="79">
        <v>158103</v>
      </c>
      <c r="F319" s="342"/>
    </row>
    <row r="320" spans="1:6" x14ac:dyDescent="0.2">
      <c r="A320" s="314" t="s">
        <v>86</v>
      </c>
      <c r="B320" s="15">
        <v>294</v>
      </c>
      <c r="C320" s="15" t="s">
        <v>121</v>
      </c>
      <c r="D320" s="79">
        <v>81600</v>
      </c>
      <c r="E320" s="79">
        <v>28983</v>
      </c>
      <c r="F320" s="342"/>
    </row>
    <row r="321" spans="1:6" x14ac:dyDescent="0.2">
      <c r="A321" s="314" t="s">
        <v>81</v>
      </c>
      <c r="B321" s="15">
        <v>294</v>
      </c>
      <c r="C321" s="15" t="s">
        <v>122</v>
      </c>
      <c r="D321" s="79">
        <v>14043</v>
      </c>
      <c r="E321" s="79">
        <v>4988</v>
      </c>
      <c r="F321" s="342"/>
    </row>
    <row r="322" spans="1:6" x14ac:dyDescent="0.2">
      <c r="A322" s="124" t="s">
        <v>607</v>
      </c>
      <c r="B322" s="125">
        <v>300</v>
      </c>
      <c r="C322" s="125" t="s">
        <v>129</v>
      </c>
      <c r="D322" s="79">
        <v>6125</v>
      </c>
      <c r="E322" s="79">
        <v>58305</v>
      </c>
      <c r="F322" s="342"/>
    </row>
    <row r="323" spans="1:6" x14ac:dyDescent="0.2">
      <c r="A323" s="124" t="s">
        <v>607</v>
      </c>
      <c r="B323" s="125">
        <v>300</v>
      </c>
      <c r="C323" s="125" t="s">
        <v>130</v>
      </c>
      <c r="D323" s="79">
        <v>1330</v>
      </c>
      <c r="E323" s="79">
        <v>12661</v>
      </c>
      <c r="F323" s="342"/>
    </row>
    <row r="324" spans="1:6" x14ac:dyDescent="0.2">
      <c r="A324" s="124" t="s">
        <v>165</v>
      </c>
      <c r="B324" s="127">
        <v>363</v>
      </c>
      <c r="C324" s="125" t="s">
        <v>184</v>
      </c>
      <c r="D324" s="79">
        <v>56503</v>
      </c>
      <c r="E324" s="79">
        <v>17092</v>
      </c>
      <c r="F324" s="342"/>
    </row>
    <row r="325" spans="1:6" x14ac:dyDescent="0.2">
      <c r="A325" s="124" t="s">
        <v>165</v>
      </c>
      <c r="B325" s="127">
        <v>363</v>
      </c>
      <c r="C325" s="125" t="s">
        <v>185</v>
      </c>
      <c r="D325" s="79">
        <v>13561</v>
      </c>
      <c r="E325" s="79">
        <v>4102</v>
      </c>
      <c r="F325" s="342"/>
    </row>
    <row r="326" spans="1:6" x14ac:dyDescent="0.2">
      <c r="A326" s="124" t="s">
        <v>616</v>
      </c>
      <c r="B326" s="127">
        <v>383</v>
      </c>
      <c r="C326" s="125" t="s">
        <v>60</v>
      </c>
      <c r="D326" s="79">
        <v>53015</v>
      </c>
      <c r="E326" s="79">
        <v>25393</v>
      </c>
      <c r="F326" s="342"/>
    </row>
    <row r="327" spans="1:6" x14ac:dyDescent="0.2">
      <c r="A327" s="124" t="s">
        <v>228</v>
      </c>
      <c r="B327" s="127">
        <v>392</v>
      </c>
      <c r="C327" s="125" t="s">
        <v>203</v>
      </c>
      <c r="D327" s="79">
        <v>151486</v>
      </c>
      <c r="E327" s="79">
        <v>11051</v>
      </c>
      <c r="F327" s="342"/>
    </row>
    <row r="328" spans="1:6" x14ac:dyDescent="0.2">
      <c r="A328" s="124" t="s">
        <v>228</v>
      </c>
      <c r="B328" s="127">
        <v>392</v>
      </c>
      <c r="C328" s="125" t="s">
        <v>453</v>
      </c>
      <c r="D328" s="79">
        <v>246</v>
      </c>
      <c r="E328" s="79">
        <v>18</v>
      </c>
      <c r="F328" s="342"/>
    </row>
    <row r="329" spans="1:6" x14ac:dyDescent="0.2">
      <c r="A329" s="124" t="s">
        <v>119</v>
      </c>
      <c r="B329" s="127">
        <v>437</v>
      </c>
      <c r="C329" s="125" t="s">
        <v>253</v>
      </c>
      <c r="D329" s="79">
        <v>69892</v>
      </c>
      <c r="E329" s="79">
        <v>31997</v>
      </c>
      <c r="F329" s="342"/>
    </row>
    <row r="330" spans="1:6" x14ac:dyDescent="0.2">
      <c r="A330" s="124" t="s">
        <v>119</v>
      </c>
      <c r="B330" s="127">
        <v>437</v>
      </c>
      <c r="C330" s="125" t="s">
        <v>254</v>
      </c>
      <c r="D330" s="79">
        <v>18279</v>
      </c>
      <c r="E330" s="79">
        <v>8368</v>
      </c>
      <c r="F330" s="342"/>
    </row>
    <row r="331" spans="1:6" x14ac:dyDescent="0.2">
      <c r="A331" s="124" t="s">
        <v>119</v>
      </c>
      <c r="B331" s="127">
        <v>437</v>
      </c>
      <c r="C331" s="125" t="s">
        <v>255</v>
      </c>
      <c r="D331" s="79">
        <v>53747</v>
      </c>
      <c r="E331" s="79">
        <v>16083</v>
      </c>
      <c r="F331" s="342"/>
    </row>
    <row r="332" spans="1:6" x14ac:dyDescent="0.2">
      <c r="A332" s="124" t="s">
        <v>119</v>
      </c>
      <c r="B332" s="127">
        <v>437</v>
      </c>
      <c r="C332" s="125" t="s">
        <v>82</v>
      </c>
      <c r="D332" s="79">
        <v>39073</v>
      </c>
      <c r="E332" s="79">
        <v>0</v>
      </c>
      <c r="F332" s="342"/>
    </row>
    <row r="333" spans="1:6" x14ac:dyDescent="0.2">
      <c r="A333" s="124" t="s">
        <v>165</v>
      </c>
      <c r="B333" s="127">
        <v>437</v>
      </c>
      <c r="C333" s="125" t="s">
        <v>443</v>
      </c>
      <c r="D333" s="79">
        <v>92814</v>
      </c>
      <c r="E333" s="79">
        <v>51489</v>
      </c>
      <c r="F333" s="342"/>
    </row>
    <row r="334" spans="1:6" x14ac:dyDescent="0.2">
      <c r="A334" s="124" t="s">
        <v>165</v>
      </c>
      <c r="B334" s="127">
        <v>437</v>
      </c>
      <c r="C334" s="125" t="s">
        <v>444</v>
      </c>
      <c r="D334" s="79">
        <v>24503</v>
      </c>
      <c r="E334" s="79">
        <v>13593</v>
      </c>
      <c r="F334" s="342"/>
    </row>
    <row r="335" spans="1:6" x14ac:dyDescent="0.2">
      <c r="A335" s="124" t="s">
        <v>165</v>
      </c>
      <c r="B335" s="127">
        <v>437</v>
      </c>
      <c r="C335" s="125" t="s">
        <v>445</v>
      </c>
      <c r="D335" s="79">
        <v>36611</v>
      </c>
      <c r="E335" s="79">
        <v>13739</v>
      </c>
      <c r="F335" s="342"/>
    </row>
    <row r="336" spans="1:6" x14ac:dyDescent="0.2">
      <c r="A336" s="124" t="s">
        <v>165</v>
      </c>
      <c r="B336" s="127">
        <v>437</v>
      </c>
      <c r="C336" s="125" t="s">
        <v>446</v>
      </c>
      <c r="D336" s="79">
        <v>73975</v>
      </c>
      <c r="E336" s="79">
        <v>0</v>
      </c>
      <c r="F336" s="342"/>
    </row>
    <row r="337" spans="1:12" x14ac:dyDescent="0.2">
      <c r="A337" s="124" t="s">
        <v>228</v>
      </c>
      <c r="B337" s="127">
        <v>501</v>
      </c>
      <c r="C337" s="125" t="s">
        <v>243</v>
      </c>
      <c r="D337" s="79">
        <v>62617</v>
      </c>
      <c r="E337" s="79">
        <v>16756</v>
      </c>
      <c r="F337" s="342"/>
    </row>
    <row r="338" spans="1:12" x14ac:dyDescent="0.2">
      <c r="A338" s="124" t="s">
        <v>112</v>
      </c>
      <c r="B338" s="127">
        <v>628</v>
      </c>
      <c r="C338" s="125" t="s">
        <v>599</v>
      </c>
      <c r="D338" s="79">
        <v>6500000</v>
      </c>
      <c r="E338" s="79">
        <v>0</v>
      </c>
      <c r="F338" s="342"/>
    </row>
    <row r="339" spans="1:12" x14ac:dyDescent="0.2">
      <c r="A339" s="124" t="s">
        <v>150</v>
      </c>
      <c r="B339" s="127">
        <v>707</v>
      </c>
      <c r="C339" s="125" t="s">
        <v>503</v>
      </c>
      <c r="D339" s="79">
        <v>7534024</v>
      </c>
      <c r="E339" s="79">
        <v>756534</v>
      </c>
      <c r="F339" s="342"/>
    </row>
    <row r="340" spans="1:12" x14ac:dyDescent="0.2">
      <c r="A340" s="124"/>
      <c r="B340" s="127"/>
      <c r="C340" s="125"/>
      <c r="D340" s="79"/>
      <c r="E340" s="79"/>
      <c r="F340" s="342"/>
    </row>
    <row r="341" spans="1:12" x14ac:dyDescent="0.2">
      <c r="A341" s="170" t="s">
        <v>100</v>
      </c>
      <c r="B341" s="163"/>
      <c r="C341" s="132"/>
      <c r="D341" s="171">
        <v>16684932</v>
      </c>
      <c r="E341" s="171">
        <v>1458703</v>
      </c>
      <c r="F341" s="171">
        <v>0</v>
      </c>
    </row>
    <row r="342" spans="1:12" x14ac:dyDescent="0.2">
      <c r="A342" s="289"/>
      <c r="B342" s="290"/>
      <c r="C342" s="33"/>
      <c r="D342" s="291"/>
      <c r="E342" s="291"/>
      <c r="F342" s="133"/>
    </row>
    <row r="343" spans="1:12" x14ac:dyDescent="0.2">
      <c r="A343" s="345"/>
      <c r="B343" s="346"/>
      <c r="C343" s="347"/>
      <c r="D343" s="148"/>
      <c r="E343" s="70"/>
      <c r="F343" s="126"/>
    </row>
    <row r="345" spans="1:12" x14ac:dyDescent="0.2">
      <c r="A345" s="393" t="s">
        <v>174</v>
      </c>
      <c r="B345" s="137"/>
      <c r="C345" s="137"/>
      <c r="D345" s="33"/>
      <c r="E345" s="33"/>
      <c r="F345" s="35"/>
      <c r="G345" s="35"/>
      <c r="H345" s="33"/>
      <c r="I345" s="33"/>
      <c r="J345" s="33"/>
      <c r="K345" s="33"/>
      <c r="L345" s="34"/>
    </row>
    <row r="346" spans="1:12" x14ac:dyDescent="0.2">
      <c r="A346" s="307" t="s">
        <v>173</v>
      </c>
      <c r="B346" s="137"/>
      <c r="C346" s="137"/>
      <c r="D346" s="33"/>
      <c r="E346" s="33"/>
      <c r="F346" s="35"/>
      <c r="G346" s="35"/>
      <c r="H346" s="33"/>
      <c r="I346" s="33"/>
      <c r="J346" s="33"/>
      <c r="K346" s="33"/>
      <c r="L346" s="34"/>
    </row>
    <row r="347" spans="1:12" x14ac:dyDescent="0.2">
      <c r="A347" s="310" t="s">
        <v>783</v>
      </c>
      <c r="B347" s="33"/>
      <c r="C347" s="33"/>
      <c r="D347" s="33"/>
      <c r="E347" s="33"/>
      <c r="F347" s="35"/>
      <c r="G347" s="35"/>
      <c r="H347" s="33"/>
      <c r="I347" s="33"/>
      <c r="J347" s="33"/>
      <c r="K347" s="33"/>
      <c r="L347" s="34"/>
    </row>
    <row r="348" spans="1:12" x14ac:dyDescent="0.2">
      <c r="A348" s="84"/>
      <c r="B348" s="84"/>
      <c r="C348" s="84"/>
      <c r="D348" s="84"/>
      <c r="E348" s="84"/>
      <c r="F348" s="138"/>
      <c r="G348" s="138"/>
      <c r="H348" s="84"/>
      <c r="I348" s="84"/>
      <c r="J348" s="84"/>
      <c r="K348" s="84"/>
      <c r="L348" s="34"/>
    </row>
    <row r="349" spans="1:12" x14ac:dyDescent="0.2">
      <c r="A349" s="373"/>
      <c r="B349" s="374" t="s">
        <v>17</v>
      </c>
      <c r="C349" s="374"/>
      <c r="D349" s="374"/>
      <c r="E349" s="383"/>
      <c r="F349" s="374" t="s">
        <v>18</v>
      </c>
      <c r="G349" s="374" t="s">
        <v>136</v>
      </c>
      <c r="H349" s="374" t="s">
        <v>19</v>
      </c>
      <c r="I349" s="374" t="s">
        <v>14</v>
      </c>
      <c r="J349" s="374" t="s">
        <v>19</v>
      </c>
      <c r="K349" s="374" t="s">
        <v>20</v>
      </c>
      <c r="L349" s="374" t="s">
        <v>21</v>
      </c>
    </row>
    <row r="350" spans="1:12" x14ac:dyDescent="0.2">
      <c r="A350" s="377" t="s">
        <v>32</v>
      </c>
      <c r="B350" s="378" t="s">
        <v>33</v>
      </c>
      <c r="C350" s="378" t="s">
        <v>126</v>
      </c>
      <c r="D350" s="378" t="s">
        <v>7</v>
      </c>
      <c r="E350" s="378" t="s">
        <v>9</v>
      </c>
      <c r="F350" s="378" t="s">
        <v>23</v>
      </c>
      <c r="G350" s="378" t="s">
        <v>138</v>
      </c>
      <c r="H350" s="378" t="s">
        <v>34</v>
      </c>
      <c r="I350" s="378" t="s">
        <v>35</v>
      </c>
      <c r="J350" s="378" t="s">
        <v>36</v>
      </c>
      <c r="K350" s="378" t="s">
        <v>37</v>
      </c>
      <c r="L350" s="378" t="s">
        <v>38</v>
      </c>
    </row>
    <row r="351" spans="1:12" x14ac:dyDescent="0.2">
      <c r="A351" s="377" t="s">
        <v>754</v>
      </c>
      <c r="B351" s="378" t="s">
        <v>49</v>
      </c>
      <c r="C351" s="378" t="s">
        <v>127</v>
      </c>
      <c r="D351" s="378" t="s">
        <v>50</v>
      </c>
      <c r="E351" s="358"/>
      <c r="F351" s="378" t="s">
        <v>51</v>
      </c>
      <c r="G351" s="378" t="s">
        <v>137</v>
      </c>
      <c r="H351" s="378" t="s">
        <v>52</v>
      </c>
      <c r="I351" s="378" t="s">
        <v>53</v>
      </c>
      <c r="J351" s="378" t="s">
        <v>28</v>
      </c>
      <c r="K351" s="384" t="s">
        <v>28</v>
      </c>
      <c r="L351" s="384" t="s">
        <v>54</v>
      </c>
    </row>
    <row r="352" spans="1:12" x14ac:dyDescent="0.2">
      <c r="A352" s="381"/>
      <c r="B352" s="369" t="s">
        <v>56</v>
      </c>
      <c r="C352" s="369"/>
      <c r="D352" s="369"/>
      <c r="E352" s="368"/>
      <c r="F352" s="385"/>
      <c r="G352" s="385"/>
      <c r="H352" s="369"/>
      <c r="I352" s="369" t="s">
        <v>55</v>
      </c>
      <c r="J352" s="369"/>
      <c r="K352" s="386"/>
      <c r="L352" s="386" t="s">
        <v>57</v>
      </c>
    </row>
    <row r="353" spans="1:12" x14ac:dyDescent="0.2">
      <c r="A353" s="84"/>
      <c r="B353" s="84"/>
      <c r="C353" s="84"/>
      <c r="D353" s="84"/>
      <c r="E353" s="84"/>
      <c r="F353" s="138"/>
      <c r="G353" s="138"/>
      <c r="H353" s="84"/>
      <c r="I353" s="84"/>
      <c r="J353" s="84"/>
      <c r="K353" s="84"/>
      <c r="L353" s="34"/>
    </row>
    <row r="354" spans="1:12" ht="15.75" x14ac:dyDescent="0.25">
      <c r="A354" s="139" t="s">
        <v>788</v>
      </c>
      <c r="B354" s="33"/>
      <c r="C354" s="33"/>
      <c r="D354" s="33"/>
      <c r="E354" s="33"/>
      <c r="F354" s="35"/>
      <c r="G354" s="35"/>
      <c r="H354" s="33"/>
      <c r="I354" s="33"/>
      <c r="J354" s="33"/>
      <c r="K354" s="33"/>
      <c r="L354" s="34"/>
    </row>
    <row r="355" spans="1:12" x14ac:dyDescent="0.2">
      <c r="A355" s="124"/>
      <c r="B355" s="124"/>
      <c r="C355" s="33"/>
      <c r="D355" s="127"/>
      <c r="E355" s="125"/>
      <c r="F355" s="121"/>
      <c r="G355" s="125"/>
      <c r="H355" s="85"/>
      <c r="I355" s="85"/>
      <c r="J355" s="85"/>
      <c r="K355" s="85"/>
      <c r="L355" s="34"/>
    </row>
    <row r="356" spans="1:12" x14ac:dyDescent="0.2">
      <c r="A356" s="140" t="s">
        <v>100</v>
      </c>
      <c r="B356" s="132"/>
      <c r="C356" s="132"/>
      <c r="D356" s="132"/>
      <c r="E356" s="132"/>
      <c r="F356" s="141"/>
      <c r="G356" s="141"/>
      <c r="H356" s="131"/>
      <c r="I356" s="324"/>
      <c r="J356" s="324"/>
      <c r="K356" s="324">
        <v>0</v>
      </c>
      <c r="L356" s="131"/>
    </row>
    <row r="357" spans="1:12" x14ac:dyDescent="0.2">
      <c r="A357" s="129"/>
      <c r="B357" s="33"/>
      <c r="C357" s="33"/>
      <c r="D357" s="33"/>
      <c r="E357" s="33"/>
      <c r="F357" s="35"/>
      <c r="G357" s="35"/>
      <c r="H357" s="133"/>
      <c r="I357" s="133"/>
      <c r="J357" s="133"/>
      <c r="K357" s="133"/>
      <c r="L357" s="34"/>
    </row>
    <row r="358" spans="1:12" x14ac:dyDescent="0.2">
      <c r="A358" s="130" t="s">
        <v>151</v>
      </c>
      <c r="B358" s="33"/>
      <c r="C358" s="33"/>
      <c r="D358" s="33"/>
      <c r="E358" s="33"/>
      <c r="F358" s="35"/>
      <c r="G358" s="35"/>
      <c r="H358" s="134"/>
      <c r="I358" s="134"/>
      <c r="J358" s="134"/>
      <c r="K358" s="134"/>
      <c r="L358" s="34"/>
    </row>
    <row r="359" spans="1:12" x14ac:dyDescent="0.2">
      <c r="A359" s="142" t="s">
        <v>101</v>
      </c>
      <c r="B359" s="33"/>
      <c r="C359" s="33"/>
      <c r="D359" s="33"/>
      <c r="E359" s="143"/>
      <c r="F359" s="144"/>
      <c r="G359" s="145"/>
      <c r="H359" s="134"/>
      <c r="I359" s="134"/>
      <c r="J359" s="134"/>
      <c r="K359" s="134"/>
      <c r="L359" s="34"/>
    </row>
    <row r="360" spans="1:12" x14ac:dyDescent="0.2">
      <c r="A360" s="142" t="s">
        <v>102</v>
      </c>
      <c r="B360" s="33"/>
      <c r="C360" s="33"/>
      <c r="D360" s="33"/>
      <c r="E360" s="33"/>
      <c r="F360" s="35"/>
      <c r="G360" s="35"/>
      <c r="H360" s="33"/>
      <c r="I360" s="33"/>
      <c r="J360" s="33"/>
      <c r="K360" s="33"/>
      <c r="L360" s="34"/>
    </row>
    <row r="361" spans="1:12" x14ac:dyDescent="0.2">
      <c r="A361" s="135"/>
      <c r="B361" s="33"/>
      <c r="C361" s="33"/>
      <c r="D361" s="33"/>
      <c r="E361" s="33"/>
      <c r="F361" s="35"/>
      <c r="G361" s="35"/>
      <c r="H361" s="134"/>
      <c r="I361" s="134"/>
      <c r="J361" s="134"/>
      <c r="K361" s="134"/>
      <c r="L361" s="34"/>
    </row>
    <row r="362" spans="1:12" x14ac:dyDescent="0.2">
      <c r="A362" s="135"/>
      <c r="B362" s="33"/>
      <c r="C362" s="33"/>
      <c r="D362" s="33"/>
      <c r="E362" s="33"/>
      <c r="F362" s="35"/>
      <c r="G362" s="35"/>
      <c r="H362" s="134"/>
      <c r="I362" s="134"/>
      <c r="J362" s="134"/>
      <c r="K362" s="134"/>
      <c r="L362" s="34"/>
    </row>
    <row r="364" spans="1:12" x14ac:dyDescent="0.2">
      <c r="A364" s="373" t="s">
        <v>271</v>
      </c>
      <c r="B364" s="383"/>
      <c r="C364" s="383"/>
      <c r="D364" s="383"/>
      <c r="E364" s="383"/>
      <c r="F364" s="387"/>
    </row>
    <row r="365" spans="1:12" ht="33.75" x14ac:dyDescent="0.2">
      <c r="A365" s="388" t="s">
        <v>272</v>
      </c>
      <c r="B365" s="389" t="s">
        <v>273</v>
      </c>
      <c r="C365" s="389" t="s">
        <v>274</v>
      </c>
      <c r="D365" s="390" t="s">
        <v>275</v>
      </c>
      <c r="E365" s="389" t="s">
        <v>276</v>
      </c>
      <c r="F365" s="391" t="s">
        <v>277</v>
      </c>
    </row>
    <row r="366" spans="1:12" ht="123.75" x14ac:dyDescent="0.2">
      <c r="A366" s="296">
        <v>193</v>
      </c>
      <c r="B366" s="297" t="s">
        <v>68</v>
      </c>
      <c r="C366" s="297" t="s">
        <v>278</v>
      </c>
      <c r="D366" s="297" t="s">
        <v>279</v>
      </c>
      <c r="E366" s="298" t="s">
        <v>280</v>
      </c>
      <c r="F366" s="298" t="s">
        <v>281</v>
      </c>
    </row>
    <row r="367" spans="1:12" ht="123.75" x14ac:dyDescent="0.2">
      <c r="A367" s="299">
        <v>199</v>
      </c>
      <c r="B367" s="300" t="s">
        <v>75</v>
      </c>
      <c r="C367" s="300" t="s">
        <v>278</v>
      </c>
      <c r="D367" s="300" t="s">
        <v>279</v>
      </c>
      <c r="E367" s="301" t="s">
        <v>280</v>
      </c>
      <c r="F367" s="301" t="s">
        <v>282</v>
      </c>
    </row>
    <row r="368" spans="1:12" ht="191.25" x14ac:dyDescent="0.2">
      <c r="A368" s="296">
        <v>202</v>
      </c>
      <c r="B368" s="297" t="s">
        <v>78</v>
      </c>
      <c r="C368" s="297" t="s">
        <v>278</v>
      </c>
      <c r="D368" s="297" t="s">
        <v>279</v>
      </c>
      <c r="E368" s="298" t="s">
        <v>283</v>
      </c>
      <c r="F368" s="298" t="s">
        <v>284</v>
      </c>
    </row>
    <row r="369" spans="1:6" ht="56.25" x14ac:dyDescent="0.2">
      <c r="A369" s="299">
        <v>211</v>
      </c>
      <c r="B369" s="300" t="s">
        <v>117</v>
      </c>
      <c r="C369" s="300" t="s">
        <v>285</v>
      </c>
      <c r="D369" s="300" t="s">
        <v>279</v>
      </c>
      <c r="E369" s="300" t="s">
        <v>286</v>
      </c>
      <c r="F369" s="300" t="s">
        <v>287</v>
      </c>
    </row>
    <row r="370" spans="1:6" ht="67.5" x14ac:dyDescent="0.2">
      <c r="A370" s="296">
        <v>221</v>
      </c>
      <c r="B370" s="297" t="s">
        <v>83</v>
      </c>
      <c r="C370" s="297" t="s">
        <v>285</v>
      </c>
      <c r="D370" s="297" t="s">
        <v>288</v>
      </c>
      <c r="E370" s="300" t="s">
        <v>289</v>
      </c>
      <c r="F370" s="300" t="s">
        <v>290</v>
      </c>
    </row>
    <row r="371" spans="1:6" ht="45" x14ac:dyDescent="0.2">
      <c r="A371" s="299">
        <v>225</v>
      </c>
      <c r="B371" s="300" t="s">
        <v>87</v>
      </c>
      <c r="C371" s="300" t="s">
        <v>291</v>
      </c>
      <c r="D371" s="300" t="s">
        <v>292</v>
      </c>
      <c r="E371" s="300" t="s">
        <v>293</v>
      </c>
      <c r="F371" s="300" t="s">
        <v>294</v>
      </c>
    </row>
    <row r="372" spans="1:6" ht="22.5" x14ac:dyDescent="0.2">
      <c r="A372" s="296">
        <v>226</v>
      </c>
      <c r="B372" s="297" t="s">
        <v>90</v>
      </c>
      <c r="C372" s="297" t="s">
        <v>285</v>
      </c>
      <c r="D372" s="297" t="s">
        <v>279</v>
      </c>
      <c r="E372" s="297" t="s">
        <v>295</v>
      </c>
      <c r="F372" s="297" t="s">
        <v>133</v>
      </c>
    </row>
    <row r="373" spans="1:6" ht="22.5" x14ac:dyDescent="0.2">
      <c r="A373" s="299">
        <v>228</v>
      </c>
      <c r="B373" s="300" t="s">
        <v>92</v>
      </c>
      <c r="C373" s="300" t="s">
        <v>291</v>
      </c>
      <c r="D373" s="300" t="s">
        <v>292</v>
      </c>
      <c r="E373" s="300" t="s">
        <v>296</v>
      </c>
      <c r="F373" s="300" t="s">
        <v>296</v>
      </c>
    </row>
    <row r="374" spans="1:6" ht="45" x14ac:dyDescent="0.2">
      <c r="A374" s="296">
        <v>233</v>
      </c>
      <c r="B374" s="297" t="s">
        <v>93</v>
      </c>
      <c r="C374" s="297" t="s">
        <v>285</v>
      </c>
      <c r="D374" s="297" t="s">
        <v>297</v>
      </c>
      <c r="E374" s="300" t="s">
        <v>298</v>
      </c>
      <c r="F374" s="300" t="s">
        <v>299</v>
      </c>
    </row>
    <row r="375" spans="1:6" ht="67.5" x14ac:dyDescent="0.2">
      <c r="A375" s="299">
        <v>236</v>
      </c>
      <c r="B375" s="300" t="s">
        <v>96</v>
      </c>
      <c r="C375" s="300" t="s">
        <v>278</v>
      </c>
      <c r="D375" s="300" t="s">
        <v>292</v>
      </c>
      <c r="E375" s="300" t="s">
        <v>300</v>
      </c>
      <c r="F375" s="300" t="s">
        <v>301</v>
      </c>
    </row>
    <row r="376" spans="1:6" ht="33.75" x14ac:dyDescent="0.2">
      <c r="A376" s="296">
        <v>239</v>
      </c>
      <c r="B376" s="297" t="s">
        <v>103</v>
      </c>
      <c r="C376" s="297" t="s">
        <v>302</v>
      </c>
      <c r="D376" s="297" t="s">
        <v>279</v>
      </c>
      <c r="E376" s="297" t="s">
        <v>303</v>
      </c>
      <c r="F376" s="297" t="s">
        <v>303</v>
      </c>
    </row>
    <row r="377" spans="1:6" ht="22.5" x14ac:dyDescent="0.2">
      <c r="A377" s="299">
        <v>243</v>
      </c>
      <c r="B377" s="300" t="s">
        <v>104</v>
      </c>
      <c r="C377" s="300" t="s">
        <v>302</v>
      </c>
      <c r="D377" s="300" t="s">
        <v>279</v>
      </c>
      <c r="E377" s="300" t="s">
        <v>304</v>
      </c>
      <c r="F377" s="300" t="s">
        <v>304</v>
      </c>
    </row>
    <row r="378" spans="1:6" ht="101.25" x14ac:dyDescent="0.2">
      <c r="A378" s="296">
        <v>245</v>
      </c>
      <c r="B378" s="297" t="s">
        <v>105</v>
      </c>
      <c r="C378" s="297" t="s">
        <v>285</v>
      </c>
      <c r="D378" s="297" t="s">
        <v>288</v>
      </c>
      <c r="E378" s="300" t="s">
        <v>305</v>
      </c>
      <c r="F378" s="300" t="s">
        <v>306</v>
      </c>
    </row>
    <row r="379" spans="1:6" ht="101.25" x14ac:dyDescent="0.2">
      <c r="A379" s="299">
        <v>247</v>
      </c>
      <c r="B379" s="300" t="s">
        <v>108</v>
      </c>
      <c r="C379" s="300" t="s">
        <v>285</v>
      </c>
      <c r="D379" s="300" t="s">
        <v>288</v>
      </c>
      <c r="E379" s="300" t="s">
        <v>307</v>
      </c>
      <c r="F379" s="300" t="s">
        <v>308</v>
      </c>
    </row>
    <row r="380" spans="1:6" ht="22.5" x14ac:dyDescent="0.2">
      <c r="A380" s="296">
        <v>262</v>
      </c>
      <c r="B380" s="297" t="s">
        <v>113</v>
      </c>
      <c r="C380" s="297" t="s">
        <v>309</v>
      </c>
      <c r="D380" s="297" t="s">
        <v>279</v>
      </c>
      <c r="E380" s="297" t="s">
        <v>310</v>
      </c>
      <c r="F380" s="297" t="s">
        <v>310</v>
      </c>
    </row>
    <row r="381" spans="1:6" ht="78.75" x14ac:dyDescent="0.2">
      <c r="A381" s="299">
        <v>265</v>
      </c>
      <c r="B381" s="300" t="s">
        <v>114</v>
      </c>
      <c r="C381" s="300" t="s">
        <v>311</v>
      </c>
      <c r="D381" s="300" t="s">
        <v>288</v>
      </c>
      <c r="E381" s="300" t="s">
        <v>312</v>
      </c>
      <c r="F381" s="300" t="s">
        <v>313</v>
      </c>
    </row>
    <row r="382" spans="1:6" ht="22.5" x14ac:dyDescent="0.2">
      <c r="A382" s="296">
        <v>270</v>
      </c>
      <c r="B382" s="297" t="s">
        <v>115</v>
      </c>
      <c r="C382" s="297" t="s">
        <v>291</v>
      </c>
      <c r="D382" s="297" t="s">
        <v>292</v>
      </c>
      <c r="E382" s="297" t="s">
        <v>296</v>
      </c>
      <c r="F382" s="297" t="s">
        <v>296</v>
      </c>
    </row>
    <row r="383" spans="1:6" ht="101.25" x14ac:dyDescent="0.2">
      <c r="A383" s="299">
        <v>271</v>
      </c>
      <c r="B383" s="300" t="s">
        <v>116</v>
      </c>
      <c r="C383" s="300" t="s">
        <v>314</v>
      </c>
      <c r="D383" s="300" t="s">
        <v>288</v>
      </c>
      <c r="E383" s="300" t="s">
        <v>315</v>
      </c>
      <c r="F383" s="300" t="s">
        <v>316</v>
      </c>
    </row>
    <row r="384" spans="1:6" ht="33.75" x14ac:dyDescent="0.2">
      <c r="A384" s="296">
        <v>278</v>
      </c>
      <c r="B384" s="297" t="s">
        <v>317</v>
      </c>
      <c r="C384" s="297" t="s">
        <v>318</v>
      </c>
      <c r="D384" s="297" t="s">
        <v>279</v>
      </c>
      <c r="E384" s="297" t="s">
        <v>319</v>
      </c>
      <c r="F384" s="297" t="s">
        <v>319</v>
      </c>
    </row>
    <row r="385" spans="1:6" ht="33.75" x14ac:dyDescent="0.2">
      <c r="A385" s="299">
        <v>280</v>
      </c>
      <c r="B385" s="300" t="s">
        <v>1</v>
      </c>
      <c r="C385" s="300" t="s">
        <v>285</v>
      </c>
      <c r="D385" s="300" t="s">
        <v>320</v>
      </c>
      <c r="E385" s="300" t="s">
        <v>321</v>
      </c>
      <c r="F385" s="300" t="s">
        <v>322</v>
      </c>
    </row>
    <row r="386" spans="1:6" ht="90" x14ac:dyDescent="0.2">
      <c r="A386" s="296">
        <v>282</v>
      </c>
      <c r="B386" s="297" t="s">
        <v>0</v>
      </c>
      <c r="C386" s="297" t="s">
        <v>314</v>
      </c>
      <c r="D386" s="297" t="s">
        <v>288</v>
      </c>
      <c r="E386" s="300" t="s">
        <v>323</v>
      </c>
      <c r="F386" s="300" t="s">
        <v>324</v>
      </c>
    </row>
    <row r="387" spans="1:6" ht="78.75" x14ac:dyDescent="0.2">
      <c r="A387" s="299">
        <v>283</v>
      </c>
      <c r="B387" s="300" t="s">
        <v>2</v>
      </c>
      <c r="C387" s="300" t="s">
        <v>278</v>
      </c>
      <c r="D387" s="300" t="s">
        <v>292</v>
      </c>
      <c r="E387" s="300" t="s">
        <v>325</v>
      </c>
      <c r="F387" s="300" t="s">
        <v>326</v>
      </c>
    </row>
    <row r="388" spans="1:6" ht="22.5" x14ac:dyDescent="0.2">
      <c r="A388" s="296">
        <v>290</v>
      </c>
      <c r="B388" s="297" t="s">
        <v>118</v>
      </c>
      <c r="C388" s="297" t="s">
        <v>314</v>
      </c>
      <c r="D388" s="297" t="s">
        <v>538</v>
      </c>
      <c r="E388" s="297"/>
      <c r="F388" s="297" t="s">
        <v>328</v>
      </c>
    </row>
    <row r="389" spans="1:6" ht="112.5" x14ac:dyDescent="0.2">
      <c r="A389" s="299">
        <v>294</v>
      </c>
      <c r="B389" s="300" t="s">
        <v>120</v>
      </c>
      <c r="C389" s="300" t="s">
        <v>285</v>
      </c>
      <c r="D389" s="300" t="s">
        <v>288</v>
      </c>
      <c r="E389" s="301" t="s">
        <v>329</v>
      </c>
      <c r="F389" s="301" t="s">
        <v>330</v>
      </c>
    </row>
    <row r="390" spans="1:6" ht="45" x14ac:dyDescent="0.2">
      <c r="A390" s="296">
        <v>295</v>
      </c>
      <c r="B390" s="297" t="s">
        <v>124</v>
      </c>
      <c r="C390" s="297" t="s">
        <v>314</v>
      </c>
      <c r="D390" s="297" t="s">
        <v>331</v>
      </c>
      <c r="E390" s="297" t="s">
        <v>332</v>
      </c>
      <c r="F390" s="297" t="s">
        <v>332</v>
      </c>
    </row>
    <row r="391" spans="1:6" ht="22.5" x14ac:dyDescent="0.2">
      <c r="A391" s="299">
        <v>299</v>
      </c>
      <c r="B391" s="300" t="s">
        <v>128</v>
      </c>
      <c r="C391" s="300" t="s">
        <v>314</v>
      </c>
      <c r="D391" s="300" t="s">
        <v>538</v>
      </c>
      <c r="E391" s="300"/>
      <c r="F391" s="300" t="s">
        <v>328</v>
      </c>
    </row>
    <row r="392" spans="1:6" ht="45" x14ac:dyDescent="0.2">
      <c r="A392" s="296">
        <v>300</v>
      </c>
      <c r="B392" s="297" t="s">
        <v>132</v>
      </c>
      <c r="C392" s="297" t="s">
        <v>311</v>
      </c>
      <c r="D392" s="297" t="s">
        <v>292</v>
      </c>
      <c r="E392" s="297" t="s">
        <v>333</v>
      </c>
      <c r="F392" s="297" t="s">
        <v>334</v>
      </c>
    </row>
    <row r="393" spans="1:6" ht="45" x14ac:dyDescent="0.2">
      <c r="A393" s="299">
        <v>304</v>
      </c>
      <c r="B393" s="300" t="s">
        <v>335</v>
      </c>
      <c r="C393" s="300" t="s">
        <v>309</v>
      </c>
      <c r="D393" s="300" t="s">
        <v>336</v>
      </c>
      <c r="E393" s="300" t="s">
        <v>337</v>
      </c>
      <c r="F393" s="300" t="s">
        <v>338</v>
      </c>
    </row>
    <row r="394" spans="1:6" ht="33.75" x14ac:dyDescent="0.2">
      <c r="A394" s="299" t="s">
        <v>339</v>
      </c>
      <c r="B394" s="300" t="s">
        <v>134</v>
      </c>
      <c r="C394" s="300" t="s">
        <v>285</v>
      </c>
      <c r="D394" s="300" t="s">
        <v>340</v>
      </c>
      <c r="E394" s="300" t="s">
        <v>341</v>
      </c>
      <c r="F394" s="300" t="s">
        <v>342</v>
      </c>
    </row>
    <row r="395" spans="1:6" ht="56.25" x14ac:dyDescent="0.2">
      <c r="A395" s="296">
        <v>311</v>
      </c>
      <c r="B395" s="297" t="s">
        <v>343</v>
      </c>
      <c r="C395" s="297" t="s">
        <v>309</v>
      </c>
      <c r="D395" s="297" t="s">
        <v>344</v>
      </c>
      <c r="E395" s="297" t="s">
        <v>345</v>
      </c>
      <c r="F395" s="297" t="s">
        <v>346</v>
      </c>
    </row>
    <row r="396" spans="1:6" ht="22.5" x14ac:dyDescent="0.2">
      <c r="A396" s="299">
        <v>312</v>
      </c>
      <c r="B396" s="300" t="s">
        <v>347</v>
      </c>
      <c r="C396" s="300" t="s">
        <v>348</v>
      </c>
      <c r="D396" s="300" t="s">
        <v>279</v>
      </c>
      <c r="E396" s="300" t="s">
        <v>215</v>
      </c>
      <c r="F396" s="300" t="s">
        <v>215</v>
      </c>
    </row>
    <row r="397" spans="1:6" ht="123.75" x14ac:dyDescent="0.2">
      <c r="A397" s="296">
        <v>313</v>
      </c>
      <c r="B397" s="297" t="s">
        <v>349</v>
      </c>
      <c r="C397" s="297" t="s">
        <v>507</v>
      </c>
      <c r="D397" s="297" t="s">
        <v>350</v>
      </c>
      <c r="E397" s="300" t="s">
        <v>351</v>
      </c>
      <c r="F397" s="297" t="s">
        <v>352</v>
      </c>
    </row>
    <row r="398" spans="1:6" ht="33.75" x14ac:dyDescent="0.2">
      <c r="A398" s="299">
        <v>315</v>
      </c>
      <c r="B398" s="300" t="s">
        <v>135</v>
      </c>
      <c r="C398" s="300" t="s">
        <v>353</v>
      </c>
      <c r="D398" s="300" t="s">
        <v>539</v>
      </c>
      <c r="E398" s="300"/>
      <c r="F398" s="300" t="s">
        <v>328</v>
      </c>
    </row>
    <row r="399" spans="1:6" ht="22.5" x14ac:dyDescent="0.2">
      <c r="A399" s="296">
        <v>316</v>
      </c>
      <c r="B399" s="297" t="s">
        <v>135</v>
      </c>
      <c r="C399" s="297" t="s">
        <v>314</v>
      </c>
      <c r="D399" s="297" t="s">
        <v>538</v>
      </c>
      <c r="E399" s="297"/>
      <c r="F399" s="297" t="s">
        <v>328</v>
      </c>
    </row>
    <row r="400" spans="1:6" ht="22.5" x14ac:dyDescent="0.2">
      <c r="A400" s="299">
        <v>319</v>
      </c>
      <c r="B400" s="300" t="s">
        <v>139</v>
      </c>
      <c r="C400" s="300" t="s">
        <v>291</v>
      </c>
      <c r="D400" s="300" t="s">
        <v>292</v>
      </c>
      <c r="E400" s="300" t="s">
        <v>296</v>
      </c>
      <c r="F400" s="300" t="s">
        <v>296</v>
      </c>
    </row>
    <row r="401" spans="1:6" ht="101.25" x14ac:dyDescent="0.2">
      <c r="A401" s="296">
        <v>322</v>
      </c>
      <c r="B401" s="297" t="s">
        <v>149</v>
      </c>
      <c r="C401" s="297" t="s">
        <v>314</v>
      </c>
      <c r="D401" s="297" t="s">
        <v>288</v>
      </c>
      <c r="E401" s="300" t="s">
        <v>354</v>
      </c>
      <c r="F401" s="300" t="s">
        <v>306</v>
      </c>
    </row>
    <row r="402" spans="1:6" ht="56.25" x14ac:dyDescent="0.2">
      <c r="A402" s="299">
        <v>323</v>
      </c>
      <c r="B402" s="300" t="s">
        <v>355</v>
      </c>
      <c r="C402" s="300" t="s">
        <v>348</v>
      </c>
      <c r="D402" s="300" t="s">
        <v>356</v>
      </c>
      <c r="E402" s="300" t="s">
        <v>357</v>
      </c>
      <c r="F402" s="300" t="s">
        <v>358</v>
      </c>
    </row>
    <row r="403" spans="1:6" ht="33.75" x14ac:dyDescent="0.2">
      <c r="A403" s="296">
        <v>330</v>
      </c>
      <c r="B403" s="297" t="s">
        <v>153</v>
      </c>
      <c r="C403" s="297" t="s">
        <v>311</v>
      </c>
      <c r="D403" s="297" t="s">
        <v>359</v>
      </c>
      <c r="E403" s="297" t="s">
        <v>360</v>
      </c>
      <c r="F403" s="297" t="s">
        <v>360</v>
      </c>
    </row>
    <row r="404" spans="1:6" ht="33.75" x14ac:dyDescent="0.2">
      <c r="A404" s="299">
        <v>331</v>
      </c>
      <c r="B404" s="300" t="s">
        <v>154</v>
      </c>
      <c r="C404" s="300" t="s">
        <v>353</v>
      </c>
      <c r="D404" s="300" t="s">
        <v>361</v>
      </c>
      <c r="E404" s="300" t="s">
        <v>362</v>
      </c>
      <c r="F404" s="300" t="s">
        <v>363</v>
      </c>
    </row>
    <row r="405" spans="1:6" ht="45" x14ac:dyDescent="0.2">
      <c r="A405" s="299">
        <v>332</v>
      </c>
      <c r="B405" s="300" t="s">
        <v>154</v>
      </c>
      <c r="C405" s="300" t="s">
        <v>364</v>
      </c>
      <c r="D405" s="300" t="s">
        <v>365</v>
      </c>
      <c r="E405" s="300" t="s">
        <v>366</v>
      </c>
      <c r="F405" s="300" t="s">
        <v>367</v>
      </c>
    </row>
    <row r="406" spans="1:6" ht="33.75" x14ac:dyDescent="0.2">
      <c r="A406" s="296" t="s">
        <v>368</v>
      </c>
      <c r="B406" s="297" t="s">
        <v>155</v>
      </c>
      <c r="C406" s="297" t="s">
        <v>285</v>
      </c>
      <c r="D406" s="297" t="s">
        <v>340</v>
      </c>
      <c r="E406" s="297" t="s">
        <v>341</v>
      </c>
      <c r="F406" s="297" t="s">
        <v>342</v>
      </c>
    </row>
    <row r="407" spans="1:6" ht="22.5" x14ac:dyDescent="0.2">
      <c r="A407" s="299" t="s">
        <v>369</v>
      </c>
      <c r="B407" s="300" t="s">
        <v>157</v>
      </c>
      <c r="C407" s="300" t="s">
        <v>506</v>
      </c>
      <c r="D407" s="300" t="s">
        <v>292</v>
      </c>
      <c r="E407" s="300" t="s">
        <v>370</v>
      </c>
      <c r="F407" s="300" t="s">
        <v>370</v>
      </c>
    </row>
    <row r="408" spans="1:6" ht="22.5" x14ac:dyDescent="0.2">
      <c r="A408" s="296">
        <v>338</v>
      </c>
      <c r="B408" s="297" t="s">
        <v>371</v>
      </c>
      <c r="C408" s="297" t="s">
        <v>309</v>
      </c>
      <c r="D408" s="297" t="s">
        <v>279</v>
      </c>
      <c r="E408" s="300" t="s">
        <v>372</v>
      </c>
      <c r="F408" s="300" t="s">
        <v>372</v>
      </c>
    </row>
    <row r="409" spans="1:6" ht="67.5" x14ac:dyDescent="0.2">
      <c r="A409" s="299">
        <v>341</v>
      </c>
      <c r="B409" s="300" t="s">
        <v>158</v>
      </c>
      <c r="C409" s="300" t="s">
        <v>291</v>
      </c>
      <c r="D409" s="300" t="s">
        <v>279</v>
      </c>
      <c r="E409" s="300" t="s">
        <v>373</v>
      </c>
      <c r="F409" s="300" t="s">
        <v>373</v>
      </c>
    </row>
    <row r="410" spans="1:6" ht="45" x14ac:dyDescent="0.2">
      <c r="A410" s="296">
        <v>342</v>
      </c>
      <c r="B410" s="297" t="s">
        <v>159</v>
      </c>
      <c r="C410" s="297" t="s">
        <v>314</v>
      </c>
      <c r="D410" s="297" t="s">
        <v>374</v>
      </c>
      <c r="E410" s="300" t="s">
        <v>332</v>
      </c>
      <c r="F410" s="297" t="s">
        <v>332</v>
      </c>
    </row>
    <row r="411" spans="1:6" ht="56.25" x14ac:dyDescent="0.2">
      <c r="A411" s="299">
        <v>346</v>
      </c>
      <c r="B411" s="300" t="s">
        <v>180</v>
      </c>
      <c r="C411" s="300" t="s">
        <v>309</v>
      </c>
      <c r="D411" s="300" t="s">
        <v>344</v>
      </c>
      <c r="E411" s="300" t="s">
        <v>375</v>
      </c>
      <c r="F411" s="300" t="s">
        <v>346</v>
      </c>
    </row>
    <row r="412" spans="1:6" ht="56.25" x14ac:dyDescent="0.2">
      <c r="A412" s="296" t="s">
        <v>376</v>
      </c>
      <c r="B412" s="297" t="s">
        <v>194</v>
      </c>
      <c r="C412" s="297" t="s">
        <v>314</v>
      </c>
      <c r="D412" s="300" t="s">
        <v>288</v>
      </c>
      <c r="E412" s="300" t="s">
        <v>377</v>
      </c>
      <c r="F412" s="300" t="s">
        <v>377</v>
      </c>
    </row>
    <row r="413" spans="1:6" ht="45" x14ac:dyDescent="0.2">
      <c r="A413" s="299">
        <v>354</v>
      </c>
      <c r="B413" s="300" t="s">
        <v>378</v>
      </c>
      <c r="C413" s="300" t="s">
        <v>353</v>
      </c>
      <c r="D413" s="300" t="s">
        <v>379</v>
      </c>
      <c r="E413" s="300" t="s">
        <v>380</v>
      </c>
      <c r="F413" s="300" t="s">
        <v>380</v>
      </c>
    </row>
    <row r="414" spans="1:6" ht="22.5" x14ac:dyDescent="0.2">
      <c r="A414" s="296">
        <v>361</v>
      </c>
      <c r="B414" s="297" t="s">
        <v>381</v>
      </c>
      <c r="C414" s="297" t="s">
        <v>348</v>
      </c>
      <c r="D414" s="297" t="s">
        <v>279</v>
      </c>
      <c r="E414" s="297" t="s">
        <v>215</v>
      </c>
      <c r="F414" s="297" t="s">
        <v>215</v>
      </c>
    </row>
    <row r="415" spans="1:6" ht="33.75" x14ac:dyDescent="0.2">
      <c r="A415" s="299">
        <v>362</v>
      </c>
      <c r="B415" s="300" t="s">
        <v>382</v>
      </c>
      <c r="C415" s="300" t="s">
        <v>285</v>
      </c>
      <c r="D415" s="300" t="s">
        <v>279</v>
      </c>
      <c r="E415" s="300" t="s">
        <v>319</v>
      </c>
      <c r="F415" s="300" t="s">
        <v>319</v>
      </c>
    </row>
    <row r="416" spans="1:6" ht="45" x14ac:dyDescent="0.2">
      <c r="A416" s="296">
        <v>363</v>
      </c>
      <c r="B416" s="297" t="s">
        <v>182</v>
      </c>
      <c r="C416" s="297" t="s">
        <v>314</v>
      </c>
      <c r="D416" s="297" t="s">
        <v>383</v>
      </c>
      <c r="E416" s="300" t="s">
        <v>384</v>
      </c>
      <c r="F416" s="300" t="s">
        <v>384</v>
      </c>
    </row>
    <row r="417" spans="1:6" ht="78.75" x14ac:dyDescent="0.2">
      <c r="A417" s="299" t="s">
        <v>385</v>
      </c>
      <c r="B417" s="300" t="s">
        <v>183</v>
      </c>
      <c r="C417" s="300" t="s">
        <v>314</v>
      </c>
      <c r="D417" s="300" t="s">
        <v>288</v>
      </c>
      <c r="E417" s="300" t="s">
        <v>386</v>
      </c>
      <c r="F417" s="300" t="s">
        <v>306</v>
      </c>
    </row>
    <row r="418" spans="1:6" ht="45" x14ac:dyDescent="0.2">
      <c r="A418" s="296">
        <v>365</v>
      </c>
      <c r="B418" s="297" t="s">
        <v>195</v>
      </c>
      <c r="C418" s="297" t="s">
        <v>348</v>
      </c>
      <c r="D418" s="297" t="s">
        <v>387</v>
      </c>
      <c r="E418" s="300" t="s">
        <v>388</v>
      </c>
      <c r="F418" s="300" t="s">
        <v>388</v>
      </c>
    </row>
    <row r="419" spans="1:6" ht="22.5" x14ac:dyDescent="0.2">
      <c r="A419" s="299">
        <v>367</v>
      </c>
      <c r="B419" s="300" t="s">
        <v>196</v>
      </c>
      <c r="C419" s="300" t="s">
        <v>291</v>
      </c>
      <c r="D419" s="300" t="s">
        <v>292</v>
      </c>
      <c r="E419" s="300" t="s">
        <v>296</v>
      </c>
      <c r="F419" s="300" t="s">
        <v>296</v>
      </c>
    </row>
    <row r="420" spans="1:6" ht="56.25" x14ac:dyDescent="0.2">
      <c r="A420" s="296">
        <v>368</v>
      </c>
      <c r="B420" s="297" t="s">
        <v>198</v>
      </c>
      <c r="C420" s="297" t="s">
        <v>309</v>
      </c>
      <c r="D420" s="297" t="s">
        <v>389</v>
      </c>
      <c r="E420" s="300" t="s">
        <v>390</v>
      </c>
      <c r="F420" s="300" t="s">
        <v>391</v>
      </c>
    </row>
    <row r="421" spans="1:6" ht="45" x14ac:dyDescent="0.2">
      <c r="A421" s="299">
        <v>369</v>
      </c>
      <c r="B421" s="300" t="s">
        <v>199</v>
      </c>
      <c r="C421" s="300" t="s">
        <v>348</v>
      </c>
      <c r="D421" s="300" t="s">
        <v>331</v>
      </c>
      <c r="E421" s="300" t="s">
        <v>332</v>
      </c>
      <c r="F421" s="300" t="s">
        <v>332</v>
      </c>
    </row>
    <row r="422" spans="1:6" ht="45" x14ac:dyDescent="0.2">
      <c r="A422" s="299">
        <v>373</v>
      </c>
      <c r="B422" s="300" t="s">
        <v>205</v>
      </c>
      <c r="C422" s="300" t="s">
        <v>311</v>
      </c>
      <c r="D422" s="300" t="s">
        <v>392</v>
      </c>
      <c r="E422" s="300" t="s">
        <v>393</v>
      </c>
      <c r="F422" s="300" t="s">
        <v>394</v>
      </c>
    </row>
    <row r="423" spans="1:6" ht="22.5" x14ac:dyDescent="0.2">
      <c r="A423" s="299">
        <v>379</v>
      </c>
      <c r="B423" s="300" t="s">
        <v>216</v>
      </c>
      <c r="C423" s="300" t="s">
        <v>314</v>
      </c>
      <c r="D423" s="300" t="s">
        <v>527</v>
      </c>
      <c r="E423" s="300"/>
      <c r="F423" s="300" t="s">
        <v>327</v>
      </c>
    </row>
    <row r="424" spans="1:6" ht="67.5" x14ac:dyDescent="0.2">
      <c r="A424" s="299" t="s">
        <v>395</v>
      </c>
      <c r="B424" s="300" t="s">
        <v>227</v>
      </c>
      <c r="C424" s="300" t="s">
        <v>506</v>
      </c>
      <c r="D424" s="300" t="s">
        <v>288</v>
      </c>
      <c r="E424" s="300" t="s">
        <v>396</v>
      </c>
      <c r="F424" s="300" t="s">
        <v>396</v>
      </c>
    </row>
    <row r="425" spans="1:6" ht="90" x14ac:dyDescent="0.2">
      <c r="A425" s="299" t="s">
        <v>397</v>
      </c>
      <c r="B425" s="300" t="s">
        <v>226</v>
      </c>
      <c r="C425" s="300" t="s">
        <v>314</v>
      </c>
      <c r="D425" s="300" t="s">
        <v>292</v>
      </c>
      <c r="E425" s="300" t="s">
        <v>398</v>
      </c>
      <c r="F425" s="300" t="s">
        <v>377</v>
      </c>
    </row>
    <row r="426" spans="1:6" ht="67.5" x14ac:dyDescent="0.2">
      <c r="A426" s="299">
        <v>383</v>
      </c>
      <c r="B426" s="300" t="s">
        <v>399</v>
      </c>
      <c r="C426" s="300" t="s">
        <v>364</v>
      </c>
      <c r="D426" s="300" t="s">
        <v>288</v>
      </c>
      <c r="E426" s="300" t="s">
        <v>400</v>
      </c>
      <c r="F426" s="300" t="s">
        <v>401</v>
      </c>
    </row>
    <row r="427" spans="1:6" ht="101.25" x14ac:dyDescent="0.2">
      <c r="A427" s="299">
        <v>392</v>
      </c>
      <c r="B427" s="300" t="s">
        <v>230</v>
      </c>
      <c r="C427" s="300" t="s">
        <v>278</v>
      </c>
      <c r="D427" s="300" t="s">
        <v>288</v>
      </c>
      <c r="E427" s="300" t="s">
        <v>402</v>
      </c>
      <c r="F427" s="300" t="s">
        <v>403</v>
      </c>
    </row>
    <row r="428" spans="1:6" ht="45" x14ac:dyDescent="0.2">
      <c r="A428" s="299">
        <v>393</v>
      </c>
      <c r="B428" s="300" t="s">
        <v>231</v>
      </c>
      <c r="C428" s="300" t="s">
        <v>314</v>
      </c>
      <c r="D428" s="300" t="s">
        <v>374</v>
      </c>
      <c r="E428" s="300" t="s">
        <v>332</v>
      </c>
      <c r="F428" s="300" t="s">
        <v>332</v>
      </c>
    </row>
    <row r="429" spans="1:6" ht="56.25" x14ac:dyDescent="0.2">
      <c r="A429" s="299">
        <v>396</v>
      </c>
      <c r="B429" s="300" t="s">
        <v>404</v>
      </c>
      <c r="C429" s="300" t="s">
        <v>348</v>
      </c>
      <c r="D429" s="300" t="s">
        <v>405</v>
      </c>
      <c r="E429" s="300" t="s">
        <v>406</v>
      </c>
      <c r="F429" s="300" t="s">
        <v>406</v>
      </c>
    </row>
    <row r="430" spans="1:6" ht="112.5" x14ac:dyDescent="0.2">
      <c r="A430" s="299" t="s">
        <v>407</v>
      </c>
      <c r="B430" s="300" t="s">
        <v>235</v>
      </c>
      <c r="C430" s="300" t="s">
        <v>314</v>
      </c>
      <c r="D430" s="300" t="s">
        <v>292</v>
      </c>
      <c r="E430" s="300" t="s">
        <v>408</v>
      </c>
      <c r="F430" s="300" t="s">
        <v>377</v>
      </c>
    </row>
    <row r="431" spans="1:6" ht="67.5" x14ac:dyDescent="0.2">
      <c r="A431" s="299">
        <v>405</v>
      </c>
      <c r="B431" s="302">
        <v>38393</v>
      </c>
      <c r="C431" s="300" t="s">
        <v>314</v>
      </c>
      <c r="D431" s="300" t="s">
        <v>279</v>
      </c>
      <c r="E431" s="300" t="s">
        <v>409</v>
      </c>
      <c r="F431" s="300" t="s">
        <v>409</v>
      </c>
    </row>
    <row r="432" spans="1:6" ht="45" x14ac:dyDescent="0.2">
      <c r="A432" s="296">
        <v>410</v>
      </c>
      <c r="B432" s="303">
        <v>38454</v>
      </c>
      <c r="C432" s="304" t="s">
        <v>314</v>
      </c>
      <c r="D432" s="304" t="s">
        <v>374</v>
      </c>
      <c r="E432" s="304" t="s">
        <v>332</v>
      </c>
      <c r="F432" s="304" t="s">
        <v>332</v>
      </c>
    </row>
    <row r="433" spans="1:6" ht="45" x14ac:dyDescent="0.2">
      <c r="A433" s="299">
        <v>412</v>
      </c>
      <c r="B433" s="302">
        <v>38470</v>
      </c>
      <c r="C433" s="300" t="s">
        <v>309</v>
      </c>
      <c r="D433" s="300" t="s">
        <v>410</v>
      </c>
      <c r="E433" s="300" t="s">
        <v>411</v>
      </c>
      <c r="F433" s="300" t="s">
        <v>411</v>
      </c>
    </row>
    <row r="434" spans="1:6" ht="45" x14ac:dyDescent="0.2">
      <c r="A434" s="299">
        <v>414</v>
      </c>
      <c r="B434" s="302">
        <v>38498</v>
      </c>
      <c r="C434" s="300" t="s">
        <v>348</v>
      </c>
      <c r="D434" s="300" t="s">
        <v>412</v>
      </c>
      <c r="E434" s="300" t="s">
        <v>413</v>
      </c>
      <c r="F434" s="300" t="s">
        <v>413</v>
      </c>
    </row>
    <row r="435" spans="1:6" ht="22.5" x14ac:dyDescent="0.2">
      <c r="A435" s="299">
        <v>420</v>
      </c>
      <c r="B435" s="302">
        <v>38526</v>
      </c>
      <c r="C435" s="300" t="s">
        <v>291</v>
      </c>
      <c r="D435" s="300" t="s">
        <v>279</v>
      </c>
      <c r="E435" s="300" t="s">
        <v>296</v>
      </c>
      <c r="F435" s="300" t="s">
        <v>296</v>
      </c>
    </row>
    <row r="436" spans="1:6" ht="33.75" x14ac:dyDescent="0.2">
      <c r="A436" s="299">
        <v>424</v>
      </c>
      <c r="B436" s="302">
        <v>38553</v>
      </c>
      <c r="C436" s="302" t="s">
        <v>285</v>
      </c>
      <c r="D436" s="297" t="s">
        <v>340</v>
      </c>
      <c r="E436" s="297" t="s">
        <v>341</v>
      </c>
      <c r="F436" s="297" t="s">
        <v>342</v>
      </c>
    </row>
    <row r="437" spans="1:6" ht="22.5" x14ac:dyDescent="0.2">
      <c r="A437" s="299" t="s">
        <v>414</v>
      </c>
      <c r="B437" s="302">
        <v>38559</v>
      </c>
      <c r="C437" s="300" t="s">
        <v>506</v>
      </c>
      <c r="D437" s="300" t="s">
        <v>292</v>
      </c>
      <c r="E437" s="300" t="s">
        <v>415</v>
      </c>
      <c r="F437" s="300" t="s">
        <v>415</v>
      </c>
    </row>
    <row r="438" spans="1:6" ht="45" x14ac:dyDescent="0.2">
      <c r="A438" s="299">
        <v>430</v>
      </c>
      <c r="B438" s="302">
        <v>38576</v>
      </c>
      <c r="C438" s="302" t="s">
        <v>285</v>
      </c>
      <c r="D438" s="300" t="s">
        <v>416</v>
      </c>
      <c r="E438" s="300" t="s">
        <v>417</v>
      </c>
      <c r="F438" s="300" t="s">
        <v>342</v>
      </c>
    </row>
    <row r="439" spans="1:6" ht="56.25" x14ac:dyDescent="0.2">
      <c r="A439" s="299">
        <v>436</v>
      </c>
      <c r="B439" s="302">
        <v>38638</v>
      </c>
      <c r="C439" s="300" t="s">
        <v>348</v>
      </c>
      <c r="D439" s="300" t="s">
        <v>356</v>
      </c>
      <c r="E439" s="300" t="s">
        <v>357</v>
      </c>
      <c r="F439" s="300" t="s">
        <v>358</v>
      </c>
    </row>
    <row r="440" spans="1:6" ht="90" x14ac:dyDescent="0.2">
      <c r="A440" s="299" t="s">
        <v>500</v>
      </c>
      <c r="B440" s="302">
        <v>38649</v>
      </c>
      <c r="C440" s="300" t="s">
        <v>314</v>
      </c>
      <c r="D440" s="300" t="s">
        <v>292</v>
      </c>
      <c r="E440" s="300" t="s">
        <v>418</v>
      </c>
      <c r="F440" s="300" t="s">
        <v>377</v>
      </c>
    </row>
    <row r="441" spans="1:6" ht="45" x14ac:dyDescent="0.2">
      <c r="A441" s="299">
        <v>441</v>
      </c>
      <c r="B441" s="302">
        <v>38673</v>
      </c>
      <c r="C441" s="300" t="s">
        <v>348</v>
      </c>
      <c r="D441" s="304" t="s">
        <v>374</v>
      </c>
      <c r="E441" s="304" t="s">
        <v>332</v>
      </c>
      <c r="F441" s="304" t="s">
        <v>332</v>
      </c>
    </row>
    <row r="442" spans="1:6" ht="56.25" x14ac:dyDescent="0.2">
      <c r="A442" s="299">
        <v>442</v>
      </c>
      <c r="B442" s="302">
        <v>38677</v>
      </c>
      <c r="C442" s="300" t="s">
        <v>309</v>
      </c>
      <c r="D442" s="300" t="s">
        <v>419</v>
      </c>
      <c r="E442" s="300" t="s">
        <v>420</v>
      </c>
      <c r="F442" s="300" t="s">
        <v>420</v>
      </c>
    </row>
    <row r="443" spans="1:6" ht="405" x14ac:dyDescent="0.2">
      <c r="A443" s="299">
        <v>449</v>
      </c>
      <c r="B443" s="302">
        <v>38716</v>
      </c>
      <c r="C443" s="300" t="s">
        <v>278</v>
      </c>
      <c r="D443" s="300" t="s">
        <v>288</v>
      </c>
      <c r="E443" s="305" t="s">
        <v>421</v>
      </c>
      <c r="F443" s="300" t="s">
        <v>422</v>
      </c>
    </row>
    <row r="444" spans="1:6" ht="56.25" x14ac:dyDescent="0.2">
      <c r="A444" s="299" t="s">
        <v>482</v>
      </c>
      <c r="B444" s="302">
        <v>38734</v>
      </c>
      <c r="C444" s="300" t="s">
        <v>309</v>
      </c>
      <c r="D444" s="300" t="s">
        <v>344</v>
      </c>
      <c r="E444" s="300" t="s">
        <v>375</v>
      </c>
      <c r="F444" s="300" t="s">
        <v>346</v>
      </c>
    </row>
    <row r="445" spans="1:6" ht="33.75" x14ac:dyDescent="0.2">
      <c r="A445" s="299">
        <v>455</v>
      </c>
      <c r="B445" s="302">
        <v>38769</v>
      </c>
      <c r="C445" s="300" t="s">
        <v>510</v>
      </c>
      <c r="D445" s="300" t="s">
        <v>423</v>
      </c>
      <c r="E445" s="300" t="s">
        <v>424</v>
      </c>
      <c r="F445" s="300" t="s">
        <v>424</v>
      </c>
    </row>
    <row r="446" spans="1:6" ht="45" x14ac:dyDescent="0.2">
      <c r="A446" s="299">
        <v>458</v>
      </c>
      <c r="B446" s="302">
        <v>38792</v>
      </c>
      <c r="C446" s="304" t="s">
        <v>545</v>
      </c>
      <c r="D446" s="300" t="s">
        <v>374</v>
      </c>
      <c r="E446" s="304" t="s">
        <v>332</v>
      </c>
      <c r="F446" s="304" t="s">
        <v>332</v>
      </c>
    </row>
    <row r="447" spans="1:6" ht="22.5" x14ac:dyDescent="0.2">
      <c r="A447" s="299">
        <v>460</v>
      </c>
      <c r="B447" s="302">
        <v>38812</v>
      </c>
      <c r="C447" s="300" t="s">
        <v>291</v>
      </c>
      <c r="D447" s="300" t="s">
        <v>292</v>
      </c>
      <c r="E447" s="300" t="s">
        <v>370</v>
      </c>
      <c r="F447" s="300" t="s">
        <v>370</v>
      </c>
    </row>
    <row r="448" spans="1:6" ht="146.25" x14ac:dyDescent="0.2">
      <c r="A448" s="299">
        <v>462</v>
      </c>
      <c r="B448" s="302">
        <v>38818</v>
      </c>
      <c r="C448" s="300" t="s">
        <v>309</v>
      </c>
      <c r="D448" s="300" t="s">
        <v>425</v>
      </c>
      <c r="E448" s="300" t="s">
        <v>426</v>
      </c>
      <c r="F448" s="300" t="s">
        <v>427</v>
      </c>
    </row>
    <row r="449" spans="1:6" ht="45" x14ac:dyDescent="0.2">
      <c r="A449" s="299">
        <v>471</v>
      </c>
      <c r="B449" s="302">
        <v>38960</v>
      </c>
      <c r="C449" s="300" t="s">
        <v>309</v>
      </c>
      <c r="D449" s="300" t="s">
        <v>428</v>
      </c>
      <c r="E449" s="300" t="s">
        <v>429</v>
      </c>
      <c r="F449" s="300" t="s">
        <v>429</v>
      </c>
    </row>
    <row r="450" spans="1:6" ht="45" x14ac:dyDescent="0.2">
      <c r="A450" s="299">
        <v>472</v>
      </c>
      <c r="B450" s="302">
        <v>38973</v>
      </c>
      <c r="C450" s="300" t="s">
        <v>506</v>
      </c>
      <c r="D450" s="297" t="s">
        <v>331</v>
      </c>
      <c r="E450" s="297" t="s">
        <v>332</v>
      </c>
      <c r="F450" s="297" t="s">
        <v>332</v>
      </c>
    </row>
    <row r="451" spans="1:6" ht="22.5" x14ac:dyDescent="0.2">
      <c r="A451" s="299">
        <v>473</v>
      </c>
      <c r="B451" s="302">
        <v>38986</v>
      </c>
      <c r="C451" s="300" t="s">
        <v>309</v>
      </c>
      <c r="D451" s="300" t="s">
        <v>430</v>
      </c>
      <c r="E451" s="300" t="s">
        <v>431</v>
      </c>
      <c r="F451" s="300" t="s">
        <v>431</v>
      </c>
    </row>
    <row r="452" spans="1:6" ht="45" x14ac:dyDescent="0.2">
      <c r="A452" s="299">
        <v>486</v>
      </c>
      <c r="B452" s="302" t="s">
        <v>451</v>
      </c>
      <c r="C452" s="300" t="s">
        <v>506</v>
      </c>
      <c r="D452" s="300" t="s">
        <v>292</v>
      </c>
      <c r="E452" s="300" t="s">
        <v>452</v>
      </c>
      <c r="F452" s="300" t="s">
        <v>452</v>
      </c>
    </row>
    <row r="453" spans="1:6" ht="90" x14ac:dyDescent="0.2">
      <c r="A453" s="299" t="s">
        <v>499</v>
      </c>
      <c r="B453" s="302" t="s">
        <v>448</v>
      </c>
      <c r="C453" s="300" t="s">
        <v>314</v>
      </c>
      <c r="D453" s="300" t="s">
        <v>292</v>
      </c>
      <c r="E453" s="300" t="s">
        <v>418</v>
      </c>
      <c r="F453" s="300" t="s">
        <v>377</v>
      </c>
    </row>
    <row r="454" spans="1:6" ht="56.25" x14ac:dyDescent="0.2">
      <c r="A454" s="299" t="s">
        <v>492</v>
      </c>
      <c r="B454" s="302" t="s">
        <v>455</v>
      </c>
      <c r="C454" s="300" t="s">
        <v>309</v>
      </c>
      <c r="D454" s="300" t="s">
        <v>389</v>
      </c>
      <c r="E454" s="300" t="s">
        <v>390</v>
      </c>
      <c r="F454" s="300" t="s">
        <v>391</v>
      </c>
    </row>
    <row r="455" spans="1:6" ht="22.5" x14ac:dyDescent="0.2">
      <c r="A455" s="299" t="s">
        <v>524</v>
      </c>
      <c r="B455" s="302" t="s">
        <v>459</v>
      </c>
      <c r="C455" s="300" t="s">
        <v>291</v>
      </c>
      <c r="D455" s="300" t="s">
        <v>292</v>
      </c>
      <c r="E455" s="300" t="s">
        <v>370</v>
      </c>
      <c r="F455" s="300" t="s">
        <v>370</v>
      </c>
    </row>
    <row r="456" spans="1:6" ht="101.25" x14ac:dyDescent="0.2">
      <c r="A456" s="299">
        <v>496</v>
      </c>
      <c r="B456" s="302" t="s">
        <v>460</v>
      </c>
      <c r="C456" s="300" t="s">
        <v>309</v>
      </c>
      <c r="D456" s="300" t="s">
        <v>462</v>
      </c>
      <c r="E456" s="300" t="s">
        <v>473</v>
      </c>
      <c r="F456" s="300" t="s">
        <v>470</v>
      </c>
    </row>
    <row r="457" spans="1:6" ht="56.25" x14ac:dyDescent="0.2">
      <c r="A457" s="299" t="s">
        <v>483</v>
      </c>
      <c r="B457" s="302" t="s">
        <v>461</v>
      </c>
      <c r="C457" s="300" t="s">
        <v>309</v>
      </c>
      <c r="D457" s="300" t="s">
        <v>463</v>
      </c>
      <c r="E457" s="300" t="s">
        <v>345</v>
      </c>
      <c r="F457" s="300" t="s">
        <v>346</v>
      </c>
    </row>
    <row r="458" spans="1:6" ht="56.25" x14ac:dyDescent="0.2">
      <c r="A458" s="299">
        <v>501</v>
      </c>
      <c r="B458" s="302" t="s">
        <v>476</v>
      </c>
      <c r="C458" s="300" t="s">
        <v>278</v>
      </c>
      <c r="D458" s="300" t="s">
        <v>288</v>
      </c>
      <c r="E458" s="300" t="s">
        <v>479</v>
      </c>
      <c r="F458" s="300" t="s">
        <v>422</v>
      </c>
    </row>
    <row r="459" spans="1:6" ht="56.25" x14ac:dyDescent="0.2">
      <c r="A459" s="299" t="s">
        <v>493</v>
      </c>
      <c r="B459" s="302" t="s">
        <v>461</v>
      </c>
      <c r="C459" s="300" t="s">
        <v>309</v>
      </c>
      <c r="D459" s="300" t="s">
        <v>389</v>
      </c>
      <c r="E459" s="300" t="s">
        <v>390</v>
      </c>
      <c r="F459" s="300" t="s">
        <v>391</v>
      </c>
    </row>
    <row r="460" spans="1:6" ht="22.5" x14ac:dyDescent="0.2">
      <c r="A460" s="299">
        <v>510</v>
      </c>
      <c r="B460" s="302" t="s">
        <v>484</v>
      </c>
      <c r="C460" s="300" t="s">
        <v>291</v>
      </c>
      <c r="D460" s="300" t="s">
        <v>292</v>
      </c>
      <c r="E460" s="300" t="s">
        <v>296</v>
      </c>
      <c r="F460" s="300" t="s">
        <v>296</v>
      </c>
    </row>
    <row r="461" spans="1:6" ht="56.25" x14ac:dyDescent="0.2">
      <c r="A461" s="299">
        <v>511</v>
      </c>
      <c r="B461" s="302" t="s">
        <v>489</v>
      </c>
      <c r="C461" s="300" t="s">
        <v>348</v>
      </c>
      <c r="D461" s="300" t="s">
        <v>356</v>
      </c>
      <c r="E461" s="300" t="s">
        <v>357</v>
      </c>
      <c r="F461" s="300" t="s">
        <v>358</v>
      </c>
    </row>
    <row r="462" spans="1:6" ht="33.75" x14ac:dyDescent="0.2">
      <c r="A462" s="299">
        <v>514</v>
      </c>
      <c r="B462" s="302" t="s">
        <v>494</v>
      </c>
      <c r="C462" s="300" t="s">
        <v>348</v>
      </c>
      <c r="D462" s="300" t="s">
        <v>526</v>
      </c>
      <c r="E462" s="300"/>
      <c r="F462" s="300" t="s">
        <v>150</v>
      </c>
    </row>
    <row r="463" spans="1:6" ht="22.5" x14ac:dyDescent="0.2">
      <c r="A463" s="299" t="s">
        <v>523</v>
      </c>
      <c r="B463" s="302" t="s">
        <v>501</v>
      </c>
      <c r="C463" s="300" t="s">
        <v>291</v>
      </c>
      <c r="D463" s="300" t="s">
        <v>292</v>
      </c>
      <c r="E463" s="300" t="s">
        <v>415</v>
      </c>
      <c r="F463" s="300" t="s">
        <v>415</v>
      </c>
    </row>
    <row r="464" spans="1:6" ht="45" x14ac:dyDescent="0.2">
      <c r="A464" s="299">
        <v>519</v>
      </c>
      <c r="B464" s="302" t="s">
        <v>502</v>
      </c>
      <c r="C464" s="300" t="s">
        <v>309</v>
      </c>
      <c r="D464" s="300" t="s">
        <v>412</v>
      </c>
      <c r="E464" s="300" t="s">
        <v>413</v>
      </c>
      <c r="F464" s="300" t="s">
        <v>413</v>
      </c>
    </row>
    <row r="465" spans="1:6" ht="45" x14ac:dyDescent="0.2">
      <c r="A465" s="299">
        <v>523</v>
      </c>
      <c r="B465" s="302" t="s">
        <v>505</v>
      </c>
      <c r="C465" s="300" t="s">
        <v>506</v>
      </c>
      <c r="D465" s="300" t="s">
        <v>292</v>
      </c>
      <c r="E465" s="300" t="s">
        <v>452</v>
      </c>
      <c r="F465" s="300" t="s">
        <v>452</v>
      </c>
    </row>
    <row r="466" spans="1:6" ht="101.25" x14ac:dyDescent="0.2">
      <c r="A466" s="299">
        <v>524</v>
      </c>
      <c r="B466" s="302" t="s">
        <v>516</v>
      </c>
      <c r="C466" s="300" t="s">
        <v>309</v>
      </c>
      <c r="D466" s="300" t="s">
        <v>462</v>
      </c>
      <c r="E466" s="300" t="s">
        <v>473</v>
      </c>
      <c r="F466" s="300" t="s">
        <v>470</v>
      </c>
    </row>
    <row r="467" spans="1:6" ht="33.75" x14ac:dyDescent="0.2">
      <c r="A467" s="299">
        <v>536</v>
      </c>
      <c r="B467" s="302" t="s">
        <v>517</v>
      </c>
      <c r="C467" s="300" t="s">
        <v>348</v>
      </c>
      <c r="D467" s="300" t="s">
        <v>292</v>
      </c>
      <c r="E467" s="300" t="s">
        <v>521</v>
      </c>
      <c r="F467" s="300" t="s">
        <v>415</v>
      </c>
    </row>
    <row r="468" spans="1:6" ht="168.75" x14ac:dyDescent="0.2">
      <c r="A468" s="299">
        <v>554</v>
      </c>
      <c r="B468" s="302" t="s">
        <v>529</v>
      </c>
      <c r="C468" s="300" t="s">
        <v>606</v>
      </c>
      <c r="D468" s="300" t="s">
        <v>530</v>
      </c>
      <c r="E468" s="300" t="s">
        <v>531</v>
      </c>
      <c r="F468" s="300" t="s">
        <v>112</v>
      </c>
    </row>
    <row r="469" spans="1:6" ht="78.75" x14ac:dyDescent="0.2">
      <c r="A469" s="299">
        <v>557</v>
      </c>
      <c r="B469" s="302" t="s">
        <v>532</v>
      </c>
      <c r="C469" s="300" t="s">
        <v>278</v>
      </c>
      <c r="D469" s="300" t="s">
        <v>288</v>
      </c>
      <c r="E469" s="300" t="s">
        <v>536</v>
      </c>
      <c r="F469" s="300" t="s">
        <v>537</v>
      </c>
    </row>
    <row r="470" spans="1:6" ht="33.75" x14ac:dyDescent="0.2">
      <c r="A470" s="299">
        <v>571</v>
      </c>
      <c r="B470" s="302" t="s">
        <v>546</v>
      </c>
      <c r="C470" s="300" t="s">
        <v>309</v>
      </c>
      <c r="D470" s="300" t="s">
        <v>547</v>
      </c>
      <c r="E470" s="300" t="s">
        <v>548</v>
      </c>
      <c r="F470" s="300" t="s">
        <v>548</v>
      </c>
    </row>
    <row r="471" spans="1:6" ht="22.5" x14ac:dyDescent="0.2">
      <c r="A471" s="299">
        <v>582</v>
      </c>
      <c r="B471" s="302" t="s">
        <v>549</v>
      </c>
      <c r="C471" s="300" t="s">
        <v>291</v>
      </c>
      <c r="D471" s="300" t="s">
        <v>292</v>
      </c>
      <c r="E471" s="300" t="s">
        <v>296</v>
      </c>
      <c r="F471" s="300" t="s">
        <v>296</v>
      </c>
    </row>
    <row r="472" spans="1:6" ht="22.5" x14ac:dyDescent="0.2">
      <c r="A472" s="299" t="s">
        <v>569</v>
      </c>
      <c r="B472" s="302" t="s">
        <v>552</v>
      </c>
      <c r="C472" s="300" t="s">
        <v>291</v>
      </c>
      <c r="D472" s="300" t="s">
        <v>292</v>
      </c>
      <c r="E472" s="300" t="s">
        <v>415</v>
      </c>
      <c r="F472" s="300" t="s">
        <v>415</v>
      </c>
    </row>
    <row r="473" spans="1:6" ht="22.5" x14ac:dyDescent="0.2">
      <c r="A473" s="299">
        <v>602</v>
      </c>
      <c r="B473" s="302" t="s">
        <v>571</v>
      </c>
      <c r="C473" s="300" t="s">
        <v>309</v>
      </c>
      <c r="D473" s="300" t="s">
        <v>344</v>
      </c>
      <c r="E473" s="300" t="s">
        <v>572</v>
      </c>
      <c r="F473" s="300" t="s">
        <v>346</v>
      </c>
    </row>
    <row r="474" spans="1:6" ht="33.75" x14ac:dyDescent="0.2">
      <c r="A474" s="299">
        <v>607</v>
      </c>
      <c r="B474" s="302" t="s">
        <v>573</v>
      </c>
      <c r="C474" s="300" t="s">
        <v>348</v>
      </c>
      <c r="D474" s="300" t="s">
        <v>575</v>
      </c>
      <c r="E474" s="300" t="s">
        <v>576</v>
      </c>
      <c r="F474" s="300" t="s">
        <v>576</v>
      </c>
    </row>
    <row r="475" spans="1:6" ht="33.75" x14ac:dyDescent="0.2">
      <c r="A475" s="299">
        <v>612</v>
      </c>
      <c r="B475" s="302" t="s">
        <v>577</v>
      </c>
      <c r="C475" s="300" t="s">
        <v>309</v>
      </c>
      <c r="D475" s="300" t="s">
        <v>580</v>
      </c>
      <c r="E475" s="300" t="s">
        <v>420</v>
      </c>
      <c r="F475" s="300" t="s">
        <v>420</v>
      </c>
    </row>
    <row r="476" spans="1:6" ht="146.25" x14ac:dyDescent="0.2">
      <c r="A476" s="299">
        <v>614</v>
      </c>
      <c r="B476" s="302" t="s">
        <v>581</v>
      </c>
      <c r="C476" s="300" t="s">
        <v>309</v>
      </c>
      <c r="D476" s="300" t="s">
        <v>582</v>
      </c>
      <c r="E476" s="300" t="s">
        <v>583</v>
      </c>
      <c r="F476" s="300" t="s">
        <v>391</v>
      </c>
    </row>
    <row r="477" spans="1:6" ht="90" x14ac:dyDescent="0.2">
      <c r="A477" s="299">
        <v>626</v>
      </c>
      <c r="B477" s="302" t="s">
        <v>584</v>
      </c>
      <c r="C477" s="300" t="s">
        <v>285</v>
      </c>
      <c r="D477" s="300" t="s">
        <v>595</v>
      </c>
      <c r="E477" s="300" t="s">
        <v>594</v>
      </c>
      <c r="F477" s="300" t="s">
        <v>342</v>
      </c>
    </row>
    <row r="478" spans="1:6" ht="33.75" x14ac:dyDescent="0.2">
      <c r="A478" s="299">
        <v>628</v>
      </c>
      <c r="B478" s="302" t="s">
        <v>596</v>
      </c>
      <c r="C478" s="300" t="s">
        <v>309</v>
      </c>
      <c r="D478" s="300" t="s">
        <v>602</v>
      </c>
      <c r="E478" s="300" t="s">
        <v>600</v>
      </c>
      <c r="F478" s="300" t="s">
        <v>600</v>
      </c>
    </row>
    <row r="479" spans="1:6" ht="33.75" x14ac:dyDescent="0.2">
      <c r="A479" s="299">
        <v>631</v>
      </c>
      <c r="B479" s="302" t="s">
        <v>597</v>
      </c>
      <c r="C479" s="300" t="s">
        <v>309</v>
      </c>
      <c r="D479" s="300" t="s">
        <v>430</v>
      </c>
      <c r="E479" s="300" t="s">
        <v>601</v>
      </c>
      <c r="F479" s="300" t="s">
        <v>601</v>
      </c>
    </row>
    <row r="480" spans="1:6" ht="45" x14ac:dyDescent="0.2">
      <c r="A480" s="299">
        <v>634</v>
      </c>
      <c r="B480" s="302" t="s">
        <v>603</v>
      </c>
      <c r="C480" s="300" t="s">
        <v>348</v>
      </c>
      <c r="D480" s="300" t="s">
        <v>604</v>
      </c>
      <c r="E480" s="300" t="s">
        <v>605</v>
      </c>
      <c r="F480" s="300" t="s">
        <v>150</v>
      </c>
    </row>
    <row r="481" spans="1:6" ht="146.25" x14ac:dyDescent="0.2">
      <c r="A481" s="299">
        <v>657</v>
      </c>
      <c r="B481" s="302" t="s">
        <v>597</v>
      </c>
      <c r="C481" s="300" t="s">
        <v>309</v>
      </c>
      <c r="D481" s="300" t="s">
        <v>582</v>
      </c>
      <c r="E481" s="300" t="s">
        <v>583</v>
      </c>
      <c r="F481" s="300" t="s">
        <v>391</v>
      </c>
    </row>
    <row r="482" spans="1:6" ht="45" x14ac:dyDescent="0.2">
      <c r="A482" s="299">
        <v>658</v>
      </c>
      <c r="B482" s="302" t="s">
        <v>612</v>
      </c>
      <c r="C482" s="300" t="s">
        <v>348</v>
      </c>
      <c r="D482" s="300" t="s">
        <v>387</v>
      </c>
      <c r="E482" s="300" t="s">
        <v>388</v>
      </c>
      <c r="F482" s="300" t="s">
        <v>388</v>
      </c>
    </row>
    <row r="483" spans="1:6" ht="45" x14ac:dyDescent="0.2">
      <c r="A483" s="299">
        <v>693</v>
      </c>
      <c r="B483" s="302" t="s">
        <v>620</v>
      </c>
      <c r="C483" s="300" t="s">
        <v>314</v>
      </c>
      <c r="D483" s="300" t="s">
        <v>633</v>
      </c>
      <c r="E483" s="300" t="s">
        <v>634</v>
      </c>
      <c r="F483" s="300" t="s">
        <v>635</v>
      </c>
    </row>
    <row r="484" spans="1:6" ht="123.75" x14ac:dyDescent="0.2">
      <c r="A484" s="299">
        <v>707</v>
      </c>
      <c r="B484" s="302" t="s">
        <v>636</v>
      </c>
      <c r="C484" s="300" t="s">
        <v>348</v>
      </c>
      <c r="D484" s="300" t="s">
        <v>637</v>
      </c>
      <c r="E484" s="300" t="s">
        <v>562</v>
      </c>
      <c r="F484" s="300" t="s">
        <v>562</v>
      </c>
    </row>
    <row r="485" spans="1:6" ht="123.75" x14ac:dyDescent="0.2">
      <c r="A485" s="299">
        <v>734</v>
      </c>
      <c r="B485" s="302" t="s">
        <v>681</v>
      </c>
      <c r="C485" s="300" t="s">
        <v>314</v>
      </c>
      <c r="D485" s="300" t="s">
        <v>682</v>
      </c>
      <c r="E485" s="300" t="s">
        <v>634</v>
      </c>
      <c r="F485" s="300" t="s">
        <v>635</v>
      </c>
    </row>
    <row r="486" spans="1:6" ht="33.75" x14ac:dyDescent="0.2">
      <c r="A486" s="299">
        <v>779</v>
      </c>
      <c r="B486" s="302" t="s">
        <v>691</v>
      </c>
      <c r="C486" s="300" t="s">
        <v>309</v>
      </c>
      <c r="D486" s="300" t="s">
        <v>430</v>
      </c>
      <c r="E486" s="300" t="s">
        <v>601</v>
      </c>
      <c r="F486" s="300" t="s">
        <v>601</v>
      </c>
    </row>
    <row r="487" spans="1:6" ht="33.75" x14ac:dyDescent="0.2">
      <c r="A487" s="299">
        <v>811</v>
      </c>
      <c r="B487" s="302" t="s">
        <v>734</v>
      </c>
      <c r="C487" s="300" t="s">
        <v>309</v>
      </c>
      <c r="D487" s="300" t="s">
        <v>430</v>
      </c>
      <c r="E487" s="300" t="s">
        <v>601</v>
      </c>
      <c r="F487" s="300" t="s">
        <v>601</v>
      </c>
    </row>
    <row r="488" spans="1:6" ht="56.25" x14ac:dyDescent="0.2">
      <c r="A488" s="299">
        <v>815</v>
      </c>
      <c r="B488" s="302" t="s">
        <v>756</v>
      </c>
      <c r="C488" s="300" t="s">
        <v>314</v>
      </c>
      <c r="D488" s="300" t="s">
        <v>757</v>
      </c>
      <c r="E488" s="300" t="s">
        <v>758</v>
      </c>
      <c r="F488" s="300" t="s">
        <v>635</v>
      </c>
    </row>
    <row r="489" spans="1:6" x14ac:dyDescent="0.2">
      <c r="A489" s="296"/>
      <c r="B489" s="303"/>
      <c r="C489" s="297"/>
      <c r="D489" s="297"/>
      <c r="E489" s="297"/>
      <c r="F489" s="297"/>
    </row>
    <row r="490" spans="1:6" x14ac:dyDescent="0.2">
      <c r="A490" s="296"/>
      <c r="B490" s="303"/>
      <c r="C490" s="297"/>
      <c r="D490" s="297"/>
      <c r="E490" s="297"/>
      <c r="F490" s="297"/>
    </row>
    <row r="491" spans="1:6" x14ac:dyDescent="0.2">
      <c r="A491" s="290" t="s">
        <v>432</v>
      </c>
      <c r="B491" s="306" t="s">
        <v>433</v>
      </c>
      <c r="C491" s="33"/>
      <c r="D491" s="33"/>
      <c r="E491" s="298"/>
      <c r="F491" s="33"/>
    </row>
    <row r="492" spans="1:6" x14ac:dyDescent="0.2">
      <c r="A492" s="290" t="s">
        <v>434</v>
      </c>
      <c r="B492" s="33" t="s">
        <v>292</v>
      </c>
      <c r="C492" s="33"/>
      <c r="D492" s="33"/>
      <c r="E492" s="297"/>
      <c r="F492" s="33"/>
    </row>
    <row r="493" spans="1:6" x14ac:dyDescent="0.2">
      <c r="A493" s="290" t="s">
        <v>435</v>
      </c>
      <c r="B493" s="306" t="s">
        <v>279</v>
      </c>
      <c r="C493" s="33"/>
      <c r="D493" s="33"/>
      <c r="E493" s="33"/>
      <c r="F493" s="33"/>
    </row>
    <row r="494" spans="1:6" x14ac:dyDescent="0.2">
      <c r="A494" s="290" t="s">
        <v>436</v>
      </c>
      <c r="B494" s="33" t="s">
        <v>437</v>
      </c>
      <c r="C494" s="33"/>
      <c r="D494" s="33"/>
      <c r="E494" s="33"/>
      <c r="F494" s="33"/>
    </row>
    <row r="495" spans="1:6" x14ac:dyDescent="0.2">
      <c r="A495" s="290" t="s">
        <v>438</v>
      </c>
      <c r="B495" s="33" t="s">
        <v>439</v>
      </c>
      <c r="C495" s="33"/>
      <c r="D495" s="33"/>
      <c r="E495" s="33"/>
      <c r="F495" s="33"/>
    </row>
    <row r="496" spans="1:6" x14ac:dyDescent="0.2">
      <c r="A496" s="290" t="s">
        <v>440</v>
      </c>
      <c r="B496" s="33" t="s">
        <v>441</v>
      </c>
      <c r="C496" s="33"/>
      <c r="D496" s="33"/>
      <c r="E496" s="33"/>
      <c r="F496" s="33"/>
    </row>
    <row r="497" spans="1:6" x14ac:dyDescent="0.2">
      <c r="A497" s="290" t="s">
        <v>480</v>
      </c>
      <c r="B497" s="33" t="s">
        <v>481</v>
      </c>
      <c r="C497" s="33"/>
      <c r="D497" s="33"/>
      <c r="E497" s="33"/>
      <c r="F497" s="33"/>
    </row>
    <row r="498" spans="1:6" x14ac:dyDescent="0.2">
      <c r="A498" s="290" t="s">
        <v>490</v>
      </c>
      <c r="B498" s="33" t="s">
        <v>491</v>
      </c>
      <c r="C498" s="33"/>
      <c r="D498" s="33"/>
      <c r="E498" s="33"/>
      <c r="F498" s="33"/>
    </row>
    <row r="499" spans="1:6" x14ac:dyDescent="0.2">
      <c r="A499" s="290" t="s">
        <v>497</v>
      </c>
      <c r="B499" s="33" t="s">
        <v>498</v>
      </c>
      <c r="C499" s="33"/>
      <c r="D499" s="33"/>
      <c r="E499" s="33"/>
      <c r="F499" s="33"/>
    </row>
    <row r="500" spans="1:6" x14ac:dyDescent="0.2">
      <c r="A500" s="290" t="s">
        <v>522</v>
      </c>
      <c r="B500" s="33" t="s">
        <v>570</v>
      </c>
      <c r="C500" s="33"/>
      <c r="D500" s="33"/>
      <c r="E500" s="33"/>
      <c r="F500" s="33"/>
    </row>
    <row r="501" spans="1:6" x14ac:dyDescent="0.2">
      <c r="A501" s="290"/>
      <c r="B501" s="33"/>
      <c r="C501" s="33"/>
      <c r="D501" s="33"/>
      <c r="E501" s="33"/>
      <c r="F501" s="33"/>
    </row>
    <row r="502" spans="1:6" x14ac:dyDescent="0.2">
      <c r="A502" s="340" t="s">
        <v>442</v>
      </c>
      <c r="B502" s="340"/>
      <c r="C502" s="340"/>
      <c r="D502" s="340"/>
      <c r="E502" s="340"/>
      <c r="F502" s="340"/>
    </row>
    <row r="503" spans="1:6" x14ac:dyDescent="0.2">
      <c r="A503" s="340"/>
      <c r="B503" s="340"/>
      <c r="C503" s="340"/>
      <c r="D503" s="340"/>
      <c r="E503" s="340"/>
      <c r="F503" s="340"/>
    </row>
    <row r="504" spans="1:6" x14ac:dyDescent="0.2">
      <c r="A504" s="340"/>
      <c r="B504" s="340"/>
      <c r="C504" s="340"/>
      <c r="D504" s="340"/>
      <c r="E504" s="340"/>
      <c r="F504" s="340"/>
    </row>
    <row r="505" spans="1:6" ht="86.25" customHeight="1" x14ac:dyDescent="0.2">
      <c r="A505" s="340"/>
      <c r="B505" s="340"/>
      <c r="C505" s="340"/>
      <c r="D505" s="340"/>
      <c r="E505" s="340"/>
      <c r="F505" s="340"/>
    </row>
  </sheetData>
  <mergeCells count="4">
    <mergeCell ref="A502:F505"/>
    <mergeCell ref="E5:F5"/>
    <mergeCell ref="K5:L5"/>
    <mergeCell ref="E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0"/>
  <sheetViews>
    <sheetView workbookViewId="0">
      <selection activeCell="K344" sqref="K344"/>
    </sheetView>
  </sheetViews>
  <sheetFormatPr baseColWidth="10" defaultColWidth="11.7109375" defaultRowHeight="11.25" x14ac:dyDescent="0.2"/>
  <cols>
    <col min="1" max="1" width="27.28515625" style="126" customWidth="1"/>
    <col min="2" max="2" width="18.140625" style="127" customWidth="1"/>
    <col min="3" max="3" width="10.140625" style="127" customWidth="1"/>
    <col min="4" max="4" width="16.140625" style="126" bestFit="1" customWidth="1"/>
    <col min="5" max="5" width="11.7109375" style="17" bestFit="1" customWidth="1"/>
    <col min="6" max="6" width="10.85546875" style="126" bestFit="1" customWidth="1"/>
    <col min="7" max="7" width="15.5703125" style="126" customWidth="1"/>
    <col min="8" max="8" width="7.28515625" style="126" bestFit="1" customWidth="1"/>
    <col min="9" max="9" width="9.7109375" style="126" bestFit="1" customWidth="1"/>
    <col min="10" max="11" width="11.7109375" style="70" bestFit="1" customWidth="1"/>
    <col min="12" max="12" width="10.85546875" style="70" bestFit="1" customWidth="1"/>
    <col min="13" max="14" width="10.5703125" style="70" bestFit="1" customWidth="1"/>
    <col min="15" max="16384" width="11.7109375" style="126"/>
  </cols>
  <sheetData>
    <row r="1" spans="1:14" x14ac:dyDescent="0.2">
      <c r="A1" s="307" t="s">
        <v>3</v>
      </c>
      <c r="B1" s="125"/>
      <c r="D1" s="308"/>
      <c r="E1" s="309"/>
    </row>
    <row r="2" spans="1:14" x14ac:dyDescent="0.2">
      <c r="A2" s="307" t="s">
        <v>172</v>
      </c>
      <c r="B2" s="125"/>
      <c r="D2" s="308"/>
      <c r="E2" s="309"/>
    </row>
    <row r="3" spans="1:14" x14ac:dyDescent="0.2">
      <c r="A3" s="310" t="s">
        <v>701</v>
      </c>
      <c r="F3" s="126" t="s">
        <v>5</v>
      </c>
    </row>
    <row r="4" spans="1:14" x14ac:dyDescent="0.2">
      <c r="A4" s="161"/>
      <c r="B4" s="125"/>
      <c r="C4" s="125"/>
      <c r="D4" s="161"/>
      <c r="E4" s="311"/>
      <c r="F4" s="161" t="s">
        <v>5</v>
      </c>
      <c r="G4" s="161"/>
      <c r="H4" s="161"/>
      <c r="I4" s="161"/>
      <c r="J4" s="162"/>
      <c r="K4" s="162"/>
      <c r="L4" s="162"/>
      <c r="M4" s="162"/>
      <c r="N4" s="162"/>
    </row>
    <row r="5" spans="1:14" ht="12.75" customHeight="1" x14ac:dyDescent="0.2">
      <c r="A5" s="349" t="s">
        <v>6</v>
      </c>
      <c r="B5" s="350" t="s">
        <v>7</v>
      </c>
      <c r="C5" s="350"/>
      <c r="D5" s="351" t="s">
        <v>8</v>
      </c>
      <c r="E5" s="351"/>
      <c r="F5" s="352" t="s">
        <v>9</v>
      </c>
      <c r="G5" s="352" t="s">
        <v>10</v>
      </c>
      <c r="H5" s="352" t="s">
        <v>206</v>
      </c>
      <c r="I5" s="352" t="s">
        <v>11</v>
      </c>
      <c r="J5" s="353" t="s">
        <v>559</v>
      </c>
      <c r="K5" s="353"/>
      <c r="L5" s="354" t="s">
        <v>12</v>
      </c>
      <c r="M5" s="354" t="s">
        <v>13</v>
      </c>
      <c r="N5" s="355" t="s">
        <v>14</v>
      </c>
    </row>
    <row r="6" spans="1:14" ht="12.75" customHeight="1" x14ac:dyDescent="0.2">
      <c r="A6" s="356"/>
      <c r="B6" s="357"/>
      <c r="C6" s="357"/>
      <c r="D6" s="358"/>
      <c r="E6" s="359"/>
      <c r="F6" s="358"/>
      <c r="G6" s="357" t="s">
        <v>23</v>
      </c>
      <c r="H6" s="357" t="s">
        <v>207</v>
      </c>
      <c r="I6" s="357" t="s">
        <v>24</v>
      </c>
      <c r="J6" s="360" t="s">
        <v>560</v>
      </c>
      <c r="K6" s="360" t="s">
        <v>25</v>
      </c>
      <c r="L6" s="360" t="s">
        <v>26</v>
      </c>
      <c r="M6" s="360" t="s">
        <v>27</v>
      </c>
      <c r="N6" s="361" t="s">
        <v>28</v>
      </c>
    </row>
    <row r="7" spans="1:14" ht="12.75" customHeight="1" x14ac:dyDescent="0.2">
      <c r="A7" s="356"/>
      <c r="B7" s="357" t="s">
        <v>39</v>
      </c>
      <c r="C7" s="357" t="s">
        <v>156</v>
      </c>
      <c r="D7" s="362" t="s">
        <v>40</v>
      </c>
      <c r="E7" s="362"/>
      <c r="F7" s="358"/>
      <c r="G7" s="357" t="s">
        <v>41</v>
      </c>
      <c r="H7" s="357" t="s">
        <v>208</v>
      </c>
      <c r="I7" s="357" t="s">
        <v>42</v>
      </c>
      <c r="J7" s="360" t="s">
        <v>561</v>
      </c>
      <c r="K7" s="360" t="s">
        <v>43</v>
      </c>
      <c r="L7" s="360" t="s">
        <v>44</v>
      </c>
      <c r="M7" s="360" t="s">
        <v>152</v>
      </c>
      <c r="N7" s="363"/>
    </row>
    <row r="8" spans="1:14" x14ac:dyDescent="0.2">
      <c r="A8" s="364" t="s">
        <v>702</v>
      </c>
      <c r="B8" s="365"/>
      <c r="C8" s="366">
        <v>24545.23</v>
      </c>
      <c r="D8" s="367"/>
      <c r="E8" s="365"/>
      <c r="F8" s="365" t="s">
        <v>703</v>
      </c>
      <c r="G8" s="366">
        <v>618.76</v>
      </c>
      <c r="H8" s="368"/>
      <c r="I8" s="369"/>
      <c r="J8" s="370"/>
      <c r="K8" s="370"/>
      <c r="L8" s="371" t="s">
        <v>55</v>
      </c>
      <c r="M8" s="370" t="s">
        <v>28</v>
      </c>
      <c r="N8" s="372"/>
    </row>
    <row r="9" spans="1:14" x14ac:dyDescent="0.2">
      <c r="A9" s="161"/>
      <c r="B9" s="125"/>
      <c r="C9" s="312"/>
      <c r="D9" s="161"/>
      <c r="E9" s="311"/>
      <c r="F9" s="161"/>
      <c r="G9" s="125"/>
      <c r="H9" s="125"/>
      <c r="I9" s="125"/>
      <c r="J9" s="46"/>
      <c r="K9" s="162"/>
      <c r="L9" s="162"/>
      <c r="M9" s="162"/>
      <c r="N9" s="162"/>
    </row>
    <row r="10" spans="1:14" x14ac:dyDescent="0.2">
      <c r="A10" s="124" t="s">
        <v>69</v>
      </c>
      <c r="B10" s="125">
        <v>193</v>
      </c>
      <c r="C10" s="125" t="s">
        <v>68</v>
      </c>
      <c r="D10" s="125" t="s">
        <v>58</v>
      </c>
      <c r="E10" s="10">
        <v>163</v>
      </c>
      <c r="F10" s="116" t="s">
        <v>65</v>
      </c>
      <c r="G10" s="112">
        <v>6.5</v>
      </c>
      <c r="H10" s="125" t="s">
        <v>209</v>
      </c>
      <c r="I10" s="11">
        <v>11.5</v>
      </c>
      <c r="J10" s="148">
        <v>163000</v>
      </c>
      <c r="K10" s="148">
        <v>0</v>
      </c>
      <c r="L10" s="148">
        <v>0</v>
      </c>
      <c r="M10" s="148">
        <v>0</v>
      </c>
      <c r="N10" s="148">
        <v>0</v>
      </c>
    </row>
    <row r="11" spans="1:14" x14ac:dyDescent="0.2">
      <c r="A11" s="124" t="s">
        <v>69</v>
      </c>
      <c r="B11" s="125">
        <v>193</v>
      </c>
      <c r="C11" s="125" t="s">
        <v>68</v>
      </c>
      <c r="D11" s="125" t="s">
        <v>58</v>
      </c>
      <c r="E11" s="10">
        <v>139</v>
      </c>
      <c r="F11" s="116" t="s">
        <v>64</v>
      </c>
      <c r="G11" s="112">
        <v>6.3</v>
      </c>
      <c r="H11" s="125" t="s">
        <v>209</v>
      </c>
      <c r="I11" s="11">
        <v>24.5</v>
      </c>
      <c r="J11" s="148">
        <v>139000</v>
      </c>
      <c r="K11" s="148">
        <v>38507.25</v>
      </c>
      <c r="L11" s="148">
        <v>945169</v>
      </c>
      <c r="M11" s="148">
        <v>9395</v>
      </c>
      <c r="N11" s="148">
        <v>954564</v>
      </c>
    </row>
    <row r="12" spans="1:14" x14ac:dyDescent="0.2">
      <c r="A12" s="124" t="s">
        <v>69</v>
      </c>
      <c r="B12" s="125">
        <v>199</v>
      </c>
      <c r="C12" s="125" t="s">
        <v>75</v>
      </c>
      <c r="D12" s="125" t="s">
        <v>58</v>
      </c>
      <c r="E12" s="10">
        <v>168</v>
      </c>
      <c r="F12" s="116" t="s">
        <v>76</v>
      </c>
      <c r="G12" s="112">
        <v>6.5</v>
      </c>
      <c r="H12" s="125" t="s">
        <v>209</v>
      </c>
      <c r="I12" s="11">
        <v>11.5</v>
      </c>
      <c r="J12" s="148">
        <v>168000</v>
      </c>
      <c r="K12" s="148">
        <v>0</v>
      </c>
      <c r="L12" s="148">
        <v>0</v>
      </c>
      <c r="M12" s="148">
        <v>0</v>
      </c>
      <c r="N12" s="148">
        <v>0</v>
      </c>
    </row>
    <row r="13" spans="1:14" x14ac:dyDescent="0.2">
      <c r="A13" s="124" t="s">
        <v>69</v>
      </c>
      <c r="B13" s="125">
        <v>199</v>
      </c>
      <c r="C13" s="125" t="s">
        <v>75</v>
      </c>
      <c r="D13" s="125" t="s">
        <v>58</v>
      </c>
      <c r="E13" s="10">
        <v>143</v>
      </c>
      <c r="F13" s="116" t="s">
        <v>77</v>
      </c>
      <c r="G13" s="112">
        <v>6.3</v>
      </c>
      <c r="H13" s="125" t="s">
        <v>209</v>
      </c>
      <c r="I13" s="11">
        <v>24.5</v>
      </c>
      <c r="J13" s="148">
        <v>143000</v>
      </c>
      <c r="K13" s="148">
        <v>51932.08</v>
      </c>
      <c r="L13" s="148">
        <v>1274685</v>
      </c>
      <c r="M13" s="148">
        <v>12670</v>
      </c>
      <c r="N13" s="148">
        <v>1287355</v>
      </c>
    </row>
    <row r="14" spans="1:14" x14ac:dyDescent="0.2">
      <c r="A14" s="124" t="s">
        <v>69</v>
      </c>
      <c r="B14" s="125">
        <v>202</v>
      </c>
      <c r="C14" s="125" t="s">
        <v>78</v>
      </c>
      <c r="D14" s="125" t="s">
        <v>58</v>
      </c>
      <c r="E14" s="10">
        <v>230</v>
      </c>
      <c r="F14" s="116" t="s">
        <v>79</v>
      </c>
      <c r="G14" s="112">
        <v>7.4</v>
      </c>
      <c r="H14" s="125" t="s">
        <v>209</v>
      </c>
      <c r="I14" s="11">
        <v>5</v>
      </c>
      <c r="J14" s="148">
        <v>230000</v>
      </c>
      <c r="K14" s="148">
        <v>0</v>
      </c>
      <c r="L14" s="148">
        <v>0</v>
      </c>
      <c r="M14" s="148">
        <v>0</v>
      </c>
      <c r="N14" s="148">
        <v>0</v>
      </c>
    </row>
    <row r="15" spans="1:14" x14ac:dyDescent="0.2">
      <c r="A15" s="124" t="s">
        <v>163</v>
      </c>
      <c r="B15" s="125">
        <v>202</v>
      </c>
      <c r="C15" s="125" t="s">
        <v>78</v>
      </c>
      <c r="D15" s="125" t="s">
        <v>58</v>
      </c>
      <c r="E15" s="10">
        <v>317</v>
      </c>
      <c r="F15" s="116" t="s">
        <v>80</v>
      </c>
      <c r="G15" s="112">
        <v>7.4</v>
      </c>
      <c r="H15" s="125" t="s">
        <v>209</v>
      </c>
      <c r="I15" s="11">
        <v>20</v>
      </c>
      <c r="J15" s="148">
        <v>317000</v>
      </c>
      <c r="K15" s="148">
        <v>81713.87</v>
      </c>
      <c r="L15" s="148">
        <v>2005686</v>
      </c>
      <c r="M15" s="148">
        <v>23355</v>
      </c>
      <c r="N15" s="148">
        <v>2029041</v>
      </c>
    </row>
    <row r="16" spans="1:14" x14ac:dyDescent="0.2">
      <c r="A16" s="124" t="s">
        <v>86</v>
      </c>
      <c r="B16" s="125">
        <v>211</v>
      </c>
      <c r="C16" s="125" t="s">
        <v>117</v>
      </c>
      <c r="D16" s="125" t="s">
        <v>58</v>
      </c>
      <c r="E16" s="10">
        <v>290</v>
      </c>
      <c r="F16" s="125" t="s">
        <v>61</v>
      </c>
      <c r="G16" s="112">
        <v>6.9</v>
      </c>
      <c r="H16" s="125" t="s">
        <v>209</v>
      </c>
      <c r="I16" s="11">
        <v>20</v>
      </c>
      <c r="J16" s="148">
        <v>290000</v>
      </c>
      <c r="K16" s="313">
        <v>55355.46</v>
      </c>
      <c r="L16" s="78">
        <v>1358712</v>
      </c>
      <c r="M16" s="78">
        <v>10111</v>
      </c>
      <c r="N16" s="313">
        <v>1368823</v>
      </c>
    </row>
    <row r="17" spans="1:14" ht="12" customHeight="1" x14ac:dyDescent="0.2">
      <c r="A17" s="124" t="s">
        <v>86</v>
      </c>
      <c r="B17" s="125">
        <v>211</v>
      </c>
      <c r="C17" s="125" t="s">
        <v>117</v>
      </c>
      <c r="D17" s="125" t="s">
        <v>58</v>
      </c>
      <c r="E17" s="10">
        <v>128</v>
      </c>
      <c r="F17" s="125" t="s">
        <v>62</v>
      </c>
      <c r="G17" s="112">
        <v>6.9</v>
      </c>
      <c r="H17" s="125" t="s">
        <v>209</v>
      </c>
      <c r="I17" s="11">
        <v>20</v>
      </c>
      <c r="J17" s="148">
        <v>128000</v>
      </c>
      <c r="K17" s="313">
        <v>24640.59</v>
      </c>
      <c r="L17" s="78">
        <v>604809</v>
      </c>
      <c r="M17" s="78">
        <v>4500</v>
      </c>
      <c r="N17" s="313">
        <v>609309</v>
      </c>
    </row>
    <row r="18" spans="1:14" x14ac:dyDescent="0.2">
      <c r="A18" s="124" t="s">
        <v>164</v>
      </c>
      <c r="B18" s="125">
        <v>211</v>
      </c>
      <c r="C18" s="125" t="s">
        <v>117</v>
      </c>
      <c r="D18" s="125" t="s">
        <v>58</v>
      </c>
      <c r="E18" s="10">
        <v>22</v>
      </c>
      <c r="F18" s="125" t="s">
        <v>63</v>
      </c>
      <c r="G18" s="112">
        <v>6.9</v>
      </c>
      <c r="H18" s="125" t="s">
        <v>209</v>
      </c>
      <c r="I18" s="11">
        <v>20</v>
      </c>
      <c r="J18" s="148">
        <v>22000</v>
      </c>
      <c r="K18" s="313">
        <v>62843.22</v>
      </c>
      <c r="L18" s="78">
        <v>1542501</v>
      </c>
      <c r="M18" s="78">
        <v>11478</v>
      </c>
      <c r="N18" s="313">
        <v>1553979</v>
      </c>
    </row>
    <row r="19" spans="1:14" x14ac:dyDescent="0.2">
      <c r="A19" s="314"/>
      <c r="B19" s="15"/>
      <c r="C19" s="15"/>
      <c r="D19" s="15"/>
      <c r="E19" s="315"/>
      <c r="F19" s="15"/>
      <c r="G19" s="316"/>
      <c r="H19" s="15"/>
      <c r="I19" s="317"/>
      <c r="J19" s="73"/>
      <c r="K19" s="73"/>
      <c r="L19" s="73"/>
      <c r="M19" s="73"/>
      <c r="N19" s="73"/>
    </row>
    <row r="20" spans="1:14" x14ac:dyDescent="0.2">
      <c r="A20" s="314" t="s">
        <v>86</v>
      </c>
      <c r="B20" s="15">
        <v>221</v>
      </c>
      <c r="C20" s="15" t="s">
        <v>83</v>
      </c>
      <c r="D20" s="15" t="s">
        <v>58</v>
      </c>
      <c r="E20" s="315">
        <v>330</v>
      </c>
      <c r="F20" s="15" t="s">
        <v>84</v>
      </c>
      <c r="G20" s="316">
        <v>7.4</v>
      </c>
      <c r="H20" s="15" t="s">
        <v>211</v>
      </c>
      <c r="I20" s="317">
        <v>20</v>
      </c>
      <c r="J20" s="73">
        <v>330000</v>
      </c>
      <c r="K20" s="318">
        <v>137185.24</v>
      </c>
      <c r="L20" s="73">
        <v>3367243</v>
      </c>
      <c r="M20" s="73">
        <v>26816</v>
      </c>
      <c r="N20" s="319">
        <v>3394059</v>
      </c>
    </row>
    <row r="21" spans="1:14" x14ac:dyDescent="0.2">
      <c r="A21" s="314" t="s">
        <v>86</v>
      </c>
      <c r="B21" s="15">
        <v>221</v>
      </c>
      <c r="C21" s="15" t="s">
        <v>83</v>
      </c>
      <c r="D21" s="15" t="s">
        <v>58</v>
      </c>
      <c r="E21" s="315">
        <v>43</v>
      </c>
      <c r="F21" s="15" t="s">
        <v>70</v>
      </c>
      <c r="G21" s="316">
        <v>7.4</v>
      </c>
      <c r="H21" s="15" t="s">
        <v>211</v>
      </c>
      <c r="I21" s="317">
        <v>20</v>
      </c>
      <c r="J21" s="73">
        <v>43000</v>
      </c>
      <c r="K21" s="318">
        <v>18560.77</v>
      </c>
      <c r="L21" s="73">
        <v>455578</v>
      </c>
      <c r="M21" s="320">
        <v>3628</v>
      </c>
      <c r="N21" s="319">
        <v>459206</v>
      </c>
    </row>
    <row r="22" spans="1:14" x14ac:dyDescent="0.2">
      <c r="A22" s="314" t="s">
        <v>86</v>
      </c>
      <c r="B22" s="15">
        <v>221</v>
      </c>
      <c r="C22" s="15" t="s">
        <v>83</v>
      </c>
      <c r="D22" s="15" t="s">
        <v>58</v>
      </c>
      <c r="E22" s="315">
        <v>240</v>
      </c>
      <c r="F22" s="15" t="s">
        <v>72</v>
      </c>
      <c r="G22" s="316">
        <v>7.4</v>
      </c>
      <c r="H22" s="15" t="s">
        <v>211</v>
      </c>
      <c r="I22" s="317">
        <v>12</v>
      </c>
      <c r="J22" s="73">
        <v>240000</v>
      </c>
      <c r="K22" s="318">
        <v>0</v>
      </c>
      <c r="L22" s="73">
        <v>0</v>
      </c>
      <c r="M22" s="73">
        <v>0</v>
      </c>
      <c r="N22" s="319">
        <v>0</v>
      </c>
    </row>
    <row r="23" spans="1:14" x14ac:dyDescent="0.2">
      <c r="A23" s="314" t="s">
        <v>86</v>
      </c>
      <c r="B23" s="15">
        <v>221</v>
      </c>
      <c r="C23" s="15" t="s">
        <v>83</v>
      </c>
      <c r="D23" s="15" t="s">
        <v>58</v>
      </c>
      <c r="E23" s="315">
        <v>55</v>
      </c>
      <c r="F23" s="15" t="s">
        <v>74</v>
      </c>
      <c r="G23" s="316">
        <v>7.4</v>
      </c>
      <c r="H23" s="15" t="s">
        <v>211</v>
      </c>
      <c r="I23" s="317">
        <v>12</v>
      </c>
      <c r="J23" s="73">
        <v>55000</v>
      </c>
      <c r="K23" s="318">
        <v>0</v>
      </c>
      <c r="L23" s="73">
        <v>0</v>
      </c>
      <c r="M23" s="73">
        <v>0</v>
      </c>
      <c r="N23" s="319">
        <v>0</v>
      </c>
    </row>
    <row r="24" spans="1:14" x14ac:dyDescent="0.2">
      <c r="A24" s="314" t="s">
        <v>164</v>
      </c>
      <c r="B24" s="15">
        <v>221</v>
      </c>
      <c r="C24" s="15" t="s">
        <v>83</v>
      </c>
      <c r="D24" s="15" t="s">
        <v>58</v>
      </c>
      <c r="E24" s="315">
        <v>50</v>
      </c>
      <c r="F24" s="15" t="s">
        <v>85</v>
      </c>
      <c r="G24" s="316">
        <v>7.4</v>
      </c>
      <c r="H24" s="15" t="s">
        <v>211</v>
      </c>
      <c r="I24" s="317">
        <v>20</v>
      </c>
      <c r="J24" s="73">
        <v>50000</v>
      </c>
      <c r="K24" s="318">
        <v>150000</v>
      </c>
      <c r="L24" s="73">
        <v>3681785</v>
      </c>
      <c r="M24" s="73">
        <v>29196</v>
      </c>
      <c r="N24" s="319">
        <v>3710981</v>
      </c>
    </row>
    <row r="25" spans="1:14" x14ac:dyDescent="0.2">
      <c r="A25" s="124" t="s">
        <v>540</v>
      </c>
      <c r="B25" s="125">
        <v>225</v>
      </c>
      <c r="C25" s="125" t="s">
        <v>87</v>
      </c>
      <c r="D25" s="125" t="s">
        <v>58</v>
      </c>
      <c r="E25" s="10">
        <v>427</v>
      </c>
      <c r="F25" s="125" t="s">
        <v>88</v>
      </c>
      <c r="G25" s="112">
        <v>7.5</v>
      </c>
      <c r="H25" s="125" t="s">
        <v>210</v>
      </c>
      <c r="I25" s="11">
        <v>24</v>
      </c>
      <c r="J25" s="148">
        <v>427000</v>
      </c>
      <c r="K25" s="73">
        <v>0</v>
      </c>
      <c r="L25" s="73">
        <v>0</v>
      </c>
      <c r="M25" s="73"/>
      <c r="N25" s="73"/>
    </row>
    <row r="26" spans="1:14" x14ac:dyDescent="0.2">
      <c r="A26" s="124" t="s">
        <v>541</v>
      </c>
      <c r="B26" s="125">
        <v>225</v>
      </c>
      <c r="C26" s="125" t="s">
        <v>87</v>
      </c>
      <c r="D26" s="125" t="s">
        <v>58</v>
      </c>
      <c r="E26" s="10">
        <v>36</v>
      </c>
      <c r="F26" s="125" t="s">
        <v>89</v>
      </c>
      <c r="G26" s="112">
        <v>7.5</v>
      </c>
      <c r="H26" s="125" t="s">
        <v>210</v>
      </c>
      <c r="I26" s="11">
        <v>24</v>
      </c>
      <c r="J26" s="148">
        <v>36000</v>
      </c>
      <c r="K26" s="73">
        <v>0</v>
      </c>
      <c r="L26" s="73">
        <v>0</v>
      </c>
      <c r="M26" s="73"/>
      <c r="N26" s="73"/>
    </row>
    <row r="27" spans="1:14" x14ac:dyDescent="0.2">
      <c r="A27" s="124"/>
      <c r="B27" s="125"/>
      <c r="C27" s="125"/>
      <c r="D27" s="125"/>
      <c r="E27" s="10"/>
      <c r="F27" s="125"/>
      <c r="G27" s="112"/>
      <c r="H27" s="125"/>
      <c r="I27" s="11"/>
      <c r="J27" s="148"/>
      <c r="K27" s="148"/>
      <c r="L27" s="148"/>
      <c r="M27" s="148"/>
      <c r="N27" s="148"/>
    </row>
    <row r="28" spans="1:14" x14ac:dyDescent="0.2">
      <c r="A28" s="124" t="s">
        <v>540</v>
      </c>
      <c r="B28" s="125">
        <v>228</v>
      </c>
      <c r="C28" s="125" t="s">
        <v>92</v>
      </c>
      <c r="D28" s="125" t="s">
        <v>58</v>
      </c>
      <c r="E28" s="10">
        <v>433</v>
      </c>
      <c r="F28" s="125" t="s">
        <v>76</v>
      </c>
      <c r="G28" s="112">
        <v>7.5</v>
      </c>
      <c r="H28" s="125" t="s">
        <v>210</v>
      </c>
      <c r="I28" s="11">
        <v>21</v>
      </c>
      <c r="J28" s="148">
        <v>433000</v>
      </c>
      <c r="K28" s="148">
        <v>134068</v>
      </c>
      <c r="L28" s="148">
        <v>3290730</v>
      </c>
      <c r="M28" s="148">
        <v>40390</v>
      </c>
      <c r="N28" s="148">
        <v>3331120</v>
      </c>
    </row>
    <row r="29" spans="1:14" x14ac:dyDescent="0.2">
      <c r="A29" s="124" t="s">
        <v>541</v>
      </c>
      <c r="B29" s="125">
        <v>228</v>
      </c>
      <c r="C29" s="125" t="s">
        <v>92</v>
      </c>
      <c r="D29" s="125" t="s">
        <v>58</v>
      </c>
      <c r="E29" s="10">
        <v>60</v>
      </c>
      <c r="F29" s="125" t="s">
        <v>77</v>
      </c>
      <c r="G29" s="112">
        <v>7.5</v>
      </c>
      <c r="H29" s="125" t="s">
        <v>210</v>
      </c>
      <c r="I29" s="11">
        <v>21</v>
      </c>
      <c r="J29" s="148">
        <v>60000</v>
      </c>
      <c r="K29" s="148">
        <v>174352</v>
      </c>
      <c r="L29" s="148">
        <v>4279510</v>
      </c>
      <c r="M29" s="148">
        <v>52527</v>
      </c>
      <c r="N29" s="148">
        <v>4332037</v>
      </c>
    </row>
    <row r="30" spans="1:14" x14ac:dyDescent="0.2">
      <c r="A30" s="124" t="s">
        <v>228</v>
      </c>
      <c r="B30" s="125">
        <v>236</v>
      </c>
      <c r="C30" s="125" t="s">
        <v>96</v>
      </c>
      <c r="D30" s="125" t="s">
        <v>58</v>
      </c>
      <c r="E30" s="10">
        <v>403</v>
      </c>
      <c r="F30" s="116" t="s">
        <v>97</v>
      </c>
      <c r="G30" s="112">
        <v>7</v>
      </c>
      <c r="H30" s="125" t="s">
        <v>210</v>
      </c>
      <c r="I30" s="11">
        <v>19</v>
      </c>
      <c r="J30" s="148">
        <v>403000</v>
      </c>
      <c r="K30" s="148">
        <v>107270.06</v>
      </c>
      <c r="L30" s="148">
        <v>2632968</v>
      </c>
      <c r="M30" s="148">
        <v>44302</v>
      </c>
      <c r="N30" s="148">
        <v>2677270</v>
      </c>
    </row>
    <row r="31" spans="1:14" x14ac:dyDescent="0.2">
      <c r="A31" s="124" t="s">
        <v>229</v>
      </c>
      <c r="B31" s="125">
        <v>236</v>
      </c>
      <c r="C31" s="125" t="s">
        <v>96</v>
      </c>
      <c r="D31" s="125" t="s">
        <v>58</v>
      </c>
      <c r="E31" s="10">
        <v>35.5</v>
      </c>
      <c r="F31" s="116" t="s">
        <v>98</v>
      </c>
      <c r="G31" s="112">
        <v>6.5</v>
      </c>
      <c r="H31" s="125" t="s">
        <v>210</v>
      </c>
      <c r="I31" s="11">
        <v>20</v>
      </c>
      <c r="J31" s="148">
        <v>35500</v>
      </c>
      <c r="K31" s="148">
        <v>89854.26</v>
      </c>
      <c r="L31" s="148">
        <v>2205493</v>
      </c>
      <c r="M31" s="148">
        <v>0</v>
      </c>
      <c r="N31" s="148">
        <v>2205493</v>
      </c>
    </row>
    <row r="32" spans="1:14" x14ac:dyDescent="0.2">
      <c r="A32" s="124"/>
      <c r="B32" s="125"/>
      <c r="C32" s="125"/>
      <c r="D32" s="125"/>
      <c r="E32" s="10"/>
      <c r="F32" s="125"/>
      <c r="G32" s="112"/>
      <c r="H32" s="125"/>
      <c r="I32" s="11"/>
      <c r="J32" s="148"/>
      <c r="K32" s="148"/>
      <c r="L32" s="148"/>
      <c r="M32" s="148"/>
      <c r="N32" s="148"/>
    </row>
    <row r="33" spans="1:14" x14ac:dyDescent="0.2">
      <c r="A33" s="124" t="s">
        <v>86</v>
      </c>
      <c r="B33" s="125">
        <v>245</v>
      </c>
      <c r="C33" s="125" t="s">
        <v>105</v>
      </c>
      <c r="D33" s="125" t="s">
        <v>58</v>
      </c>
      <c r="E33" s="10">
        <v>800</v>
      </c>
      <c r="F33" s="125" t="s">
        <v>106</v>
      </c>
      <c r="G33" s="112">
        <v>7</v>
      </c>
      <c r="H33" s="125" t="s">
        <v>211</v>
      </c>
      <c r="I33" s="112">
        <v>19.75</v>
      </c>
      <c r="J33" s="148">
        <v>800000</v>
      </c>
      <c r="K33" s="318">
        <v>144234.91</v>
      </c>
      <c r="L33" s="73">
        <v>3540279</v>
      </c>
      <c r="M33" s="73">
        <v>26713</v>
      </c>
      <c r="N33" s="319">
        <v>3566992</v>
      </c>
    </row>
    <row r="34" spans="1:14" x14ac:dyDescent="0.2">
      <c r="A34" s="124" t="s">
        <v>86</v>
      </c>
      <c r="B34" s="125">
        <v>245</v>
      </c>
      <c r="C34" s="125" t="s">
        <v>105</v>
      </c>
      <c r="D34" s="125" t="s">
        <v>58</v>
      </c>
      <c r="E34" s="10">
        <v>95</v>
      </c>
      <c r="F34" s="125" t="s">
        <v>107</v>
      </c>
      <c r="G34" s="112">
        <v>7</v>
      </c>
      <c r="H34" s="125" t="s">
        <v>211</v>
      </c>
      <c r="I34" s="112">
        <v>19.75</v>
      </c>
      <c r="J34" s="148">
        <v>95000</v>
      </c>
      <c r="K34" s="318">
        <v>18085.599999999999</v>
      </c>
      <c r="L34" s="73">
        <v>443915</v>
      </c>
      <c r="M34" s="73">
        <v>3349</v>
      </c>
      <c r="N34" s="319">
        <v>447264</v>
      </c>
    </row>
    <row r="35" spans="1:14" x14ac:dyDescent="0.2">
      <c r="A35" s="124" t="s">
        <v>167</v>
      </c>
      <c r="B35" s="125">
        <v>245</v>
      </c>
      <c r="C35" s="125" t="s">
        <v>105</v>
      </c>
      <c r="D35" s="125" t="s">
        <v>58</v>
      </c>
      <c r="E35" s="10">
        <v>90</v>
      </c>
      <c r="F35" s="125" t="s">
        <v>73</v>
      </c>
      <c r="G35" s="112">
        <v>7</v>
      </c>
      <c r="H35" s="125" t="s">
        <v>211</v>
      </c>
      <c r="I35" s="112">
        <v>19.75</v>
      </c>
      <c r="J35" s="148">
        <v>90000</v>
      </c>
      <c r="K35" s="318">
        <v>193447.1</v>
      </c>
      <c r="L35" s="73">
        <v>4748204</v>
      </c>
      <c r="M35" s="73">
        <v>35830</v>
      </c>
      <c r="N35" s="319">
        <v>4784034</v>
      </c>
    </row>
    <row r="36" spans="1:14" x14ac:dyDescent="0.2">
      <c r="A36" s="124" t="s">
        <v>86</v>
      </c>
      <c r="B36" s="125">
        <v>247</v>
      </c>
      <c r="C36" s="125" t="s">
        <v>108</v>
      </c>
      <c r="D36" s="125" t="s">
        <v>58</v>
      </c>
      <c r="E36" s="10">
        <v>470</v>
      </c>
      <c r="F36" s="125" t="s">
        <v>109</v>
      </c>
      <c r="G36" s="112">
        <v>6.3</v>
      </c>
      <c r="H36" s="125" t="s">
        <v>211</v>
      </c>
      <c r="I36" s="112">
        <v>25</v>
      </c>
      <c r="J36" s="148">
        <v>470000</v>
      </c>
      <c r="K36" s="318">
        <v>92627.74</v>
      </c>
      <c r="L36" s="73">
        <v>2273569</v>
      </c>
      <c r="M36" s="73">
        <v>27559</v>
      </c>
      <c r="N36" s="73">
        <v>2301128</v>
      </c>
    </row>
    <row r="37" spans="1:14" x14ac:dyDescent="0.2">
      <c r="A37" s="124" t="s">
        <v>86</v>
      </c>
      <c r="B37" s="125">
        <v>247</v>
      </c>
      <c r="C37" s="125" t="s">
        <v>108</v>
      </c>
      <c r="D37" s="125" t="s">
        <v>58</v>
      </c>
      <c r="E37" s="10">
        <v>25</v>
      </c>
      <c r="F37" s="125" t="s">
        <v>110</v>
      </c>
      <c r="G37" s="112">
        <v>6.3</v>
      </c>
      <c r="H37" s="125" t="s">
        <v>211</v>
      </c>
      <c r="I37" s="112">
        <v>25</v>
      </c>
      <c r="J37" s="148">
        <v>25000</v>
      </c>
      <c r="K37" s="318">
        <v>4475.1000000000004</v>
      </c>
      <c r="L37" s="148">
        <v>109842</v>
      </c>
      <c r="M37" s="148">
        <v>1331</v>
      </c>
      <c r="N37" s="148">
        <v>111173</v>
      </c>
    </row>
    <row r="38" spans="1:14" x14ac:dyDescent="0.2">
      <c r="A38" s="124" t="s">
        <v>164</v>
      </c>
      <c r="B38" s="125">
        <v>247</v>
      </c>
      <c r="C38" s="125" t="s">
        <v>108</v>
      </c>
      <c r="D38" s="125" t="s">
        <v>58</v>
      </c>
      <c r="E38" s="10">
        <v>27</v>
      </c>
      <c r="F38" s="125" t="s">
        <v>111</v>
      </c>
      <c r="G38" s="112">
        <v>7.3</v>
      </c>
      <c r="H38" s="125" t="s">
        <v>211</v>
      </c>
      <c r="I38" s="112">
        <v>25</v>
      </c>
      <c r="J38" s="148">
        <v>27000</v>
      </c>
      <c r="K38" s="73">
        <v>72559.8</v>
      </c>
      <c r="L38" s="148">
        <v>1780997</v>
      </c>
      <c r="M38" s="148">
        <v>21639</v>
      </c>
      <c r="N38" s="148">
        <v>1802636</v>
      </c>
    </row>
    <row r="39" spans="1:14" x14ac:dyDescent="0.2">
      <c r="A39" s="124"/>
      <c r="B39" s="125"/>
      <c r="C39" s="125"/>
      <c r="D39" s="125"/>
      <c r="E39" s="10"/>
      <c r="F39" s="125"/>
      <c r="G39" s="112"/>
      <c r="H39" s="125"/>
      <c r="I39" s="112"/>
      <c r="J39" s="148"/>
      <c r="K39" s="148"/>
      <c r="L39" s="148"/>
      <c r="M39" s="148"/>
      <c r="N39" s="148"/>
    </row>
    <row r="40" spans="1:14" x14ac:dyDescent="0.2">
      <c r="A40" s="124" t="s">
        <v>540</v>
      </c>
      <c r="B40" s="125">
        <v>270</v>
      </c>
      <c r="C40" s="125" t="s">
        <v>115</v>
      </c>
      <c r="D40" s="125" t="s">
        <v>58</v>
      </c>
      <c r="E40" s="10">
        <v>450</v>
      </c>
      <c r="F40" s="125" t="s">
        <v>79</v>
      </c>
      <c r="G40" s="112">
        <v>7</v>
      </c>
      <c r="H40" s="125" t="s">
        <v>210</v>
      </c>
      <c r="I40" s="112">
        <v>21</v>
      </c>
      <c r="J40" s="148">
        <v>450000</v>
      </c>
      <c r="K40" s="148">
        <v>151977</v>
      </c>
      <c r="L40" s="148">
        <v>3730310</v>
      </c>
      <c r="M40" s="148">
        <v>42784</v>
      </c>
      <c r="N40" s="148">
        <v>3773094</v>
      </c>
    </row>
    <row r="41" spans="1:14" x14ac:dyDescent="0.2">
      <c r="A41" s="124" t="s">
        <v>541</v>
      </c>
      <c r="B41" s="125">
        <v>270</v>
      </c>
      <c r="C41" s="125" t="s">
        <v>115</v>
      </c>
      <c r="D41" s="125" t="s">
        <v>58</v>
      </c>
      <c r="E41" s="10">
        <v>80</v>
      </c>
      <c r="F41" s="125" t="s">
        <v>80</v>
      </c>
      <c r="G41" s="112">
        <v>7</v>
      </c>
      <c r="H41" s="125" t="s">
        <v>210</v>
      </c>
      <c r="I41" s="112">
        <v>21</v>
      </c>
      <c r="J41" s="148">
        <v>80000</v>
      </c>
      <c r="K41" s="148">
        <v>199421</v>
      </c>
      <c r="L41" s="148">
        <v>4894834</v>
      </c>
      <c r="M41" s="148">
        <v>56141</v>
      </c>
      <c r="N41" s="148">
        <v>4950975</v>
      </c>
    </row>
    <row r="42" spans="1:14" x14ac:dyDescent="0.2">
      <c r="A42" s="124" t="s">
        <v>165</v>
      </c>
      <c r="B42" s="125">
        <v>271</v>
      </c>
      <c r="C42" s="125" t="s">
        <v>116</v>
      </c>
      <c r="D42" s="125" t="s">
        <v>58</v>
      </c>
      <c r="E42" s="10">
        <v>185</v>
      </c>
      <c r="F42" s="125" t="s">
        <v>59</v>
      </c>
      <c r="G42" s="112">
        <v>5.5</v>
      </c>
      <c r="H42" s="125" t="s">
        <v>211</v>
      </c>
      <c r="I42" s="112">
        <v>5</v>
      </c>
      <c r="J42" s="148">
        <v>185000</v>
      </c>
      <c r="K42" s="148">
        <v>0</v>
      </c>
      <c r="L42" s="148">
        <v>0</v>
      </c>
      <c r="M42" s="148"/>
      <c r="N42" s="148"/>
    </row>
    <row r="43" spans="1:14" x14ac:dyDescent="0.2">
      <c r="A43" s="124" t="s">
        <v>165</v>
      </c>
      <c r="B43" s="125">
        <v>271</v>
      </c>
      <c r="C43" s="125" t="s">
        <v>116</v>
      </c>
      <c r="D43" s="125" t="s">
        <v>58</v>
      </c>
      <c r="E43" s="10">
        <v>47</v>
      </c>
      <c r="F43" s="125" t="s">
        <v>84</v>
      </c>
      <c r="G43" s="112">
        <v>5.5</v>
      </c>
      <c r="H43" s="125" t="s">
        <v>211</v>
      </c>
      <c r="I43" s="112">
        <v>5</v>
      </c>
      <c r="J43" s="148">
        <v>47000</v>
      </c>
      <c r="K43" s="148">
        <v>0</v>
      </c>
      <c r="L43" s="148">
        <v>0</v>
      </c>
      <c r="M43" s="148"/>
      <c r="N43" s="148"/>
    </row>
    <row r="44" spans="1:14" x14ac:dyDescent="0.2">
      <c r="A44" s="124" t="s">
        <v>165</v>
      </c>
      <c r="B44" s="125">
        <v>271</v>
      </c>
      <c r="C44" s="125" t="s">
        <v>116</v>
      </c>
      <c r="D44" s="125" t="s">
        <v>58</v>
      </c>
      <c r="E44" s="10">
        <v>795</v>
      </c>
      <c r="F44" s="125" t="s">
        <v>91</v>
      </c>
      <c r="G44" s="112">
        <v>6.5</v>
      </c>
      <c r="H44" s="125" t="s">
        <v>211</v>
      </c>
      <c r="I44" s="112">
        <v>22.25</v>
      </c>
      <c r="J44" s="148">
        <v>795000</v>
      </c>
      <c r="K44" s="148">
        <v>164657.73000000001</v>
      </c>
      <c r="L44" s="148">
        <v>4041562</v>
      </c>
      <c r="M44" s="148">
        <v>6368</v>
      </c>
      <c r="N44" s="148">
        <v>4047930</v>
      </c>
    </row>
    <row r="45" spans="1:14" x14ac:dyDescent="0.2">
      <c r="A45" s="124" t="s">
        <v>165</v>
      </c>
      <c r="B45" s="125">
        <v>271</v>
      </c>
      <c r="C45" s="125" t="s">
        <v>116</v>
      </c>
      <c r="D45" s="125" t="s">
        <v>58</v>
      </c>
      <c r="E45" s="10">
        <v>203</v>
      </c>
      <c r="F45" s="125" t="s">
        <v>94</v>
      </c>
      <c r="G45" s="112">
        <v>6.5</v>
      </c>
      <c r="H45" s="125" t="s">
        <v>211</v>
      </c>
      <c r="I45" s="112">
        <v>22.25</v>
      </c>
      <c r="J45" s="148">
        <v>203000</v>
      </c>
      <c r="K45" s="148">
        <v>41502.75</v>
      </c>
      <c r="L45" s="148">
        <v>1018695</v>
      </c>
      <c r="M45" s="148">
        <v>1604</v>
      </c>
      <c r="N45" s="148">
        <v>1020299</v>
      </c>
    </row>
    <row r="46" spans="1:14" x14ac:dyDescent="0.2">
      <c r="A46" s="124" t="s">
        <v>170</v>
      </c>
      <c r="B46" s="125">
        <v>271</v>
      </c>
      <c r="C46" s="125" t="s">
        <v>116</v>
      </c>
      <c r="D46" s="125" t="s">
        <v>58</v>
      </c>
      <c r="E46" s="10">
        <v>90</v>
      </c>
      <c r="F46" s="125" t="s">
        <v>106</v>
      </c>
      <c r="G46" s="112">
        <v>6.5</v>
      </c>
      <c r="H46" s="125" t="s">
        <v>211</v>
      </c>
      <c r="I46" s="112">
        <v>22.25</v>
      </c>
      <c r="J46" s="148">
        <v>90000</v>
      </c>
      <c r="K46" s="148">
        <v>210601.87</v>
      </c>
      <c r="L46" s="148">
        <v>5169271</v>
      </c>
      <c r="M46" s="148">
        <v>8145</v>
      </c>
      <c r="N46" s="148">
        <v>5177416</v>
      </c>
    </row>
    <row r="47" spans="1:14" x14ac:dyDescent="0.2">
      <c r="A47" s="124"/>
      <c r="B47" s="125"/>
      <c r="C47" s="125"/>
      <c r="D47" s="15"/>
      <c r="E47" s="10"/>
      <c r="F47" s="125"/>
      <c r="G47" s="112"/>
      <c r="H47" s="125"/>
      <c r="I47" s="112"/>
      <c r="J47" s="148"/>
      <c r="K47" s="148"/>
      <c r="L47" s="148"/>
      <c r="M47" s="148"/>
      <c r="N47" s="148"/>
    </row>
    <row r="48" spans="1:14" x14ac:dyDescent="0.2">
      <c r="A48" s="124" t="s">
        <v>165</v>
      </c>
      <c r="B48" s="125">
        <v>282</v>
      </c>
      <c r="C48" s="125" t="s">
        <v>0</v>
      </c>
      <c r="D48" s="125" t="s">
        <v>58</v>
      </c>
      <c r="E48" s="10">
        <v>280</v>
      </c>
      <c r="F48" s="125" t="s">
        <v>60</v>
      </c>
      <c r="G48" s="112">
        <v>5</v>
      </c>
      <c r="H48" s="125" t="s">
        <v>211</v>
      </c>
      <c r="I48" s="112">
        <v>5</v>
      </c>
      <c r="J48" s="148">
        <v>280000</v>
      </c>
      <c r="K48" s="148">
        <v>0</v>
      </c>
      <c r="L48" s="148">
        <v>0</v>
      </c>
      <c r="M48" s="148">
        <v>0</v>
      </c>
      <c r="N48" s="148">
        <v>0</v>
      </c>
    </row>
    <row r="49" spans="1:14" x14ac:dyDescent="0.2">
      <c r="A49" s="124" t="s">
        <v>165</v>
      </c>
      <c r="B49" s="125">
        <v>282</v>
      </c>
      <c r="C49" s="125" t="s">
        <v>0</v>
      </c>
      <c r="D49" s="125" t="s">
        <v>58</v>
      </c>
      <c r="E49" s="10">
        <v>73</v>
      </c>
      <c r="F49" s="125" t="s">
        <v>70</v>
      </c>
      <c r="G49" s="112">
        <v>5</v>
      </c>
      <c r="H49" s="125" t="s">
        <v>211</v>
      </c>
      <c r="I49" s="112">
        <v>5</v>
      </c>
      <c r="J49" s="148">
        <v>73000</v>
      </c>
      <c r="K49" s="148">
        <v>0</v>
      </c>
      <c r="L49" s="148">
        <v>0</v>
      </c>
      <c r="M49" s="148">
        <v>0</v>
      </c>
      <c r="N49" s="148">
        <v>0</v>
      </c>
    </row>
    <row r="50" spans="1:14" x14ac:dyDescent="0.2">
      <c r="A50" s="124" t="s">
        <v>165</v>
      </c>
      <c r="B50" s="125">
        <v>282</v>
      </c>
      <c r="C50" s="125" t="s">
        <v>0</v>
      </c>
      <c r="D50" s="125" t="s">
        <v>58</v>
      </c>
      <c r="E50" s="10">
        <v>1090</v>
      </c>
      <c r="F50" s="125" t="s">
        <v>71</v>
      </c>
      <c r="G50" s="112">
        <v>6</v>
      </c>
      <c r="H50" s="125" t="s">
        <v>211</v>
      </c>
      <c r="I50" s="112">
        <v>25</v>
      </c>
      <c r="J50" s="148">
        <v>1090000</v>
      </c>
      <c r="K50" s="148">
        <v>234824.1</v>
      </c>
      <c r="L50" s="148">
        <v>5763812</v>
      </c>
      <c r="M50" s="148">
        <v>64732</v>
      </c>
      <c r="N50" s="148">
        <v>5828544</v>
      </c>
    </row>
    <row r="51" spans="1:14" x14ac:dyDescent="0.2">
      <c r="A51" s="124" t="s">
        <v>165</v>
      </c>
      <c r="B51" s="125">
        <v>282</v>
      </c>
      <c r="C51" s="125" t="s">
        <v>0</v>
      </c>
      <c r="D51" s="125" t="s">
        <v>58</v>
      </c>
      <c r="E51" s="10">
        <v>274</v>
      </c>
      <c r="F51" s="125" t="s">
        <v>95</v>
      </c>
      <c r="G51" s="112">
        <v>6</v>
      </c>
      <c r="H51" s="125" t="s">
        <v>211</v>
      </c>
      <c r="I51" s="112">
        <v>25</v>
      </c>
      <c r="J51" s="148">
        <v>274000</v>
      </c>
      <c r="K51" s="148">
        <v>58271.16</v>
      </c>
      <c r="L51" s="148">
        <v>1430279</v>
      </c>
      <c r="M51" s="148">
        <v>16064</v>
      </c>
      <c r="N51" s="148">
        <v>1446343</v>
      </c>
    </row>
    <row r="52" spans="1:14" x14ac:dyDescent="0.2">
      <c r="A52" s="124" t="s">
        <v>171</v>
      </c>
      <c r="B52" s="125">
        <v>282</v>
      </c>
      <c r="C52" s="125" t="s">
        <v>0</v>
      </c>
      <c r="D52" s="125" t="s">
        <v>58</v>
      </c>
      <c r="E52" s="10">
        <v>197</v>
      </c>
      <c r="F52" s="125" t="s">
        <v>107</v>
      </c>
      <c r="G52" s="112">
        <v>6</v>
      </c>
      <c r="H52" s="125" t="s">
        <v>211</v>
      </c>
      <c r="I52" s="112">
        <v>25</v>
      </c>
      <c r="J52" s="148">
        <v>197000</v>
      </c>
      <c r="K52" s="148">
        <v>420186.87</v>
      </c>
      <c r="L52" s="148">
        <v>10313583</v>
      </c>
      <c r="M52" s="148">
        <v>115830</v>
      </c>
      <c r="N52" s="148">
        <v>10429413</v>
      </c>
    </row>
    <row r="53" spans="1:14" x14ac:dyDescent="0.2">
      <c r="A53" s="124" t="s">
        <v>168</v>
      </c>
      <c r="B53" s="125">
        <v>283</v>
      </c>
      <c r="C53" s="125" t="s">
        <v>2</v>
      </c>
      <c r="D53" s="125" t="s">
        <v>58</v>
      </c>
      <c r="E53" s="10">
        <v>438</v>
      </c>
      <c r="F53" s="116" t="s">
        <v>141</v>
      </c>
      <c r="G53" s="112">
        <v>6</v>
      </c>
      <c r="H53" s="125" t="s">
        <v>210</v>
      </c>
      <c r="I53" s="112">
        <v>22</v>
      </c>
      <c r="J53" s="148">
        <v>438000</v>
      </c>
      <c r="K53" s="148">
        <v>222587.4</v>
      </c>
      <c r="L53" s="148">
        <v>5463459</v>
      </c>
      <c r="M53" s="148">
        <v>78983</v>
      </c>
      <c r="N53" s="148">
        <v>5542442</v>
      </c>
    </row>
    <row r="54" spans="1:14" x14ac:dyDescent="0.2">
      <c r="A54" s="124" t="s">
        <v>169</v>
      </c>
      <c r="B54" s="125">
        <v>283</v>
      </c>
      <c r="C54" s="125" t="s">
        <v>2</v>
      </c>
      <c r="D54" s="125" t="s">
        <v>58</v>
      </c>
      <c r="E54" s="10">
        <v>122.8</v>
      </c>
      <c r="F54" s="125" t="s">
        <v>142</v>
      </c>
      <c r="G54" s="112">
        <v>6</v>
      </c>
      <c r="H54" s="125" t="s">
        <v>210</v>
      </c>
      <c r="I54" s="112">
        <v>22.5</v>
      </c>
      <c r="J54" s="148">
        <v>122800</v>
      </c>
      <c r="K54" s="148">
        <v>265710.11</v>
      </c>
      <c r="L54" s="148">
        <v>6521916</v>
      </c>
      <c r="M54" s="148">
        <v>0</v>
      </c>
      <c r="N54" s="148">
        <v>6521916</v>
      </c>
    </row>
    <row r="55" spans="1:14" x14ac:dyDescent="0.2">
      <c r="A55" s="124"/>
      <c r="B55" s="125"/>
      <c r="C55" s="125"/>
      <c r="D55" s="125"/>
      <c r="E55" s="10"/>
      <c r="F55" s="125"/>
      <c r="G55" s="112"/>
      <c r="H55" s="125"/>
      <c r="I55" s="112"/>
      <c r="J55" s="148"/>
      <c r="K55" s="148"/>
      <c r="L55" s="148"/>
      <c r="M55" s="148"/>
      <c r="N55" s="148"/>
    </row>
    <row r="56" spans="1:14" x14ac:dyDescent="0.2">
      <c r="A56" s="314" t="s">
        <v>86</v>
      </c>
      <c r="B56" s="15">
        <v>294</v>
      </c>
      <c r="C56" s="321" t="s">
        <v>120</v>
      </c>
      <c r="D56" s="15" t="s">
        <v>58</v>
      </c>
      <c r="E56" s="315">
        <v>400</v>
      </c>
      <c r="F56" s="15" t="s">
        <v>121</v>
      </c>
      <c r="G56" s="316">
        <v>6.25</v>
      </c>
      <c r="H56" s="15" t="s">
        <v>211</v>
      </c>
      <c r="I56" s="316">
        <v>20.83</v>
      </c>
      <c r="J56" s="73">
        <v>400000</v>
      </c>
      <c r="K56" s="320">
        <v>82556.97</v>
      </c>
      <c r="L56" s="73">
        <v>2026380</v>
      </c>
      <c r="M56" s="322">
        <v>24374</v>
      </c>
      <c r="N56" s="322">
        <v>2050754</v>
      </c>
    </row>
    <row r="57" spans="1:14" x14ac:dyDescent="0.2">
      <c r="A57" s="314" t="s">
        <v>86</v>
      </c>
      <c r="B57" s="15">
        <v>294</v>
      </c>
      <c r="C57" s="321" t="s">
        <v>120</v>
      </c>
      <c r="D57" s="15" t="s">
        <v>58</v>
      </c>
      <c r="E57" s="315">
        <v>69</v>
      </c>
      <c r="F57" s="15" t="s">
        <v>122</v>
      </c>
      <c r="G57" s="316">
        <v>6.25</v>
      </c>
      <c r="H57" s="15" t="s">
        <v>211</v>
      </c>
      <c r="I57" s="316">
        <v>20.83</v>
      </c>
      <c r="J57" s="73">
        <v>69000</v>
      </c>
      <c r="K57" s="320">
        <v>14207.48</v>
      </c>
      <c r="L57" s="73">
        <v>348726</v>
      </c>
      <c r="M57" s="320">
        <v>4195</v>
      </c>
      <c r="N57" s="322">
        <v>352921</v>
      </c>
    </row>
    <row r="58" spans="1:14" x14ac:dyDescent="0.2">
      <c r="A58" s="124" t="s">
        <v>164</v>
      </c>
      <c r="B58" s="125">
        <v>294</v>
      </c>
      <c r="C58" s="16" t="s">
        <v>120</v>
      </c>
      <c r="D58" s="125" t="s">
        <v>58</v>
      </c>
      <c r="E58" s="10">
        <v>31.8</v>
      </c>
      <c r="F58" s="125" t="s">
        <v>123</v>
      </c>
      <c r="G58" s="112">
        <v>6.75</v>
      </c>
      <c r="H58" s="125" t="s">
        <v>211</v>
      </c>
      <c r="I58" s="112">
        <v>20.83</v>
      </c>
      <c r="J58" s="148">
        <v>31800</v>
      </c>
      <c r="K58" s="148">
        <v>74297.3</v>
      </c>
      <c r="L58" s="148">
        <v>1823644</v>
      </c>
      <c r="M58" s="148">
        <v>23645</v>
      </c>
      <c r="N58" s="148">
        <v>1847289</v>
      </c>
    </row>
    <row r="59" spans="1:14" x14ac:dyDescent="0.2">
      <c r="A59" s="124" t="s">
        <v>607</v>
      </c>
      <c r="B59" s="125">
        <v>300</v>
      </c>
      <c r="C59" s="125" t="s">
        <v>132</v>
      </c>
      <c r="D59" s="125" t="s">
        <v>58</v>
      </c>
      <c r="E59" s="10">
        <v>275</v>
      </c>
      <c r="F59" s="125" t="s">
        <v>129</v>
      </c>
      <c r="G59" s="112">
        <v>6.2</v>
      </c>
      <c r="H59" s="125" t="s">
        <v>210</v>
      </c>
      <c r="I59" s="112">
        <v>22.75</v>
      </c>
      <c r="J59" s="148">
        <v>275000</v>
      </c>
      <c r="K59" s="148">
        <v>151549</v>
      </c>
      <c r="L59" s="148">
        <v>3719805</v>
      </c>
      <c r="M59" s="148">
        <v>43135</v>
      </c>
      <c r="N59" s="148">
        <v>3762940</v>
      </c>
    </row>
    <row r="60" spans="1:14" x14ac:dyDescent="0.2">
      <c r="A60" s="124" t="s">
        <v>607</v>
      </c>
      <c r="B60" s="125">
        <v>300</v>
      </c>
      <c r="C60" s="16" t="s">
        <v>132</v>
      </c>
      <c r="D60" s="125" t="s">
        <v>58</v>
      </c>
      <c r="E60" s="10">
        <v>74</v>
      </c>
      <c r="F60" s="125" t="s">
        <v>130</v>
      </c>
      <c r="G60" s="112">
        <v>6.2</v>
      </c>
      <c r="H60" s="125" t="s">
        <v>210</v>
      </c>
      <c r="I60" s="112">
        <v>22.75</v>
      </c>
      <c r="J60" s="148">
        <v>74000</v>
      </c>
      <c r="K60" s="148">
        <v>32908</v>
      </c>
      <c r="L60" s="148">
        <v>807734</v>
      </c>
      <c r="M60" s="148">
        <v>9362</v>
      </c>
      <c r="N60" s="148">
        <v>817096</v>
      </c>
    </row>
    <row r="61" spans="1:14" x14ac:dyDescent="0.2">
      <c r="A61" s="124" t="s">
        <v>608</v>
      </c>
      <c r="B61" s="125">
        <v>300</v>
      </c>
      <c r="C61" s="16" t="s">
        <v>132</v>
      </c>
      <c r="D61" s="125" t="s">
        <v>58</v>
      </c>
      <c r="E61" s="10">
        <v>70</v>
      </c>
      <c r="F61" s="125" t="s">
        <v>131</v>
      </c>
      <c r="G61" s="112">
        <v>6.2</v>
      </c>
      <c r="H61" s="125" t="s">
        <v>210</v>
      </c>
      <c r="I61" s="112">
        <v>22.75</v>
      </c>
      <c r="J61" s="148">
        <v>70000</v>
      </c>
      <c r="K61" s="148">
        <v>70000</v>
      </c>
      <c r="L61" s="148">
        <v>1718166</v>
      </c>
      <c r="M61" s="148">
        <v>1968458</v>
      </c>
      <c r="N61" s="70">
        <v>3686624</v>
      </c>
    </row>
    <row r="62" spans="1:14" x14ac:dyDescent="0.2">
      <c r="A62" s="124"/>
      <c r="D62" s="125"/>
      <c r="E62" s="10"/>
      <c r="F62" s="125"/>
      <c r="G62" s="112"/>
      <c r="H62" s="125"/>
      <c r="I62" s="112"/>
      <c r="J62" s="148"/>
      <c r="K62" s="148"/>
      <c r="L62" s="148"/>
      <c r="M62" s="148"/>
      <c r="N62" s="148"/>
    </row>
    <row r="63" spans="1:14" x14ac:dyDescent="0.2">
      <c r="A63" s="124" t="s">
        <v>540</v>
      </c>
      <c r="B63" s="127">
        <v>319</v>
      </c>
      <c r="C63" s="127" t="s">
        <v>139</v>
      </c>
      <c r="D63" s="125" t="s">
        <v>58</v>
      </c>
      <c r="E63" s="10">
        <v>950</v>
      </c>
      <c r="F63" s="125" t="s">
        <v>97</v>
      </c>
      <c r="G63" s="112">
        <v>6</v>
      </c>
      <c r="H63" s="125" t="s">
        <v>210</v>
      </c>
      <c r="I63" s="112">
        <v>22</v>
      </c>
      <c r="J63" s="148">
        <v>950000</v>
      </c>
      <c r="K63" s="148">
        <v>401561</v>
      </c>
      <c r="L63" s="148">
        <v>9856407</v>
      </c>
      <c r="M63" s="148">
        <v>96421</v>
      </c>
      <c r="N63" s="148">
        <v>9952828</v>
      </c>
    </row>
    <row r="64" spans="1:14" x14ac:dyDescent="0.2">
      <c r="A64" s="124" t="s">
        <v>541</v>
      </c>
      <c r="B64" s="127">
        <v>319</v>
      </c>
      <c r="C64" s="127" t="s">
        <v>139</v>
      </c>
      <c r="D64" s="125" t="s">
        <v>58</v>
      </c>
      <c r="E64" s="10">
        <v>58</v>
      </c>
      <c r="F64" s="125" t="s">
        <v>98</v>
      </c>
      <c r="G64" s="112">
        <v>6</v>
      </c>
      <c r="H64" s="125" t="s">
        <v>210</v>
      </c>
      <c r="I64" s="112">
        <v>22</v>
      </c>
      <c r="J64" s="148">
        <v>58000</v>
      </c>
      <c r="K64" s="148">
        <v>116707</v>
      </c>
      <c r="L64" s="148">
        <v>2864600</v>
      </c>
      <c r="M64" s="148">
        <v>28023</v>
      </c>
      <c r="N64" s="148">
        <v>2892623</v>
      </c>
    </row>
    <row r="65" spans="1:14" x14ac:dyDescent="0.2">
      <c r="A65" s="124" t="s">
        <v>541</v>
      </c>
      <c r="B65" s="127">
        <v>319</v>
      </c>
      <c r="C65" s="127" t="s">
        <v>139</v>
      </c>
      <c r="D65" s="125" t="s">
        <v>58</v>
      </c>
      <c r="E65" s="10">
        <v>100</v>
      </c>
      <c r="F65" s="125" t="s">
        <v>140</v>
      </c>
      <c r="G65" s="112">
        <v>6</v>
      </c>
      <c r="H65" s="125" t="s">
        <v>210</v>
      </c>
      <c r="I65" s="112">
        <v>22</v>
      </c>
      <c r="J65" s="148">
        <v>100000</v>
      </c>
      <c r="K65" s="148">
        <v>201220</v>
      </c>
      <c r="L65" s="148">
        <v>4938991</v>
      </c>
      <c r="M65" s="148">
        <v>48316</v>
      </c>
      <c r="N65" s="148">
        <v>4987307</v>
      </c>
    </row>
    <row r="66" spans="1:14" x14ac:dyDescent="0.2">
      <c r="A66" s="124" t="s">
        <v>165</v>
      </c>
      <c r="B66" s="127">
        <v>322</v>
      </c>
      <c r="C66" s="127" t="s">
        <v>149</v>
      </c>
      <c r="D66" s="125" t="s">
        <v>58</v>
      </c>
      <c r="E66" s="10">
        <v>440</v>
      </c>
      <c r="F66" s="125" t="s">
        <v>143</v>
      </c>
      <c r="G66" s="112">
        <v>4</v>
      </c>
      <c r="H66" s="125" t="s">
        <v>211</v>
      </c>
      <c r="I66" s="112">
        <v>5</v>
      </c>
      <c r="J66" s="148">
        <v>440000</v>
      </c>
      <c r="K66" s="148">
        <v>0</v>
      </c>
      <c r="L66" s="148">
        <v>0</v>
      </c>
      <c r="M66" s="148">
        <v>0</v>
      </c>
      <c r="N66" s="148">
        <v>0</v>
      </c>
    </row>
    <row r="67" spans="1:14" x14ac:dyDescent="0.2">
      <c r="A67" s="124" t="s">
        <v>165</v>
      </c>
      <c r="B67" s="127">
        <v>322</v>
      </c>
      <c r="C67" s="127" t="s">
        <v>149</v>
      </c>
      <c r="D67" s="125" t="s">
        <v>58</v>
      </c>
      <c r="E67" s="10">
        <v>114</v>
      </c>
      <c r="F67" s="125" t="s">
        <v>144</v>
      </c>
      <c r="G67" s="112">
        <v>4</v>
      </c>
      <c r="H67" s="125" t="s">
        <v>211</v>
      </c>
      <c r="I67" s="112">
        <v>5</v>
      </c>
      <c r="J67" s="148">
        <v>114000</v>
      </c>
      <c r="K67" s="148">
        <v>0</v>
      </c>
      <c r="L67" s="148">
        <v>0</v>
      </c>
      <c r="M67" s="148">
        <v>0</v>
      </c>
      <c r="N67" s="148">
        <v>0</v>
      </c>
    </row>
    <row r="68" spans="1:14" x14ac:dyDescent="0.2">
      <c r="A68" s="124" t="s">
        <v>165</v>
      </c>
      <c r="B68" s="127">
        <v>322</v>
      </c>
      <c r="C68" s="127" t="s">
        <v>149</v>
      </c>
      <c r="D68" s="125" t="s">
        <v>58</v>
      </c>
      <c r="E68" s="10">
        <v>1500</v>
      </c>
      <c r="F68" s="125" t="s">
        <v>145</v>
      </c>
      <c r="G68" s="112">
        <v>5.8</v>
      </c>
      <c r="H68" s="125" t="s">
        <v>211</v>
      </c>
      <c r="I68" s="112">
        <v>19.25</v>
      </c>
      <c r="J68" s="148">
        <v>1500000</v>
      </c>
      <c r="K68" s="148">
        <v>378963.1</v>
      </c>
      <c r="L68" s="148">
        <v>9301736</v>
      </c>
      <c r="M68" s="148">
        <v>56988</v>
      </c>
      <c r="N68" s="148">
        <v>9358724</v>
      </c>
    </row>
    <row r="69" spans="1:14" x14ac:dyDescent="0.2">
      <c r="A69" s="124" t="s">
        <v>165</v>
      </c>
      <c r="B69" s="127">
        <v>322</v>
      </c>
      <c r="C69" s="127" t="s">
        <v>149</v>
      </c>
      <c r="D69" s="125" t="s">
        <v>58</v>
      </c>
      <c r="E69" s="10">
        <v>374</v>
      </c>
      <c r="F69" s="125" t="s">
        <v>146</v>
      </c>
      <c r="G69" s="112">
        <v>5.8</v>
      </c>
      <c r="H69" s="125" t="s">
        <v>211</v>
      </c>
      <c r="I69" s="112">
        <v>19.25</v>
      </c>
      <c r="J69" s="148">
        <v>374000</v>
      </c>
      <c r="K69" s="148">
        <v>94613.61</v>
      </c>
      <c r="L69" s="148">
        <v>2322313</v>
      </c>
      <c r="M69" s="148">
        <v>14227</v>
      </c>
      <c r="N69" s="148">
        <v>2336540</v>
      </c>
    </row>
    <row r="70" spans="1:14" x14ac:dyDescent="0.2">
      <c r="A70" s="124" t="s">
        <v>181</v>
      </c>
      <c r="B70" s="127">
        <v>322</v>
      </c>
      <c r="C70" s="127" t="s">
        <v>149</v>
      </c>
      <c r="D70" s="125" t="s">
        <v>58</v>
      </c>
      <c r="E70" s="10">
        <v>314</v>
      </c>
      <c r="F70" s="125" t="s">
        <v>147</v>
      </c>
      <c r="G70" s="112">
        <v>5.8</v>
      </c>
      <c r="H70" s="125" t="s">
        <v>211</v>
      </c>
      <c r="I70" s="112">
        <v>19</v>
      </c>
      <c r="J70" s="148">
        <v>314000</v>
      </c>
      <c r="K70" s="148">
        <v>425132.26</v>
      </c>
      <c r="L70" s="148">
        <v>10434969</v>
      </c>
      <c r="M70" s="148">
        <v>63929</v>
      </c>
      <c r="N70" s="148">
        <v>10498898</v>
      </c>
    </row>
    <row r="71" spans="1:14" x14ac:dyDescent="0.2">
      <c r="A71" s="124" t="s">
        <v>166</v>
      </c>
      <c r="B71" s="127">
        <v>322</v>
      </c>
      <c r="C71" s="127" t="s">
        <v>149</v>
      </c>
      <c r="D71" s="125" t="s">
        <v>58</v>
      </c>
      <c r="E71" s="10">
        <v>28</v>
      </c>
      <c r="F71" s="125" t="s">
        <v>148</v>
      </c>
      <c r="G71" s="112">
        <v>5.8</v>
      </c>
      <c r="H71" s="125" t="s">
        <v>211</v>
      </c>
      <c r="I71" s="112">
        <v>19</v>
      </c>
      <c r="J71" s="148">
        <v>28000</v>
      </c>
      <c r="K71" s="148">
        <v>55078.98</v>
      </c>
      <c r="L71" s="148">
        <v>1351926</v>
      </c>
      <c r="M71" s="148">
        <v>8283</v>
      </c>
      <c r="N71" s="148">
        <v>1360209</v>
      </c>
    </row>
    <row r="72" spans="1:14" x14ac:dyDescent="0.2">
      <c r="A72" s="124"/>
      <c r="D72" s="125"/>
      <c r="E72" s="10"/>
      <c r="F72" s="125"/>
      <c r="G72" s="112"/>
      <c r="H72" s="125"/>
      <c r="I72" s="112"/>
      <c r="J72" s="148"/>
      <c r="K72" s="148"/>
      <c r="L72" s="148"/>
      <c r="M72" s="148"/>
      <c r="N72" s="148"/>
    </row>
    <row r="73" spans="1:14" x14ac:dyDescent="0.2">
      <c r="A73" s="124" t="s">
        <v>683</v>
      </c>
      <c r="B73" s="127">
        <v>337</v>
      </c>
      <c r="C73" s="127" t="s">
        <v>157</v>
      </c>
      <c r="D73" s="125" t="s">
        <v>58</v>
      </c>
      <c r="E73" s="10">
        <v>400</v>
      </c>
      <c r="F73" s="125" t="s">
        <v>65</v>
      </c>
      <c r="G73" s="112">
        <v>6.3</v>
      </c>
      <c r="H73" s="125" t="s">
        <v>210</v>
      </c>
      <c r="I73" s="112">
        <v>19.5</v>
      </c>
      <c r="J73" s="148">
        <v>400000</v>
      </c>
      <c r="K73" s="148">
        <v>123447</v>
      </c>
      <c r="L73" s="148">
        <v>3030035</v>
      </c>
      <c r="M73" s="148">
        <v>2566</v>
      </c>
      <c r="N73" s="148">
        <v>3032601</v>
      </c>
    </row>
    <row r="74" spans="1:14" x14ac:dyDescent="0.2">
      <c r="A74" s="124" t="s">
        <v>683</v>
      </c>
      <c r="B74" s="127">
        <v>337</v>
      </c>
      <c r="C74" s="127" t="s">
        <v>157</v>
      </c>
      <c r="D74" s="125" t="s">
        <v>58</v>
      </c>
      <c r="E74" s="10">
        <v>74</v>
      </c>
      <c r="F74" s="125" t="s">
        <v>64</v>
      </c>
      <c r="G74" s="112">
        <v>6.3</v>
      </c>
      <c r="H74" s="125" t="s">
        <v>210</v>
      </c>
      <c r="I74" s="112">
        <v>19.5</v>
      </c>
      <c r="J74" s="148">
        <v>74000</v>
      </c>
      <c r="K74" s="148">
        <v>22871</v>
      </c>
      <c r="L74" s="148">
        <v>561374</v>
      </c>
      <c r="M74" s="148">
        <v>488</v>
      </c>
      <c r="N74" s="148">
        <v>561862</v>
      </c>
    </row>
    <row r="75" spans="1:14" x14ac:dyDescent="0.2">
      <c r="A75" s="124" t="s">
        <v>684</v>
      </c>
      <c r="B75" s="127">
        <v>337</v>
      </c>
      <c r="C75" s="127" t="s">
        <v>157</v>
      </c>
      <c r="D75" s="125" t="s">
        <v>58</v>
      </c>
      <c r="E75" s="10">
        <v>38</v>
      </c>
      <c r="F75" s="125" t="s">
        <v>66</v>
      </c>
      <c r="G75" s="112">
        <v>7</v>
      </c>
      <c r="H75" s="125" t="s">
        <v>210</v>
      </c>
      <c r="I75" s="112">
        <v>19.75</v>
      </c>
      <c r="J75" s="148">
        <v>38000</v>
      </c>
      <c r="K75" s="148">
        <v>38000</v>
      </c>
      <c r="L75" s="148">
        <v>932719</v>
      </c>
      <c r="M75" s="148">
        <v>1134651</v>
      </c>
      <c r="N75" s="148">
        <v>2067370</v>
      </c>
    </row>
    <row r="76" spans="1:14" x14ac:dyDescent="0.2">
      <c r="A76" s="124" t="s">
        <v>685</v>
      </c>
      <c r="B76" s="127">
        <v>337</v>
      </c>
      <c r="C76" s="127" t="s">
        <v>227</v>
      </c>
      <c r="D76" s="125" t="s">
        <v>58</v>
      </c>
      <c r="E76" s="10">
        <v>539</v>
      </c>
      <c r="F76" s="125" t="s">
        <v>217</v>
      </c>
      <c r="G76" s="112">
        <v>5</v>
      </c>
      <c r="H76" s="127" t="s">
        <v>211</v>
      </c>
      <c r="I76" s="112">
        <v>19.5</v>
      </c>
      <c r="J76" s="148">
        <v>539000</v>
      </c>
      <c r="K76" s="148">
        <v>183764</v>
      </c>
      <c r="L76" s="148">
        <v>4510530</v>
      </c>
      <c r="M76" s="148">
        <v>21449</v>
      </c>
      <c r="N76" s="148">
        <v>4531979</v>
      </c>
    </row>
    <row r="77" spans="1:14" x14ac:dyDescent="0.2">
      <c r="A77" s="124" t="s">
        <v>685</v>
      </c>
      <c r="B77" s="127">
        <v>337</v>
      </c>
      <c r="C77" s="127" t="s">
        <v>227</v>
      </c>
      <c r="D77" s="125" t="s">
        <v>58</v>
      </c>
      <c r="E77" s="10">
        <v>40</v>
      </c>
      <c r="F77" s="125" t="s">
        <v>218</v>
      </c>
      <c r="G77" s="112">
        <v>7.5</v>
      </c>
      <c r="H77" s="127" t="s">
        <v>211</v>
      </c>
      <c r="I77" s="112">
        <v>19.75</v>
      </c>
      <c r="J77" s="148">
        <v>40000</v>
      </c>
      <c r="K77" s="148">
        <v>40000</v>
      </c>
      <c r="L77" s="148">
        <v>981809</v>
      </c>
      <c r="M77" s="148">
        <v>1131045</v>
      </c>
      <c r="N77" s="148">
        <v>2112854</v>
      </c>
    </row>
    <row r="78" spans="1:14" x14ac:dyDescent="0.2">
      <c r="A78" s="124" t="s">
        <v>687</v>
      </c>
      <c r="B78" s="127">
        <v>337</v>
      </c>
      <c r="C78" s="127" t="s">
        <v>247</v>
      </c>
      <c r="D78" s="125" t="s">
        <v>58</v>
      </c>
      <c r="E78" s="10">
        <v>512</v>
      </c>
      <c r="F78" s="125" t="s">
        <v>457</v>
      </c>
      <c r="G78" s="112">
        <v>4.5</v>
      </c>
      <c r="H78" s="125" t="s">
        <v>210</v>
      </c>
      <c r="I78" s="112">
        <v>19.5</v>
      </c>
      <c r="J78" s="148">
        <v>512000</v>
      </c>
      <c r="K78" s="148">
        <v>215906</v>
      </c>
      <c r="L78" s="148">
        <v>5299462</v>
      </c>
      <c r="M78" s="148">
        <v>3256</v>
      </c>
      <c r="N78" s="148">
        <v>5302718</v>
      </c>
    </row>
    <row r="79" spans="1:14" x14ac:dyDescent="0.2">
      <c r="A79" s="124" t="s">
        <v>687</v>
      </c>
      <c r="B79" s="127">
        <v>337</v>
      </c>
      <c r="C79" s="127" t="s">
        <v>247</v>
      </c>
      <c r="D79" s="125" t="s">
        <v>58</v>
      </c>
      <c r="E79" s="10">
        <v>45</v>
      </c>
      <c r="F79" s="125" t="s">
        <v>458</v>
      </c>
      <c r="G79" s="112">
        <v>8</v>
      </c>
      <c r="H79" s="125" t="s">
        <v>210</v>
      </c>
      <c r="I79" s="112">
        <v>19.75</v>
      </c>
      <c r="J79" s="148">
        <v>45000</v>
      </c>
      <c r="K79" s="148">
        <v>45000</v>
      </c>
      <c r="L79" s="148">
        <v>1104535</v>
      </c>
      <c r="M79" s="148">
        <v>1237134</v>
      </c>
      <c r="N79" s="148">
        <v>2341669</v>
      </c>
    </row>
    <row r="80" spans="1:14" x14ac:dyDescent="0.2">
      <c r="A80" s="124"/>
      <c r="D80" s="125"/>
      <c r="E80" s="10"/>
      <c r="F80" s="125"/>
      <c r="G80" s="112"/>
      <c r="H80" s="125"/>
      <c r="I80" s="112"/>
      <c r="J80" s="148"/>
      <c r="K80" s="148"/>
      <c r="L80" s="148"/>
      <c r="M80" s="148"/>
      <c r="N80" s="148"/>
    </row>
    <row r="81" spans="1:14" x14ac:dyDescent="0.2">
      <c r="A81" s="124" t="s">
        <v>540</v>
      </c>
      <c r="B81" s="127">
        <v>341</v>
      </c>
      <c r="C81" s="127" t="s">
        <v>158</v>
      </c>
      <c r="D81" s="125" t="s">
        <v>58</v>
      </c>
      <c r="E81" s="10">
        <v>320</v>
      </c>
      <c r="F81" s="125" t="s">
        <v>160</v>
      </c>
      <c r="G81" s="112">
        <v>5.8</v>
      </c>
      <c r="H81" s="125" t="s">
        <v>209</v>
      </c>
      <c r="I81" s="112">
        <v>23.75</v>
      </c>
      <c r="J81" s="148">
        <v>320000</v>
      </c>
      <c r="K81" s="148">
        <v>67007</v>
      </c>
      <c r="L81" s="148">
        <v>1644702</v>
      </c>
      <c r="M81" s="148">
        <v>15564</v>
      </c>
      <c r="N81" s="148">
        <v>1660266</v>
      </c>
    </row>
    <row r="82" spans="1:14" x14ac:dyDescent="0.2">
      <c r="A82" s="124" t="s">
        <v>541</v>
      </c>
      <c r="B82" s="127">
        <v>341</v>
      </c>
      <c r="C82" s="127" t="s">
        <v>158</v>
      </c>
      <c r="D82" s="125" t="s">
        <v>58</v>
      </c>
      <c r="E82" s="10">
        <v>6</v>
      </c>
      <c r="F82" s="125" t="s">
        <v>161</v>
      </c>
      <c r="G82" s="112">
        <v>7.5</v>
      </c>
      <c r="H82" s="125" t="s">
        <v>209</v>
      </c>
      <c r="I82" s="112">
        <v>23.75</v>
      </c>
      <c r="J82" s="148">
        <v>6000</v>
      </c>
      <c r="K82" s="148">
        <v>13536</v>
      </c>
      <c r="L82" s="148">
        <v>332244</v>
      </c>
      <c r="M82" s="148">
        <v>4041</v>
      </c>
      <c r="N82" s="148">
        <v>336285</v>
      </c>
    </row>
    <row r="83" spans="1:14" x14ac:dyDescent="0.2">
      <c r="A83" s="124" t="s">
        <v>541</v>
      </c>
      <c r="B83" s="127">
        <v>341</v>
      </c>
      <c r="C83" s="127" t="s">
        <v>158</v>
      </c>
      <c r="D83" s="125" t="s">
        <v>58</v>
      </c>
      <c r="E83" s="10">
        <v>15.2</v>
      </c>
      <c r="F83" s="125" t="s">
        <v>162</v>
      </c>
      <c r="G83" s="112">
        <v>7.5</v>
      </c>
      <c r="H83" s="125" t="s">
        <v>209</v>
      </c>
      <c r="I83" s="112">
        <v>23.75</v>
      </c>
      <c r="J83" s="148">
        <v>15200</v>
      </c>
      <c r="K83" s="148">
        <v>34292</v>
      </c>
      <c r="L83" s="148">
        <v>841705</v>
      </c>
      <c r="M83" s="148">
        <v>10238</v>
      </c>
      <c r="N83" s="148">
        <v>851943</v>
      </c>
    </row>
    <row r="84" spans="1:14" x14ac:dyDescent="0.2">
      <c r="A84" s="124"/>
      <c r="D84" s="125"/>
      <c r="E84" s="10"/>
      <c r="F84" s="125"/>
      <c r="G84" s="112"/>
      <c r="H84" s="125"/>
      <c r="I84" s="112"/>
      <c r="J84" s="148"/>
      <c r="K84" s="148"/>
      <c r="L84" s="148"/>
      <c r="M84" s="148"/>
      <c r="N84" s="148"/>
    </row>
    <row r="85" spans="1:14" x14ac:dyDescent="0.2">
      <c r="A85" s="124" t="s">
        <v>165</v>
      </c>
      <c r="B85" s="127">
        <v>351</v>
      </c>
      <c r="C85" s="127" t="s">
        <v>194</v>
      </c>
      <c r="D85" s="125" t="s">
        <v>58</v>
      </c>
      <c r="E85" s="10">
        <v>400</v>
      </c>
      <c r="F85" s="125" t="s">
        <v>175</v>
      </c>
      <c r="G85" s="112">
        <v>6.5</v>
      </c>
      <c r="H85" s="125" t="s">
        <v>211</v>
      </c>
      <c r="I85" s="112">
        <v>20</v>
      </c>
      <c r="J85" s="148">
        <v>400000</v>
      </c>
      <c r="K85" s="148">
        <v>150469.4</v>
      </c>
      <c r="L85" s="148">
        <v>3693306</v>
      </c>
      <c r="M85" s="148">
        <v>25282</v>
      </c>
      <c r="N85" s="148">
        <v>3718588</v>
      </c>
    </row>
    <row r="86" spans="1:14" x14ac:dyDescent="0.2">
      <c r="A86" s="124" t="s">
        <v>165</v>
      </c>
      <c r="B86" s="127">
        <v>351</v>
      </c>
      <c r="C86" s="127" t="s">
        <v>194</v>
      </c>
      <c r="D86" s="125" t="s">
        <v>58</v>
      </c>
      <c r="E86" s="10">
        <v>155</v>
      </c>
      <c r="F86" s="125" t="s">
        <v>176</v>
      </c>
      <c r="G86" s="112">
        <v>6.5</v>
      </c>
      <c r="H86" s="125" t="s">
        <v>211</v>
      </c>
      <c r="I86" s="112">
        <v>20</v>
      </c>
      <c r="J86" s="148">
        <v>155000</v>
      </c>
      <c r="K86" s="148">
        <v>58307.06</v>
      </c>
      <c r="L86" s="148">
        <v>1431160</v>
      </c>
      <c r="M86" s="148">
        <v>9796</v>
      </c>
      <c r="N86" s="148">
        <v>1440956</v>
      </c>
    </row>
    <row r="87" spans="1:14" x14ac:dyDescent="0.2">
      <c r="A87" s="124" t="s">
        <v>193</v>
      </c>
      <c r="B87" s="127">
        <v>351</v>
      </c>
      <c r="C87" s="127" t="s">
        <v>194</v>
      </c>
      <c r="D87" s="125" t="s">
        <v>58</v>
      </c>
      <c r="E87" s="10">
        <v>21</v>
      </c>
      <c r="F87" s="125" t="s">
        <v>177</v>
      </c>
      <c r="G87" s="112">
        <v>5</v>
      </c>
      <c r="H87" s="125" t="s">
        <v>211</v>
      </c>
      <c r="I87" s="112">
        <v>5.5</v>
      </c>
      <c r="J87" s="148">
        <v>21000</v>
      </c>
      <c r="K87" s="148">
        <v>0</v>
      </c>
      <c r="L87" s="148">
        <v>0</v>
      </c>
      <c r="M87" s="126">
        <v>0</v>
      </c>
      <c r="N87" s="126">
        <v>0</v>
      </c>
    </row>
    <row r="88" spans="1:14" x14ac:dyDescent="0.2">
      <c r="A88" s="124" t="s">
        <v>171</v>
      </c>
      <c r="B88" s="127">
        <v>351</v>
      </c>
      <c r="C88" s="127" t="s">
        <v>194</v>
      </c>
      <c r="D88" s="125" t="s">
        <v>58</v>
      </c>
      <c r="E88" s="10">
        <v>60</v>
      </c>
      <c r="F88" s="125" t="s">
        <v>178</v>
      </c>
      <c r="G88" s="112">
        <v>6.5</v>
      </c>
      <c r="H88" s="125" t="s">
        <v>211</v>
      </c>
      <c r="I88" s="112">
        <v>20</v>
      </c>
      <c r="J88" s="148">
        <v>60000</v>
      </c>
      <c r="K88" s="148">
        <v>104858.35</v>
      </c>
      <c r="L88" s="148">
        <v>2573772</v>
      </c>
      <c r="M88" s="148">
        <v>17619</v>
      </c>
      <c r="N88" s="148">
        <v>2591391</v>
      </c>
    </row>
    <row r="89" spans="1:14" x14ac:dyDescent="0.2">
      <c r="A89" s="124" t="s">
        <v>171</v>
      </c>
      <c r="B89" s="127">
        <v>351</v>
      </c>
      <c r="C89" s="127" t="s">
        <v>194</v>
      </c>
      <c r="D89" s="125" t="s">
        <v>58</v>
      </c>
      <c r="E89" s="10">
        <v>2</v>
      </c>
      <c r="F89" s="125" t="s">
        <v>179</v>
      </c>
      <c r="G89" s="112">
        <v>6.5</v>
      </c>
      <c r="H89" s="125" t="s">
        <v>211</v>
      </c>
      <c r="I89" s="112">
        <v>21</v>
      </c>
      <c r="J89" s="148">
        <v>2000</v>
      </c>
      <c r="K89" s="148">
        <v>4061.75</v>
      </c>
      <c r="L89" s="148">
        <v>99697</v>
      </c>
      <c r="M89" s="148">
        <v>682</v>
      </c>
      <c r="N89" s="148">
        <v>100379</v>
      </c>
    </row>
    <row r="90" spans="1:14" x14ac:dyDescent="0.2">
      <c r="A90" s="124" t="s">
        <v>642</v>
      </c>
      <c r="B90" s="127">
        <v>351</v>
      </c>
      <c r="C90" s="127" t="s">
        <v>183</v>
      </c>
      <c r="D90" s="125" t="s">
        <v>58</v>
      </c>
      <c r="E90" s="10">
        <v>160</v>
      </c>
      <c r="F90" s="125" t="s">
        <v>187</v>
      </c>
      <c r="G90" s="112">
        <v>5.3</v>
      </c>
      <c r="H90" s="125" t="s">
        <v>211</v>
      </c>
      <c r="I90" s="112">
        <v>6</v>
      </c>
      <c r="J90" s="148">
        <v>160000</v>
      </c>
      <c r="K90" s="148">
        <v>0</v>
      </c>
      <c r="L90" s="148">
        <v>0</v>
      </c>
      <c r="M90" s="148">
        <v>0</v>
      </c>
      <c r="N90" s="148">
        <v>0</v>
      </c>
    </row>
    <row r="91" spans="1:14" x14ac:dyDescent="0.2">
      <c r="A91" s="124" t="s">
        <v>642</v>
      </c>
      <c r="B91" s="127">
        <v>351</v>
      </c>
      <c r="C91" s="127" t="s">
        <v>183</v>
      </c>
      <c r="D91" s="125" t="s">
        <v>58</v>
      </c>
      <c r="E91" s="10">
        <v>60</v>
      </c>
      <c r="F91" s="125" t="s">
        <v>188</v>
      </c>
      <c r="G91" s="112">
        <v>5.3</v>
      </c>
      <c r="H91" s="125" t="s">
        <v>211</v>
      </c>
      <c r="I91" s="112">
        <v>6</v>
      </c>
      <c r="J91" s="148">
        <v>60000</v>
      </c>
      <c r="K91" s="148">
        <v>0</v>
      </c>
      <c r="L91" s="148">
        <v>0</v>
      </c>
      <c r="M91" s="148">
        <v>0</v>
      </c>
      <c r="N91" s="148">
        <v>0</v>
      </c>
    </row>
    <row r="92" spans="1:14" x14ac:dyDescent="0.2">
      <c r="A92" s="124" t="s">
        <v>642</v>
      </c>
      <c r="B92" s="127">
        <v>351</v>
      </c>
      <c r="C92" s="127" t="s">
        <v>183</v>
      </c>
      <c r="D92" s="125" t="s">
        <v>58</v>
      </c>
      <c r="E92" s="10">
        <v>600</v>
      </c>
      <c r="F92" s="125" t="s">
        <v>189</v>
      </c>
      <c r="G92" s="112">
        <v>6.5</v>
      </c>
      <c r="H92" s="125" t="s">
        <v>211</v>
      </c>
      <c r="I92" s="112">
        <v>22.5</v>
      </c>
      <c r="J92" s="148">
        <v>600000</v>
      </c>
      <c r="K92" s="148">
        <v>271051</v>
      </c>
      <c r="L92" s="148">
        <v>6653009</v>
      </c>
      <c r="M92" s="148">
        <v>45543</v>
      </c>
      <c r="N92" s="148">
        <v>6698552</v>
      </c>
    </row>
    <row r="93" spans="1:14" x14ac:dyDescent="0.2">
      <c r="A93" s="124" t="s">
        <v>642</v>
      </c>
      <c r="B93" s="127">
        <v>351</v>
      </c>
      <c r="C93" s="127" t="s">
        <v>183</v>
      </c>
      <c r="D93" s="125" t="s">
        <v>58</v>
      </c>
      <c r="E93" s="10">
        <v>129</v>
      </c>
      <c r="F93" s="125" t="s">
        <v>190</v>
      </c>
      <c r="G93" s="112">
        <v>6.5</v>
      </c>
      <c r="H93" s="125" t="s">
        <v>211</v>
      </c>
      <c r="I93" s="112">
        <v>22.5</v>
      </c>
      <c r="J93" s="148">
        <v>129000</v>
      </c>
      <c r="K93" s="148">
        <v>58276.33</v>
      </c>
      <c r="L93" s="148">
        <v>1430406</v>
      </c>
      <c r="M93" s="148">
        <v>9793</v>
      </c>
      <c r="N93" s="148">
        <v>1440199</v>
      </c>
    </row>
    <row r="94" spans="1:14" x14ac:dyDescent="0.2">
      <c r="A94" s="124" t="s">
        <v>643</v>
      </c>
      <c r="B94" s="127">
        <v>351</v>
      </c>
      <c r="C94" s="127" t="s">
        <v>183</v>
      </c>
      <c r="D94" s="125" t="s">
        <v>58</v>
      </c>
      <c r="E94" s="10">
        <v>82</v>
      </c>
      <c r="F94" s="125" t="s">
        <v>191</v>
      </c>
      <c r="G94" s="112">
        <v>6.5</v>
      </c>
      <c r="H94" s="125" t="s">
        <v>211</v>
      </c>
      <c r="I94" s="112">
        <v>22.5</v>
      </c>
      <c r="J94" s="148">
        <v>82000</v>
      </c>
      <c r="K94" s="148">
        <v>140758.51</v>
      </c>
      <c r="L94" s="148">
        <v>3454950</v>
      </c>
      <c r="M94" s="148">
        <v>23651</v>
      </c>
      <c r="N94" s="148">
        <v>3478601</v>
      </c>
    </row>
    <row r="95" spans="1:14" x14ac:dyDescent="0.2">
      <c r="A95" s="124" t="s">
        <v>643</v>
      </c>
      <c r="B95" s="127">
        <v>351</v>
      </c>
      <c r="C95" s="127" t="s">
        <v>183</v>
      </c>
      <c r="D95" s="125" t="s">
        <v>58</v>
      </c>
      <c r="E95" s="10">
        <v>7</v>
      </c>
      <c r="F95" s="125" t="s">
        <v>192</v>
      </c>
      <c r="G95" s="112">
        <v>6.5</v>
      </c>
      <c r="H95" s="125" t="s">
        <v>211</v>
      </c>
      <c r="I95" s="112">
        <v>22.5</v>
      </c>
      <c r="J95" s="148">
        <v>7000</v>
      </c>
      <c r="K95" s="148">
        <v>13994.06</v>
      </c>
      <c r="L95" s="148">
        <v>343487</v>
      </c>
      <c r="M95" s="148">
        <v>2352</v>
      </c>
      <c r="N95" s="148">
        <v>345839</v>
      </c>
    </row>
    <row r="96" spans="1:14" x14ac:dyDescent="0.2">
      <c r="A96" s="124" t="s">
        <v>644</v>
      </c>
      <c r="B96" s="127">
        <v>351</v>
      </c>
      <c r="C96" s="127" t="s">
        <v>226</v>
      </c>
      <c r="D96" s="125" t="s">
        <v>58</v>
      </c>
      <c r="E96" s="10">
        <v>255</v>
      </c>
      <c r="F96" s="125" t="s">
        <v>219</v>
      </c>
      <c r="G96" s="112">
        <v>4</v>
      </c>
      <c r="H96" s="127" t="s">
        <v>210</v>
      </c>
      <c r="I96" s="112">
        <v>5.75</v>
      </c>
      <c r="J96" s="148">
        <v>255000</v>
      </c>
      <c r="K96" s="148">
        <v>0</v>
      </c>
      <c r="L96" s="148">
        <v>0</v>
      </c>
      <c r="M96" s="148">
        <v>0</v>
      </c>
      <c r="N96" s="148">
        <v>0</v>
      </c>
    </row>
    <row r="97" spans="1:14" x14ac:dyDescent="0.2">
      <c r="A97" s="124" t="s">
        <v>644</v>
      </c>
      <c r="B97" s="127">
        <v>351</v>
      </c>
      <c r="C97" s="127" t="s">
        <v>226</v>
      </c>
      <c r="D97" s="125" t="s">
        <v>58</v>
      </c>
      <c r="E97" s="10">
        <v>69</v>
      </c>
      <c r="F97" s="125" t="s">
        <v>220</v>
      </c>
      <c r="G97" s="112">
        <v>4</v>
      </c>
      <c r="H97" s="127" t="s">
        <v>210</v>
      </c>
      <c r="I97" s="112">
        <v>5.75</v>
      </c>
      <c r="J97" s="148">
        <v>69000</v>
      </c>
      <c r="K97" s="148">
        <v>0</v>
      </c>
      <c r="L97" s="148">
        <v>0</v>
      </c>
      <c r="M97" s="148">
        <v>0</v>
      </c>
      <c r="N97" s="148">
        <v>0</v>
      </c>
    </row>
    <row r="98" spans="1:14" x14ac:dyDescent="0.2">
      <c r="A98" s="124" t="s">
        <v>645</v>
      </c>
      <c r="B98" s="127">
        <v>351</v>
      </c>
      <c r="C98" s="127" t="s">
        <v>226</v>
      </c>
      <c r="D98" s="125" t="s">
        <v>58</v>
      </c>
      <c r="E98" s="10">
        <v>305</v>
      </c>
      <c r="F98" s="125" t="s">
        <v>221</v>
      </c>
      <c r="G98" s="112">
        <v>6</v>
      </c>
      <c r="H98" s="127" t="s">
        <v>210</v>
      </c>
      <c r="I98" s="112">
        <v>22.5</v>
      </c>
      <c r="J98" s="148">
        <v>305000</v>
      </c>
      <c r="K98" s="148">
        <v>191228.63</v>
      </c>
      <c r="L98" s="148">
        <v>4693751</v>
      </c>
      <c r="M98" s="148">
        <v>29723</v>
      </c>
      <c r="N98" s="148">
        <v>4723474</v>
      </c>
    </row>
    <row r="99" spans="1:14" x14ac:dyDescent="0.2">
      <c r="A99" s="124" t="s">
        <v>645</v>
      </c>
      <c r="B99" s="127">
        <v>351</v>
      </c>
      <c r="C99" s="127" t="s">
        <v>226</v>
      </c>
      <c r="D99" s="125" t="s">
        <v>58</v>
      </c>
      <c r="E99" s="10">
        <v>77</v>
      </c>
      <c r="F99" s="125" t="s">
        <v>222</v>
      </c>
      <c r="G99" s="112">
        <v>6</v>
      </c>
      <c r="H99" s="127" t="s">
        <v>210</v>
      </c>
      <c r="I99" s="112">
        <v>22.5</v>
      </c>
      <c r="J99" s="148">
        <v>77000</v>
      </c>
      <c r="K99" s="148">
        <v>48277.68</v>
      </c>
      <c r="L99" s="148">
        <v>1184987</v>
      </c>
      <c r="M99" s="148">
        <v>7504</v>
      </c>
      <c r="N99" s="148">
        <v>1192491</v>
      </c>
    </row>
    <row r="100" spans="1:14" x14ac:dyDescent="0.2">
      <c r="A100" s="124" t="s">
        <v>645</v>
      </c>
      <c r="B100" s="127">
        <v>351</v>
      </c>
      <c r="C100" s="127" t="s">
        <v>226</v>
      </c>
      <c r="D100" s="125" t="s">
        <v>58</v>
      </c>
      <c r="E100" s="10">
        <v>29</v>
      </c>
      <c r="F100" s="125" t="s">
        <v>223</v>
      </c>
      <c r="G100" s="112">
        <v>6</v>
      </c>
      <c r="H100" s="127" t="s">
        <v>210</v>
      </c>
      <c r="I100" s="112">
        <v>25.5</v>
      </c>
      <c r="J100" s="148">
        <v>29000</v>
      </c>
      <c r="K100" s="148">
        <v>45825.82</v>
      </c>
      <c r="L100" s="148">
        <v>1124805</v>
      </c>
      <c r="M100" s="148">
        <v>7123</v>
      </c>
      <c r="N100" s="148">
        <v>1131928</v>
      </c>
    </row>
    <row r="101" spans="1:14" x14ac:dyDescent="0.2">
      <c r="A101" s="124" t="s">
        <v>646</v>
      </c>
      <c r="B101" s="127">
        <v>351</v>
      </c>
      <c r="C101" s="127" t="s">
        <v>226</v>
      </c>
      <c r="D101" s="125" t="s">
        <v>58</v>
      </c>
      <c r="E101" s="10">
        <v>29</v>
      </c>
      <c r="F101" s="125" t="s">
        <v>224</v>
      </c>
      <c r="G101" s="112">
        <v>4.5</v>
      </c>
      <c r="H101" s="127" t="s">
        <v>210</v>
      </c>
      <c r="I101" s="112">
        <v>26</v>
      </c>
      <c r="J101" s="148">
        <v>29000</v>
      </c>
      <c r="K101" s="148">
        <v>45869.71</v>
      </c>
      <c r="L101" s="148">
        <v>1125883</v>
      </c>
      <c r="M101" s="148">
        <v>5381</v>
      </c>
      <c r="N101" s="148">
        <v>1131264</v>
      </c>
    </row>
    <row r="102" spans="1:14" x14ac:dyDescent="0.2">
      <c r="A102" s="124" t="s">
        <v>248</v>
      </c>
      <c r="B102" s="127">
        <v>351</v>
      </c>
      <c r="C102" s="127" t="s">
        <v>235</v>
      </c>
      <c r="D102" s="125" t="s">
        <v>58</v>
      </c>
      <c r="E102" s="10">
        <v>205</v>
      </c>
      <c r="F102" s="125" t="s">
        <v>236</v>
      </c>
      <c r="G102" s="112">
        <v>4</v>
      </c>
      <c r="H102" s="127" t="s">
        <v>210</v>
      </c>
      <c r="I102" s="112">
        <v>5.75</v>
      </c>
      <c r="J102" s="148">
        <v>205000</v>
      </c>
      <c r="K102" s="148">
        <v>0</v>
      </c>
      <c r="L102" s="148">
        <v>0</v>
      </c>
      <c r="M102" s="148">
        <v>0</v>
      </c>
      <c r="N102" s="148">
        <v>0</v>
      </c>
    </row>
    <row r="103" spans="1:14" x14ac:dyDescent="0.2">
      <c r="A103" s="124" t="s">
        <v>248</v>
      </c>
      <c r="B103" s="127">
        <v>351</v>
      </c>
      <c r="C103" s="127" t="s">
        <v>235</v>
      </c>
      <c r="D103" s="125" t="s">
        <v>58</v>
      </c>
      <c r="E103" s="10">
        <v>57</v>
      </c>
      <c r="F103" s="125" t="s">
        <v>237</v>
      </c>
      <c r="G103" s="112">
        <v>4</v>
      </c>
      <c r="H103" s="127" t="s">
        <v>210</v>
      </c>
      <c r="I103" s="112">
        <v>5.75</v>
      </c>
      <c r="J103" s="148">
        <v>57000</v>
      </c>
      <c r="K103" s="148">
        <v>0</v>
      </c>
      <c r="L103" s="148">
        <v>0</v>
      </c>
      <c r="M103" s="148">
        <v>0</v>
      </c>
      <c r="N103" s="148">
        <v>0</v>
      </c>
    </row>
    <row r="104" spans="1:14" x14ac:dyDescent="0.2">
      <c r="A104" s="124" t="s">
        <v>647</v>
      </c>
      <c r="B104" s="127">
        <v>351</v>
      </c>
      <c r="C104" s="127" t="s">
        <v>235</v>
      </c>
      <c r="D104" s="125" t="s">
        <v>58</v>
      </c>
      <c r="E104" s="10">
        <v>270</v>
      </c>
      <c r="F104" s="125" t="s">
        <v>238</v>
      </c>
      <c r="G104" s="112">
        <v>5.6</v>
      </c>
      <c r="H104" s="127" t="s">
        <v>210</v>
      </c>
      <c r="I104" s="112">
        <v>19.75</v>
      </c>
      <c r="J104" s="148">
        <v>270000</v>
      </c>
      <c r="K104" s="148">
        <v>162509.73000000001</v>
      </c>
      <c r="L104" s="148">
        <v>3988839</v>
      </c>
      <c r="M104" s="148">
        <v>23615</v>
      </c>
      <c r="N104" s="148">
        <v>4012454</v>
      </c>
    </row>
    <row r="105" spans="1:14" x14ac:dyDescent="0.2">
      <c r="A105" s="124" t="s">
        <v>648</v>
      </c>
      <c r="B105" s="127">
        <v>351</v>
      </c>
      <c r="C105" s="127" t="s">
        <v>235</v>
      </c>
      <c r="D105" s="125" t="s">
        <v>58</v>
      </c>
      <c r="E105" s="10">
        <v>69</v>
      </c>
      <c r="F105" s="125" t="s">
        <v>239</v>
      </c>
      <c r="G105" s="112">
        <v>5.6</v>
      </c>
      <c r="H105" s="127" t="s">
        <v>210</v>
      </c>
      <c r="I105" s="112">
        <v>19.75</v>
      </c>
      <c r="J105" s="148">
        <v>69000</v>
      </c>
      <c r="K105" s="148">
        <v>41530.379999999997</v>
      </c>
      <c r="L105" s="148">
        <v>1019373</v>
      </c>
      <c r="M105" s="148">
        <v>6035</v>
      </c>
      <c r="N105" s="148">
        <v>1025408</v>
      </c>
    </row>
    <row r="106" spans="1:14" x14ac:dyDescent="0.2">
      <c r="A106" s="124" t="s">
        <v>649</v>
      </c>
      <c r="B106" s="127">
        <v>351</v>
      </c>
      <c r="C106" s="127" t="s">
        <v>235</v>
      </c>
      <c r="D106" s="125" t="s">
        <v>58</v>
      </c>
      <c r="E106" s="10">
        <v>20</v>
      </c>
      <c r="F106" s="125" t="s">
        <v>240</v>
      </c>
      <c r="G106" s="112">
        <v>6</v>
      </c>
      <c r="H106" s="127" t="s">
        <v>210</v>
      </c>
      <c r="I106" s="112">
        <v>25.25</v>
      </c>
      <c r="J106" s="148">
        <v>20000</v>
      </c>
      <c r="K106" s="148">
        <v>30820.35</v>
      </c>
      <c r="L106" s="148">
        <v>756493</v>
      </c>
      <c r="M106" s="148">
        <v>4790</v>
      </c>
      <c r="N106" s="148">
        <v>761283</v>
      </c>
    </row>
    <row r="107" spans="1:14" x14ac:dyDescent="0.2">
      <c r="A107" s="124" t="s">
        <v>647</v>
      </c>
      <c r="B107" s="127">
        <v>351</v>
      </c>
      <c r="C107" s="127" t="s">
        <v>235</v>
      </c>
      <c r="D107" s="125" t="s">
        <v>58</v>
      </c>
      <c r="E107" s="10">
        <v>46</v>
      </c>
      <c r="F107" s="125" t="s">
        <v>241</v>
      </c>
      <c r="G107" s="112">
        <v>4.5</v>
      </c>
      <c r="H107" s="127" t="s">
        <v>210</v>
      </c>
      <c r="I107" s="112">
        <v>25.75</v>
      </c>
      <c r="J107" s="148">
        <v>46000</v>
      </c>
      <c r="K107" s="148">
        <v>71699.11</v>
      </c>
      <c r="L107" s="148">
        <v>1759871</v>
      </c>
      <c r="M107" s="148">
        <v>8412</v>
      </c>
      <c r="N107" s="148">
        <v>1768283</v>
      </c>
    </row>
    <row r="108" spans="1:14" x14ac:dyDescent="0.2">
      <c r="A108" s="124"/>
      <c r="D108" s="125"/>
      <c r="E108" s="10"/>
      <c r="F108" s="125"/>
      <c r="G108" s="112"/>
      <c r="H108" s="127"/>
      <c r="I108" s="112"/>
      <c r="J108" s="148"/>
      <c r="K108" s="148"/>
      <c r="L108" s="148"/>
      <c r="M108" s="148"/>
      <c r="N108" s="148"/>
    </row>
    <row r="109" spans="1:14" x14ac:dyDescent="0.2">
      <c r="A109" s="124" t="s">
        <v>165</v>
      </c>
      <c r="B109" s="127">
        <v>363</v>
      </c>
      <c r="C109" s="127" t="s">
        <v>182</v>
      </c>
      <c r="D109" s="125" t="s">
        <v>58</v>
      </c>
      <c r="E109" s="10">
        <v>400</v>
      </c>
      <c r="F109" s="125" t="s">
        <v>184</v>
      </c>
      <c r="G109" s="112">
        <v>5</v>
      </c>
      <c r="H109" s="127" t="s">
        <v>213</v>
      </c>
      <c r="I109" s="112">
        <v>17.5</v>
      </c>
      <c r="J109" s="148">
        <v>400000</v>
      </c>
      <c r="K109" s="148">
        <v>183132.6</v>
      </c>
      <c r="L109" s="148">
        <v>4495032</v>
      </c>
      <c r="M109" s="148">
        <v>1962</v>
      </c>
      <c r="N109" s="148">
        <v>4496994</v>
      </c>
    </row>
    <row r="110" spans="1:14" x14ac:dyDescent="0.2">
      <c r="A110" s="124" t="s">
        <v>165</v>
      </c>
      <c r="B110" s="127">
        <v>363</v>
      </c>
      <c r="C110" s="127" t="s">
        <v>182</v>
      </c>
      <c r="D110" s="125" t="s">
        <v>58</v>
      </c>
      <c r="E110" s="10">
        <v>96</v>
      </c>
      <c r="F110" s="125" t="s">
        <v>185</v>
      </c>
      <c r="G110" s="112">
        <v>5</v>
      </c>
      <c r="H110" s="127" t="s">
        <v>213</v>
      </c>
      <c r="I110" s="112">
        <v>17.5</v>
      </c>
      <c r="J110" s="148">
        <v>96000</v>
      </c>
      <c r="K110" s="148">
        <v>43951.839999999997</v>
      </c>
      <c r="L110" s="148">
        <v>1078808</v>
      </c>
      <c r="M110" s="148">
        <v>471</v>
      </c>
      <c r="N110" s="148">
        <v>1079279</v>
      </c>
    </row>
    <row r="111" spans="1:14" x14ac:dyDescent="0.2">
      <c r="A111" s="124" t="s">
        <v>193</v>
      </c>
      <c r="B111" s="127">
        <v>363</v>
      </c>
      <c r="C111" s="127" t="s">
        <v>182</v>
      </c>
      <c r="D111" s="125" t="s">
        <v>58</v>
      </c>
      <c r="E111" s="114">
        <v>1E-3</v>
      </c>
      <c r="F111" s="125" t="s">
        <v>186</v>
      </c>
      <c r="G111" s="112">
        <v>0</v>
      </c>
      <c r="H111" s="127" t="s">
        <v>213</v>
      </c>
      <c r="I111" s="112">
        <v>17.5</v>
      </c>
      <c r="J111" s="148">
        <v>1</v>
      </c>
      <c r="K111" s="148">
        <v>1</v>
      </c>
      <c r="L111" s="148">
        <v>25</v>
      </c>
      <c r="M111" s="148">
        <v>0</v>
      </c>
      <c r="N111" s="148">
        <v>25</v>
      </c>
    </row>
    <row r="112" spans="1:14" x14ac:dyDescent="0.2">
      <c r="A112" s="124" t="s">
        <v>540</v>
      </c>
      <c r="B112" s="127">
        <v>367</v>
      </c>
      <c r="C112" s="127" t="s">
        <v>196</v>
      </c>
      <c r="D112" s="125" t="s">
        <v>58</v>
      </c>
      <c r="E112" s="10">
        <v>321.5</v>
      </c>
      <c r="F112" s="125" t="s">
        <v>201</v>
      </c>
      <c r="G112" s="112">
        <v>5.5</v>
      </c>
      <c r="H112" s="127" t="s">
        <v>210</v>
      </c>
      <c r="I112" s="112">
        <v>19</v>
      </c>
      <c r="J112" s="148">
        <v>321500</v>
      </c>
      <c r="K112" s="148">
        <v>113228</v>
      </c>
      <c r="L112" s="148">
        <v>2779207</v>
      </c>
      <c r="M112" s="148">
        <v>24967</v>
      </c>
      <c r="N112" s="148">
        <v>2804174</v>
      </c>
    </row>
    <row r="113" spans="1:14" x14ac:dyDescent="0.2">
      <c r="A113" s="124" t="s">
        <v>540</v>
      </c>
      <c r="B113" s="127">
        <v>367</v>
      </c>
      <c r="C113" s="127" t="s">
        <v>196</v>
      </c>
      <c r="D113" s="125" t="s">
        <v>58</v>
      </c>
      <c r="E113" s="10">
        <v>452.5</v>
      </c>
      <c r="F113" s="125" t="s">
        <v>202</v>
      </c>
      <c r="G113" s="112">
        <v>5.9</v>
      </c>
      <c r="H113" s="127" t="s">
        <v>210</v>
      </c>
      <c r="I113" s="112">
        <v>21.5</v>
      </c>
      <c r="J113" s="148">
        <v>452500</v>
      </c>
      <c r="K113" s="148">
        <v>275681</v>
      </c>
      <c r="L113" s="148">
        <v>6766654</v>
      </c>
      <c r="M113" s="148">
        <v>65115</v>
      </c>
      <c r="N113" s="148">
        <v>6831769</v>
      </c>
    </row>
    <row r="114" spans="1:14" x14ac:dyDescent="0.2">
      <c r="A114" s="124" t="s">
        <v>541</v>
      </c>
      <c r="B114" s="127">
        <v>367</v>
      </c>
      <c r="C114" s="127" t="s">
        <v>196</v>
      </c>
      <c r="D114" s="125" t="s">
        <v>58</v>
      </c>
      <c r="E114" s="10">
        <v>31</v>
      </c>
      <c r="F114" s="125" t="s">
        <v>203</v>
      </c>
      <c r="G114" s="112">
        <v>6.3</v>
      </c>
      <c r="H114" s="127" t="s">
        <v>210</v>
      </c>
      <c r="I114" s="112">
        <v>21.5</v>
      </c>
      <c r="J114" s="148">
        <v>31000</v>
      </c>
      <c r="K114" s="148">
        <v>59785</v>
      </c>
      <c r="L114" s="148">
        <v>1467437</v>
      </c>
      <c r="M114" s="148">
        <v>15057</v>
      </c>
      <c r="N114" s="148">
        <v>1482494</v>
      </c>
    </row>
    <row r="115" spans="1:14" x14ac:dyDescent="0.2">
      <c r="A115" s="124" t="s">
        <v>541</v>
      </c>
      <c r="B115" s="127">
        <v>367</v>
      </c>
      <c r="C115" s="127" t="s">
        <v>196</v>
      </c>
      <c r="D115" s="125" t="s">
        <v>58</v>
      </c>
      <c r="E115" s="10">
        <v>51.8</v>
      </c>
      <c r="F115" s="125" t="s">
        <v>204</v>
      </c>
      <c r="G115" s="112">
        <v>6.3</v>
      </c>
      <c r="H115" s="127" t="s">
        <v>210</v>
      </c>
      <c r="I115" s="112">
        <v>21.5</v>
      </c>
      <c r="J115" s="148">
        <v>51800</v>
      </c>
      <c r="K115" s="148">
        <v>99899</v>
      </c>
      <c r="L115" s="148">
        <v>2452044</v>
      </c>
      <c r="M115" s="148">
        <v>25160</v>
      </c>
      <c r="N115" s="148">
        <v>2477204</v>
      </c>
    </row>
    <row r="116" spans="1:14" x14ac:dyDescent="0.2">
      <c r="A116" s="124"/>
      <c r="D116" s="125"/>
      <c r="E116" s="10"/>
      <c r="F116" s="125"/>
      <c r="G116" s="112"/>
      <c r="H116" s="127"/>
      <c r="I116" s="112"/>
      <c r="J116" s="148"/>
      <c r="K116" s="148"/>
      <c r="L116" s="148"/>
      <c r="M116" s="148"/>
      <c r="N116" s="148"/>
    </row>
    <row r="117" spans="1:14" x14ac:dyDescent="0.2">
      <c r="A117" s="124" t="s">
        <v>615</v>
      </c>
      <c r="B117" s="127">
        <v>383</v>
      </c>
      <c r="C117" s="127" t="s">
        <v>226</v>
      </c>
      <c r="D117" s="125" t="s">
        <v>58</v>
      </c>
      <c r="E117" s="10">
        <v>1250</v>
      </c>
      <c r="F117" s="125" t="s">
        <v>60</v>
      </c>
      <c r="G117" s="112">
        <v>4.5</v>
      </c>
      <c r="H117" s="127" t="s">
        <v>211</v>
      </c>
      <c r="I117" s="112">
        <v>22</v>
      </c>
      <c r="J117" s="148">
        <v>1250000</v>
      </c>
      <c r="K117" s="148">
        <v>279062</v>
      </c>
      <c r="L117" s="148">
        <v>6849641</v>
      </c>
      <c r="M117" s="148">
        <v>4188</v>
      </c>
      <c r="N117" s="148">
        <v>6853829</v>
      </c>
    </row>
    <row r="118" spans="1:14" x14ac:dyDescent="0.2">
      <c r="A118" s="124" t="s">
        <v>617</v>
      </c>
      <c r="B118" s="127">
        <v>383</v>
      </c>
      <c r="C118" s="127" t="s">
        <v>226</v>
      </c>
      <c r="D118" s="125" t="s">
        <v>58</v>
      </c>
      <c r="E118" s="114">
        <v>161</v>
      </c>
      <c r="F118" s="125" t="s">
        <v>70</v>
      </c>
      <c r="G118" s="112">
        <v>6</v>
      </c>
      <c r="H118" s="127" t="s">
        <v>211</v>
      </c>
      <c r="I118" s="112">
        <v>22</v>
      </c>
      <c r="J118" s="148">
        <v>161000</v>
      </c>
      <c r="K118" s="148">
        <v>292559</v>
      </c>
      <c r="L118" s="148">
        <v>7180928</v>
      </c>
      <c r="M118" s="148">
        <v>23276</v>
      </c>
      <c r="N118" s="148">
        <v>7204204</v>
      </c>
    </row>
    <row r="119" spans="1:14" x14ac:dyDescent="0.2">
      <c r="A119" s="124" t="s">
        <v>228</v>
      </c>
      <c r="B119" s="127">
        <v>392</v>
      </c>
      <c r="C119" s="127" t="s">
        <v>230</v>
      </c>
      <c r="D119" s="125" t="s">
        <v>58</v>
      </c>
      <c r="E119" s="10">
        <v>240</v>
      </c>
      <c r="F119" s="125" t="s">
        <v>200</v>
      </c>
      <c r="G119" s="112">
        <v>3.5</v>
      </c>
      <c r="H119" s="127" t="s">
        <v>211</v>
      </c>
      <c r="I119" s="112">
        <v>7</v>
      </c>
      <c r="J119" s="148">
        <v>240000</v>
      </c>
      <c r="K119" s="148">
        <v>0</v>
      </c>
      <c r="L119" s="148">
        <v>0</v>
      </c>
      <c r="M119" s="148">
        <v>0</v>
      </c>
      <c r="N119" s="148">
        <v>0</v>
      </c>
    </row>
    <row r="120" spans="1:14" x14ac:dyDescent="0.2">
      <c r="A120" s="124" t="s">
        <v>651</v>
      </c>
      <c r="B120" s="127">
        <v>392</v>
      </c>
      <c r="C120" s="127" t="s">
        <v>230</v>
      </c>
      <c r="D120" s="125" t="s">
        <v>58</v>
      </c>
      <c r="E120" s="10">
        <v>245</v>
      </c>
      <c r="F120" s="125" t="s">
        <v>203</v>
      </c>
      <c r="G120" s="112">
        <v>4.5</v>
      </c>
      <c r="H120" s="127" t="s">
        <v>211</v>
      </c>
      <c r="I120" s="112">
        <v>11</v>
      </c>
      <c r="J120" s="148">
        <v>119805</v>
      </c>
      <c r="K120" s="148">
        <v>51579.14</v>
      </c>
      <c r="L120" s="148">
        <v>1266022</v>
      </c>
      <c r="M120" s="148">
        <v>13852</v>
      </c>
      <c r="N120" s="148">
        <v>1279874</v>
      </c>
    </row>
    <row r="121" spans="1:14" x14ac:dyDescent="0.2">
      <c r="A121" s="124" t="s">
        <v>651</v>
      </c>
      <c r="B121" s="127">
        <v>392</v>
      </c>
      <c r="C121" s="127" t="s">
        <v>230</v>
      </c>
      <c r="D121" s="125" t="s">
        <v>58</v>
      </c>
      <c r="E121" s="119" t="s">
        <v>454</v>
      </c>
      <c r="F121" s="125" t="s">
        <v>453</v>
      </c>
      <c r="G121" s="112">
        <v>4.5</v>
      </c>
      <c r="H121" s="127" t="s">
        <v>211</v>
      </c>
      <c r="I121" s="112">
        <v>11</v>
      </c>
      <c r="J121" s="148">
        <v>195</v>
      </c>
      <c r="K121" s="148">
        <v>83.91</v>
      </c>
      <c r="L121" s="148">
        <v>2060</v>
      </c>
      <c r="M121" s="148">
        <v>23</v>
      </c>
      <c r="N121" s="148">
        <v>2083</v>
      </c>
    </row>
    <row r="122" spans="1:14" x14ac:dyDescent="0.2">
      <c r="A122" s="124" t="s">
        <v>651</v>
      </c>
      <c r="B122" s="127">
        <v>392</v>
      </c>
      <c r="C122" s="127" t="s">
        <v>230</v>
      </c>
      <c r="D122" s="125" t="s">
        <v>58</v>
      </c>
      <c r="E122" s="119" t="s">
        <v>454</v>
      </c>
      <c r="F122" s="125" t="s">
        <v>270</v>
      </c>
      <c r="G122" s="112">
        <v>5</v>
      </c>
      <c r="H122" s="127" t="s">
        <v>211</v>
      </c>
      <c r="I122" s="112">
        <v>11.5</v>
      </c>
      <c r="J122" s="148">
        <v>146837.81</v>
      </c>
      <c r="K122" s="148">
        <v>225001.67</v>
      </c>
      <c r="L122" s="148">
        <v>5522718</v>
      </c>
      <c r="M122" s="148">
        <v>0</v>
      </c>
      <c r="N122" s="148">
        <v>5522718</v>
      </c>
    </row>
    <row r="124" spans="1:14" x14ac:dyDescent="0.2">
      <c r="A124" s="124" t="s">
        <v>540</v>
      </c>
      <c r="B124" s="127">
        <v>420</v>
      </c>
      <c r="C124" s="127" t="s">
        <v>244</v>
      </c>
      <c r="D124" s="125" t="s">
        <v>58</v>
      </c>
      <c r="E124" s="10">
        <v>507</v>
      </c>
      <c r="F124" s="125" t="s">
        <v>232</v>
      </c>
      <c r="G124" s="112">
        <v>4.5</v>
      </c>
      <c r="H124" s="127" t="s">
        <v>209</v>
      </c>
      <c r="I124" s="112">
        <v>19.5</v>
      </c>
      <c r="J124" s="148">
        <v>507000</v>
      </c>
      <c r="K124" s="148">
        <v>86914</v>
      </c>
      <c r="L124" s="148">
        <v>2133324</v>
      </c>
      <c r="M124" s="148">
        <v>15737</v>
      </c>
      <c r="N124" s="148">
        <v>2149061</v>
      </c>
    </row>
    <row r="125" spans="1:14" x14ac:dyDescent="0.2">
      <c r="A125" s="124" t="s">
        <v>540</v>
      </c>
      <c r="B125" s="127">
        <v>420</v>
      </c>
      <c r="C125" s="127" t="s">
        <v>244</v>
      </c>
      <c r="D125" s="125" t="s">
        <v>58</v>
      </c>
      <c r="E125" s="10">
        <v>91</v>
      </c>
      <c r="F125" s="125" t="s">
        <v>233</v>
      </c>
      <c r="G125" s="112">
        <v>4.5</v>
      </c>
      <c r="H125" s="127" t="s">
        <v>209</v>
      </c>
      <c r="I125" s="112">
        <v>19.5</v>
      </c>
      <c r="J125" s="148">
        <v>91000</v>
      </c>
      <c r="K125" s="148">
        <v>55116</v>
      </c>
      <c r="L125" s="148">
        <v>1352835</v>
      </c>
      <c r="M125" s="148">
        <v>9979</v>
      </c>
      <c r="N125" s="148">
        <v>1362814</v>
      </c>
    </row>
    <row r="126" spans="1:14" x14ac:dyDescent="0.2">
      <c r="A126" s="124" t="s">
        <v>541</v>
      </c>
      <c r="B126" s="127">
        <v>420</v>
      </c>
      <c r="C126" s="127" t="s">
        <v>244</v>
      </c>
      <c r="D126" s="125" t="s">
        <v>58</v>
      </c>
      <c r="E126" s="10">
        <v>32</v>
      </c>
      <c r="F126" s="125" t="s">
        <v>234</v>
      </c>
      <c r="G126" s="112">
        <v>4.5</v>
      </c>
      <c r="H126" s="127" t="s">
        <v>209</v>
      </c>
      <c r="I126" s="112">
        <v>19.5</v>
      </c>
      <c r="J126" s="148">
        <v>32000</v>
      </c>
      <c r="K126" s="148">
        <v>49151</v>
      </c>
      <c r="L126" s="148">
        <v>1206423</v>
      </c>
      <c r="M126" s="148">
        <v>8899</v>
      </c>
      <c r="N126" s="148">
        <v>1215322</v>
      </c>
    </row>
    <row r="127" spans="1:14" x14ac:dyDescent="0.2">
      <c r="A127" s="124" t="s">
        <v>541</v>
      </c>
      <c r="B127" s="127">
        <v>420</v>
      </c>
      <c r="C127" s="127" t="s">
        <v>244</v>
      </c>
      <c r="D127" s="125" t="s">
        <v>58</v>
      </c>
      <c r="E127" s="10">
        <v>28</v>
      </c>
      <c r="F127" s="125" t="s">
        <v>245</v>
      </c>
      <c r="G127" s="112">
        <v>4.5</v>
      </c>
      <c r="H127" s="127" t="s">
        <v>209</v>
      </c>
      <c r="I127" s="112">
        <v>19.5</v>
      </c>
      <c r="J127" s="148">
        <v>28000</v>
      </c>
      <c r="K127" s="148">
        <v>43007</v>
      </c>
      <c r="L127" s="148">
        <v>1055617</v>
      </c>
      <c r="M127" s="148">
        <v>7787</v>
      </c>
      <c r="N127" s="148">
        <v>1063404</v>
      </c>
    </row>
    <row r="128" spans="1:14" x14ac:dyDescent="0.2">
      <c r="A128" s="124" t="s">
        <v>541</v>
      </c>
      <c r="B128" s="127">
        <v>420</v>
      </c>
      <c r="C128" s="127" t="s">
        <v>244</v>
      </c>
      <c r="D128" s="125" t="s">
        <v>58</v>
      </c>
      <c r="E128" s="10">
        <v>25</v>
      </c>
      <c r="F128" s="125" t="s">
        <v>246</v>
      </c>
      <c r="G128" s="112">
        <v>4.5</v>
      </c>
      <c r="H128" s="127" t="s">
        <v>209</v>
      </c>
      <c r="I128" s="112">
        <v>19.5</v>
      </c>
      <c r="J128" s="148">
        <v>25000</v>
      </c>
      <c r="K128" s="148">
        <v>38399</v>
      </c>
      <c r="L128" s="148">
        <v>942512</v>
      </c>
      <c r="M128" s="148">
        <v>6953</v>
      </c>
      <c r="N128" s="148">
        <v>949465</v>
      </c>
    </row>
    <row r="129" spans="1:14" x14ac:dyDescent="0.2">
      <c r="A129" s="124"/>
      <c r="D129" s="125"/>
      <c r="E129" s="10"/>
      <c r="F129" s="125"/>
      <c r="G129" s="112"/>
      <c r="H129" s="127"/>
      <c r="I129" s="112"/>
      <c r="J129" s="148"/>
      <c r="K129" s="148"/>
      <c r="L129" s="148"/>
      <c r="M129" s="148"/>
      <c r="N129" s="148"/>
    </row>
    <row r="130" spans="1:14" x14ac:dyDescent="0.2">
      <c r="A130" s="124" t="s">
        <v>250</v>
      </c>
      <c r="B130" s="127">
        <v>430</v>
      </c>
      <c r="C130" s="127" t="s">
        <v>249</v>
      </c>
      <c r="D130" s="125" t="s">
        <v>58</v>
      </c>
      <c r="E130" s="148">
        <v>3660</v>
      </c>
      <c r="F130" s="125" t="s">
        <v>264</v>
      </c>
      <c r="G130" s="112">
        <v>3</v>
      </c>
      <c r="H130" s="127" t="s">
        <v>213</v>
      </c>
      <c r="I130" s="112">
        <v>11.42</v>
      </c>
      <c r="J130" s="73">
        <v>3660000</v>
      </c>
      <c r="K130" s="73">
        <v>581681.38</v>
      </c>
      <c r="L130" s="73">
        <v>14277503</v>
      </c>
      <c r="M130" s="318">
        <v>171599</v>
      </c>
      <c r="N130" s="319">
        <v>14449102</v>
      </c>
    </row>
    <row r="131" spans="1:14" x14ac:dyDescent="0.2">
      <c r="A131" s="124" t="s">
        <v>250</v>
      </c>
      <c r="B131" s="127">
        <v>430</v>
      </c>
      <c r="C131" s="127" t="s">
        <v>249</v>
      </c>
      <c r="D131" s="125" t="s">
        <v>58</v>
      </c>
      <c r="E131" s="148">
        <v>479</v>
      </c>
      <c r="F131" s="125" t="s">
        <v>265</v>
      </c>
      <c r="G131" s="112">
        <v>4</v>
      </c>
      <c r="H131" s="127" t="s">
        <v>213</v>
      </c>
      <c r="I131" s="112">
        <v>11.42</v>
      </c>
      <c r="J131" s="73">
        <v>479000</v>
      </c>
      <c r="K131" s="73">
        <v>161866.29999999999</v>
      </c>
      <c r="L131" s="73">
        <v>3973046</v>
      </c>
      <c r="M131" s="318">
        <v>62218</v>
      </c>
      <c r="N131" s="319">
        <v>4035264</v>
      </c>
    </row>
    <row r="132" spans="1:14" x14ac:dyDescent="0.2">
      <c r="A132" s="124" t="s">
        <v>475</v>
      </c>
      <c r="B132" s="127">
        <v>430</v>
      </c>
      <c r="C132" s="127" t="s">
        <v>249</v>
      </c>
      <c r="D132" s="125" t="s">
        <v>58</v>
      </c>
      <c r="E132" s="114">
        <v>1.5349999999999999</v>
      </c>
      <c r="F132" s="125" t="s">
        <v>266</v>
      </c>
      <c r="G132" s="112">
        <v>10</v>
      </c>
      <c r="H132" s="127" t="s">
        <v>213</v>
      </c>
      <c r="I132" s="112">
        <v>11.42</v>
      </c>
      <c r="J132" s="73">
        <v>1535</v>
      </c>
      <c r="K132" s="73">
        <v>3622.29</v>
      </c>
      <c r="L132" s="73">
        <v>88910</v>
      </c>
      <c r="M132" s="73">
        <v>79626</v>
      </c>
      <c r="N132" s="73">
        <v>168536</v>
      </c>
    </row>
    <row r="133" spans="1:14" x14ac:dyDescent="0.2">
      <c r="A133" s="124"/>
      <c r="D133" s="125"/>
      <c r="E133" s="148"/>
      <c r="F133" s="127"/>
      <c r="G133" s="112"/>
      <c r="H133" s="127"/>
      <c r="I133" s="112"/>
      <c r="J133" s="148"/>
      <c r="K133" s="148"/>
      <c r="L133" s="148"/>
      <c r="M133" s="148"/>
      <c r="N133" s="148"/>
    </row>
    <row r="134" spans="1:14" x14ac:dyDescent="0.2">
      <c r="A134" s="124" t="s">
        <v>119</v>
      </c>
      <c r="B134" s="127">
        <v>437</v>
      </c>
      <c r="C134" s="127" t="s">
        <v>259</v>
      </c>
      <c r="D134" s="125" t="s">
        <v>58</v>
      </c>
      <c r="E134" s="148">
        <v>110</v>
      </c>
      <c r="F134" s="125" t="s">
        <v>251</v>
      </c>
      <c r="G134" s="112">
        <v>3</v>
      </c>
      <c r="H134" s="127" t="s">
        <v>210</v>
      </c>
      <c r="I134" s="112">
        <v>7</v>
      </c>
      <c r="J134" s="148">
        <v>110000</v>
      </c>
      <c r="K134" s="148">
        <v>0</v>
      </c>
      <c r="L134" s="148">
        <v>0</v>
      </c>
      <c r="M134" s="148">
        <v>0</v>
      </c>
      <c r="N134" s="148">
        <v>0</v>
      </c>
    </row>
    <row r="135" spans="1:14" x14ac:dyDescent="0.2">
      <c r="A135" s="124" t="s">
        <v>119</v>
      </c>
      <c r="B135" s="127">
        <v>437</v>
      </c>
      <c r="C135" s="127" t="s">
        <v>259</v>
      </c>
      <c r="D135" s="125" t="s">
        <v>58</v>
      </c>
      <c r="E135" s="148">
        <v>33</v>
      </c>
      <c r="F135" s="125" t="s">
        <v>252</v>
      </c>
      <c r="G135" s="112">
        <v>3</v>
      </c>
      <c r="H135" s="127" t="s">
        <v>210</v>
      </c>
      <c r="I135" s="112">
        <v>7</v>
      </c>
      <c r="J135" s="148">
        <v>33000</v>
      </c>
      <c r="K135" s="148">
        <v>0</v>
      </c>
      <c r="L135" s="148">
        <v>0</v>
      </c>
      <c r="M135" s="148">
        <v>0</v>
      </c>
      <c r="N135" s="148">
        <v>0</v>
      </c>
    </row>
    <row r="136" spans="1:14" x14ac:dyDescent="0.2">
      <c r="A136" s="124" t="s">
        <v>119</v>
      </c>
      <c r="B136" s="127">
        <v>437</v>
      </c>
      <c r="C136" s="127" t="s">
        <v>259</v>
      </c>
      <c r="D136" s="125" t="s">
        <v>58</v>
      </c>
      <c r="E136" s="148">
        <v>260</v>
      </c>
      <c r="F136" s="125" t="s">
        <v>253</v>
      </c>
      <c r="G136" s="112">
        <v>4.2</v>
      </c>
      <c r="H136" s="127" t="s">
        <v>210</v>
      </c>
      <c r="I136" s="112">
        <v>20</v>
      </c>
      <c r="J136" s="148">
        <v>260000</v>
      </c>
      <c r="K136" s="148">
        <v>136600.64000000001</v>
      </c>
      <c r="L136" s="148">
        <v>3352894</v>
      </c>
      <c r="M136" s="148">
        <v>26544</v>
      </c>
      <c r="N136" s="148">
        <v>3379438</v>
      </c>
    </row>
    <row r="137" spans="1:14" x14ac:dyDescent="0.2">
      <c r="A137" s="124" t="s">
        <v>119</v>
      </c>
      <c r="B137" s="127">
        <v>437</v>
      </c>
      <c r="C137" s="127" t="s">
        <v>259</v>
      </c>
      <c r="D137" s="125" t="s">
        <v>58</v>
      </c>
      <c r="E137" s="148">
        <v>68</v>
      </c>
      <c r="F137" s="125" t="s">
        <v>254</v>
      </c>
      <c r="G137" s="112">
        <v>4.2</v>
      </c>
      <c r="H137" s="127" t="s">
        <v>210</v>
      </c>
      <c r="I137" s="112">
        <v>20</v>
      </c>
      <c r="J137" s="148">
        <v>68000</v>
      </c>
      <c r="K137" s="148">
        <v>35726.300000000003</v>
      </c>
      <c r="L137" s="148">
        <v>876910</v>
      </c>
      <c r="M137" s="148">
        <v>6942</v>
      </c>
      <c r="N137" s="148">
        <v>883852</v>
      </c>
    </row>
    <row r="138" spans="1:14" x14ac:dyDescent="0.2">
      <c r="A138" s="124" t="s">
        <v>640</v>
      </c>
      <c r="B138" s="127">
        <v>437</v>
      </c>
      <c r="C138" s="127" t="s">
        <v>259</v>
      </c>
      <c r="D138" s="125" t="s">
        <v>58</v>
      </c>
      <c r="E138" s="113">
        <v>132</v>
      </c>
      <c r="F138" s="125" t="s">
        <v>255</v>
      </c>
      <c r="G138" s="112">
        <v>4.2</v>
      </c>
      <c r="H138" s="127" t="s">
        <v>210</v>
      </c>
      <c r="I138" s="112">
        <v>20</v>
      </c>
      <c r="J138" s="148">
        <v>132000</v>
      </c>
      <c r="K138" s="148">
        <v>66862.17</v>
      </c>
      <c r="L138" s="148">
        <v>1641147</v>
      </c>
      <c r="M138" s="148">
        <v>12993</v>
      </c>
      <c r="N138" s="148">
        <v>1654140</v>
      </c>
    </row>
    <row r="139" spans="1:14" x14ac:dyDescent="0.2">
      <c r="A139" s="124" t="s">
        <v>225</v>
      </c>
      <c r="B139" s="127">
        <v>437</v>
      </c>
      <c r="C139" s="127" t="s">
        <v>259</v>
      </c>
      <c r="D139" s="125" t="s">
        <v>58</v>
      </c>
      <c r="E139" s="113">
        <v>55</v>
      </c>
      <c r="F139" s="125" t="s">
        <v>82</v>
      </c>
      <c r="G139" s="112">
        <v>4.2</v>
      </c>
      <c r="H139" s="127" t="s">
        <v>210</v>
      </c>
      <c r="I139" s="112">
        <v>20</v>
      </c>
      <c r="J139" s="148">
        <v>55000</v>
      </c>
      <c r="K139" s="148">
        <v>52671.88</v>
      </c>
      <c r="L139" s="148">
        <v>1292843</v>
      </c>
      <c r="M139" s="148">
        <v>10235</v>
      </c>
      <c r="N139" s="148">
        <v>1303078</v>
      </c>
    </row>
    <row r="140" spans="1:14" x14ac:dyDescent="0.2">
      <c r="A140" s="124" t="s">
        <v>225</v>
      </c>
      <c r="B140" s="127">
        <v>437</v>
      </c>
      <c r="C140" s="127" t="s">
        <v>259</v>
      </c>
      <c r="D140" s="125" t="s">
        <v>58</v>
      </c>
      <c r="E140" s="113">
        <v>1</v>
      </c>
      <c r="F140" s="125" t="s">
        <v>256</v>
      </c>
      <c r="G140" s="112">
        <v>4.2</v>
      </c>
      <c r="H140" s="127" t="s">
        <v>210</v>
      </c>
      <c r="I140" s="112">
        <v>20</v>
      </c>
      <c r="J140" s="148">
        <v>1000</v>
      </c>
      <c r="K140" s="148">
        <v>1463.11</v>
      </c>
      <c r="L140" s="148">
        <v>35912</v>
      </c>
      <c r="M140" s="148">
        <v>285</v>
      </c>
      <c r="N140" s="148">
        <v>36197</v>
      </c>
    </row>
    <row r="141" spans="1:14" x14ac:dyDescent="0.2">
      <c r="A141" s="124" t="s">
        <v>653</v>
      </c>
      <c r="B141" s="127">
        <v>437</v>
      </c>
      <c r="C141" s="127" t="s">
        <v>448</v>
      </c>
      <c r="D141" s="125" t="s">
        <v>58</v>
      </c>
      <c r="E141" s="10">
        <v>110</v>
      </c>
      <c r="F141" s="125" t="s">
        <v>449</v>
      </c>
      <c r="G141" s="112">
        <v>3</v>
      </c>
      <c r="H141" s="127" t="s">
        <v>210</v>
      </c>
      <c r="I141" s="112">
        <v>5.93</v>
      </c>
      <c r="J141" s="148">
        <v>110000</v>
      </c>
      <c r="K141" s="148">
        <v>0</v>
      </c>
      <c r="L141" s="148">
        <v>0</v>
      </c>
      <c r="M141" s="148">
        <v>0</v>
      </c>
      <c r="N141" s="148">
        <v>0</v>
      </c>
    </row>
    <row r="142" spans="1:14" x14ac:dyDescent="0.2">
      <c r="A142" s="124" t="s">
        <v>654</v>
      </c>
      <c r="B142" s="127">
        <v>437</v>
      </c>
      <c r="C142" s="127" t="s">
        <v>448</v>
      </c>
      <c r="D142" s="125" t="s">
        <v>58</v>
      </c>
      <c r="E142" s="10">
        <v>33</v>
      </c>
      <c r="F142" s="125" t="s">
        <v>450</v>
      </c>
      <c r="G142" s="112">
        <v>3</v>
      </c>
      <c r="H142" s="127" t="s">
        <v>210</v>
      </c>
      <c r="I142" s="112">
        <v>5.93</v>
      </c>
      <c r="J142" s="148">
        <v>33000</v>
      </c>
      <c r="K142" s="148">
        <v>0</v>
      </c>
      <c r="L142" s="148">
        <v>0</v>
      </c>
      <c r="M142" s="148">
        <v>0</v>
      </c>
      <c r="N142" s="148">
        <v>0</v>
      </c>
    </row>
    <row r="143" spans="1:14" x14ac:dyDescent="0.2">
      <c r="A143" s="124" t="s">
        <v>653</v>
      </c>
      <c r="B143" s="127">
        <v>437</v>
      </c>
      <c r="C143" s="127" t="s">
        <v>448</v>
      </c>
      <c r="D143" s="125" t="s">
        <v>58</v>
      </c>
      <c r="E143" s="10">
        <v>375</v>
      </c>
      <c r="F143" s="125" t="s">
        <v>443</v>
      </c>
      <c r="G143" s="112">
        <v>4.2</v>
      </c>
      <c r="H143" s="127" t="s">
        <v>210</v>
      </c>
      <c r="I143" s="112">
        <v>19.75</v>
      </c>
      <c r="J143" s="148">
        <v>375000</v>
      </c>
      <c r="K143" s="148">
        <v>217423.52</v>
      </c>
      <c r="L143" s="148">
        <v>5336710</v>
      </c>
      <c r="M143" s="148">
        <v>42249</v>
      </c>
      <c r="N143" s="148">
        <v>5378959</v>
      </c>
    </row>
    <row r="144" spans="1:14" x14ac:dyDescent="0.2">
      <c r="A144" s="124" t="s">
        <v>653</v>
      </c>
      <c r="B144" s="127">
        <v>437</v>
      </c>
      <c r="C144" s="127" t="s">
        <v>448</v>
      </c>
      <c r="D144" s="125" t="s">
        <v>58</v>
      </c>
      <c r="E144" s="10">
        <v>99</v>
      </c>
      <c r="F144" s="125" t="s">
        <v>444</v>
      </c>
      <c r="G144" s="112">
        <v>4.2</v>
      </c>
      <c r="H144" s="127" t="s">
        <v>210</v>
      </c>
      <c r="I144" s="112">
        <v>19.75</v>
      </c>
      <c r="J144" s="148">
        <v>99000</v>
      </c>
      <c r="K144" s="148">
        <v>57399.79</v>
      </c>
      <c r="L144" s="148">
        <v>1408891</v>
      </c>
      <c r="M144" s="148">
        <v>11154</v>
      </c>
      <c r="N144" s="148">
        <v>1420045</v>
      </c>
    </row>
    <row r="145" spans="1:14" x14ac:dyDescent="0.2">
      <c r="A145" s="124" t="s">
        <v>653</v>
      </c>
      <c r="B145" s="127">
        <v>437</v>
      </c>
      <c r="C145" s="127" t="s">
        <v>448</v>
      </c>
      <c r="D145" s="125" t="s">
        <v>58</v>
      </c>
      <c r="E145" s="10">
        <v>93</v>
      </c>
      <c r="F145" s="125" t="s">
        <v>445</v>
      </c>
      <c r="G145" s="112">
        <v>4.2</v>
      </c>
      <c r="H145" s="127" t="s">
        <v>210</v>
      </c>
      <c r="I145" s="112">
        <v>19.75</v>
      </c>
      <c r="J145" s="148">
        <v>93000</v>
      </c>
      <c r="K145" s="148">
        <v>56048.26</v>
      </c>
      <c r="L145" s="148">
        <v>1375717</v>
      </c>
      <c r="M145" s="148">
        <v>10892</v>
      </c>
      <c r="N145" s="148">
        <v>1386609</v>
      </c>
    </row>
    <row r="146" spans="1:14" x14ac:dyDescent="0.2">
      <c r="A146" s="124" t="s">
        <v>655</v>
      </c>
      <c r="B146" s="127">
        <v>437</v>
      </c>
      <c r="C146" s="127" t="s">
        <v>448</v>
      </c>
      <c r="D146" s="125" t="s">
        <v>58</v>
      </c>
      <c r="E146" s="10">
        <v>122</v>
      </c>
      <c r="F146" s="125" t="s">
        <v>446</v>
      </c>
      <c r="G146" s="112">
        <v>4.2</v>
      </c>
      <c r="H146" s="127" t="s">
        <v>210</v>
      </c>
      <c r="I146" s="112">
        <v>19.75</v>
      </c>
      <c r="J146" s="148">
        <v>122000</v>
      </c>
      <c r="K146" s="148">
        <v>103875.72</v>
      </c>
      <c r="L146" s="148">
        <v>2549653</v>
      </c>
      <c r="M146" s="148">
        <v>20185</v>
      </c>
      <c r="N146" s="148">
        <v>2569838</v>
      </c>
    </row>
    <row r="147" spans="1:14" x14ac:dyDescent="0.2">
      <c r="A147" s="124" t="s">
        <v>655</v>
      </c>
      <c r="B147" s="127">
        <v>437</v>
      </c>
      <c r="C147" s="127" t="s">
        <v>448</v>
      </c>
      <c r="D147" s="125" t="s">
        <v>58</v>
      </c>
      <c r="E147" s="10">
        <v>1</v>
      </c>
      <c r="F147" s="125" t="s">
        <v>447</v>
      </c>
      <c r="G147" s="112">
        <v>4.2</v>
      </c>
      <c r="H147" s="127" t="s">
        <v>210</v>
      </c>
      <c r="I147" s="112">
        <v>19.75</v>
      </c>
      <c r="J147" s="148">
        <v>1000</v>
      </c>
      <c r="K147" s="148">
        <v>1385.01</v>
      </c>
      <c r="L147" s="148">
        <v>33995</v>
      </c>
      <c r="M147" s="148">
        <v>270</v>
      </c>
      <c r="N147" s="148">
        <v>34265</v>
      </c>
    </row>
    <row r="148" spans="1:14" x14ac:dyDescent="0.2">
      <c r="A148" s="124"/>
      <c r="D148" s="125"/>
      <c r="E148" s="10"/>
      <c r="F148" s="125"/>
      <c r="G148" s="112"/>
      <c r="H148" s="127"/>
      <c r="I148" s="112"/>
      <c r="J148" s="148"/>
      <c r="K148" s="148"/>
      <c r="L148" s="148"/>
      <c r="M148" s="148"/>
      <c r="N148" s="148"/>
    </row>
    <row r="149" spans="1:14" x14ac:dyDescent="0.2">
      <c r="A149" s="124" t="s">
        <v>228</v>
      </c>
      <c r="B149" s="127">
        <v>449</v>
      </c>
      <c r="C149" s="127" t="s">
        <v>262</v>
      </c>
      <c r="D149" s="125" t="s">
        <v>58</v>
      </c>
      <c r="E149" s="10">
        <v>162</v>
      </c>
      <c r="F149" s="125" t="s">
        <v>232</v>
      </c>
      <c r="G149" s="112">
        <v>4.8</v>
      </c>
      <c r="H149" s="125" t="s">
        <v>211</v>
      </c>
      <c r="I149" s="112">
        <v>7.75</v>
      </c>
      <c r="J149" s="148">
        <v>162000</v>
      </c>
      <c r="K149" s="148">
        <v>0</v>
      </c>
      <c r="L149" s="148">
        <v>0</v>
      </c>
      <c r="M149" s="148">
        <v>0</v>
      </c>
      <c r="N149" s="148">
        <v>0</v>
      </c>
    </row>
    <row r="150" spans="1:14" x14ac:dyDescent="0.2">
      <c r="A150" s="124" t="s">
        <v>263</v>
      </c>
      <c r="B150" s="127">
        <v>449</v>
      </c>
      <c r="C150" s="127" t="s">
        <v>262</v>
      </c>
      <c r="D150" s="125" t="s">
        <v>58</v>
      </c>
      <c r="E150" s="10">
        <v>50</v>
      </c>
      <c r="F150" s="125" t="s">
        <v>233</v>
      </c>
      <c r="G150" s="112">
        <v>5.4</v>
      </c>
      <c r="H150" s="125" t="s">
        <v>211</v>
      </c>
      <c r="I150" s="112">
        <v>14.75</v>
      </c>
      <c r="J150" s="148">
        <v>50000</v>
      </c>
      <c r="K150" s="148">
        <v>60196.05</v>
      </c>
      <c r="L150" s="148">
        <v>1477526</v>
      </c>
      <c r="M150" s="148">
        <v>13219</v>
      </c>
      <c r="N150" s="148">
        <v>1490745</v>
      </c>
    </row>
    <row r="151" spans="1:14" x14ac:dyDescent="0.2">
      <c r="A151" s="124" t="s">
        <v>263</v>
      </c>
      <c r="B151" s="127">
        <v>449</v>
      </c>
      <c r="C151" s="127" t="s">
        <v>262</v>
      </c>
      <c r="D151" s="125" t="s">
        <v>58</v>
      </c>
      <c r="E151" s="10">
        <v>59.52</v>
      </c>
      <c r="F151" s="125" t="s">
        <v>234</v>
      </c>
      <c r="G151" s="112">
        <v>4.5</v>
      </c>
      <c r="H151" s="125" t="s">
        <v>211</v>
      </c>
      <c r="I151" s="112">
        <v>15</v>
      </c>
      <c r="J151" s="148">
        <v>59520</v>
      </c>
      <c r="K151" s="148">
        <v>89083.12</v>
      </c>
      <c r="L151" s="148">
        <v>2186566</v>
      </c>
      <c r="M151" s="148">
        <v>0</v>
      </c>
      <c r="N151" s="148">
        <v>2186566</v>
      </c>
    </row>
    <row r="152" spans="1:14" x14ac:dyDescent="0.2">
      <c r="A152" s="124"/>
      <c r="D152" s="125"/>
      <c r="E152" s="10"/>
      <c r="F152" s="125"/>
      <c r="G152" s="112"/>
      <c r="H152" s="127"/>
      <c r="I152" s="112"/>
      <c r="J152" s="148"/>
      <c r="K152" s="148"/>
      <c r="L152" s="148"/>
      <c r="M152" s="148"/>
      <c r="N152" s="148"/>
    </row>
    <row r="153" spans="1:14" x14ac:dyDescent="0.2">
      <c r="A153" s="124" t="s">
        <v>683</v>
      </c>
      <c r="B153" s="127">
        <v>472</v>
      </c>
      <c r="C153" s="127" t="s">
        <v>267</v>
      </c>
      <c r="D153" s="125" t="s">
        <v>125</v>
      </c>
      <c r="E153" s="10">
        <v>15700000</v>
      </c>
      <c r="F153" s="125" t="s">
        <v>97</v>
      </c>
      <c r="G153" s="112">
        <v>6</v>
      </c>
      <c r="H153" s="127" t="s">
        <v>213</v>
      </c>
      <c r="I153" s="112">
        <v>4</v>
      </c>
      <c r="J153" s="148">
        <v>15700000000</v>
      </c>
      <c r="K153" s="148">
        <v>0</v>
      </c>
      <c r="L153" s="148">
        <v>0</v>
      </c>
      <c r="M153" s="148">
        <v>0</v>
      </c>
      <c r="N153" s="148">
        <v>0</v>
      </c>
    </row>
    <row r="154" spans="1:14" x14ac:dyDescent="0.2">
      <c r="A154" s="124" t="s">
        <v>683</v>
      </c>
      <c r="B154" s="127">
        <v>472</v>
      </c>
      <c r="C154" s="127" t="s">
        <v>267</v>
      </c>
      <c r="D154" s="125" t="s">
        <v>125</v>
      </c>
      <c r="E154" s="10">
        <v>500000</v>
      </c>
      <c r="F154" s="125" t="s">
        <v>98</v>
      </c>
      <c r="G154" s="112" t="s">
        <v>269</v>
      </c>
      <c r="H154" s="127" t="s">
        <v>213</v>
      </c>
      <c r="I154" s="112">
        <v>6</v>
      </c>
      <c r="J154" s="148">
        <v>500000000</v>
      </c>
      <c r="K154" s="148">
        <v>0</v>
      </c>
      <c r="L154" s="148">
        <v>0</v>
      </c>
      <c r="M154" s="148">
        <v>0</v>
      </c>
      <c r="N154" s="148">
        <v>0</v>
      </c>
    </row>
    <row r="155" spans="1:14" x14ac:dyDescent="0.2">
      <c r="A155" s="124" t="s">
        <v>683</v>
      </c>
      <c r="B155" s="127">
        <v>472</v>
      </c>
      <c r="C155" s="127" t="s">
        <v>267</v>
      </c>
      <c r="D155" s="125" t="s">
        <v>125</v>
      </c>
      <c r="E155" s="10">
        <v>1000</v>
      </c>
      <c r="F155" s="125" t="s">
        <v>140</v>
      </c>
      <c r="G155" s="112">
        <v>10</v>
      </c>
      <c r="H155" s="127" t="s">
        <v>213</v>
      </c>
      <c r="I155" s="112">
        <v>6</v>
      </c>
      <c r="J155" s="148">
        <v>1000000</v>
      </c>
      <c r="K155" s="148">
        <v>0</v>
      </c>
      <c r="L155" s="148">
        <v>0</v>
      </c>
      <c r="M155" s="148">
        <v>0</v>
      </c>
      <c r="N155" s="148">
        <v>0</v>
      </c>
    </row>
    <row r="156" spans="1:14" x14ac:dyDescent="0.2">
      <c r="A156" s="124" t="s">
        <v>683</v>
      </c>
      <c r="B156" s="127">
        <v>486</v>
      </c>
      <c r="C156" s="127" t="s">
        <v>451</v>
      </c>
      <c r="D156" s="125" t="s">
        <v>58</v>
      </c>
      <c r="E156" s="10">
        <v>450</v>
      </c>
      <c r="F156" s="125" t="s">
        <v>141</v>
      </c>
      <c r="G156" s="112">
        <v>4.25</v>
      </c>
      <c r="H156" s="127" t="s">
        <v>210</v>
      </c>
      <c r="I156" s="112">
        <v>19.5</v>
      </c>
      <c r="J156" s="148">
        <v>450000</v>
      </c>
      <c r="K156" s="148">
        <v>209162</v>
      </c>
      <c r="L156" s="148">
        <v>5133929</v>
      </c>
      <c r="M156" s="148">
        <v>20826</v>
      </c>
      <c r="N156" s="148">
        <v>5154755</v>
      </c>
    </row>
    <row r="157" spans="1:14" x14ac:dyDescent="0.2">
      <c r="A157" s="124" t="s">
        <v>686</v>
      </c>
      <c r="B157" s="127">
        <v>486</v>
      </c>
      <c r="C157" s="127" t="s">
        <v>451</v>
      </c>
      <c r="D157" s="125" t="s">
        <v>58</v>
      </c>
      <c r="E157" s="10">
        <v>50</v>
      </c>
      <c r="F157" s="125" t="s">
        <v>142</v>
      </c>
      <c r="G157" s="112">
        <v>8</v>
      </c>
      <c r="H157" s="127" t="s">
        <v>210</v>
      </c>
      <c r="I157" s="112">
        <v>23.25</v>
      </c>
      <c r="J157" s="148">
        <v>50000</v>
      </c>
      <c r="K157" s="148">
        <v>50000</v>
      </c>
      <c r="L157" s="148">
        <v>1227262</v>
      </c>
      <c r="M157" s="148">
        <v>1151159</v>
      </c>
      <c r="N157" s="148">
        <v>2378421</v>
      </c>
    </row>
    <row r="158" spans="1:14" x14ac:dyDescent="0.2">
      <c r="A158" s="124" t="s">
        <v>688</v>
      </c>
      <c r="B158" s="127">
        <v>486</v>
      </c>
      <c r="C158" s="127" t="s">
        <v>505</v>
      </c>
      <c r="D158" s="125" t="s">
        <v>58</v>
      </c>
      <c r="E158" s="10">
        <v>427</v>
      </c>
      <c r="F158" s="125" t="s">
        <v>270</v>
      </c>
      <c r="G158" s="112">
        <v>4</v>
      </c>
      <c r="H158" s="127" t="s">
        <v>210</v>
      </c>
      <c r="I158" s="112">
        <v>20</v>
      </c>
      <c r="J158" s="148">
        <v>427000</v>
      </c>
      <c r="K158" s="148">
        <v>265347</v>
      </c>
      <c r="L158" s="148">
        <v>6513003</v>
      </c>
      <c r="M158" s="148">
        <v>24881</v>
      </c>
      <c r="N158" s="148">
        <v>6537884</v>
      </c>
    </row>
    <row r="159" spans="1:14" x14ac:dyDescent="0.2">
      <c r="A159" s="124" t="s">
        <v>688</v>
      </c>
      <c r="B159" s="127">
        <v>486</v>
      </c>
      <c r="C159" s="127" t="s">
        <v>505</v>
      </c>
      <c r="D159" s="125" t="s">
        <v>58</v>
      </c>
      <c r="E159" s="10">
        <v>37</v>
      </c>
      <c r="F159" s="125" t="s">
        <v>508</v>
      </c>
      <c r="G159" s="112">
        <v>4</v>
      </c>
      <c r="H159" s="127" t="s">
        <v>210</v>
      </c>
      <c r="I159" s="112">
        <v>20</v>
      </c>
      <c r="J159" s="148">
        <v>37000</v>
      </c>
      <c r="K159" s="148">
        <v>37000</v>
      </c>
      <c r="L159" s="148">
        <v>908174</v>
      </c>
      <c r="M159" s="148">
        <v>291486</v>
      </c>
      <c r="N159" s="148">
        <v>1199660</v>
      </c>
    </row>
    <row r="160" spans="1:14" x14ac:dyDescent="0.2">
      <c r="A160" s="124" t="s">
        <v>688</v>
      </c>
      <c r="B160" s="127">
        <v>486</v>
      </c>
      <c r="C160" s="127" t="s">
        <v>505</v>
      </c>
      <c r="D160" s="125" t="s">
        <v>58</v>
      </c>
      <c r="E160" s="10">
        <v>59</v>
      </c>
      <c r="F160" s="125" t="s">
        <v>509</v>
      </c>
      <c r="G160" s="112">
        <v>7</v>
      </c>
      <c r="H160" s="127" t="s">
        <v>210</v>
      </c>
      <c r="I160" s="112">
        <v>21.75</v>
      </c>
      <c r="J160" s="148">
        <v>59000</v>
      </c>
      <c r="K160" s="148">
        <v>59000</v>
      </c>
      <c r="L160" s="148">
        <v>1448169</v>
      </c>
      <c r="M160" s="148">
        <v>892620</v>
      </c>
      <c r="N160" s="148">
        <v>2340789</v>
      </c>
    </row>
    <row r="161" spans="1:14" x14ac:dyDescent="0.2">
      <c r="A161" s="124"/>
      <c r="D161" s="125"/>
      <c r="E161" s="10"/>
      <c r="F161" s="125"/>
      <c r="G161" s="112"/>
      <c r="H161" s="127"/>
      <c r="I161" s="112"/>
      <c r="J161" s="148"/>
      <c r="K161" s="148"/>
      <c r="L161" s="148"/>
      <c r="M161" s="148"/>
      <c r="N161" s="148"/>
    </row>
    <row r="162" spans="1:14" x14ac:dyDescent="0.2">
      <c r="A162" s="124" t="s">
        <v>540</v>
      </c>
      <c r="B162" s="127">
        <v>495</v>
      </c>
      <c r="C162" s="127" t="s">
        <v>459</v>
      </c>
      <c r="D162" s="125" t="s">
        <v>58</v>
      </c>
      <c r="E162" s="10">
        <v>578.5</v>
      </c>
      <c r="F162" s="125" t="s">
        <v>464</v>
      </c>
      <c r="G162" s="112">
        <v>4</v>
      </c>
      <c r="H162" s="127" t="s">
        <v>210</v>
      </c>
      <c r="I162" s="112">
        <v>19.25</v>
      </c>
      <c r="J162" s="148">
        <v>578500</v>
      </c>
      <c r="K162" s="148">
        <v>250908</v>
      </c>
      <c r="L162" s="148">
        <v>6158595</v>
      </c>
      <c r="M162" s="148">
        <v>40453</v>
      </c>
      <c r="N162" s="148">
        <v>6199048</v>
      </c>
    </row>
    <row r="163" spans="1:14" x14ac:dyDescent="0.2">
      <c r="A163" s="124" t="s">
        <v>540</v>
      </c>
      <c r="B163" s="127">
        <v>495</v>
      </c>
      <c r="C163" s="127" t="s">
        <v>459</v>
      </c>
      <c r="D163" s="125" t="s">
        <v>58</v>
      </c>
      <c r="E163" s="10">
        <v>52.2</v>
      </c>
      <c r="F163" s="125" t="s">
        <v>465</v>
      </c>
      <c r="G163" s="112">
        <v>5</v>
      </c>
      <c r="H163" s="127" t="s">
        <v>210</v>
      </c>
      <c r="I163" s="112">
        <v>19.25</v>
      </c>
      <c r="J163" s="148">
        <v>52200</v>
      </c>
      <c r="K163" s="148">
        <v>53489</v>
      </c>
      <c r="L163" s="148">
        <v>1312900</v>
      </c>
      <c r="M163" s="148">
        <v>10741</v>
      </c>
      <c r="N163" s="148">
        <v>1323641</v>
      </c>
    </row>
    <row r="164" spans="1:14" x14ac:dyDescent="0.2">
      <c r="A164" s="124" t="s">
        <v>541</v>
      </c>
      <c r="B164" s="127">
        <v>495</v>
      </c>
      <c r="C164" s="127" t="s">
        <v>459</v>
      </c>
      <c r="D164" s="125" t="s">
        <v>58</v>
      </c>
      <c r="E164" s="10">
        <v>27.4</v>
      </c>
      <c r="F164" s="125" t="s">
        <v>466</v>
      </c>
      <c r="G164" s="112">
        <v>5.5</v>
      </c>
      <c r="H164" s="127" t="s">
        <v>210</v>
      </c>
      <c r="I164" s="112">
        <v>19.25</v>
      </c>
      <c r="J164" s="148">
        <v>27400</v>
      </c>
      <c r="K164" s="148">
        <v>31324</v>
      </c>
      <c r="L164" s="148">
        <v>768855</v>
      </c>
      <c r="M164" s="148">
        <v>6907</v>
      </c>
      <c r="N164" s="148">
        <v>775762</v>
      </c>
    </row>
    <row r="165" spans="1:14" x14ac:dyDescent="0.2">
      <c r="A165" s="124" t="s">
        <v>541</v>
      </c>
      <c r="B165" s="127">
        <v>495</v>
      </c>
      <c r="C165" s="127" t="s">
        <v>459</v>
      </c>
      <c r="D165" s="125" t="s">
        <v>58</v>
      </c>
      <c r="E165" s="10">
        <v>20.399999999999999</v>
      </c>
      <c r="F165" s="125" t="s">
        <v>467</v>
      </c>
      <c r="G165" s="112">
        <v>6</v>
      </c>
      <c r="H165" s="127" t="s">
        <v>210</v>
      </c>
      <c r="I165" s="112">
        <v>19.25</v>
      </c>
      <c r="J165" s="148">
        <v>20400</v>
      </c>
      <c r="K165" s="148">
        <v>25754</v>
      </c>
      <c r="L165" s="148">
        <v>632138</v>
      </c>
      <c r="M165" s="148">
        <v>6183</v>
      </c>
      <c r="N165" s="148">
        <v>638321</v>
      </c>
    </row>
    <row r="166" spans="1:14" x14ac:dyDescent="0.2">
      <c r="A166" s="124" t="s">
        <v>542</v>
      </c>
      <c r="B166" s="127">
        <v>495</v>
      </c>
      <c r="C166" s="127" t="s">
        <v>459</v>
      </c>
      <c r="D166" s="125" t="s">
        <v>58</v>
      </c>
      <c r="E166" s="10">
        <v>22</v>
      </c>
      <c r="F166" s="18" t="s">
        <v>469</v>
      </c>
      <c r="G166" s="112">
        <v>7</v>
      </c>
      <c r="H166" s="127" t="s">
        <v>210</v>
      </c>
      <c r="I166" s="112">
        <v>19.25</v>
      </c>
      <c r="J166" s="148">
        <v>22000</v>
      </c>
      <c r="K166" s="148">
        <v>28837</v>
      </c>
      <c r="L166" s="148">
        <v>707811</v>
      </c>
      <c r="M166" s="148">
        <v>8049</v>
      </c>
      <c r="N166" s="148">
        <v>715860</v>
      </c>
    </row>
    <row r="167" spans="1:14" x14ac:dyDescent="0.2">
      <c r="A167" s="124" t="s">
        <v>542</v>
      </c>
      <c r="B167" s="127">
        <v>495</v>
      </c>
      <c r="C167" s="127" t="s">
        <v>459</v>
      </c>
      <c r="D167" s="125" t="s">
        <v>58</v>
      </c>
      <c r="E167" s="10">
        <v>31</v>
      </c>
      <c r="F167" s="125" t="s">
        <v>468</v>
      </c>
      <c r="G167" s="112">
        <v>7.5</v>
      </c>
      <c r="H167" s="127" t="s">
        <v>210</v>
      </c>
      <c r="I167" s="112">
        <v>19.25</v>
      </c>
      <c r="J167" s="148">
        <v>31000</v>
      </c>
      <c r="K167" s="148">
        <v>55286</v>
      </c>
      <c r="L167" s="148">
        <v>1357008</v>
      </c>
      <c r="M167" s="148">
        <v>16504</v>
      </c>
      <c r="N167" s="148">
        <v>1373512</v>
      </c>
    </row>
    <row r="168" spans="1:14" x14ac:dyDescent="0.2">
      <c r="A168" s="124" t="s">
        <v>656</v>
      </c>
      <c r="B168" s="127">
        <v>495</v>
      </c>
      <c r="C168" s="127" t="s">
        <v>501</v>
      </c>
      <c r="D168" s="125" t="s">
        <v>58</v>
      </c>
      <c r="E168" s="10">
        <v>478</v>
      </c>
      <c r="F168" s="125" t="s">
        <v>511</v>
      </c>
      <c r="G168" s="112">
        <v>4</v>
      </c>
      <c r="H168" s="127" t="s">
        <v>210</v>
      </c>
      <c r="I168" s="112">
        <v>18.25</v>
      </c>
      <c r="J168" s="148">
        <v>478000</v>
      </c>
      <c r="K168" s="148">
        <v>225482</v>
      </c>
      <c r="L168" s="148">
        <v>5534508</v>
      </c>
      <c r="M168" s="148">
        <v>36355</v>
      </c>
      <c r="N168" s="148">
        <v>5570863</v>
      </c>
    </row>
    <row r="169" spans="1:14" x14ac:dyDescent="0.2">
      <c r="A169" s="124" t="s">
        <v>657</v>
      </c>
      <c r="B169" s="127">
        <v>495</v>
      </c>
      <c r="C169" s="127" t="s">
        <v>501</v>
      </c>
      <c r="D169" s="125" t="s">
        <v>58</v>
      </c>
      <c r="E169" s="10">
        <v>55</v>
      </c>
      <c r="F169" s="125" t="s">
        <v>513</v>
      </c>
      <c r="G169" s="112">
        <v>5</v>
      </c>
      <c r="H169" s="127" t="s">
        <v>210</v>
      </c>
      <c r="I169" s="112">
        <v>18.25</v>
      </c>
      <c r="J169" s="148">
        <v>55000</v>
      </c>
      <c r="K169" s="148">
        <v>56358</v>
      </c>
      <c r="L169" s="148">
        <v>1383320</v>
      </c>
      <c r="M169" s="148">
        <v>11317</v>
      </c>
      <c r="N169" s="148">
        <v>1394637</v>
      </c>
    </row>
    <row r="170" spans="1:14" x14ac:dyDescent="0.2">
      <c r="A170" s="124" t="s">
        <v>658</v>
      </c>
      <c r="B170" s="127">
        <v>495</v>
      </c>
      <c r="C170" s="127" t="s">
        <v>501</v>
      </c>
      <c r="D170" s="125" t="s">
        <v>58</v>
      </c>
      <c r="E170" s="10">
        <v>18</v>
      </c>
      <c r="F170" s="125" t="s">
        <v>512</v>
      </c>
      <c r="G170" s="112">
        <v>5.5</v>
      </c>
      <c r="H170" s="127" t="s">
        <v>210</v>
      </c>
      <c r="I170" s="112">
        <v>18.25</v>
      </c>
      <c r="J170" s="148">
        <v>18000</v>
      </c>
      <c r="K170" s="148">
        <v>19505</v>
      </c>
      <c r="L170" s="148">
        <v>478755</v>
      </c>
      <c r="M170" s="148">
        <v>4301</v>
      </c>
      <c r="N170" s="148">
        <v>483056</v>
      </c>
    </row>
    <row r="171" spans="1:14" x14ac:dyDescent="0.2">
      <c r="A171" s="124" t="s">
        <v>659</v>
      </c>
      <c r="B171" s="127">
        <v>495</v>
      </c>
      <c r="C171" s="127" t="s">
        <v>501</v>
      </c>
      <c r="D171" s="125" t="s">
        <v>58</v>
      </c>
      <c r="E171" s="10">
        <v>8</v>
      </c>
      <c r="F171" s="125" t="s">
        <v>514</v>
      </c>
      <c r="G171" s="112">
        <v>6</v>
      </c>
      <c r="H171" s="127" t="s">
        <v>210</v>
      </c>
      <c r="I171" s="112">
        <v>18.25</v>
      </c>
      <c r="J171" s="148">
        <v>8000</v>
      </c>
      <c r="K171" s="148">
        <v>9528</v>
      </c>
      <c r="L171" s="148">
        <v>233867</v>
      </c>
      <c r="M171" s="148">
        <v>2288</v>
      </c>
      <c r="N171" s="148">
        <v>236155</v>
      </c>
    </row>
    <row r="172" spans="1:14" x14ac:dyDescent="0.2">
      <c r="A172" s="124" t="s">
        <v>659</v>
      </c>
      <c r="B172" s="127">
        <v>495</v>
      </c>
      <c r="C172" s="127" t="s">
        <v>501</v>
      </c>
      <c r="D172" s="125" t="s">
        <v>58</v>
      </c>
      <c r="E172" s="10">
        <v>15</v>
      </c>
      <c r="F172" s="125" t="s">
        <v>550</v>
      </c>
      <c r="G172" s="112">
        <v>7</v>
      </c>
      <c r="H172" s="127" t="s">
        <v>210</v>
      </c>
      <c r="I172" s="112">
        <v>18.25</v>
      </c>
      <c r="J172" s="148">
        <v>15000</v>
      </c>
      <c r="K172" s="148">
        <v>18375</v>
      </c>
      <c r="L172" s="148">
        <v>451019</v>
      </c>
      <c r="M172" s="148">
        <v>5129</v>
      </c>
      <c r="N172" s="148">
        <v>456148</v>
      </c>
    </row>
    <row r="173" spans="1:14" x14ac:dyDescent="0.2">
      <c r="A173" s="124" t="s">
        <v>659</v>
      </c>
      <c r="B173" s="127">
        <v>495</v>
      </c>
      <c r="C173" s="127" t="s">
        <v>501</v>
      </c>
      <c r="D173" s="125" t="s">
        <v>58</v>
      </c>
      <c r="E173" s="10">
        <v>25</v>
      </c>
      <c r="F173" s="125" t="s">
        <v>515</v>
      </c>
      <c r="G173" s="112">
        <v>7.5</v>
      </c>
      <c r="H173" s="127" t="s">
        <v>210</v>
      </c>
      <c r="I173" s="112">
        <v>18.25</v>
      </c>
      <c r="J173" s="148">
        <v>25000</v>
      </c>
      <c r="K173" s="148">
        <v>41475</v>
      </c>
      <c r="L173" s="148">
        <v>1018013</v>
      </c>
      <c r="M173" s="148">
        <v>12381</v>
      </c>
      <c r="N173" s="148">
        <v>1030394</v>
      </c>
    </row>
    <row r="174" spans="1:14" x14ac:dyDescent="0.2">
      <c r="A174" s="124" t="s">
        <v>660</v>
      </c>
      <c r="B174" s="127">
        <v>495</v>
      </c>
      <c r="C174" s="127" t="s">
        <v>552</v>
      </c>
      <c r="D174" s="125" t="s">
        <v>58</v>
      </c>
      <c r="E174" s="10">
        <v>402</v>
      </c>
      <c r="F174" s="125" t="s">
        <v>585</v>
      </c>
      <c r="G174" s="112">
        <v>4.7</v>
      </c>
      <c r="H174" s="125" t="s">
        <v>210</v>
      </c>
      <c r="I174" s="112">
        <v>17</v>
      </c>
      <c r="J174" s="45">
        <v>402000</v>
      </c>
      <c r="K174" s="148">
        <v>217250</v>
      </c>
      <c r="L174" s="148">
        <v>5332451</v>
      </c>
      <c r="M174" s="148">
        <v>41054</v>
      </c>
      <c r="N174" s="148">
        <v>5373505</v>
      </c>
    </row>
    <row r="175" spans="1:14" x14ac:dyDescent="0.2">
      <c r="A175" s="124" t="s">
        <v>661</v>
      </c>
      <c r="B175" s="127">
        <v>495</v>
      </c>
      <c r="C175" s="127" t="s">
        <v>552</v>
      </c>
      <c r="D175" s="125" t="s">
        <v>58</v>
      </c>
      <c r="E175" s="10">
        <v>38.200000000000003</v>
      </c>
      <c r="F175" s="125" t="s">
        <v>586</v>
      </c>
      <c r="G175" s="112">
        <v>5.2</v>
      </c>
      <c r="H175" s="125" t="s">
        <v>210</v>
      </c>
      <c r="I175" s="112">
        <v>17</v>
      </c>
      <c r="J175" s="45">
        <v>38200</v>
      </c>
      <c r="K175" s="148">
        <v>38687</v>
      </c>
      <c r="L175" s="148">
        <v>949581</v>
      </c>
      <c r="M175" s="148">
        <v>8073</v>
      </c>
      <c r="N175" s="148">
        <v>957654</v>
      </c>
    </row>
    <row r="176" spans="1:14" x14ac:dyDescent="0.2">
      <c r="A176" s="124" t="s">
        <v>661</v>
      </c>
      <c r="B176" s="127">
        <v>495</v>
      </c>
      <c r="C176" s="127" t="s">
        <v>552</v>
      </c>
      <c r="D176" s="125" t="s">
        <v>58</v>
      </c>
      <c r="E176" s="10">
        <v>12</v>
      </c>
      <c r="F176" s="125" t="s">
        <v>587</v>
      </c>
      <c r="G176" s="112">
        <v>5.2</v>
      </c>
      <c r="H176" s="125" t="s">
        <v>210</v>
      </c>
      <c r="I176" s="112">
        <v>17</v>
      </c>
      <c r="J176" s="45">
        <v>12000</v>
      </c>
      <c r="K176" s="148">
        <v>12465</v>
      </c>
      <c r="L176" s="148">
        <v>305956</v>
      </c>
      <c r="M176" s="148">
        <v>2601</v>
      </c>
      <c r="N176" s="148">
        <v>308557</v>
      </c>
    </row>
    <row r="177" spans="1:14" x14ac:dyDescent="0.2">
      <c r="A177" s="124" t="s">
        <v>661</v>
      </c>
      <c r="B177" s="127">
        <v>495</v>
      </c>
      <c r="C177" s="127" t="s">
        <v>552</v>
      </c>
      <c r="D177" s="125" t="s">
        <v>58</v>
      </c>
      <c r="E177" s="10">
        <v>6</v>
      </c>
      <c r="F177" s="125" t="s">
        <v>588</v>
      </c>
      <c r="G177" s="112">
        <v>5.2</v>
      </c>
      <c r="H177" s="125" t="s">
        <v>210</v>
      </c>
      <c r="I177" s="112">
        <v>17</v>
      </c>
      <c r="J177" s="45">
        <v>6000</v>
      </c>
      <c r="K177" s="148">
        <v>6557</v>
      </c>
      <c r="L177" s="148">
        <v>160943</v>
      </c>
      <c r="M177" s="148">
        <v>1368</v>
      </c>
      <c r="N177" s="148">
        <v>162311</v>
      </c>
    </row>
    <row r="178" spans="1:14" x14ac:dyDescent="0.2">
      <c r="A178" s="124" t="s">
        <v>661</v>
      </c>
      <c r="B178" s="127">
        <v>495</v>
      </c>
      <c r="C178" s="127" t="s">
        <v>552</v>
      </c>
      <c r="D178" s="125" t="s">
        <v>58</v>
      </c>
      <c r="E178" s="10">
        <v>9</v>
      </c>
      <c r="F178" s="125" t="s">
        <v>589</v>
      </c>
      <c r="G178" s="112">
        <v>5.2</v>
      </c>
      <c r="H178" s="125" t="s">
        <v>210</v>
      </c>
      <c r="I178" s="112">
        <v>17</v>
      </c>
      <c r="J178" s="45">
        <v>9000</v>
      </c>
      <c r="K178" s="148">
        <v>9835</v>
      </c>
      <c r="L178" s="148">
        <v>241402</v>
      </c>
      <c r="M178" s="148">
        <v>2052</v>
      </c>
      <c r="N178" s="148">
        <v>243454</v>
      </c>
    </row>
    <row r="179" spans="1:14" x14ac:dyDescent="0.2">
      <c r="A179" s="124" t="s">
        <v>661</v>
      </c>
      <c r="B179" s="127">
        <v>495</v>
      </c>
      <c r="C179" s="127" t="s">
        <v>552</v>
      </c>
      <c r="D179" s="125" t="s">
        <v>58</v>
      </c>
      <c r="E179" s="10">
        <v>27.4</v>
      </c>
      <c r="F179" s="125" t="s">
        <v>590</v>
      </c>
      <c r="G179" s="112">
        <v>5.2</v>
      </c>
      <c r="H179" s="125" t="s">
        <v>210</v>
      </c>
      <c r="I179" s="112">
        <v>17</v>
      </c>
      <c r="J179" s="45">
        <v>27400</v>
      </c>
      <c r="K179" s="148">
        <v>36671</v>
      </c>
      <c r="L179" s="148">
        <v>900098</v>
      </c>
      <c r="M179" s="148">
        <v>7653</v>
      </c>
      <c r="N179" s="148">
        <v>907751</v>
      </c>
    </row>
    <row r="180" spans="1:14" x14ac:dyDescent="0.2">
      <c r="A180" s="124"/>
      <c r="D180" s="125"/>
      <c r="E180" s="10"/>
      <c r="F180" s="125"/>
      <c r="G180" s="112"/>
      <c r="H180" s="127"/>
      <c r="I180" s="112"/>
      <c r="J180" s="148"/>
      <c r="K180" s="148"/>
      <c r="L180" s="148"/>
      <c r="M180" s="148"/>
      <c r="N180" s="148"/>
    </row>
    <row r="181" spans="1:14" x14ac:dyDescent="0.2">
      <c r="A181" s="124" t="s">
        <v>228</v>
      </c>
      <c r="B181" s="127">
        <v>501</v>
      </c>
      <c r="C181" s="127" t="s">
        <v>476</v>
      </c>
      <c r="D181" s="125" t="s">
        <v>58</v>
      </c>
      <c r="E181" s="10">
        <v>156.30000000000001</v>
      </c>
      <c r="F181" s="125" t="s">
        <v>242</v>
      </c>
      <c r="G181" s="112">
        <v>4.1500000000000004</v>
      </c>
      <c r="H181" s="125" t="s">
        <v>211</v>
      </c>
      <c r="I181" s="112">
        <v>7.75</v>
      </c>
      <c r="J181" s="148">
        <v>156300</v>
      </c>
      <c r="K181" s="148">
        <v>0</v>
      </c>
      <c r="L181" s="148">
        <v>0</v>
      </c>
      <c r="M181" s="148">
        <v>0</v>
      </c>
      <c r="N181" s="148">
        <v>0</v>
      </c>
    </row>
    <row r="182" spans="1:14" x14ac:dyDescent="0.2">
      <c r="A182" s="124" t="s">
        <v>263</v>
      </c>
      <c r="B182" s="127">
        <v>501</v>
      </c>
      <c r="C182" s="127" t="s">
        <v>476</v>
      </c>
      <c r="D182" s="125" t="s">
        <v>58</v>
      </c>
      <c r="E182" s="10">
        <v>47.1</v>
      </c>
      <c r="F182" s="125" t="s">
        <v>243</v>
      </c>
      <c r="G182" s="112">
        <v>4.5</v>
      </c>
      <c r="H182" s="125" t="s">
        <v>211</v>
      </c>
      <c r="I182" s="112">
        <v>14.75</v>
      </c>
      <c r="J182" s="148">
        <v>47100</v>
      </c>
      <c r="K182" s="148">
        <v>66247.89</v>
      </c>
      <c r="L182" s="148">
        <v>1626070</v>
      </c>
      <c r="M182" s="148">
        <v>17792</v>
      </c>
      <c r="N182" s="148">
        <v>1643862</v>
      </c>
    </row>
    <row r="183" spans="1:14" x14ac:dyDescent="0.2">
      <c r="A183" s="124" t="s">
        <v>263</v>
      </c>
      <c r="B183" s="127">
        <v>501</v>
      </c>
      <c r="C183" s="127" t="s">
        <v>476</v>
      </c>
      <c r="D183" s="125" t="s">
        <v>58</v>
      </c>
      <c r="E183" s="10">
        <v>11.4</v>
      </c>
      <c r="F183" s="125" t="s">
        <v>477</v>
      </c>
      <c r="G183" s="112">
        <v>5.5</v>
      </c>
      <c r="H183" s="125" t="s">
        <v>211</v>
      </c>
      <c r="I183" s="112">
        <v>15</v>
      </c>
      <c r="J183" s="148">
        <v>11400</v>
      </c>
      <c r="K183" s="148">
        <v>17492.849999999999</v>
      </c>
      <c r="L183" s="148">
        <v>429366</v>
      </c>
      <c r="M183" s="148">
        <v>0</v>
      </c>
      <c r="N183" s="148">
        <v>429366</v>
      </c>
    </row>
    <row r="184" spans="1:14" x14ac:dyDescent="0.2">
      <c r="A184" s="124" t="s">
        <v>263</v>
      </c>
      <c r="B184" s="127">
        <v>501</v>
      </c>
      <c r="C184" s="127" t="s">
        <v>476</v>
      </c>
      <c r="D184" s="125" t="s">
        <v>58</v>
      </c>
      <c r="E184" s="10">
        <v>58</v>
      </c>
      <c r="F184" s="125" t="s">
        <v>478</v>
      </c>
      <c r="G184" s="112">
        <v>5</v>
      </c>
      <c r="H184" s="125" t="s">
        <v>211</v>
      </c>
      <c r="I184" s="112">
        <v>15.25</v>
      </c>
      <c r="J184" s="148">
        <v>58000</v>
      </c>
      <c r="K184" s="148">
        <v>85680.85</v>
      </c>
      <c r="L184" s="148">
        <v>2103056</v>
      </c>
      <c r="M184" s="148">
        <v>0</v>
      </c>
      <c r="N184" s="148">
        <v>2103056</v>
      </c>
    </row>
    <row r="185" spans="1:14" x14ac:dyDescent="0.2">
      <c r="A185" s="124"/>
      <c r="D185" s="125"/>
      <c r="E185" s="10"/>
      <c r="F185" s="125"/>
      <c r="G185" s="112"/>
      <c r="H185" s="127"/>
      <c r="I185" s="112"/>
      <c r="J185" s="148"/>
      <c r="K185" s="148"/>
      <c r="L185" s="148"/>
      <c r="M185" s="148"/>
      <c r="N185" s="148"/>
    </row>
    <row r="186" spans="1:14" x14ac:dyDescent="0.2">
      <c r="A186" s="124" t="s">
        <v>543</v>
      </c>
      <c r="B186" s="127">
        <v>510</v>
      </c>
      <c r="C186" s="125" t="s">
        <v>484</v>
      </c>
      <c r="D186" s="125" t="s">
        <v>58</v>
      </c>
      <c r="E186" s="10">
        <v>863</v>
      </c>
      <c r="F186" s="125" t="s">
        <v>260</v>
      </c>
      <c r="G186" s="112">
        <v>4</v>
      </c>
      <c r="H186" s="127" t="s">
        <v>210</v>
      </c>
      <c r="I186" s="112">
        <v>18.5</v>
      </c>
      <c r="J186" s="148">
        <v>863000</v>
      </c>
      <c r="K186" s="148">
        <v>376527</v>
      </c>
      <c r="L186" s="148">
        <v>9241942</v>
      </c>
      <c r="M186" s="148">
        <v>60703</v>
      </c>
      <c r="N186" s="148">
        <v>9302645</v>
      </c>
    </row>
    <row r="187" spans="1:14" x14ac:dyDescent="0.2">
      <c r="A187" s="124" t="s">
        <v>543</v>
      </c>
      <c r="B187" s="127">
        <v>510</v>
      </c>
      <c r="C187" s="125" t="s">
        <v>484</v>
      </c>
      <c r="D187" s="125" t="s">
        <v>58</v>
      </c>
      <c r="E187" s="10">
        <v>141</v>
      </c>
      <c r="F187" s="125" t="s">
        <v>261</v>
      </c>
      <c r="G187" s="112">
        <v>4</v>
      </c>
      <c r="H187" s="127" t="s">
        <v>210</v>
      </c>
      <c r="I187" s="112">
        <v>18.5</v>
      </c>
      <c r="J187" s="148">
        <v>141000</v>
      </c>
      <c r="K187" s="148">
        <v>62329</v>
      </c>
      <c r="L187" s="148">
        <v>1529880</v>
      </c>
      <c r="M187" s="148">
        <v>10048</v>
      </c>
      <c r="N187" s="148">
        <v>1539928</v>
      </c>
    </row>
    <row r="188" spans="1:14" x14ac:dyDescent="0.2">
      <c r="A188" s="124" t="s">
        <v>541</v>
      </c>
      <c r="B188" s="127">
        <v>510</v>
      </c>
      <c r="C188" s="125" t="s">
        <v>484</v>
      </c>
      <c r="D188" s="125" t="s">
        <v>58</v>
      </c>
      <c r="E188" s="10">
        <v>45</v>
      </c>
      <c r="F188" s="125" t="s">
        <v>485</v>
      </c>
      <c r="G188" s="112">
        <v>4</v>
      </c>
      <c r="H188" s="127" t="s">
        <v>210</v>
      </c>
      <c r="I188" s="112">
        <v>18.5</v>
      </c>
      <c r="J188" s="148">
        <v>45000</v>
      </c>
      <c r="K188" s="148">
        <v>60389</v>
      </c>
      <c r="L188" s="148">
        <v>1482262</v>
      </c>
      <c r="M188" s="148">
        <v>9736</v>
      </c>
      <c r="N188" s="148">
        <v>1491998</v>
      </c>
    </row>
    <row r="189" spans="1:14" x14ac:dyDescent="0.2">
      <c r="A189" s="124" t="s">
        <v>541</v>
      </c>
      <c r="B189" s="127">
        <v>510</v>
      </c>
      <c r="C189" s="125" t="s">
        <v>484</v>
      </c>
      <c r="D189" s="125" t="s">
        <v>58</v>
      </c>
      <c r="E189" s="10">
        <v>18</v>
      </c>
      <c r="F189" s="125" t="s">
        <v>486</v>
      </c>
      <c r="G189" s="112">
        <v>4</v>
      </c>
      <c r="H189" s="127" t="s">
        <v>210</v>
      </c>
      <c r="I189" s="112">
        <v>18.5</v>
      </c>
      <c r="J189" s="148">
        <v>18000</v>
      </c>
      <c r="K189" s="148">
        <v>24156</v>
      </c>
      <c r="L189" s="148">
        <v>592915</v>
      </c>
      <c r="M189" s="148">
        <v>3895</v>
      </c>
      <c r="N189" s="148">
        <v>596810</v>
      </c>
    </row>
    <row r="190" spans="1:14" x14ac:dyDescent="0.2">
      <c r="A190" s="124" t="s">
        <v>544</v>
      </c>
      <c r="B190" s="127">
        <v>510</v>
      </c>
      <c r="C190" s="125" t="s">
        <v>484</v>
      </c>
      <c r="D190" s="125" t="s">
        <v>58</v>
      </c>
      <c r="E190" s="10">
        <v>46</v>
      </c>
      <c r="F190" s="125" t="s">
        <v>487</v>
      </c>
      <c r="G190" s="112">
        <v>4</v>
      </c>
      <c r="H190" s="127" t="s">
        <v>210</v>
      </c>
      <c r="I190" s="112">
        <v>18.5</v>
      </c>
      <c r="J190" s="148">
        <v>46000</v>
      </c>
      <c r="K190" s="148">
        <v>61731</v>
      </c>
      <c r="L190" s="148">
        <v>1515202</v>
      </c>
      <c r="M190" s="148">
        <v>9953</v>
      </c>
      <c r="N190" s="148">
        <v>1525155</v>
      </c>
    </row>
    <row r="191" spans="1:14" x14ac:dyDescent="0.2">
      <c r="A191" s="124" t="s">
        <v>544</v>
      </c>
      <c r="B191" s="127">
        <v>510</v>
      </c>
      <c r="C191" s="125" t="s">
        <v>484</v>
      </c>
      <c r="D191" s="125" t="s">
        <v>58</v>
      </c>
      <c r="E191" s="10">
        <v>113</v>
      </c>
      <c r="F191" s="125" t="s">
        <v>488</v>
      </c>
      <c r="G191" s="112">
        <v>4</v>
      </c>
      <c r="H191" s="127" t="s">
        <v>210</v>
      </c>
      <c r="I191" s="112">
        <v>18.5</v>
      </c>
      <c r="J191" s="148">
        <v>113000</v>
      </c>
      <c r="K191" s="148">
        <v>151643</v>
      </c>
      <c r="L191" s="148">
        <v>3722112</v>
      </c>
      <c r="M191" s="148">
        <v>24449</v>
      </c>
      <c r="N191" s="148">
        <v>3746561</v>
      </c>
    </row>
    <row r="192" spans="1:14" x14ac:dyDescent="0.2">
      <c r="A192" s="124"/>
      <c r="D192" s="125"/>
      <c r="E192" s="10"/>
      <c r="F192" s="125"/>
      <c r="G192" s="112"/>
      <c r="H192" s="125"/>
      <c r="I192" s="112"/>
      <c r="J192" s="148"/>
      <c r="K192" s="148"/>
      <c r="L192" s="148"/>
      <c r="M192" s="148"/>
      <c r="N192" s="148"/>
    </row>
    <row r="193" spans="1:14" x14ac:dyDescent="0.2">
      <c r="A193" s="124" t="s">
        <v>150</v>
      </c>
      <c r="B193" s="127">
        <v>514</v>
      </c>
      <c r="C193" s="127" t="s">
        <v>494</v>
      </c>
      <c r="D193" s="125" t="s">
        <v>495</v>
      </c>
      <c r="E193" s="10">
        <v>65000</v>
      </c>
      <c r="F193" s="125" t="s">
        <v>268</v>
      </c>
      <c r="G193" s="112">
        <v>7.61</v>
      </c>
      <c r="H193" s="125" t="s">
        <v>214</v>
      </c>
      <c r="I193" s="112">
        <v>14.5</v>
      </c>
      <c r="J193" s="148">
        <v>65000000</v>
      </c>
      <c r="K193" s="148">
        <v>65000000</v>
      </c>
      <c r="L193" s="148">
        <v>40219400</v>
      </c>
      <c r="M193" s="148">
        <v>8455</v>
      </c>
      <c r="N193" s="148">
        <v>40227855</v>
      </c>
    </row>
    <row r="194" spans="1:14" x14ac:dyDescent="0.2">
      <c r="A194" s="124" t="s">
        <v>525</v>
      </c>
      <c r="B194" s="127">
        <v>514</v>
      </c>
      <c r="C194" s="127" t="s">
        <v>494</v>
      </c>
      <c r="D194" s="125" t="s">
        <v>495</v>
      </c>
      <c r="E194" s="10">
        <v>1</v>
      </c>
      <c r="F194" s="125" t="s">
        <v>496</v>
      </c>
      <c r="G194" s="112">
        <v>7.75</v>
      </c>
      <c r="H194" s="125" t="s">
        <v>214</v>
      </c>
      <c r="I194" s="112">
        <v>15</v>
      </c>
      <c r="J194" s="148">
        <v>1000</v>
      </c>
      <c r="K194" s="148">
        <v>1768.75</v>
      </c>
      <c r="L194" s="148">
        <v>1094</v>
      </c>
      <c r="M194" s="148">
        <v>0</v>
      </c>
      <c r="N194" s="148">
        <v>1094</v>
      </c>
    </row>
    <row r="195" spans="1:14" x14ac:dyDescent="0.2">
      <c r="A195" s="124" t="s">
        <v>150</v>
      </c>
      <c r="B195" s="127">
        <v>536</v>
      </c>
      <c r="C195" s="127" t="s">
        <v>517</v>
      </c>
      <c r="D195" s="125" t="s">
        <v>58</v>
      </c>
      <c r="E195" s="10">
        <v>302</v>
      </c>
      <c r="F195" s="125" t="s">
        <v>518</v>
      </c>
      <c r="G195" s="112">
        <v>3.7</v>
      </c>
      <c r="H195" s="125" t="s">
        <v>210</v>
      </c>
      <c r="I195" s="112">
        <v>19.5</v>
      </c>
      <c r="J195" s="148">
        <v>302000</v>
      </c>
      <c r="K195" s="148">
        <v>149008.28</v>
      </c>
      <c r="L195" s="148">
        <v>3657443</v>
      </c>
      <c r="M195" s="148">
        <v>10498</v>
      </c>
      <c r="N195" s="148">
        <v>3667941</v>
      </c>
    </row>
    <row r="196" spans="1:14" x14ac:dyDescent="0.2">
      <c r="A196" s="124" t="s">
        <v>525</v>
      </c>
      <c r="B196" s="127">
        <v>536</v>
      </c>
      <c r="C196" s="127" t="s">
        <v>517</v>
      </c>
      <c r="D196" s="125" t="s">
        <v>58</v>
      </c>
      <c r="E196" s="10">
        <v>19</v>
      </c>
      <c r="F196" s="125" t="s">
        <v>519</v>
      </c>
      <c r="G196" s="112">
        <v>4</v>
      </c>
      <c r="H196" s="125" t="s">
        <v>210</v>
      </c>
      <c r="I196" s="112">
        <v>19.5</v>
      </c>
      <c r="J196" s="148">
        <v>19000</v>
      </c>
      <c r="K196" s="148">
        <v>0</v>
      </c>
      <c r="L196" s="148">
        <v>0</v>
      </c>
      <c r="M196" s="148">
        <v>0</v>
      </c>
      <c r="N196" s="148">
        <v>0</v>
      </c>
    </row>
    <row r="197" spans="1:14" x14ac:dyDescent="0.2">
      <c r="A197" s="124" t="s">
        <v>525</v>
      </c>
      <c r="B197" s="127">
        <v>536</v>
      </c>
      <c r="C197" s="127" t="s">
        <v>517</v>
      </c>
      <c r="D197" s="125" t="s">
        <v>58</v>
      </c>
      <c r="E197" s="10">
        <v>17</v>
      </c>
      <c r="F197" s="125" t="s">
        <v>471</v>
      </c>
      <c r="G197" s="112">
        <v>4.7</v>
      </c>
      <c r="H197" s="125" t="s">
        <v>210</v>
      </c>
      <c r="I197" s="112">
        <v>19.5</v>
      </c>
      <c r="J197" s="148">
        <v>17000</v>
      </c>
      <c r="K197" s="148">
        <v>19088.34</v>
      </c>
      <c r="L197" s="148">
        <v>468528</v>
      </c>
      <c r="M197" s="148">
        <v>1702</v>
      </c>
      <c r="N197" s="148">
        <v>470230</v>
      </c>
    </row>
    <row r="198" spans="1:14" x14ac:dyDescent="0.2">
      <c r="A198" s="124" t="s">
        <v>525</v>
      </c>
      <c r="B198" s="127">
        <v>536</v>
      </c>
      <c r="C198" s="127" t="s">
        <v>517</v>
      </c>
      <c r="D198" s="125" t="s">
        <v>58</v>
      </c>
      <c r="E198" s="10">
        <v>11.5</v>
      </c>
      <c r="F198" s="125" t="s">
        <v>472</v>
      </c>
      <c r="G198" s="112">
        <v>5.5</v>
      </c>
      <c r="H198" s="125" t="s">
        <v>210</v>
      </c>
      <c r="I198" s="112">
        <v>19.5</v>
      </c>
      <c r="J198" s="148">
        <v>11500</v>
      </c>
      <c r="K198" s="148">
        <v>16506.39</v>
      </c>
      <c r="L198" s="148">
        <v>405153</v>
      </c>
      <c r="M198" s="148">
        <v>1718</v>
      </c>
      <c r="N198" s="148">
        <v>406871</v>
      </c>
    </row>
    <row r="199" spans="1:14" x14ac:dyDescent="0.2">
      <c r="A199" s="124" t="s">
        <v>528</v>
      </c>
      <c r="B199" s="127">
        <v>536</v>
      </c>
      <c r="C199" s="127" t="s">
        <v>517</v>
      </c>
      <c r="D199" s="125" t="s">
        <v>58</v>
      </c>
      <c r="E199" s="10">
        <v>20</v>
      </c>
      <c r="F199" s="125" t="s">
        <v>520</v>
      </c>
      <c r="G199" s="112">
        <v>7.5</v>
      </c>
      <c r="H199" s="125" t="s">
        <v>210</v>
      </c>
      <c r="I199" s="112">
        <v>19.5</v>
      </c>
      <c r="J199" s="148">
        <v>20000</v>
      </c>
      <c r="K199" s="148">
        <v>32586.47</v>
      </c>
      <c r="L199" s="148">
        <v>799842</v>
      </c>
      <c r="M199" s="148">
        <v>4591</v>
      </c>
      <c r="N199" s="148">
        <v>804433</v>
      </c>
    </row>
    <row r="200" spans="1:14" x14ac:dyDescent="0.2">
      <c r="A200" s="124"/>
      <c r="D200" s="125"/>
      <c r="E200" s="10"/>
      <c r="F200" s="125"/>
      <c r="G200" s="112"/>
      <c r="H200" s="125"/>
      <c r="I200" s="112"/>
      <c r="J200" s="148"/>
      <c r="K200" s="148"/>
      <c r="L200" s="148"/>
      <c r="M200" s="148"/>
      <c r="N200" s="148"/>
    </row>
    <row r="201" spans="1:14" x14ac:dyDescent="0.2">
      <c r="A201" s="124" t="s">
        <v>228</v>
      </c>
      <c r="B201" s="127">
        <v>557</v>
      </c>
      <c r="C201" s="127" t="s">
        <v>532</v>
      </c>
      <c r="D201" s="125" t="s">
        <v>58</v>
      </c>
      <c r="E201" s="10">
        <v>120.8</v>
      </c>
      <c r="F201" s="125" t="s">
        <v>257</v>
      </c>
      <c r="G201" s="112">
        <v>4.2</v>
      </c>
      <c r="H201" s="125" t="s">
        <v>211</v>
      </c>
      <c r="I201" s="112">
        <v>9.75</v>
      </c>
      <c r="J201" s="148">
        <v>120800</v>
      </c>
      <c r="K201" s="148">
        <v>0</v>
      </c>
      <c r="L201" s="148">
        <v>0</v>
      </c>
      <c r="M201" s="148">
        <v>0</v>
      </c>
      <c r="N201" s="148">
        <v>0</v>
      </c>
    </row>
    <row r="202" spans="1:14" x14ac:dyDescent="0.2">
      <c r="A202" s="124" t="s">
        <v>533</v>
      </c>
      <c r="B202" s="127">
        <v>557</v>
      </c>
      <c r="C202" s="127" t="s">
        <v>532</v>
      </c>
      <c r="D202" s="125" t="s">
        <v>58</v>
      </c>
      <c r="E202" s="10">
        <v>41.9</v>
      </c>
      <c r="F202" s="125" t="s">
        <v>258</v>
      </c>
      <c r="G202" s="112">
        <v>5</v>
      </c>
      <c r="H202" s="125" t="s">
        <v>211</v>
      </c>
      <c r="I202" s="112">
        <v>19.5</v>
      </c>
      <c r="J202" s="148"/>
      <c r="K202" s="148"/>
      <c r="L202" s="148"/>
      <c r="M202" s="148"/>
      <c r="N202" s="148"/>
    </row>
    <row r="203" spans="1:14" x14ac:dyDescent="0.2">
      <c r="A203" s="124" t="s">
        <v>533</v>
      </c>
      <c r="B203" s="127">
        <v>557</v>
      </c>
      <c r="C203" s="127" t="s">
        <v>532</v>
      </c>
      <c r="D203" s="125" t="s">
        <v>58</v>
      </c>
      <c r="E203" s="10">
        <v>11</v>
      </c>
      <c r="F203" s="125" t="s">
        <v>534</v>
      </c>
      <c r="G203" s="112">
        <v>5</v>
      </c>
      <c r="H203" s="125" t="s">
        <v>211</v>
      </c>
      <c r="I203" s="112">
        <v>19.75</v>
      </c>
      <c r="J203" s="148"/>
      <c r="K203" s="148"/>
      <c r="L203" s="148"/>
      <c r="M203" s="148"/>
      <c r="N203" s="148"/>
    </row>
    <row r="204" spans="1:14" x14ac:dyDescent="0.2">
      <c r="A204" s="124" t="s">
        <v>533</v>
      </c>
      <c r="B204" s="127">
        <v>557</v>
      </c>
      <c r="C204" s="127" t="s">
        <v>532</v>
      </c>
      <c r="D204" s="125" t="s">
        <v>58</v>
      </c>
      <c r="E204" s="10">
        <v>64</v>
      </c>
      <c r="F204" s="125" t="s">
        <v>535</v>
      </c>
      <c r="G204" s="112">
        <v>3</v>
      </c>
      <c r="H204" s="125" t="s">
        <v>211</v>
      </c>
      <c r="I204" s="112">
        <v>20</v>
      </c>
      <c r="J204" s="148"/>
      <c r="K204" s="148"/>
      <c r="L204" s="148"/>
      <c r="M204" s="148"/>
      <c r="N204" s="148"/>
    </row>
    <row r="205" spans="1:14" x14ac:dyDescent="0.2">
      <c r="A205" s="124"/>
      <c r="D205" s="125"/>
      <c r="E205" s="10"/>
      <c r="F205" s="125"/>
      <c r="G205" s="112"/>
      <c r="H205" s="125"/>
      <c r="I205" s="112"/>
      <c r="J205" s="46"/>
      <c r="K205" s="148"/>
      <c r="L205" s="148"/>
      <c r="M205" s="148"/>
      <c r="N205" s="148"/>
    </row>
    <row r="206" spans="1:14" x14ac:dyDescent="0.2">
      <c r="A206" s="124" t="s">
        <v>543</v>
      </c>
      <c r="B206" s="127">
        <v>582</v>
      </c>
      <c r="C206" s="127" t="s">
        <v>549</v>
      </c>
      <c r="D206" s="125" t="s">
        <v>58</v>
      </c>
      <c r="E206" s="10">
        <v>750</v>
      </c>
      <c r="F206" s="125" t="s">
        <v>518</v>
      </c>
      <c r="G206" s="112">
        <v>4.5</v>
      </c>
      <c r="H206" s="125" t="s">
        <v>210</v>
      </c>
      <c r="I206" s="112">
        <v>18.5</v>
      </c>
      <c r="J206" s="148">
        <v>750000</v>
      </c>
      <c r="K206" s="148">
        <v>451175</v>
      </c>
      <c r="L206" s="148">
        <v>11074194</v>
      </c>
      <c r="M206" s="148">
        <v>81694</v>
      </c>
      <c r="N206" s="148">
        <v>11155888</v>
      </c>
    </row>
    <row r="207" spans="1:14" x14ac:dyDescent="0.2">
      <c r="A207" s="124" t="s">
        <v>544</v>
      </c>
      <c r="B207" s="127">
        <v>582</v>
      </c>
      <c r="C207" s="127" t="s">
        <v>549</v>
      </c>
      <c r="D207" s="125" t="s">
        <v>58</v>
      </c>
      <c r="E207" s="10">
        <v>45</v>
      </c>
      <c r="F207" s="125" t="s">
        <v>519</v>
      </c>
      <c r="G207" s="112">
        <v>4.5</v>
      </c>
      <c r="H207" s="125" t="s">
        <v>210</v>
      </c>
      <c r="I207" s="112">
        <v>18.5</v>
      </c>
      <c r="J207" s="148">
        <v>45000</v>
      </c>
      <c r="K207" s="148">
        <v>27437</v>
      </c>
      <c r="L207" s="148">
        <v>673447</v>
      </c>
      <c r="M207" s="148">
        <v>4968</v>
      </c>
      <c r="N207" s="148">
        <v>678415</v>
      </c>
    </row>
    <row r="208" spans="1:14" x14ac:dyDescent="0.2">
      <c r="A208" s="124" t="s">
        <v>544</v>
      </c>
      <c r="B208" s="127">
        <v>582</v>
      </c>
      <c r="C208" s="127" t="s">
        <v>549</v>
      </c>
      <c r="D208" s="125" t="s">
        <v>58</v>
      </c>
      <c r="E208" s="10">
        <v>19</v>
      </c>
      <c r="F208" s="125" t="s">
        <v>471</v>
      </c>
      <c r="G208" s="112">
        <v>4.5</v>
      </c>
      <c r="H208" s="125" t="s">
        <v>210</v>
      </c>
      <c r="I208" s="112">
        <v>18.5</v>
      </c>
      <c r="J208" s="148">
        <v>19000</v>
      </c>
      <c r="K208" s="148">
        <v>24472</v>
      </c>
      <c r="L208" s="148">
        <v>600671</v>
      </c>
      <c r="M208" s="148">
        <v>4431</v>
      </c>
      <c r="N208" s="148">
        <v>605102</v>
      </c>
    </row>
    <row r="209" spans="1:14" x14ac:dyDescent="0.2">
      <c r="A209" s="124" t="s">
        <v>544</v>
      </c>
      <c r="B209" s="127">
        <v>582</v>
      </c>
      <c r="C209" s="127" t="s">
        <v>549</v>
      </c>
      <c r="D209" s="125" t="s">
        <v>58</v>
      </c>
      <c r="E209" s="10">
        <v>9</v>
      </c>
      <c r="F209" s="125" t="s">
        <v>472</v>
      </c>
      <c r="G209" s="112">
        <v>4.5</v>
      </c>
      <c r="H209" s="125" t="s">
        <v>210</v>
      </c>
      <c r="I209" s="112">
        <v>18.5</v>
      </c>
      <c r="J209" s="148">
        <v>9000</v>
      </c>
      <c r="K209" s="148">
        <v>11592</v>
      </c>
      <c r="L209" s="148">
        <v>284528</v>
      </c>
      <c r="M209" s="148">
        <v>2099</v>
      </c>
      <c r="N209" s="148">
        <v>286627</v>
      </c>
    </row>
    <row r="210" spans="1:14" x14ac:dyDescent="0.2">
      <c r="A210" s="124" t="s">
        <v>544</v>
      </c>
      <c r="B210" s="127">
        <v>582</v>
      </c>
      <c r="C210" s="127" t="s">
        <v>549</v>
      </c>
      <c r="D210" s="125" t="s">
        <v>58</v>
      </c>
      <c r="E210" s="10">
        <v>24.6</v>
      </c>
      <c r="F210" s="125" t="s">
        <v>520</v>
      </c>
      <c r="G210" s="112">
        <v>4.5</v>
      </c>
      <c r="H210" s="125" t="s">
        <v>210</v>
      </c>
      <c r="I210" s="112">
        <v>18.5</v>
      </c>
      <c r="J210" s="148">
        <v>24600</v>
      </c>
      <c r="K210" s="148">
        <v>31685</v>
      </c>
      <c r="L210" s="148">
        <v>777716</v>
      </c>
      <c r="M210" s="148">
        <v>5737</v>
      </c>
      <c r="N210" s="148">
        <v>783453</v>
      </c>
    </row>
    <row r="211" spans="1:14" x14ac:dyDescent="0.2">
      <c r="A211" s="124" t="s">
        <v>544</v>
      </c>
      <c r="B211" s="127">
        <v>582</v>
      </c>
      <c r="C211" s="127" t="s">
        <v>549</v>
      </c>
      <c r="D211" s="125" t="s">
        <v>58</v>
      </c>
      <c r="E211" s="10">
        <v>112.4</v>
      </c>
      <c r="F211" s="125" t="s">
        <v>551</v>
      </c>
      <c r="G211" s="112">
        <v>4.5</v>
      </c>
      <c r="H211" s="125" t="s">
        <v>210</v>
      </c>
      <c r="I211" s="112">
        <v>18.5</v>
      </c>
      <c r="J211" s="148">
        <v>112400</v>
      </c>
      <c r="K211" s="148">
        <v>144771</v>
      </c>
      <c r="L211" s="148">
        <v>3553437</v>
      </c>
      <c r="M211" s="148">
        <v>26212</v>
      </c>
      <c r="N211" s="148">
        <v>3579649</v>
      </c>
    </row>
    <row r="212" spans="1:14" x14ac:dyDescent="0.2">
      <c r="A212" s="124"/>
      <c r="D212" s="125"/>
      <c r="E212" s="10"/>
      <c r="F212" s="125"/>
      <c r="G212" s="112"/>
      <c r="H212" s="125"/>
      <c r="I212" s="112"/>
      <c r="J212" s="46"/>
      <c r="K212" s="148"/>
      <c r="L212" s="148"/>
      <c r="M212" s="148"/>
      <c r="N212" s="148"/>
    </row>
    <row r="213" spans="1:14" x14ac:dyDescent="0.2">
      <c r="A213" s="124" t="s">
        <v>150</v>
      </c>
      <c r="B213" s="127">
        <v>607</v>
      </c>
      <c r="C213" s="127" t="s">
        <v>573</v>
      </c>
      <c r="D213" s="125" t="s">
        <v>125</v>
      </c>
      <c r="E213" s="10">
        <v>52800000</v>
      </c>
      <c r="F213" s="125" t="s">
        <v>456</v>
      </c>
      <c r="G213" s="112">
        <v>7.5</v>
      </c>
      <c r="H213" s="125" t="s">
        <v>213</v>
      </c>
      <c r="I213" s="112">
        <v>9.75</v>
      </c>
      <c r="J213" s="148">
        <v>52800000000</v>
      </c>
      <c r="K213" s="148">
        <v>582423600</v>
      </c>
      <c r="L213" s="148">
        <v>582424</v>
      </c>
      <c r="M213" s="148">
        <v>3343</v>
      </c>
      <c r="N213" s="148">
        <v>585767</v>
      </c>
    </row>
    <row r="214" spans="1:14" x14ac:dyDescent="0.2">
      <c r="A214" s="124" t="s">
        <v>150</v>
      </c>
      <c r="B214" s="127">
        <v>607</v>
      </c>
      <c r="C214" s="127" t="s">
        <v>573</v>
      </c>
      <c r="D214" s="125" t="s">
        <v>125</v>
      </c>
      <c r="E214" s="10">
        <v>2700000</v>
      </c>
      <c r="F214" s="125" t="s">
        <v>574</v>
      </c>
      <c r="G214" s="112">
        <v>9</v>
      </c>
      <c r="H214" s="125" t="s">
        <v>213</v>
      </c>
      <c r="I214" s="112">
        <v>9.75</v>
      </c>
      <c r="J214" s="148">
        <v>2700000000</v>
      </c>
      <c r="K214" s="148">
        <v>2700000000</v>
      </c>
      <c r="L214" s="148">
        <v>2700000</v>
      </c>
      <c r="M214" s="148">
        <v>18499</v>
      </c>
      <c r="N214" s="148">
        <v>2718499</v>
      </c>
    </row>
    <row r="215" spans="1:14" x14ac:dyDescent="0.2">
      <c r="A215" s="124" t="s">
        <v>150</v>
      </c>
      <c r="B215" s="127">
        <v>607</v>
      </c>
      <c r="C215" s="127" t="s">
        <v>573</v>
      </c>
      <c r="D215" s="125" t="s">
        <v>125</v>
      </c>
      <c r="E215" s="10">
        <v>4500000</v>
      </c>
      <c r="F215" s="125" t="s">
        <v>474</v>
      </c>
      <c r="G215" s="112">
        <v>0</v>
      </c>
      <c r="H215" s="125" t="s">
        <v>213</v>
      </c>
      <c r="I215" s="112">
        <v>10</v>
      </c>
      <c r="J215" s="148">
        <v>4500000000</v>
      </c>
      <c r="K215" s="148">
        <v>4500000000</v>
      </c>
      <c r="L215" s="148">
        <v>4500000</v>
      </c>
      <c r="M215" s="148">
        <v>0</v>
      </c>
      <c r="N215" s="148">
        <v>4500000</v>
      </c>
    </row>
    <row r="216" spans="1:14" x14ac:dyDescent="0.2">
      <c r="A216" s="124"/>
      <c r="D216" s="125"/>
      <c r="E216" s="10"/>
      <c r="F216" s="125"/>
      <c r="G216" s="112"/>
      <c r="H216" s="125"/>
      <c r="I216" s="112"/>
      <c r="J216" s="148"/>
      <c r="K216" s="148"/>
      <c r="L216" s="148"/>
      <c r="M216" s="148"/>
      <c r="N216" s="148"/>
    </row>
    <row r="217" spans="1:14" x14ac:dyDescent="0.2">
      <c r="A217" s="124" t="s">
        <v>593</v>
      </c>
      <c r="B217" s="127">
        <v>626</v>
      </c>
      <c r="C217" s="127" t="s">
        <v>584</v>
      </c>
      <c r="D217" s="125" t="s">
        <v>495</v>
      </c>
      <c r="E217" s="10">
        <v>100000</v>
      </c>
      <c r="F217" s="125" t="s">
        <v>591</v>
      </c>
      <c r="G217" s="112">
        <v>0</v>
      </c>
      <c r="H217" s="125" t="s">
        <v>212</v>
      </c>
      <c r="I217" s="112">
        <v>0.5</v>
      </c>
      <c r="J217" s="148"/>
      <c r="K217" s="148"/>
      <c r="L217" s="148"/>
      <c r="M217" s="148"/>
      <c r="N217" s="148"/>
    </row>
    <row r="218" spans="1:14" x14ac:dyDescent="0.2">
      <c r="A218" s="124" t="s">
        <v>593</v>
      </c>
      <c r="B218" s="127">
        <v>626</v>
      </c>
      <c r="C218" s="127" t="s">
        <v>584</v>
      </c>
      <c r="D218" s="125" t="s">
        <v>495</v>
      </c>
      <c r="E218" s="10">
        <v>100000</v>
      </c>
      <c r="F218" s="125" t="s">
        <v>592</v>
      </c>
      <c r="G218" s="112">
        <v>0</v>
      </c>
      <c r="H218" s="125" t="s">
        <v>212</v>
      </c>
      <c r="I218" s="112">
        <v>0.25</v>
      </c>
      <c r="J218" s="148"/>
      <c r="K218" s="148"/>
      <c r="L218" s="148"/>
      <c r="M218" s="148"/>
      <c r="N218" s="148"/>
    </row>
    <row r="219" spans="1:14" x14ac:dyDescent="0.2">
      <c r="A219" s="124" t="s">
        <v>112</v>
      </c>
      <c r="B219" s="127">
        <v>628</v>
      </c>
      <c r="C219" s="127" t="s">
        <v>596</v>
      </c>
      <c r="D219" s="125" t="s">
        <v>125</v>
      </c>
      <c r="E219" s="10">
        <v>33500000</v>
      </c>
      <c r="F219" s="125" t="s">
        <v>598</v>
      </c>
      <c r="G219" s="112">
        <v>6.5</v>
      </c>
      <c r="H219" s="125" t="s">
        <v>213</v>
      </c>
      <c r="I219" s="112">
        <v>7.25</v>
      </c>
      <c r="J219" s="148">
        <v>33500000000</v>
      </c>
      <c r="K219" s="148">
        <v>16750000000</v>
      </c>
      <c r="L219" s="148">
        <v>16750000</v>
      </c>
      <c r="M219" s="148">
        <v>262836</v>
      </c>
      <c r="N219" s="148">
        <v>17012836</v>
      </c>
    </row>
    <row r="220" spans="1:14" x14ac:dyDescent="0.2">
      <c r="A220" s="124" t="s">
        <v>112</v>
      </c>
      <c r="B220" s="127">
        <v>628</v>
      </c>
      <c r="C220" s="127" t="s">
        <v>596</v>
      </c>
      <c r="D220" s="125" t="s">
        <v>125</v>
      </c>
      <c r="E220" s="10">
        <v>6500000</v>
      </c>
      <c r="F220" s="125" t="s">
        <v>599</v>
      </c>
      <c r="G220" s="112">
        <v>0</v>
      </c>
      <c r="H220" s="125" t="s">
        <v>213</v>
      </c>
      <c r="I220" s="112">
        <v>7.5</v>
      </c>
      <c r="J220" s="148">
        <v>6500000000</v>
      </c>
      <c r="K220" s="148">
        <v>6500000000</v>
      </c>
      <c r="L220" s="148">
        <v>6500000</v>
      </c>
      <c r="M220" s="148">
        <v>0</v>
      </c>
      <c r="N220" s="148">
        <v>6500000</v>
      </c>
    </row>
    <row r="221" spans="1:14" x14ac:dyDescent="0.2">
      <c r="A221" s="124" t="s">
        <v>692</v>
      </c>
      <c r="B221" s="127">
        <v>657</v>
      </c>
      <c r="C221" s="127" t="s">
        <v>609</v>
      </c>
      <c r="D221" s="125" t="s">
        <v>125</v>
      </c>
      <c r="E221" s="10">
        <v>26100000</v>
      </c>
      <c r="F221" s="125" t="s">
        <v>610</v>
      </c>
      <c r="G221" s="112">
        <v>7</v>
      </c>
      <c r="H221" s="125" t="s">
        <v>213</v>
      </c>
      <c r="I221" s="112">
        <v>6.5</v>
      </c>
      <c r="J221" s="148">
        <v>26100000000</v>
      </c>
      <c r="K221" s="148">
        <v>26100000000</v>
      </c>
      <c r="L221" s="148">
        <v>26100000</v>
      </c>
      <c r="M221" s="148">
        <v>286926</v>
      </c>
      <c r="N221" s="148">
        <v>26386926</v>
      </c>
    </row>
    <row r="222" spans="1:14" x14ac:dyDescent="0.2">
      <c r="A222" s="124" t="s">
        <v>692</v>
      </c>
      <c r="B222" s="127">
        <v>657</v>
      </c>
      <c r="C222" s="127" t="s">
        <v>609</v>
      </c>
      <c r="D222" s="125" t="s">
        <v>125</v>
      </c>
      <c r="E222" s="10">
        <v>18900000</v>
      </c>
      <c r="F222" s="125" t="s">
        <v>611</v>
      </c>
      <c r="G222" s="112">
        <v>0</v>
      </c>
      <c r="H222" s="125" t="s">
        <v>213</v>
      </c>
      <c r="I222" s="112">
        <v>6.75</v>
      </c>
      <c r="J222" s="148">
        <v>18900000000</v>
      </c>
      <c r="K222" s="148">
        <v>18900000000</v>
      </c>
      <c r="L222" s="148">
        <v>18900000</v>
      </c>
      <c r="M222" s="148">
        <v>0</v>
      </c>
      <c r="N222" s="148">
        <v>18900000</v>
      </c>
    </row>
    <row r="223" spans="1:14" x14ac:dyDescent="0.2">
      <c r="A223" s="124" t="s">
        <v>150</v>
      </c>
      <c r="B223" s="127">
        <v>658</v>
      </c>
      <c r="C223" s="115" t="s">
        <v>612</v>
      </c>
      <c r="D223" s="125" t="s">
        <v>125</v>
      </c>
      <c r="E223" s="10">
        <v>10000000</v>
      </c>
      <c r="F223" s="125" t="s">
        <v>613</v>
      </c>
      <c r="G223" s="112">
        <v>7</v>
      </c>
      <c r="H223" s="125" t="s">
        <v>213</v>
      </c>
      <c r="I223" s="112">
        <v>5</v>
      </c>
      <c r="J223" s="148">
        <v>10000000000</v>
      </c>
      <c r="K223" s="148">
        <v>10000000000</v>
      </c>
      <c r="L223" s="148">
        <v>10000000</v>
      </c>
      <c r="M223" s="148">
        <v>111828</v>
      </c>
      <c r="N223" s="148">
        <v>10111828</v>
      </c>
    </row>
    <row r="224" spans="1:14" x14ac:dyDescent="0.2">
      <c r="A224" s="124" t="s">
        <v>525</v>
      </c>
      <c r="B224" s="127">
        <v>658</v>
      </c>
      <c r="C224" s="115" t="s">
        <v>612</v>
      </c>
      <c r="D224" s="125" t="s">
        <v>125</v>
      </c>
      <c r="E224" s="10">
        <v>50</v>
      </c>
      <c r="F224" s="125" t="s">
        <v>614</v>
      </c>
      <c r="G224" s="112">
        <v>8.5</v>
      </c>
      <c r="H224" s="125" t="s">
        <v>213</v>
      </c>
      <c r="I224" s="112">
        <v>5.25</v>
      </c>
      <c r="J224" s="148">
        <v>50000</v>
      </c>
      <c r="K224" s="148">
        <v>67893</v>
      </c>
      <c r="L224" s="148">
        <v>68</v>
      </c>
      <c r="M224" s="148">
        <v>1</v>
      </c>
      <c r="N224" s="148">
        <v>69</v>
      </c>
    </row>
    <row r="225" spans="1:14" x14ac:dyDescent="0.2">
      <c r="A225" s="124"/>
      <c r="C225" s="115"/>
      <c r="D225" s="125"/>
      <c r="E225" s="10"/>
      <c r="F225" s="125"/>
      <c r="G225" s="112"/>
      <c r="H225" s="125"/>
      <c r="I225" s="112"/>
      <c r="J225" s="148"/>
      <c r="K225" s="148"/>
      <c r="L225" s="148"/>
      <c r="M225" s="148"/>
      <c r="N225" s="148"/>
    </row>
    <row r="226" spans="1:14" x14ac:dyDescent="0.2">
      <c r="A226" s="124" t="s">
        <v>632</v>
      </c>
      <c r="B226" s="127">
        <v>693</v>
      </c>
      <c r="C226" s="115" t="s">
        <v>620</v>
      </c>
      <c r="D226" s="125" t="s">
        <v>495</v>
      </c>
      <c r="E226" s="10">
        <v>50000</v>
      </c>
      <c r="F226" s="125" t="s">
        <v>61</v>
      </c>
      <c r="G226" s="112">
        <v>0</v>
      </c>
      <c r="H226" s="125" t="s">
        <v>212</v>
      </c>
      <c r="I226" s="112">
        <v>8.3333333333333329E-2</v>
      </c>
      <c r="J226" s="148"/>
      <c r="K226" s="148"/>
      <c r="L226" s="148"/>
      <c r="M226" s="148"/>
      <c r="N226" s="148"/>
    </row>
    <row r="227" spans="1:14" x14ac:dyDescent="0.2">
      <c r="A227" s="124" t="s">
        <v>632</v>
      </c>
      <c r="B227" s="127">
        <v>693</v>
      </c>
      <c r="C227" s="115" t="s">
        <v>620</v>
      </c>
      <c r="D227" s="125" t="s">
        <v>495</v>
      </c>
      <c r="E227" s="10">
        <v>50000</v>
      </c>
      <c r="F227" s="125" t="s">
        <v>62</v>
      </c>
      <c r="G227" s="112">
        <v>0</v>
      </c>
      <c r="H227" s="125" t="s">
        <v>212</v>
      </c>
      <c r="I227" s="112">
        <v>0.25</v>
      </c>
      <c r="J227" s="148"/>
      <c r="K227" s="148"/>
      <c r="L227" s="148"/>
      <c r="M227" s="148"/>
      <c r="N227" s="148"/>
    </row>
    <row r="228" spans="1:14" x14ac:dyDescent="0.2">
      <c r="A228" s="124" t="s">
        <v>632</v>
      </c>
      <c r="B228" s="127">
        <v>693</v>
      </c>
      <c r="C228" s="115" t="s">
        <v>620</v>
      </c>
      <c r="D228" s="125" t="s">
        <v>495</v>
      </c>
      <c r="E228" s="10">
        <v>50000</v>
      </c>
      <c r="F228" s="125" t="s">
        <v>553</v>
      </c>
      <c r="G228" s="112">
        <v>0</v>
      </c>
      <c r="H228" s="125" t="s">
        <v>212</v>
      </c>
      <c r="I228" s="112">
        <v>0.5</v>
      </c>
      <c r="J228" s="148"/>
      <c r="K228" s="148"/>
      <c r="L228" s="148"/>
      <c r="M228" s="148"/>
      <c r="N228" s="148"/>
    </row>
    <row r="229" spans="1:14" x14ac:dyDescent="0.2">
      <c r="A229" s="124" t="s">
        <v>632</v>
      </c>
      <c r="B229" s="127">
        <v>693</v>
      </c>
      <c r="C229" s="115" t="s">
        <v>620</v>
      </c>
      <c r="D229" s="125" t="s">
        <v>495</v>
      </c>
      <c r="E229" s="10">
        <v>50000</v>
      </c>
      <c r="F229" s="125" t="s">
        <v>621</v>
      </c>
      <c r="G229" s="112">
        <v>0</v>
      </c>
      <c r="H229" s="125" t="s">
        <v>212</v>
      </c>
      <c r="I229" s="112">
        <v>1</v>
      </c>
      <c r="J229" s="148"/>
      <c r="K229" s="148"/>
      <c r="L229" s="148"/>
      <c r="M229" s="148"/>
      <c r="N229" s="148"/>
    </row>
    <row r="230" spans="1:14" x14ac:dyDescent="0.2">
      <c r="A230" s="124" t="s">
        <v>632</v>
      </c>
      <c r="B230" s="127">
        <v>693</v>
      </c>
      <c r="C230" s="115" t="s">
        <v>620</v>
      </c>
      <c r="D230" s="125" t="s">
        <v>495</v>
      </c>
      <c r="E230" s="10">
        <v>50000</v>
      </c>
      <c r="F230" s="125" t="s">
        <v>622</v>
      </c>
      <c r="G230" s="112">
        <v>0</v>
      </c>
      <c r="H230" s="125" t="s">
        <v>212</v>
      </c>
      <c r="I230" s="112">
        <v>1.5</v>
      </c>
      <c r="J230" s="148"/>
      <c r="K230" s="148"/>
      <c r="L230" s="148"/>
      <c r="M230" s="148"/>
      <c r="N230" s="148"/>
    </row>
    <row r="231" spans="1:14" x14ac:dyDescent="0.2">
      <c r="A231" s="124" t="s">
        <v>632</v>
      </c>
      <c r="B231" s="127">
        <v>693</v>
      </c>
      <c r="C231" s="115" t="s">
        <v>620</v>
      </c>
      <c r="D231" s="125" t="s">
        <v>125</v>
      </c>
      <c r="E231" s="10">
        <v>25000000</v>
      </c>
      <c r="F231" s="125" t="s">
        <v>63</v>
      </c>
      <c r="G231" s="112">
        <v>0</v>
      </c>
      <c r="H231" s="125" t="s">
        <v>212</v>
      </c>
      <c r="I231" s="112">
        <v>8.3333333333333329E-2</v>
      </c>
      <c r="J231" s="148"/>
      <c r="K231" s="148"/>
      <c r="L231" s="148"/>
      <c r="M231" s="148"/>
      <c r="N231" s="148"/>
    </row>
    <row r="232" spans="1:14" x14ac:dyDescent="0.2">
      <c r="A232" s="124" t="s">
        <v>632</v>
      </c>
      <c r="B232" s="127">
        <v>693</v>
      </c>
      <c r="C232" s="115" t="s">
        <v>620</v>
      </c>
      <c r="D232" s="125" t="s">
        <v>125</v>
      </c>
      <c r="E232" s="10">
        <v>25000000</v>
      </c>
      <c r="F232" s="125" t="s">
        <v>564</v>
      </c>
      <c r="G232" s="112">
        <v>0</v>
      </c>
      <c r="H232" s="125" t="s">
        <v>212</v>
      </c>
      <c r="I232" s="112">
        <v>0.25</v>
      </c>
      <c r="J232" s="148"/>
      <c r="K232" s="148"/>
      <c r="L232" s="148"/>
      <c r="M232" s="148"/>
      <c r="N232" s="148"/>
    </row>
    <row r="233" spans="1:14" x14ac:dyDescent="0.2">
      <c r="A233" s="124" t="s">
        <v>632</v>
      </c>
      <c r="B233" s="127">
        <v>693</v>
      </c>
      <c r="C233" s="115" t="s">
        <v>620</v>
      </c>
      <c r="D233" s="125" t="s">
        <v>125</v>
      </c>
      <c r="E233" s="10">
        <v>25000000</v>
      </c>
      <c r="F233" s="125" t="s">
        <v>554</v>
      </c>
      <c r="G233" s="112">
        <v>0</v>
      </c>
      <c r="H233" s="125" t="s">
        <v>212</v>
      </c>
      <c r="I233" s="112">
        <v>0.5</v>
      </c>
      <c r="J233" s="148"/>
      <c r="K233" s="148"/>
      <c r="L233" s="148"/>
      <c r="M233" s="148"/>
      <c r="N233" s="148"/>
    </row>
    <row r="234" spans="1:14" x14ac:dyDescent="0.2">
      <c r="A234" s="124" t="s">
        <v>632</v>
      </c>
      <c r="B234" s="127">
        <v>693</v>
      </c>
      <c r="C234" s="115" t="s">
        <v>620</v>
      </c>
      <c r="D234" s="125" t="s">
        <v>125</v>
      </c>
      <c r="E234" s="10">
        <v>25000000</v>
      </c>
      <c r="F234" s="125" t="s">
        <v>623</v>
      </c>
      <c r="G234" s="112">
        <v>0</v>
      </c>
      <c r="H234" s="125" t="s">
        <v>212</v>
      </c>
      <c r="I234" s="112">
        <v>1</v>
      </c>
      <c r="J234" s="148"/>
      <c r="K234" s="148"/>
      <c r="L234" s="148"/>
      <c r="M234" s="148"/>
      <c r="N234" s="148"/>
    </row>
    <row r="235" spans="1:14" x14ac:dyDescent="0.2">
      <c r="A235" s="124" t="s">
        <v>632</v>
      </c>
      <c r="B235" s="127">
        <v>693</v>
      </c>
      <c r="C235" s="115" t="s">
        <v>620</v>
      </c>
      <c r="D235" s="125" t="s">
        <v>125</v>
      </c>
      <c r="E235" s="10">
        <v>25000000</v>
      </c>
      <c r="F235" s="125" t="s">
        <v>624</v>
      </c>
      <c r="G235" s="112">
        <v>0</v>
      </c>
      <c r="H235" s="125" t="s">
        <v>212</v>
      </c>
      <c r="I235" s="112">
        <v>1.5</v>
      </c>
      <c r="J235" s="148"/>
      <c r="K235" s="148"/>
      <c r="L235" s="148"/>
      <c r="M235" s="148"/>
      <c r="N235" s="148"/>
    </row>
    <row r="236" spans="1:14" x14ac:dyDescent="0.2">
      <c r="A236" s="124" t="s">
        <v>632</v>
      </c>
      <c r="B236" s="127">
        <v>693</v>
      </c>
      <c r="C236" s="115" t="s">
        <v>620</v>
      </c>
      <c r="D236" s="125" t="s">
        <v>125</v>
      </c>
      <c r="E236" s="10">
        <v>25000000</v>
      </c>
      <c r="F236" s="125" t="s">
        <v>67</v>
      </c>
      <c r="G236" s="112">
        <v>0</v>
      </c>
      <c r="H236" s="125" t="s">
        <v>212</v>
      </c>
      <c r="I236" s="112">
        <v>0.25</v>
      </c>
      <c r="J236" s="148"/>
      <c r="K236" s="148"/>
      <c r="L236" s="148"/>
      <c r="M236" s="148"/>
      <c r="N236" s="148"/>
    </row>
    <row r="237" spans="1:14" x14ac:dyDescent="0.2">
      <c r="A237" s="124" t="s">
        <v>632</v>
      </c>
      <c r="B237" s="127">
        <v>693</v>
      </c>
      <c r="C237" s="115" t="s">
        <v>620</v>
      </c>
      <c r="D237" s="125" t="s">
        <v>125</v>
      </c>
      <c r="E237" s="10">
        <v>25000000</v>
      </c>
      <c r="F237" s="125" t="s">
        <v>565</v>
      </c>
      <c r="G237" s="112">
        <v>0</v>
      </c>
      <c r="H237" s="125" t="s">
        <v>212</v>
      </c>
      <c r="I237" s="112">
        <v>0.5</v>
      </c>
      <c r="J237" s="148"/>
      <c r="K237" s="148"/>
      <c r="L237" s="148"/>
      <c r="M237" s="148"/>
      <c r="N237" s="148"/>
    </row>
    <row r="238" spans="1:14" x14ac:dyDescent="0.2">
      <c r="A238" s="124" t="s">
        <v>632</v>
      </c>
      <c r="B238" s="127">
        <v>693</v>
      </c>
      <c r="C238" s="115" t="s">
        <v>620</v>
      </c>
      <c r="D238" s="125" t="s">
        <v>125</v>
      </c>
      <c r="E238" s="10">
        <v>25000000</v>
      </c>
      <c r="F238" s="125" t="s">
        <v>555</v>
      </c>
      <c r="G238" s="112">
        <v>0</v>
      </c>
      <c r="H238" s="125" t="s">
        <v>212</v>
      </c>
      <c r="I238" s="112">
        <v>1</v>
      </c>
      <c r="J238" s="148"/>
      <c r="K238" s="148"/>
      <c r="L238" s="148"/>
      <c r="M238" s="148"/>
      <c r="N238" s="148"/>
    </row>
    <row r="239" spans="1:14" x14ac:dyDescent="0.2">
      <c r="A239" s="124" t="s">
        <v>632</v>
      </c>
      <c r="B239" s="127">
        <v>693</v>
      </c>
      <c r="C239" s="115" t="s">
        <v>620</v>
      </c>
      <c r="D239" s="125" t="s">
        <v>125</v>
      </c>
      <c r="E239" s="10">
        <v>25000000</v>
      </c>
      <c r="F239" s="125" t="s">
        <v>625</v>
      </c>
      <c r="G239" s="112">
        <v>0</v>
      </c>
      <c r="H239" s="125" t="s">
        <v>212</v>
      </c>
      <c r="I239" s="112">
        <v>1.5</v>
      </c>
      <c r="J239" s="148"/>
      <c r="K239" s="148"/>
      <c r="L239" s="148"/>
      <c r="M239" s="148"/>
      <c r="N239" s="148"/>
    </row>
    <row r="240" spans="1:14" x14ac:dyDescent="0.2">
      <c r="A240" s="124" t="s">
        <v>632</v>
      </c>
      <c r="B240" s="127">
        <v>693</v>
      </c>
      <c r="C240" s="115" t="s">
        <v>620</v>
      </c>
      <c r="D240" s="125" t="s">
        <v>58</v>
      </c>
      <c r="E240" s="10">
        <v>1100</v>
      </c>
      <c r="F240" s="125" t="s">
        <v>626</v>
      </c>
      <c r="G240" s="112">
        <v>0</v>
      </c>
      <c r="H240" s="125" t="s">
        <v>212</v>
      </c>
      <c r="I240" s="112">
        <v>0.25</v>
      </c>
      <c r="J240" s="148"/>
      <c r="K240" s="148"/>
      <c r="L240" s="148"/>
      <c r="M240" s="148"/>
      <c r="N240" s="148"/>
    </row>
    <row r="241" spans="1:14" x14ac:dyDescent="0.2">
      <c r="A241" s="124" t="s">
        <v>632</v>
      </c>
      <c r="B241" s="127">
        <v>693</v>
      </c>
      <c r="C241" s="115" t="s">
        <v>620</v>
      </c>
      <c r="D241" s="125" t="s">
        <v>58</v>
      </c>
      <c r="E241" s="10">
        <v>1100</v>
      </c>
      <c r="F241" s="125" t="s">
        <v>566</v>
      </c>
      <c r="G241" s="112">
        <v>0</v>
      </c>
      <c r="H241" s="125" t="s">
        <v>212</v>
      </c>
      <c r="I241" s="112">
        <v>0.5</v>
      </c>
      <c r="J241" s="148"/>
      <c r="K241" s="148"/>
      <c r="L241" s="148"/>
      <c r="M241" s="148"/>
      <c r="N241" s="148"/>
    </row>
    <row r="242" spans="1:14" x14ac:dyDescent="0.2">
      <c r="A242" s="124" t="s">
        <v>632</v>
      </c>
      <c r="B242" s="127">
        <v>693</v>
      </c>
      <c r="C242" s="115" t="s">
        <v>620</v>
      </c>
      <c r="D242" s="125" t="s">
        <v>58</v>
      </c>
      <c r="E242" s="10">
        <v>1100</v>
      </c>
      <c r="F242" s="125" t="s">
        <v>556</v>
      </c>
      <c r="G242" s="112">
        <v>0</v>
      </c>
      <c r="H242" s="125" t="s">
        <v>212</v>
      </c>
      <c r="I242" s="112">
        <v>1</v>
      </c>
      <c r="J242" s="148"/>
      <c r="K242" s="148"/>
      <c r="L242" s="148"/>
      <c r="M242" s="148"/>
      <c r="N242" s="148"/>
    </row>
    <row r="243" spans="1:14" x14ac:dyDescent="0.2">
      <c r="A243" s="124" t="s">
        <v>632</v>
      </c>
      <c r="B243" s="127">
        <v>693</v>
      </c>
      <c r="C243" s="115" t="s">
        <v>620</v>
      </c>
      <c r="D243" s="125" t="s">
        <v>58</v>
      </c>
      <c r="E243" s="10">
        <v>1100</v>
      </c>
      <c r="F243" s="125" t="s">
        <v>627</v>
      </c>
      <c r="G243" s="112">
        <v>0</v>
      </c>
      <c r="H243" s="125" t="s">
        <v>212</v>
      </c>
      <c r="I243" s="112">
        <v>1.5</v>
      </c>
      <c r="J243" s="148"/>
      <c r="K243" s="148"/>
      <c r="L243" s="148"/>
      <c r="M243" s="148"/>
      <c r="N243" s="148"/>
    </row>
    <row r="244" spans="1:14" x14ac:dyDescent="0.2">
      <c r="A244" s="124" t="s">
        <v>632</v>
      </c>
      <c r="B244" s="127">
        <v>693</v>
      </c>
      <c r="C244" s="115" t="s">
        <v>620</v>
      </c>
      <c r="D244" s="125" t="s">
        <v>495</v>
      </c>
      <c r="E244" s="10">
        <v>50000</v>
      </c>
      <c r="F244" s="125" t="s">
        <v>628</v>
      </c>
      <c r="G244" s="112">
        <v>0</v>
      </c>
      <c r="H244" s="125" t="s">
        <v>212</v>
      </c>
      <c r="I244" s="112">
        <v>0.25</v>
      </c>
      <c r="J244" s="148"/>
      <c r="K244" s="148"/>
      <c r="L244" s="148"/>
      <c r="M244" s="148"/>
      <c r="N244" s="148"/>
    </row>
    <row r="245" spans="1:14" x14ac:dyDescent="0.2">
      <c r="A245" s="124" t="s">
        <v>632</v>
      </c>
      <c r="B245" s="127">
        <v>693</v>
      </c>
      <c r="C245" s="115" t="s">
        <v>620</v>
      </c>
      <c r="D245" s="125" t="s">
        <v>495</v>
      </c>
      <c r="E245" s="10">
        <v>50000</v>
      </c>
      <c r="F245" s="125" t="s">
        <v>567</v>
      </c>
      <c r="G245" s="112">
        <v>0</v>
      </c>
      <c r="H245" s="125" t="s">
        <v>212</v>
      </c>
      <c r="I245" s="112">
        <v>0.5</v>
      </c>
      <c r="J245" s="148"/>
      <c r="K245" s="148"/>
      <c r="L245" s="148"/>
      <c r="M245" s="148"/>
      <c r="N245" s="148"/>
    </row>
    <row r="246" spans="1:14" x14ac:dyDescent="0.2">
      <c r="A246" s="124" t="s">
        <v>632</v>
      </c>
      <c r="B246" s="127">
        <v>693</v>
      </c>
      <c r="C246" s="115" t="s">
        <v>620</v>
      </c>
      <c r="D246" s="125" t="s">
        <v>495</v>
      </c>
      <c r="E246" s="10">
        <v>50000</v>
      </c>
      <c r="F246" s="125" t="s">
        <v>557</v>
      </c>
      <c r="G246" s="112">
        <v>0</v>
      </c>
      <c r="H246" s="125" t="s">
        <v>212</v>
      </c>
      <c r="I246" s="112">
        <v>1</v>
      </c>
      <c r="J246" s="148"/>
      <c r="K246" s="148"/>
      <c r="L246" s="148"/>
      <c r="M246" s="148"/>
      <c r="N246" s="148"/>
    </row>
    <row r="247" spans="1:14" x14ac:dyDescent="0.2">
      <c r="A247" s="124" t="s">
        <v>632</v>
      </c>
      <c r="B247" s="127">
        <v>693</v>
      </c>
      <c r="C247" s="115" t="s">
        <v>620</v>
      </c>
      <c r="D247" s="125" t="s">
        <v>495</v>
      </c>
      <c r="E247" s="10">
        <v>50000</v>
      </c>
      <c r="F247" s="125" t="s">
        <v>629</v>
      </c>
      <c r="G247" s="112">
        <v>0</v>
      </c>
      <c r="H247" s="125" t="s">
        <v>212</v>
      </c>
      <c r="I247" s="112">
        <v>1.5</v>
      </c>
      <c r="J247" s="148"/>
      <c r="K247" s="148"/>
      <c r="L247" s="148"/>
      <c r="M247" s="148"/>
      <c r="N247" s="148"/>
    </row>
    <row r="248" spans="1:14" x14ac:dyDescent="0.2">
      <c r="A248" s="124" t="s">
        <v>632</v>
      </c>
      <c r="B248" s="127">
        <v>693</v>
      </c>
      <c r="C248" s="115" t="s">
        <v>620</v>
      </c>
      <c r="D248" s="125" t="s">
        <v>58</v>
      </c>
      <c r="E248" s="10">
        <v>1100</v>
      </c>
      <c r="F248" s="125" t="s">
        <v>630</v>
      </c>
      <c r="G248" s="112">
        <v>0</v>
      </c>
      <c r="H248" s="125" t="s">
        <v>212</v>
      </c>
      <c r="I248" s="112">
        <v>0.25</v>
      </c>
      <c r="J248" s="148"/>
      <c r="K248" s="148"/>
      <c r="L248" s="148"/>
      <c r="M248" s="148"/>
      <c r="N248" s="148"/>
    </row>
    <row r="249" spans="1:14" x14ac:dyDescent="0.2">
      <c r="A249" s="124" t="s">
        <v>632</v>
      </c>
      <c r="B249" s="127">
        <v>693</v>
      </c>
      <c r="C249" s="115" t="s">
        <v>620</v>
      </c>
      <c r="D249" s="125" t="s">
        <v>58</v>
      </c>
      <c r="E249" s="10">
        <v>1100</v>
      </c>
      <c r="F249" s="125" t="s">
        <v>568</v>
      </c>
      <c r="G249" s="112">
        <v>0</v>
      </c>
      <c r="H249" s="125" t="s">
        <v>212</v>
      </c>
      <c r="I249" s="112">
        <v>0.5</v>
      </c>
      <c r="J249" s="148"/>
      <c r="K249" s="148"/>
      <c r="L249" s="148"/>
      <c r="M249" s="148"/>
      <c r="N249" s="148"/>
    </row>
    <row r="250" spans="1:14" x14ac:dyDescent="0.2">
      <c r="A250" s="124" t="s">
        <v>632</v>
      </c>
      <c r="B250" s="127">
        <v>693</v>
      </c>
      <c r="C250" s="115" t="s">
        <v>620</v>
      </c>
      <c r="D250" s="125" t="s">
        <v>58</v>
      </c>
      <c r="E250" s="10">
        <v>1100</v>
      </c>
      <c r="F250" s="125" t="s">
        <v>558</v>
      </c>
      <c r="G250" s="112">
        <v>0</v>
      </c>
      <c r="H250" s="125" t="s">
        <v>212</v>
      </c>
      <c r="I250" s="112">
        <v>1</v>
      </c>
      <c r="J250" s="148"/>
      <c r="K250" s="148"/>
      <c r="L250" s="148"/>
      <c r="M250" s="148"/>
      <c r="N250" s="148"/>
    </row>
    <row r="251" spans="1:14" x14ac:dyDescent="0.2">
      <c r="A251" s="124" t="s">
        <v>632</v>
      </c>
      <c r="B251" s="127">
        <v>693</v>
      </c>
      <c r="C251" s="115" t="s">
        <v>620</v>
      </c>
      <c r="D251" s="125" t="s">
        <v>58</v>
      </c>
      <c r="E251" s="10">
        <v>1100</v>
      </c>
      <c r="F251" s="125" t="s">
        <v>631</v>
      </c>
      <c r="G251" s="112">
        <v>0</v>
      </c>
      <c r="H251" s="125" t="s">
        <v>212</v>
      </c>
      <c r="I251" s="112">
        <v>1.5</v>
      </c>
      <c r="J251" s="148"/>
      <c r="K251" s="148"/>
      <c r="L251" s="148"/>
      <c r="M251" s="148"/>
      <c r="N251" s="148"/>
    </row>
    <row r="252" spans="1:14" x14ac:dyDescent="0.2">
      <c r="A252" s="124" t="s">
        <v>632</v>
      </c>
      <c r="B252" s="127">
        <v>693</v>
      </c>
      <c r="C252" s="115" t="s">
        <v>620</v>
      </c>
      <c r="D252" s="125" t="s">
        <v>58</v>
      </c>
      <c r="E252" s="114">
        <v>1E-3</v>
      </c>
      <c r="F252" s="125" t="s">
        <v>563</v>
      </c>
      <c r="G252" s="112">
        <v>0</v>
      </c>
      <c r="H252" s="125" t="s">
        <v>212</v>
      </c>
      <c r="I252" s="112">
        <v>1.5027777777777778</v>
      </c>
      <c r="J252" s="148"/>
      <c r="K252" s="148"/>
      <c r="L252" s="148"/>
      <c r="M252" s="148"/>
      <c r="N252" s="148"/>
    </row>
    <row r="253" spans="1:14" x14ac:dyDescent="0.2">
      <c r="A253" s="124"/>
      <c r="C253" s="115"/>
      <c r="D253" s="125"/>
      <c r="E253" s="10"/>
      <c r="F253" s="125"/>
      <c r="G253" s="112"/>
      <c r="H253" s="125"/>
      <c r="I253" s="112"/>
      <c r="J253" s="148"/>
      <c r="K253" s="148"/>
      <c r="L253" s="148"/>
      <c r="M253" s="148"/>
      <c r="N253" s="148"/>
    </row>
    <row r="254" spans="1:14" x14ac:dyDescent="0.2">
      <c r="A254" s="124" t="s">
        <v>150</v>
      </c>
      <c r="B254" s="127">
        <v>707</v>
      </c>
      <c r="C254" s="115" t="s">
        <v>638</v>
      </c>
      <c r="D254" s="125" t="s">
        <v>58</v>
      </c>
      <c r="E254" s="10">
        <v>1267</v>
      </c>
      <c r="F254" s="125" t="s">
        <v>503</v>
      </c>
      <c r="G254" s="112">
        <v>4.5407200000000003</v>
      </c>
      <c r="H254" s="125" t="s">
        <v>213</v>
      </c>
      <c r="I254" s="112">
        <v>6</v>
      </c>
      <c r="J254" s="148">
        <v>1267000</v>
      </c>
      <c r="K254" s="148">
        <v>641180.55000000005</v>
      </c>
      <c r="L254" s="148">
        <v>15737924</v>
      </c>
      <c r="M254" s="148">
        <v>150863</v>
      </c>
      <c r="N254" s="148">
        <v>15888787</v>
      </c>
    </row>
    <row r="255" spans="1:14" x14ac:dyDescent="0.2">
      <c r="A255" s="124" t="s">
        <v>150</v>
      </c>
      <c r="B255" s="127">
        <v>707</v>
      </c>
      <c r="C255" s="115" t="s">
        <v>638</v>
      </c>
      <c r="D255" s="125" t="s">
        <v>58</v>
      </c>
      <c r="E255" s="114">
        <v>1E-3</v>
      </c>
      <c r="F255" s="125" t="s">
        <v>504</v>
      </c>
      <c r="G255" s="112">
        <v>0</v>
      </c>
      <c r="H255" s="125" t="s">
        <v>213</v>
      </c>
      <c r="I255" s="112">
        <v>6</v>
      </c>
      <c r="J255" s="148">
        <v>1</v>
      </c>
      <c r="K255" s="148">
        <v>1</v>
      </c>
      <c r="L255" s="148">
        <v>25</v>
      </c>
      <c r="M255" s="148">
        <v>0</v>
      </c>
      <c r="N255" s="148">
        <v>25</v>
      </c>
    </row>
    <row r="256" spans="1:14" x14ac:dyDescent="0.2">
      <c r="A256" s="124"/>
      <c r="C256" s="115"/>
      <c r="D256" s="125"/>
      <c r="E256" s="114"/>
      <c r="F256" s="125"/>
      <c r="G256" s="112"/>
      <c r="H256" s="125"/>
      <c r="I256" s="112"/>
      <c r="J256" s="148"/>
      <c r="K256" s="148"/>
      <c r="L256" s="148"/>
      <c r="M256" s="148"/>
      <c r="N256" s="148"/>
    </row>
    <row r="257" spans="1:14" x14ac:dyDescent="0.2">
      <c r="A257" s="124" t="s">
        <v>632</v>
      </c>
      <c r="B257" s="127">
        <v>734</v>
      </c>
      <c r="C257" s="115" t="s">
        <v>671</v>
      </c>
      <c r="D257" s="125" t="s">
        <v>58</v>
      </c>
      <c r="E257" s="114">
        <v>1200</v>
      </c>
      <c r="F257" s="125" t="s">
        <v>61</v>
      </c>
      <c r="G257" s="112">
        <v>0</v>
      </c>
      <c r="H257" s="125" t="s">
        <v>212</v>
      </c>
      <c r="I257" s="112">
        <v>1</v>
      </c>
      <c r="J257" s="148"/>
      <c r="K257" s="148"/>
      <c r="L257" s="148"/>
      <c r="M257" s="148"/>
      <c r="N257" s="148"/>
    </row>
    <row r="258" spans="1:14" x14ac:dyDescent="0.2">
      <c r="A258" s="124" t="s">
        <v>632</v>
      </c>
      <c r="B258" s="127">
        <v>734</v>
      </c>
      <c r="C258" s="115" t="s">
        <v>671</v>
      </c>
      <c r="D258" s="125" t="s">
        <v>58</v>
      </c>
      <c r="E258" s="114">
        <v>1200</v>
      </c>
      <c r="F258" s="125" t="s">
        <v>62</v>
      </c>
      <c r="G258" s="112">
        <v>0</v>
      </c>
      <c r="H258" s="125" t="s">
        <v>212</v>
      </c>
      <c r="I258" s="112">
        <v>1.5013698630136987</v>
      </c>
      <c r="J258" s="148"/>
      <c r="K258" s="148"/>
      <c r="L258" s="148"/>
      <c r="M258" s="148"/>
      <c r="N258" s="148"/>
    </row>
    <row r="259" spans="1:14" x14ac:dyDescent="0.2">
      <c r="A259" s="124" t="s">
        <v>632</v>
      </c>
      <c r="B259" s="127">
        <v>734</v>
      </c>
      <c r="C259" s="115" t="s">
        <v>671</v>
      </c>
      <c r="D259" s="125" t="s">
        <v>58</v>
      </c>
      <c r="E259" s="114">
        <v>1200</v>
      </c>
      <c r="F259" s="125" t="s">
        <v>553</v>
      </c>
      <c r="G259" s="112">
        <v>0</v>
      </c>
      <c r="H259" s="125" t="s">
        <v>212</v>
      </c>
      <c r="I259" s="112">
        <v>2</v>
      </c>
      <c r="J259" s="148"/>
      <c r="K259" s="148"/>
      <c r="L259" s="148"/>
      <c r="M259" s="148"/>
      <c r="N259" s="148"/>
    </row>
    <row r="260" spans="1:14" x14ac:dyDescent="0.2">
      <c r="A260" s="124" t="s">
        <v>632</v>
      </c>
      <c r="B260" s="127">
        <v>734</v>
      </c>
      <c r="C260" s="115" t="s">
        <v>671</v>
      </c>
      <c r="D260" s="125" t="s">
        <v>58</v>
      </c>
      <c r="E260" s="114">
        <v>1200</v>
      </c>
      <c r="F260" s="125" t="s">
        <v>621</v>
      </c>
      <c r="G260" s="112">
        <v>0</v>
      </c>
      <c r="H260" s="125" t="s">
        <v>212</v>
      </c>
      <c r="I260" s="112">
        <v>2.5013698630136987</v>
      </c>
      <c r="J260" s="148"/>
      <c r="K260" s="148"/>
      <c r="L260" s="148"/>
      <c r="M260" s="148"/>
      <c r="N260" s="148"/>
    </row>
    <row r="261" spans="1:14" x14ac:dyDescent="0.2">
      <c r="A261" s="124" t="s">
        <v>632</v>
      </c>
      <c r="B261" s="127">
        <v>734</v>
      </c>
      <c r="C261" s="115" t="s">
        <v>671</v>
      </c>
      <c r="D261" s="125" t="s">
        <v>58</v>
      </c>
      <c r="E261" s="114">
        <v>1200</v>
      </c>
      <c r="F261" s="125" t="s">
        <v>622</v>
      </c>
      <c r="G261" s="112">
        <v>0</v>
      </c>
      <c r="H261" s="125" t="s">
        <v>212</v>
      </c>
      <c r="I261" s="112">
        <v>3</v>
      </c>
      <c r="J261" s="148"/>
      <c r="K261" s="148"/>
      <c r="L261" s="148"/>
      <c r="M261" s="148"/>
      <c r="N261" s="148"/>
    </row>
    <row r="262" spans="1:14" x14ac:dyDescent="0.2">
      <c r="A262" s="124" t="s">
        <v>632</v>
      </c>
      <c r="B262" s="127">
        <v>734</v>
      </c>
      <c r="C262" s="115" t="s">
        <v>671</v>
      </c>
      <c r="D262" s="125" t="s">
        <v>58</v>
      </c>
      <c r="E262" s="114">
        <v>1200</v>
      </c>
      <c r="F262" s="125" t="s">
        <v>672</v>
      </c>
      <c r="G262" s="112">
        <v>0</v>
      </c>
      <c r="H262" s="125" t="s">
        <v>212</v>
      </c>
      <c r="I262" s="112">
        <v>3.5013698630136987</v>
      </c>
      <c r="J262" s="148"/>
      <c r="K262" s="148"/>
      <c r="L262" s="148"/>
      <c r="M262" s="148"/>
      <c r="N262" s="148"/>
    </row>
    <row r="263" spans="1:14" x14ac:dyDescent="0.2">
      <c r="A263" s="124" t="s">
        <v>632</v>
      </c>
      <c r="B263" s="127">
        <v>734</v>
      </c>
      <c r="C263" s="115" t="s">
        <v>671</v>
      </c>
      <c r="D263" s="125" t="s">
        <v>58</v>
      </c>
      <c r="E263" s="114">
        <v>1200</v>
      </c>
      <c r="F263" s="125" t="s">
        <v>673</v>
      </c>
      <c r="G263" s="112">
        <v>0</v>
      </c>
      <c r="H263" s="125" t="s">
        <v>212</v>
      </c>
      <c r="I263" s="112">
        <v>4</v>
      </c>
      <c r="J263" s="148"/>
      <c r="K263" s="148"/>
      <c r="L263" s="148"/>
      <c r="M263" s="148"/>
      <c r="N263" s="148"/>
    </row>
    <row r="264" spans="1:14" x14ac:dyDescent="0.2">
      <c r="A264" s="124" t="s">
        <v>632</v>
      </c>
      <c r="B264" s="127">
        <v>734</v>
      </c>
      <c r="C264" s="115" t="s">
        <v>671</v>
      </c>
      <c r="D264" s="125" t="s">
        <v>58</v>
      </c>
      <c r="E264" s="114">
        <v>1200</v>
      </c>
      <c r="F264" s="125" t="s">
        <v>674</v>
      </c>
      <c r="G264" s="112">
        <v>0</v>
      </c>
      <c r="H264" s="125" t="s">
        <v>212</v>
      </c>
      <c r="I264" s="112">
        <v>4.5013698630136982</v>
      </c>
      <c r="J264" s="148"/>
      <c r="K264" s="148"/>
      <c r="L264" s="148"/>
      <c r="M264" s="148"/>
      <c r="N264" s="148"/>
    </row>
    <row r="265" spans="1:14" x14ac:dyDescent="0.2">
      <c r="A265" s="124" t="s">
        <v>632</v>
      </c>
      <c r="B265" s="127">
        <v>734</v>
      </c>
      <c r="C265" s="115" t="s">
        <v>671</v>
      </c>
      <c r="D265" s="125" t="s">
        <v>58</v>
      </c>
      <c r="E265" s="114">
        <v>1200</v>
      </c>
      <c r="F265" s="125" t="s">
        <v>675</v>
      </c>
      <c r="G265" s="112">
        <v>0</v>
      </c>
      <c r="H265" s="125" t="s">
        <v>212</v>
      </c>
      <c r="I265" s="112">
        <v>5</v>
      </c>
      <c r="J265" s="148"/>
      <c r="K265" s="148"/>
      <c r="L265" s="148"/>
      <c r="M265" s="148"/>
      <c r="N265" s="148"/>
    </row>
    <row r="266" spans="1:14" x14ac:dyDescent="0.2">
      <c r="A266" s="124" t="s">
        <v>632</v>
      </c>
      <c r="B266" s="127">
        <v>734</v>
      </c>
      <c r="C266" s="115" t="s">
        <v>671</v>
      </c>
      <c r="D266" s="125" t="s">
        <v>125</v>
      </c>
      <c r="E266" s="114">
        <v>30000000</v>
      </c>
      <c r="F266" s="125" t="s">
        <v>63</v>
      </c>
      <c r="G266" s="112">
        <v>0</v>
      </c>
      <c r="H266" s="125" t="s">
        <v>212</v>
      </c>
      <c r="I266" s="112">
        <v>1</v>
      </c>
      <c r="J266" s="148"/>
      <c r="K266" s="148"/>
      <c r="L266" s="148"/>
      <c r="M266" s="148"/>
      <c r="N266" s="148"/>
    </row>
    <row r="267" spans="1:14" x14ac:dyDescent="0.2">
      <c r="A267" s="124" t="s">
        <v>632</v>
      </c>
      <c r="B267" s="127">
        <v>734</v>
      </c>
      <c r="C267" s="115" t="s">
        <v>671</v>
      </c>
      <c r="D267" s="125" t="s">
        <v>125</v>
      </c>
      <c r="E267" s="114">
        <v>30000000</v>
      </c>
      <c r="F267" s="125" t="s">
        <v>564</v>
      </c>
      <c r="G267" s="112">
        <v>0</v>
      </c>
      <c r="H267" s="125" t="s">
        <v>212</v>
      </c>
      <c r="I267" s="112">
        <v>1.5013698630136987</v>
      </c>
      <c r="J267" s="148"/>
      <c r="K267" s="148"/>
      <c r="L267" s="148"/>
      <c r="M267" s="148"/>
      <c r="N267" s="148"/>
    </row>
    <row r="268" spans="1:14" x14ac:dyDescent="0.2">
      <c r="A268" s="124" t="s">
        <v>632</v>
      </c>
      <c r="B268" s="127">
        <v>734</v>
      </c>
      <c r="C268" s="115" t="s">
        <v>671</v>
      </c>
      <c r="D268" s="125" t="s">
        <v>125</v>
      </c>
      <c r="E268" s="114">
        <v>30000000</v>
      </c>
      <c r="F268" s="125" t="s">
        <v>554</v>
      </c>
      <c r="G268" s="112">
        <v>0</v>
      </c>
      <c r="H268" s="125" t="s">
        <v>212</v>
      </c>
      <c r="I268" s="112">
        <v>2</v>
      </c>
      <c r="J268" s="148"/>
      <c r="K268" s="148"/>
      <c r="L268" s="148"/>
      <c r="M268" s="148"/>
      <c r="N268" s="148"/>
    </row>
    <row r="269" spans="1:14" x14ac:dyDescent="0.2">
      <c r="A269" s="124" t="s">
        <v>632</v>
      </c>
      <c r="B269" s="127">
        <v>734</v>
      </c>
      <c r="C269" s="115" t="s">
        <v>671</v>
      </c>
      <c r="D269" s="125" t="s">
        <v>125</v>
      </c>
      <c r="E269" s="114">
        <v>30000000</v>
      </c>
      <c r="F269" s="125" t="s">
        <v>623</v>
      </c>
      <c r="G269" s="112">
        <v>0</v>
      </c>
      <c r="H269" s="125" t="s">
        <v>212</v>
      </c>
      <c r="I269" s="112">
        <v>2.5013698630136987</v>
      </c>
      <c r="J269" s="148"/>
      <c r="K269" s="148"/>
      <c r="L269" s="148"/>
      <c r="M269" s="148"/>
      <c r="N269" s="148"/>
    </row>
    <row r="270" spans="1:14" x14ac:dyDescent="0.2">
      <c r="A270" s="124" t="s">
        <v>632</v>
      </c>
      <c r="B270" s="127">
        <v>734</v>
      </c>
      <c r="C270" s="115" t="s">
        <v>671</v>
      </c>
      <c r="D270" s="125" t="s">
        <v>125</v>
      </c>
      <c r="E270" s="114">
        <v>30000000</v>
      </c>
      <c r="F270" s="125" t="s">
        <v>624</v>
      </c>
      <c r="G270" s="112">
        <v>0</v>
      </c>
      <c r="H270" s="125" t="s">
        <v>212</v>
      </c>
      <c r="I270" s="112">
        <v>3</v>
      </c>
      <c r="J270" s="148"/>
      <c r="K270" s="148"/>
      <c r="L270" s="148"/>
      <c r="M270" s="148"/>
      <c r="N270" s="148"/>
    </row>
    <row r="271" spans="1:14" x14ac:dyDescent="0.2">
      <c r="A271" s="124" t="s">
        <v>632</v>
      </c>
      <c r="B271" s="127">
        <v>734</v>
      </c>
      <c r="C271" s="115" t="s">
        <v>671</v>
      </c>
      <c r="D271" s="125" t="s">
        <v>125</v>
      </c>
      <c r="E271" s="114">
        <v>30000000</v>
      </c>
      <c r="F271" s="125" t="s">
        <v>677</v>
      </c>
      <c r="G271" s="112">
        <v>0</v>
      </c>
      <c r="H271" s="125" t="s">
        <v>212</v>
      </c>
      <c r="I271" s="112">
        <v>3.5013698630136987</v>
      </c>
      <c r="J271" s="148"/>
      <c r="K271" s="148"/>
      <c r="L271" s="148"/>
      <c r="M271" s="148"/>
      <c r="N271" s="148"/>
    </row>
    <row r="272" spans="1:14" x14ac:dyDescent="0.2">
      <c r="A272" s="124" t="s">
        <v>632</v>
      </c>
      <c r="B272" s="127">
        <v>734</v>
      </c>
      <c r="C272" s="115" t="s">
        <v>671</v>
      </c>
      <c r="D272" s="125" t="s">
        <v>125</v>
      </c>
      <c r="E272" s="114">
        <v>30000000</v>
      </c>
      <c r="F272" s="125" t="s">
        <v>678</v>
      </c>
      <c r="G272" s="112">
        <v>0</v>
      </c>
      <c r="H272" s="125" t="s">
        <v>212</v>
      </c>
      <c r="I272" s="112">
        <v>4</v>
      </c>
      <c r="J272" s="148"/>
      <c r="K272" s="148"/>
      <c r="L272" s="148"/>
      <c r="M272" s="148"/>
      <c r="N272" s="148"/>
    </row>
    <row r="273" spans="1:14" x14ac:dyDescent="0.2">
      <c r="A273" s="124" t="s">
        <v>632</v>
      </c>
      <c r="B273" s="127">
        <v>734</v>
      </c>
      <c r="C273" s="115" t="s">
        <v>671</v>
      </c>
      <c r="D273" s="125" t="s">
        <v>125</v>
      </c>
      <c r="E273" s="114">
        <v>30000000</v>
      </c>
      <c r="F273" s="125" t="s">
        <v>679</v>
      </c>
      <c r="G273" s="112">
        <v>0</v>
      </c>
      <c r="H273" s="125" t="s">
        <v>212</v>
      </c>
      <c r="I273" s="112">
        <v>4.5013698630136982</v>
      </c>
      <c r="J273" s="148"/>
      <c r="K273" s="148"/>
      <c r="L273" s="148"/>
      <c r="M273" s="148"/>
      <c r="N273" s="148"/>
    </row>
    <row r="274" spans="1:14" x14ac:dyDescent="0.2">
      <c r="A274" s="124" t="s">
        <v>632</v>
      </c>
      <c r="B274" s="127">
        <v>734</v>
      </c>
      <c r="C274" s="115" t="s">
        <v>671</v>
      </c>
      <c r="D274" s="125" t="s">
        <v>125</v>
      </c>
      <c r="E274" s="114">
        <v>30000000</v>
      </c>
      <c r="F274" s="125" t="s">
        <v>680</v>
      </c>
      <c r="G274" s="112">
        <v>0</v>
      </c>
      <c r="H274" s="125" t="s">
        <v>212</v>
      </c>
      <c r="I274" s="112">
        <v>5</v>
      </c>
      <c r="J274" s="148"/>
      <c r="K274" s="148"/>
      <c r="L274" s="148"/>
      <c r="M274" s="148"/>
      <c r="N274" s="148"/>
    </row>
    <row r="275" spans="1:14" x14ac:dyDescent="0.2">
      <c r="A275" s="124" t="s">
        <v>632</v>
      </c>
      <c r="B275" s="127">
        <v>734</v>
      </c>
      <c r="C275" s="115" t="s">
        <v>671</v>
      </c>
      <c r="D275" s="125" t="s">
        <v>58</v>
      </c>
      <c r="E275" s="114">
        <v>2625</v>
      </c>
      <c r="F275" s="125" t="s">
        <v>67</v>
      </c>
      <c r="G275" s="112">
        <v>4</v>
      </c>
      <c r="H275" s="125" t="s">
        <v>214</v>
      </c>
      <c r="I275" s="112">
        <v>4</v>
      </c>
      <c r="J275" s="148"/>
      <c r="K275" s="148"/>
      <c r="L275" s="148"/>
      <c r="M275" s="148"/>
      <c r="N275" s="148"/>
    </row>
    <row r="276" spans="1:14" x14ac:dyDescent="0.2">
      <c r="A276" s="124" t="s">
        <v>632</v>
      </c>
      <c r="B276" s="127">
        <v>734</v>
      </c>
      <c r="C276" s="115" t="s">
        <v>671</v>
      </c>
      <c r="D276" s="125" t="s">
        <v>125</v>
      </c>
      <c r="E276" s="114">
        <v>59500000</v>
      </c>
      <c r="F276" s="125" t="s">
        <v>565</v>
      </c>
      <c r="G276" s="112">
        <v>6.75</v>
      </c>
      <c r="H276" s="125" t="s">
        <v>214</v>
      </c>
      <c r="I276" s="112">
        <v>4</v>
      </c>
      <c r="J276" s="148"/>
      <c r="K276" s="148"/>
      <c r="L276" s="148"/>
      <c r="M276" s="148"/>
      <c r="N276" s="148"/>
    </row>
    <row r="277" spans="1:14" x14ac:dyDescent="0.2">
      <c r="A277" s="124" t="s">
        <v>632</v>
      </c>
      <c r="B277" s="127">
        <v>734</v>
      </c>
      <c r="C277" s="115" t="s">
        <v>671</v>
      </c>
      <c r="D277" s="125" t="s">
        <v>58</v>
      </c>
      <c r="E277" s="114">
        <v>0.1</v>
      </c>
      <c r="F277" s="125" t="s">
        <v>676</v>
      </c>
      <c r="G277" s="112">
        <v>0</v>
      </c>
      <c r="H277" s="125" t="s">
        <v>212</v>
      </c>
      <c r="I277" s="112">
        <v>5.0027397260273974</v>
      </c>
      <c r="J277" s="148"/>
      <c r="K277" s="148"/>
      <c r="L277" s="148"/>
      <c r="M277" s="148"/>
      <c r="N277" s="148"/>
    </row>
    <row r="278" spans="1:14" x14ac:dyDescent="0.2">
      <c r="A278" s="124"/>
      <c r="C278" s="115"/>
      <c r="D278" s="125"/>
      <c r="E278" s="114"/>
      <c r="F278" s="125"/>
      <c r="G278" s="112"/>
      <c r="H278" s="125"/>
      <c r="I278" s="112"/>
      <c r="J278" s="148"/>
      <c r="K278" s="148"/>
      <c r="L278" s="148"/>
      <c r="M278" s="148"/>
      <c r="N278" s="148"/>
    </row>
    <row r="279" spans="1:14" x14ac:dyDescent="0.2">
      <c r="A279" s="124" t="s">
        <v>112</v>
      </c>
      <c r="B279" s="127">
        <v>779</v>
      </c>
      <c r="C279" s="115" t="s">
        <v>690</v>
      </c>
      <c r="D279" s="125" t="s">
        <v>125</v>
      </c>
      <c r="E279" s="114">
        <v>24500000</v>
      </c>
      <c r="F279" s="125" t="s">
        <v>693</v>
      </c>
      <c r="G279" s="112">
        <v>7.7</v>
      </c>
      <c r="H279" s="125" t="s">
        <v>213</v>
      </c>
      <c r="I279" s="112">
        <v>7</v>
      </c>
      <c r="J279" s="148">
        <v>24500000000</v>
      </c>
      <c r="K279" s="148">
        <v>24500000000</v>
      </c>
      <c r="L279" s="148">
        <v>24500000</v>
      </c>
      <c r="M279" s="148">
        <v>235696</v>
      </c>
      <c r="N279" s="148">
        <v>24735696</v>
      </c>
    </row>
    <row r="280" spans="1:14" x14ac:dyDescent="0.2">
      <c r="A280" s="124" t="s">
        <v>112</v>
      </c>
      <c r="B280" s="127">
        <v>779</v>
      </c>
      <c r="C280" s="115" t="s">
        <v>690</v>
      </c>
      <c r="D280" s="125" t="s">
        <v>125</v>
      </c>
      <c r="E280" s="114">
        <v>10000</v>
      </c>
      <c r="F280" s="125" t="s">
        <v>694</v>
      </c>
      <c r="G280" s="112">
        <v>0</v>
      </c>
      <c r="H280" s="125" t="s">
        <v>213</v>
      </c>
      <c r="I280" s="112">
        <v>7.25</v>
      </c>
      <c r="J280" s="148">
        <v>10000000</v>
      </c>
      <c r="K280" s="148">
        <v>10000000</v>
      </c>
      <c r="L280" s="148">
        <v>10000</v>
      </c>
      <c r="M280" s="148">
        <v>0</v>
      </c>
      <c r="N280" s="148">
        <v>10000</v>
      </c>
    </row>
    <row r="281" spans="1:14" x14ac:dyDescent="0.2">
      <c r="A281" s="124"/>
      <c r="C281" s="115"/>
      <c r="D281" s="125"/>
      <c r="E281" s="114"/>
      <c r="F281" s="125"/>
      <c r="G281" s="112"/>
      <c r="H281" s="125"/>
      <c r="I281" s="112"/>
      <c r="J281" s="148"/>
      <c r="K281" s="148"/>
      <c r="L281" s="148"/>
      <c r="M281" s="148"/>
      <c r="N281" s="148"/>
    </row>
    <row r="282" spans="1:14" x14ac:dyDescent="0.2">
      <c r="A282" s="124"/>
      <c r="D282" s="125"/>
      <c r="E282" s="10"/>
      <c r="F282" s="125"/>
      <c r="G282" s="112"/>
      <c r="H282" s="125"/>
      <c r="I282" s="112"/>
      <c r="J282" s="46"/>
      <c r="K282" s="148"/>
      <c r="L282" s="148"/>
      <c r="M282" s="148"/>
      <c r="N282" s="148"/>
    </row>
    <row r="283" spans="1:14" ht="18.75" customHeight="1" x14ac:dyDescent="0.2">
      <c r="A283" s="131" t="s">
        <v>99</v>
      </c>
      <c r="B283" s="163"/>
      <c r="C283" s="163"/>
      <c r="D283" s="132"/>
      <c r="E283" s="323"/>
      <c r="F283" s="132"/>
      <c r="G283" s="132"/>
      <c r="H283" s="132" t="s">
        <v>5</v>
      </c>
      <c r="I283" s="324"/>
      <c r="J283" s="325"/>
      <c r="K283" s="326"/>
      <c r="L283" s="327">
        <v>535633663</v>
      </c>
      <c r="M283" s="327">
        <v>11607420</v>
      </c>
      <c r="N283" s="327">
        <v>547241083</v>
      </c>
    </row>
    <row r="284" spans="1:14" ht="10.5" customHeight="1" x14ac:dyDescent="0.2">
      <c r="A284" s="133"/>
      <c r="B284" s="290"/>
      <c r="C284" s="290"/>
      <c r="D284" s="33"/>
      <c r="E284" s="328"/>
      <c r="F284" s="33"/>
      <c r="G284" s="329"/>
      <c r="H284" s="74"/>
      <c r="I284" s="75"/>
      <c r="J284" s="72"/>
      <c r="K284" s="330"/>
      <c r="L284" s="330"/>
      <c r="M284" s="330"/>
      <c r="N284" s="330"/>
    </row>
    <row r="285" spans="1:14" x14ac:dyDescent="0.2">
      <c r="A285" s="149" t="s">
        <v>704</v>
      </c>
      <c r="B285" s="149"/>
      <c r="C285" s="149" t="s">
        <v>705</v>
      </c>
      <c r="G285" s="76"/>
      <c r="H285" s="74"/>
      <c r="I285" s="75"/>
      <c r="J285" s="72"/>
    </row>
    <row r="286" spans="1:14" x14ac:dyDescent="0.2">
      <c r="A286" s="149" t="s">
        <v>618</v>
      </c>
      <c r="H286" s="70"/>
    </row>
    <row r="287" spans="1:14" x14ac:dyDescent="0.2">
      <c r="A287" s="149" t="s">
        <v>619</v>
      </c>
    </row>
    <row r="288" spans="1:14" x14ac:dyDescent="0.2">
      <c r="A288" s="149" t="s">
        <v>639</v>
      </c>
    </row>
    <row r="289" spans="1:14" x14ac:dyDescent="0.2">
      <c r="A289" s="149" t="s">
        <v>652</v>
      </c>
    </row>
    <row r="290" spans="1:14" x14ac:dyDescent="0.2">
      <c r="A290" s="149" t="s">
        <v>641</v>
      </c>
    </row>
    <row r="291" spans="1:14" x14ac:dyDescent="0.2">
      <c r="A291" s="77" t="s">
        <v>664</v>
      </c>
      <c r="B291" s="77"/>
    </row>
    <row r="292" spans="1:14" x14ac:dyDescent="0.2">
      <c r="A292" s="77" t="s">
        <v>667</v>
      </c>
    </row>
    <row r="293" spans="1:14" x14ac:dyDescent="0.2">
      <c r="A293" s="77" t="s">
        <v>650</v>
      </c>
    </row>
    <row r="294" spans="1:14" x14ac:dyDescent="0.2">
      <c r="A294" s="77" t="s">
        <v>666</v>
      </c>
    </row>
    <row r="295" spans="1:14" x14ac:dyDescent="0.2">
      <c r="A295" s="124" t="s">
        <v>662</v>
      </c>
      <c r="B295" s="124" t="s">
        <v>665</v>
      </c>
      <c r="G295" s="124" t="s">
        <v>668</v>
      </c>
    </row>
    <row r="296" spans="1:14" x14ac:dyDescent="0.2">
      <c r="A296" s="124" t="s">
        <v>663</v>
      </c>
      <c r="B296" s="124" t="s">
        <v>670</v>
      </c>
      <c r="G296" s="124" t="s">
        <v>669</v>
      </c>
    </row>
    <row r="297" spans="1:14" x14ac:dyDescent="0.2">
      <c r="A297" s="126" t="s">
        <v>689</v>
      </c>
      <c r="I297" s="70"/>
    </row>
    <row r="300" spans="1:14" x14ac:dyDescent="0.2">
      <c r="A300" s="310" t="s">
        <v>701</v>
      </c>
      <c r="C300" s="126"/>
      <c r="D300" s="70"/>
      <c r="E300" s="70"/>
    </row>
    <row r="301" spans="1:14" x14ac:dyDescent="0.2">
      <c r="A301" s="161"/>
      <c r="B301" s="125"/>
      <c r="C301" s="161"/>
      <c r="D301" s="162"/>
      <c r="E301" s="162"/>
      <c r="F301" s="161"/>
    </row>
    <row r="302" spans="1:14" x14ac:dyDescent="0.2">
      <c r="A302" s="373"/>
      <c r="B302" s="374"/>
      <c r="C302" s="374"/>
      <c r="D302" s="375" t="s">
        <v>15</v>
      </c>
      <c r="E302" s="375"/>
      <c r="F302" s="376" t="s">
        <v>16</v>
      </c>
    </row>
    <row r="303" spans="1:14" x14ac:dyDescent="0.2">
      <c r="A303" s="377" t="s">
        <v>6</v>
      </c>
      <c r="B303" s="378" t="s">
        <v>7</v>
      </c>
      <c r="C303" s="358"/>
      <c r="D303" s="379" t="s">
        <v>29</v>
      </c>
      <c r="E303" s="379" t="s">
        <v>30</v>
      </c>
      <c r="F303" s="380" t="s">
        <v>31</v>
      </c>
      <c r="J303" s="126"/>
      <c r="K303" s="126"/>
      <c r="L303" s="126"/>
      <c r="M303" s="126"/>
      <c r="N303" s="126"/>
    </row>
    <row r="304" spans="1:14" x14ac:dyDescent="0.2">
      <c r="A304" s="377" t="s">
        <v>22</v>
      </c>
      <c r="B304" s="378" t="s">
        <v>45</v>
      </c>
      <c r="C304" s="378" t="s">
        <v>9</v>
      </c>
      <c r="D304" s="379" t="s">
        <v>46</v>
      </c>
      <c r="E304" s="379" t="s">
        <v>47</v>
      </c>
      <c r="F304" s="380" t="s">
        <v>48</v>
      </c>
    </row>
    <row r="305" spans="1:6" s="126" customFormat="1" x14ac:dyDescent="0.2">
      <c r="A305" s="381"/>
      <c r="B305" s="369"/>
      <c r="C305" s="368"/>
      <c r="D305" s="370" t="s">
        <v>55</v>
      </c>
      <c r="E305" s="370" t="s">
        <v>55</v>
      </c>
      <c r="F305" s="382" t="s">
        <v>55</v>
      </c>
    </row>
    <row r="306" spans="1:6" s="126" customFormat="1" x14ac:dyDescent="0.2">
      <c r="A306" s="161"/>
      <c r="B306" s="125"/>
      <c r="C306" s="161"/>
      <c r="D306" s="341"/>
      <c r="E306" s="341"/>
      <c r="F306" s="84"/>
    </row>
    <row r="307" spans="1:6" s="126" customFormat="1" x14ac:dyDescent="0.2">
      <c r="A307" s="124" t="s">
        <v>706</v>
      </c>
      <c r="B307" s="125">
        <v>271</v>
      </c>
      <c r="C307" s="125" t="s">
        <v>91</v>
      </c>
      <c r="D307" s="79">
        <v>147637</v>
      </c>
      <c r="E307" s="79">
        <v>66475</v>
      </c>
      <c r="F307" s="342"/>
    </row>
    <row r="308" spans="1:6" s="126" customFormat="1" x14ac:dyDescent="0.2">
      <c r="A308" s="124" t="s">
        <v>706</v>
      </c>
      <c r="B308" s="125">
        <v>271</v>
      </c>
      <c r="C308" s="125" t="s">
        <v>94</v>
      </c>
      <c r="D308" s="79">
        <v>37213</v>
      </c>
      <c r="E308" s="79">
        <v>16755</v>
      </c>
      <c r="F308" s="342"/>
    </row>
    <row r="309" spans="1:6" s="126" customFormat="1" x14ac:dyDescent="0.2">
      <c r="A309" s="124" t="s">
        <v>683</v>
      </c>
      <c r="B309" s="127">
        <v>337</v>
      </c>
      <c r="C309" s="125" t="s">
        <v>65</v>
      </c>
      <c r="D309" s="79">
        <v>113905</v>
      </c>
      <c r="E309" s="79">
        <v>48388</v>
      </c>
      <c r="F309" s="342"/>
    </row>
    <row r="310" spans="1:6" s="126" customFormat="1" x14ac:dyDescent="0.2">
      <c r="A310" s="124" t="s">
        <v>683</v>
      </c>
      <c r="B310" s="127">
        <v>337</v>
      </c>
      <c r="C310" s="125" t="s">
        <v>64</v>
      </c>
      <c r="D310" s="79">
        <v>21103</v>
      </c>
      <c r="E310" s="79">
        <v>8965</v>
      </c>
      <c r="F310" s="342"/>
    </row>
    <row r="311" spans="1:6" s="126" customFormat="1" x14ac:dyDescent="0.2">
      <c r="A311" s="124" t="s">
        <v>683</v>
      </c>
      <c r="B311" s="127">
        <v>337</v>
      </c>
      <c r="C311" s="125" t="s">
        <v>707</v>
      </c>
      <c r="D311" s="79">
        <v>128578</v>
      </c>
      <c r="E311" s="79">
        <v>60061</v>
      </c>
      <c r="F311" s="342"/>
    </row>
    <row r="312" spans="1:6" s="126" customFormat="1" x14ac:dyDescent="0.2">
      <c r="A312" s="124" t="s">
        <v>165</v>
      </c>
      <c r="B312" s="127">
        <v>363</v>
      </c>
      <c r="C312" s="125" t="s">
        <v>184</v>
      </c>
      <c r="D312" s="79">
        <v>51958</v>
      </c>
      <c r="E312" s="79">
        <v>18525</v>
      </c>
      <c r="F312" s="342"/>
    </row>
    <row r="313" spans="1:6" s="126" customFormat="1" x14ac:dyDescent="0.2">
      <c r="A313" s="124" t="s">
        <v>165</v>
      </c>
      <c r="B313" s="127">
        <v>363</v>
      </c>
      <c r="C313" s="125" t="s">
        <v>185</v>
      </c>
      <c r="D313" s="79">
        <v>12470</v>
      </c>
      <c r="E313" s="79">
        <v>4446</v>
      </c>
      <c r="F313" s="342"/>
    </row>
    <row r="314" spans="1:6" s="126" customFormat="1" x14ac:dyDescent="0.2">
      <c r="A314" s="124" t="s">
        <v>616</v>
      </c>
      <c r="B314" s="127">
        <v>383</v>
      </c>
      <c r="C314" s="125" t="s">
        <v>60</v>
      </c>
      <c r="D314" s="79">
        <v>50157</v>
      </c>
      <c r="E314" s="79">
        <v>23357</v>
      </c>
      <c r="F314" s="342"/>
    </row>
    <row r="315" spans="1:6" s="126" customFormat="1" x14ac:dyDescent="0.2">
      <c r="A315" s="124" t="s">
        <v>708</v>
      </c>
      <c r="B315" s="127">
        <v>514</v>
      </c>
      <c r="C315" s="125" t="s">
        <v>268</v>
      </c>
      <c r="D315" s="79">
        <v>0</v>
      </c>
      <c r="E315" s="79">
        <v>1530348</v>
      </c>
      <c r="F315" s="342"/>
    </row>
    <row r="316" spans="1:6" s="126" customFormat="1" x14ac:dyDescent="0.2">
      <c r="A316" s="124" t="s">
        <v>150</v>
      </c>
      <c r="B316" s="127">
        <v>536</v>
      </c>
      <c r="C316" s="125" t="s">
        <v>518</v>
      </c>
      <c r="D316" s="79">
        <v>135445</v>
      </c>
      <c r="E316" s="79">
        <v>34607</v>
      </c>
      <c r="F316" s="33"/>
    </row>
    <row r="317" spans="1:6" s="126" customFormat="1" x14ac:dyDescent="0.2">
      <c r="A317" s="124" t="s">
        <v>150</v>
      </c>
      <c r="B317" s="127">
        <v>536</v>
      </c>
      <c r="C317" s="125" t="s">
        <v>471</v>
      </c>
      <c r="D317" s="79">
        <v>66933</v>
      </c>
      <c r="E317" s="79">
        <v>189</v>
      </c>
      <c r="F317" s="342"/>
    </row>
    <row r="318" spans="1:6" s="126" customFormat="1" x14ac:dyDescent="0.2">
      <c r="A318" s="124" t="s">
        <v>150</v>
      </c>
      <c r="B318" s="127">
        <v>607</v>
      </c>
      <c r="C318" s="125" t="s">
        <v>456</v>
      </c>
      <c r="D318" s="79">
        <v>7074324</v>
      </c>
      <c r="E318" s="79">
        <v>139696</v>
      </c>
      <c r="F318" s="342"/>
    </row>
    <row r="319" spans="1:6" s="126" customFormat="1" x14ac:dyDescent="0.2">
      <c r="A319" s="124" t="s">
        <v>150</v>
      </c>
      <c r="B319" s="127">
        <v>607</v>
      </c>
      <c r="C319" s="125" t="s">
        <v>574</v>
      </c>
      <c r="D319" s="79">
        <v>0</v>
      </c>
      <c r="E319" s="79">
        <v>58801</v>
      </c>
      <c r="F319" s="342"/>
    </row>
    <row r="320" spans="1:6" s="126" customFormat="1" x14ac:dyDescent="0.2">
      <c r="A320" s="124"/>
      <c r="B320" s="127"/>
      <c r="C320" s="125"/>
      <c r="D320" s="343"/>
      <c r="E320" s="343"/>
      <c r="F320" s="344"/>
    </row>
    <row r="321" spans="1:13" s="126" customFormat="1" x14ac:dyDescent="0.2">
      <c r="A321" s="170" t="s">
        <v>100</v>
      </c>
      <c r="B321" s="163"/>
      <c r="C321" s="132"/>
      <c r="D321" s="171">
        <v>7839723</v>
      </c>
      <c r="E321" s="171">
        <v>2010613</v>
      </c>
      <c r="F321" s="171">
        <v>0</v>
      </c>
      <c r="J321" s="70"/>
      <c r="K321" s="70"/>
      <c r="L321" s="70"/>
      <c r="M321" s="70"/>
    </row>
    <row r="322" spans="1:13" s="126" customFormat="1" x14ac:dyDescent="0.2">
      <c r="A322" s="289"/>
      <c r="B322" s="290"/>
      <c r="C322" s="33"/>
      <c r="D322" s="291"/>
      <c r="E322" s="291"/>
      <c r="F322" s="133"/>
      <c r="J322" s="70"/>
      <c r="K322" s="70"/>
      <c r="L322" s="70"/>
      <c r="M322" s="70"/>
    </row>
    <row r="323" spans="1:13" s="126" customFormat="1" x14ac:dyDescent="0.2">
      <c r="A323" s="345"/>
      <c r="B323" s="346"/>
      <c r="C323" s="347"/>
      <c r="D323" s="148"/>
      <c r="E323" s="70"/>
      <c r="J323" s="70"/>
      <c r="K323" s="70"/>
      <c r="L323" s="70"/>
      <c r="M323" s="70"/>
    </row>
    <row r="324" spans="1:13" s="126" customFormat="1" ht="15" x14ac:dyDescent="0.25">
      <c r="A324" s="136" t="s">
        <v>174</v>
      </c>
      <c r="B324" s="137"/>
      <c r="C324" s="137"/>
      <c r="D324" s="33"/>
      <c r="E324" s="33"/>
      <c r="F324" s="35"/>
      <c r="G324" s="35"/>
      <c r="H324" s="33"/>
      <c r="I324" s="33"/>
      <c r="J324" s="33"/>
      <c r="K324" s="33"/>
      <c r="L324" s="34"/>
    </row>
    <row r="325" spans="1:13" s="126" customFormat="1" ht="15" x14ac:dyDescent="0.25">
      <c r="A325" s="128" t="s">
        <v>173</v>
      </c>
      <c r="B325" s="137"/>
      <c r="C325" s="137"/>
      <c r="D325" s="33"/>
      <c r="E325" s="33"/>
      <c r="F325" s="35"/>
      <c r="G325" s="35"/>
      <c r="H325" s="33"/>
      <c r="I325" s="33"/>
      <c r="J325" s="33"/>
      <c r="K325" s="33"/>
      <c r="L325" s="34"/>
    </row>
    <row r="326" spans="1:13" s="126" customFormat="1" ht="15" x14ac:dyDescent="0.25">
      <c r="A326" s="348" t="s">
        <v>701</v>
      </c>
      <c r="B326" s="33"/>
      <c r="C326" s="33"/>
      <c r="D326" s="33"/>
      <c r="E326" s="33"/>
      <c r="F326" s="35"/>
      <c r="G326" s="35"/>
      <c r="H326" s="33"/>
      <c r="I326" s="33"/>
      <c r="J326" s="33"/>
      <c r="K326" s="33"/>
      <c r="L326" s="34"/>
    </row>
    <row r="327" spans="1:13" s="126" customFormat="1" x14ac:dyDescent="0.2">
      <c r="A327" s="84"/>
      <c r="B327" s="84"/>
      <c r="C327" s="84"/>
      <c r="D327" s="84"/>
      <c r="E327" s="84"/>
      <c r="F327" s="138"/>
      <c r="G327" s="138"/>
      <c r="H327" s="84"/>
      <c r="I327" s="84"/>
      <c r="J327" s="84"/>
      <c r="K327" s="84"/>
      <c r="L327" s="34"/>
    </row>
    <row r="328" spans="1:13" s="126" customFormat="1" x14ac:dyDescent="0.2">
      <c r="A328" s="373"/>
      <c r="B328" s="374" t="s">
        <v>17</v>
      </c>
      <c r="C328" s="374"/>
      <c r="D328" s="374"/>
      <c r="E328" s="383"/>
      <c r="F328" s="374" t="s">
        <v>18</v>
      </c>
      <c r="G328" s="374" t="s">
        <v>136</v>
      </c>
      <c r="H328" s="374" t="s">
        <v>19</v>
      </c>
      <c r="I328" s="374" t="s">
        <v>14</v>
      </c>
      <c r="J328" s="374" t="s">
        <v>19</v>
      </c>
      <c r="K328" s="374" t="s">
        <v>20</v>
      </c>
      <c r="L328" s="374" t="s">
        <v>21</v>
      </c>
    </row>
    <row r="329" spans="1:13" s="126" customFormat="1" x14ac:dyDescent="0.2">
      <c r="A329" s="377" t="s">
        <v>32</v>
      </c>
      <c r="B329" s="378" t="s">
        <v>33</v>
      </c>
      <c r="C329" s="378" t="s">
        <v>126</v>
      </c>
      <c r="D329" s="378" t="s">
        <v>7</v>
      </c>
      <c r="E329" s="378" t="s">
        <v>9</v>
      </c>
      <c r="F329" s="378" t="s">
        <v>23</v>
      </c>
      <c r="G329" s="378" t="s">
        <v>138</v>
      </c>
      <c r="H329" s="378" t="s">
        <v>34</v>
      </c>
      <c r="I329" s="378" t="s">
        <v>35</v>
      </c>
      <c r="J329" s="378" t="s">
        <v>36</v>
      </c>
      <c r="K329" s="378" t="s">
        <v>37</v>
      </c>
      <c r="L329" s="378" t="s">
        <v>38</v>
      </c>
    </row>
    <row r="330" spans="1:13" s="126" customFormat="1" x14ac:dyDescent="0.2">
      <c r="A330" s="377" t="s">
        <v>22</v>
      </c>
      <c r="B330" s="378" t="s">
        <v>49</v>
      </c>
      <c r="C330" s="378" t="s">
        <v>127</v>
      </c>
      <c r="D330" s="378" t="s">
        <v>50</v>
      </c>
      <c r="E330" s="358"/>
      <c r="F330" s="378" t="s">
        <v>51</v>
      </c>
      <c r="G330" s="378" t="s">
        <v>137</v>
      </c>
      <c r="H330" s="378" t="s">
        <v>52</v>
      </c>
      <c r="I330" s="378" t="s">
        <v>53</v>
      </c>
      <c r="J330" s="378" t="s">
        <v>28</v>
      </c>
      <c r="K330" s="384" t="s">
        <v>28</v>
      </c>
      <c r="L330" s="384" t="s">
        <v>54</v>
      </c>
    </row>
    <row r="331" spans="1:13" s="126" customFormat="1" x14ac:dyDescent="0.2">
      <c r="A331" s="381"/>
      <c r="B331" s="369" t="s">
        <v>56</v>
      </c>
      <c r="C331" s="369"/>
      <c r="D331" s="369"/>
      <c r="E331" s="368"/>
      <c r="F331" s="385"/>
      <c r="G331" s="385"/>
      <c r="H331" s="369"/>
      <c r="I331" s="369" t="s">
        <v>55</v>
      </c>
      <c r="J331" s="369"/>
      <c r="K331" s="386"/>
      <c r="L331" s="386" t="s">
        <v>57</v>
      </c>
    </row>
    <row r="332" spans="1:13" s="126" customFormat="1" x14ac:dyDescent="0.2">
      <c r="A332" s="84"/>
      <c r="B332" s="84"/>
      <c r="C332" s="84"/>
      <c r="D332" s="84"/>
      <c r="E332" s="84"/>
      <c r="F332" s="138"/>
      <c r="G332" s="138"/>
      <c r="H332" s="84"/>
      <c r="I332" s="84"/>
      <c r="J332" s="84"/>
      <c r="K332" s="84"/>
      <c r="L332" s="34"/>
    </row>
    <row r="333" spans="1:13" s="126" customFormat="1" ht="15.75" x14ac:dyDescent="0.25">
      <c r="A333" s="139" t="s">
        <v>709</v>
      </c>
      <c r="B333" s="124"/>
      <c r="C333" s="33"/>
      <c r="D333" s="127"/>
      <c r="E333" s="125"/>
      <c r="F333" s="121"/>
      <c r="G333" s="125"/>
      <c r="H333" s="85"/>
      <c r="I333" s="85"/>
      <c r="J333" s="85"/>
      <c r="K333" s="85"/>
      <c r="L333" s="34"/>
    </row>
    <row r="334" spans="1:13" s="126" customFormat="1" x14ac:dyDescent="0.2">
      <c r="A334" s="124"/>
      <c r="B334" s="124"/>
      <c r="C334" s="33"/>
      <c r="D334" s="127"/>
      <c r="E334" s="125"/>
      <c r="F334" s="121"/>
      <c r="G334" s="125"/>
      <c r="H334" s="85"/>
      <c r="I334" s="85"/>
      <c r="J334" s="85"/>
      <c r="K334" s="85"/>
      <c r="L334" s="34"/>
    </row>
    <row r="335" spans="1:13" s="126" customFormat="1" x14ac:dyDescent="0.2">
      <c r="A335" s="140"/>
      <c r="B335" s="132"/>
      <c r="C335" s="132"/>
      <c r="D335" s="132"/>
      <c r="E335" s="132"/>
      <c r="F335" s="141"/>
      <c r="G335" s="141"/>
      <c r="H335" s="131">
        <v>0</v>
      </c>
      <c r="I335" s="131">
        <v>0</v>
      </c>
      <c r="J335" s="131">
        <v>0</v>
      </c>
      <c r="K335" s="131">
        <v>0</v>
      </c>
      <c r="L335" s="131">
        <v>0</v>
      </c>
    </row>
    <row r="336" spans="1:13" s="126" customFormat="1" x14ac:dyDescent="0.2">
      <c r="A336" s="129"/>
      <c r="B336" s="33"/>
      <c r="C336" s="33"/>
      <c r="D336" s="33"/>
      <c r="E336" s="33"/>
      <c r="F336" s="35"/>
      <c r="G336" s="35"/>
      <c r="H336" s="133"/>
      <c r="I336" s="133"/>
      <c r="J336" s="133"/>
      <c r="K336" s="133"/>
      <c r="L336" s="34"/>
    </row>
    <row r="337" spans="1:14" x14ac:dyDescent="0.2">
      <c r="A337" s="130" t="s">
        <v>151</v>
      </c>
      <c r="B337" s="33"/>
      <c r="C337" s="33"/>
      <c r="D337" s="33"/>
      <c r="E337" s="33"/>
      <c r="F337" s="35"/>
      <c r="G337" s="35"/>
      <c r="H337" s="134"/>
      <c r="I337" s="134"/>
      <c r="J337" s="134"/>
      <c r="K337" s="134"/>
      <c r="L337" s="34"/>
      <c r="M337" s="126"/>
      <c r="N337" s="126"/>
    </row>
    <row r="338" spans="1:14" x14ac:dyDescent="0.2">
      <c r="A338" s="142" t="s">
        <v>101</v>
      </c>
      <c r="B338" s="33"/>
      <c r="C338" s="33"/>
      <c r="D338" s="33"/>
      <c r="E338" s="143"/>
      <c r="F338" s="144"/>
      <c r="G338" s="145"/>
      <c r="H338" s="134"/>
      <c r="I338" s="134"/>
      <c r="J338" s="134"/>
      <c r="K338" s="134"/>
      <c r="L338" s="34"/>
      <c r="M338" s="126"/>
      <c r="N338" s="126"/>
    </row>
    <row r="339" spans="1:14" x14ac:dyDescent="0.2">
      <c r="A339" s="142" t="s">
        <v>102</v>
      </c>
      <c r="B339" s="33"/>
      <c r="C339" s="33"/>
      <c r="D339" s="33"/>
      <c r="E339" s="33"/>
      <c r="F339" s="35"/>
      <c r="G339" s="35"/>
      <c r="H339" s="33"/>
      <c r="I339" s="33"/>
      <c r="J339" s="33"/>
      <c r="K339" s="33"/>
      <c r="L339" s="34"/>
      <c r="M339" s="126"/>
      <c r="N339" s="126"/>
    </row>
    <row r="342" spans="1:14" x14ac:dyDescent="0.2">
      <c r="A342" s="373" t="s">
        <v>271</v>
      </c>
      <c r="B342" s="383"/>
      <c r="C342" s="383"/>
      <c r="D342" s="383"/>
      <c r="E342" s="383"/>
      <c r="F342" s="387"/>
      <c r="N342" s="126"/>
    </row>
    <row r="343" spans="1:14" ht="33.75" x14ac:dyDescent="0.2">
      <c r="A343" s="388" t="s">
        <v>272</v>
      </c>
      <c r="B343" s="389" t="s">
        <v>273</v>
      </c>
      <c r="C343" s="389" t="s">
        <v>274</v>
      </c>
      <c r="D343" s="390" t="s">
        <v>275</v>
      </c>
      <c r="E343" s="389" t="s">
        <v>276</v>
      </c>
      <c r="F343" s="391" t="s">
        <v>277</v>
      </c>
      <c r="N343" s="126"/>
    </row>
    <row r="344" spans="1:14" ht="123.75" x14ac:dyDescent="0.2">
      <c r="A344" s="296">
        <v>193</v>
      </c>
      <c r="B344" s="297" t="s">
        <v>68</v>
      </c>
      <c r="C344" s="297" t="s">
        <v>278</v>
      </c>
      <c r="D344" s="297" t="s">
        <v>279</v>
      </c>
      <c r="E344" s="298" t="s">
        <v>280</v>
      </c>
      <c r="F344" s="298" t="s">
        <v>281</v>
      </c>
      <c r="N344" s="126"/>
    </row>
    <row r="345" spans="1:14" ht="135" x14ac:dyDescent="0.2">
      <c r="A345" s="299">
        <v>199</v>
      </c>
      <c r="B345" s="300" t="s">
        <v>75</v>
      </c>
      <c r="C345" s="300" t="s">
        <v>278</v>
      </c>
      <c r="D345" s="300" t="s">
        <v>279</v>
      </c>
      <c r="E345" s="301" t="s">
        <v>280</v>
      </c>
      <c r="F345" s="301" t="s">
        <v>282</v>
      </c>
      <c r="N345" s="126"/>
    </row>
    <row r="346" spans="1:14" ht="191.25" x14ac:dyDescent="0.2">
      <c r="A346" s="296">
        <v>202</v>
      </c>
      <c r="B346" s="297" t="s">
        <v>78</v>
      </c>
      <c r="C346" s="297" t="s">
        <v>278</v>
      </c>
      <c r="D346" s="297" t="s">
        <v>279</v>
      </c>
      <c r="E346" s="298" t="s">
        <v>283</v>
      </c>
      <c r="F346" s="298" t="s">
        <v>284</v>
      </c>
      <c r="N346" s="126"/>
    </row>
    <row r="347" spans="1:14" ht="56.25" x14ac:dyDescent="0.2">
      <c r="A347" s="299">
        <v>211</v>
      </c>
      <c r="B347" s="300" t="s">
        <v>117</v>
      </c>
      <c r="C347" s="300" t="s">
        <v>285</v>
      </c>
      <c r="D347" s="300" t="s">
        <v>279</v>
      </c>
      <c r="E347" s="300" t="s">
        <v>286</v>
      </c>
      <c r="F347" s="300" t="s">
        <v>287</v>
      </c>
      <c r="N347" s="126"/>
    </row>
    <row r="348" spans="1:14" ht="78.75" x14ac:dyDescent="0.2">
      <c r="A348" s="296">
        <v>221</v>
      </c>
      <c r="B348" s="297" t="s">
        <v>83</v>
      </c>
      <c r="C348" s="297" t="s">
        <v>285</v>
      </c>
      <c r="D348" s="297" t="s">
        <v>288</v>
      </c>
      <c r="E348" s="300" t="s">
        <v>289</v>
      </c>
      <c r="F348" s="300" t="s">
        <v>290</v>
      </c>
      <c r="N348" s="126"/>
    </row>
    <row r="349" spans="1:14" ht="45" x14ac:dyDescent="0.2">
      <c r="A349" s="299">
        <v>225</v>
      </c>
      <c r="B349" s="300" t="s">
        <v>87</v>
      </c>
      <c r="C349" s="300" t="s">
        <v>291</v>
      </c>
      <c r="D349" s="300" t="s">
        <v>292</v>
      </c>
      <c r="E349" s="300" t="s">
        <v>293</v>
      </c>
      <c r="F349" s="300" t="s">
        <v>294</v>
      </c>
      <c r="N349" s="126"/>
    </row>
    <row r="350" spans="1:14" ht="22.5" x14ac:dyDescent="0.2">
      <c r="A350" s="296">
        <v>226</v>
      </c>
      <c r="B350" s="297" t="s">
        <v>90</v>
      </c>
      <c r="C350" s="297" t="s">
        <v>285</v>
      </c>
      <c r="D350" s="297" t="s">
        <v>279</v>
      </c>
      <c r="E350" s="297" t="s">
        <v>295</v>
      </c>
      <c r="F350" s="297" t="s">
        <v>133</v>
      </c>
      <c r="N350" s="126"/>
    </row>
    <row r="351" spans="1:14" ht="22.5" x14ac:dyDescent="0.2">
      <c r="A351" s="299">
        <v>228</v>
      </c>
      <c r="B351" s="300" t="s">
        <v>92</v>
      </c>
      <c r="C351" s="300" t="s">
        <v>291</v>
      </c>
      <c r="D351" s="300" t="s">
        <v>292</v>
      </c>
      <c r="E351" s="300" t="s">
        <v>296</v>
      </c>
      <c r="F351" s="300" t="s">
        <v>296</v>
      </c>
      <c r="N351" s="126"/>
    </row>
    <row r="352" spans="1:14" ht="45" x14ac:dyDescent="0.2">
      <c r="A352" s="296">
        <v>233</v>
      </c>
      <c r="B352" s="297" t="s">
        <v>93</v>
      </c>
      <c r="C352" s="297" t="s">
        <v>285</v>
      </c>
      <c r="D352" s="297" t="s">
        <v>297</v>
      </c>
      <c r="E352" s="300" t="s">
        <v>298</v>
      </c>
      <c r="F352" s="300" t="s">
        <v>299</v>
      </c>
      <c r="N352" s="126"/>
    </row>
    <row r="353" spans="1:6" s="126" customFormat="1" ht="78.75" x14ac:dyDescent="0.2">
      <c r="A353" s="299">
        <v>236</v>
      </c>
      <c r="B353" s="300" t="s">
        <v>96</v>
      </c>
      <c r="C353" s="300" t="s">
        <v>278</v>
      </c>
      <c r="D353" s="300" t="s">
        <v>292</v>
      </c>
      <c r="E353" s="300" t="s">
        <v>300</v>
      </c>
      <c r="F353" s="300" t="s">
        <v>301</v>
      </c>
    </row>
    <row r="354" spans="1:6" s="126" customFormat="1" ht="33.75" x14ac:dyDescent="0.2">
      <c r="A354" s="296">
        <v>239</v>
      </c>
      <c r="B354" s="297" t="s">
        <v>103</v>
      </c>
      <c r="C354" s="297" t="s">
        <v>302</v>
      </c>
      <c r="D354" s="297" t="s">
        <v>279</v>
      </c>
      <c r="E354" s="297" t="s">
        <v>303</v>
      </c>
      <c r="F354" s="297" t="s">
        <v>303</v>
      </c>
    </row>
    <row r="355" spans="1:6" s="126" customFormat="1" ht="22.5" x14ac:dyDescent="0.2">
      <c r="A355" s="299">
        <v>243</v>
      </c>
      <c r="B355" s="300" t="s">
        <v>104</v>
      </c>
      <c r="C355" s="300" t="s">
        <v>302</v>
      </c>
      <c r="D355" s="300" t="s">
        <v>279</v>
      </c>
      <c r="E355" s="300" t="s">
        <v>304</v>
      </c>
      <c r="F355" s="300" t="s">
        <v>304</v>
      </c>
    </row>
    <row r="356" spans="1:6" s="126" customFormat="1" ht="101.25" x14ac:dyDescent="0.2">
      <c r="A356" s="296">
        <v>245</v>
      </c>
      <c r="B356" s="297" t="s">
        <v>105</v>
      </c>
      <c r="C356" s="297" t="s">
        <v>285</v>
      </c>
      <c r="D356" s="297" t="s">
        <v>288</v>
      </c>
      <c r="E356" s="300" t="s">
        <v>305</v>
      </c>
      <c r="F356" s="300" t="s">
        <v>306</v>
      </c>
    </row>
    <row r="357" spans="1:6" s="126" customFormat="1" ht="101.25" x14ac:dyDescent="0.2">
      <c r="A357" s="299">
        <v>247</v>
      </c>
      <c r="B357" s="300" t="s">
        <v>108</v>
      </c>
      <c r="C357" s="300" t="s">
        <v>285</v>
      </c>
      <c r="D357" s="300" t="s">
        <v>288</v>
      </c>
      <c r="E357" s="300" t="s">
        <v>307</v>
      </c>
      <c r="F357" s="300" t="s">
        <v>308</v>
      </c>
    </row>
    <row r="358" spans="1:6" s="126" customFormat="1" ht="33.75" x14ac:dyDescent="0.2">
      <c r="A358" s="296">
        <v>262</v>
      </c>
      <c r="B358" s="297" t="s">
        <v>113</v>
      </c>
      <c r="C358" s="297" t="s">
        <v>309</v>
      </c>
      <c r="D358" s="297" t="s">
        <v>279</v>
      </c>
      <c r="E358" s="297" t="s">
        <v>310</v>
      </c>
      <c r="F358" s="297" t="s">
        <v>310</v>
      </c>
    </row>
    <row r="359" spans="1:6" s="126" customFormat="1" ht="78.75" x14ac:dyDescent="0.2">
      <c r="A359" s="299">
        <v>265</v>
      </c>
      <c r="B359" s="300" t="s">
        <v>114</v>
      </c>
      <c r="C359" s="300" t="s">
        <v>311</v>
      </c>
      <c r="D359" s="300" t="s">
        <v>288</v>
      </c>
      <c r="E359" s="300" t="s">
        <v>312</v>
      </c>
      <c r="F359" s="300" t="s">
        <v>313</v>
      </c>
    </row>
    <row r="360" spans="1:6" s="126" customFormat="1" ht="22.5" x14ac:dyDescent="0.2">
      <c r="A360" s="296">
        <v>270</v>
      </c>
      <c r="B360" s="297" t="s">
        <v>115</v>
      </c>
      <c r="C360" s="297" t="s">
        <v>291</v>
      </c>
      <c r="D360" s="297" t="s">
        <v>292</v>
      </c>
      <c r="E360" s="297" t="s">
        <v>296</v>
      </c>
      <c r="F360" s="297" t="s">
        <v>296</v>
      </c>
    </row>
    <row r="361" spans="1:6" s="126" customFormat="1" ht="101.25" x14ac:dyDescent="0.2">
      <c r="A361" s="299">
        <v>271</v>
      </c>
      <c r="B361" s="300" t="s">
        <v>116</v>
      </c>
      <c r="C361" s="300" t="s">
        <v>314</v>
      </c>
      <c r="D361" s="300" t="s">
        <v>288</v>
      </c>
      <c r="E361" s="300" t="s">
        <v>315</v>
      </c>
      <c r="F361" s="300" t="s">
        <v>316</v>
      </c>
    </row>
    <row r="362" spans="1:6" s="126" customFormat="1" ht="33.75" x14ac:dyDescent="0.2">
      <c r="A362" s="296">
        <v>278</v>
      </c>
      <c r="B362" s="297" t="s">
        <v>317</v>
      </c>
      <c r="C362" s="297" t="s">
        <v>318</v>
      </c>
      <c r="D362" s="297" t="s">
        <v>279</v>
      </c>
      <c r="E362" s="297" t="s">
        <v>319</v>
      </c>
      <c r="F362" s="297" t="s">
        <v>319</v>
      </c>
    </row>
    <row r="363" spans="1:6" s="126" customFormat="1" ht="33.75" x14ac:dyDescent="0.2">
      <c r="A363" s="299">
        <v>280</v>
      </c>
      <c r="B363" s="300" t="s">
        <v>1</v>
      </c>
      <c r="C363" s="300" t="s">
        <v>285</v>
      </c>
      <c r="D363" s="300" t="s">
        <v>320</v>
      </c>
      <c r="E363" s="300" t="s">
        <v>321</v>
      </c>
      <c r="F363" s="300" t="s">
        <v>322</v>
      </c>
    </row>
    <row r="364" spans="1:6" s="126" customFormat="1" ht="90" x14ac:dyDescent="0.2">
      <c r="A364" s="296">
        <v>282</v>
      </c>
      <c r="B364" s="297" t="s">
        <v>0</v>
      </c>
      <c r="C364" s="297" t="s">
        <v>314</v>
      </c>
      <c r="D364" s="297" t="s">
        <v>288</v>
      </c>
      <c r="E364" s="300" t="s">
        <v>323</v>
      </c>
      <c r="F364" s="300" t="s">
        <v>324</v>
      </c>
    </row>
    <row r="365" spans="1:6" s="126" customFormat="1" ht="78.75" x14ac:dyDescent="0.2">
      <c r="A365" s="299">
        <v>283</v>
      </c>
      <c r="B365" s="300" t="s">
        <v>2</v>
      </c>
      <c r="C365" s="300" t="s">
        <v>278</v>
      </c>
      <c r="D365" s="300" t="s">
        <v>292</v>
      </c>
      <c r="E365" s="300" t="s">
        <v>325</v>
      </c>
      <c r="F365" s="300" t="s">
        <v>326</v>
      </c>
    </row>
    <row r="366" spans="1:6" s="126" customFormat="1" x14ac:dyDescent="0.2">
      <c r="A366" s="296">
        <v>290</v>
      </c>
      <c r="B366" s="297" t="s">
        <v>118</v>
      </c>
      <c r="C366" s="297" t="s">
        <v>314</v>
      </c>
      <c r="D366" s="297" t="s">
        <v>538</v>
      </c>
      <c r="E366" s="297"/>
      <c r="F366" s="297" t="s">
        <v>328</v>
      </c>
    </row>
    <row r="367" spans="1:6" s="126" customFormat="1" ht="112.5" x14ac:dyDescent="0.2">
      <c r="A367" s="299">
        <v>294</v>
      </c>
      <c r="B367" s="300" t="s">
        <v>120</v>
      </c>
      <c r="C367" s="300" t="s">
        <v>285</v>
      </c>
      <c r="D367" s="300" t="s">
        <v>288</v>
      </c>
      <c r="E367" s="301" t="s">
        <v>329</v>
      </c>
      <c r="F367" s="301" t="s">
        <v>330</v>
      </c>
    </row>
    <row r="368" spans="1:6" s="126" customFormat="1" ht="45" x14ac:dyDescent="0.2">
      <c r="A368" s="296">
        <v>295</v>
      </c>
      <c r="B368" s="297" t="s">
        <v>124</v>
      </c>
      <c r="C368" s="297" t="s">
        <v>314</v>
      </c>
      <c r="D368" s="297" t="s">
        <v>331</v>
      </c>
      <c r="E368" s="297" t="s">
        <v>332</v>
      </c>
      <c r="F368" s="297" t="s">
        <v>332</v>
      </c>
    </row>
    <row r="369" spans="1:6" s="126" customFormat="1" x14ac:dyDescent="0.2">
      <c r="A369" s="299">
        <v>299</v>
      </c>
      <c r="B369" s="300" t="s">
        <v>128</v>
      </c>
      <c r="C369" s="300" t="s">
        <v>314</v>
      </c>
      <c r="D369" s="300" t="s">
        <v>538</v>
      </c>
      <c r="E369" s="300"/>
      <c r="F369" s="300" t="s">
        <v>328</v>
      </c>
    </row>
    <row r="370" spans="1:6" s="126" customFormat="1" ht="45" x14ac:dyDescent="0.2">
      <c r="A370" s="296">
        <v>300</v>
      </c>
      <c r="B370" s="297" t="s">
        <v>132</v>
      </c>
      <c r="C370" s="297" t="s">
        <v>311</v>
      </c>
      <c r="D370" s="297" t="s">
        <v>292</v>
      </c>
      <c r="E370" s="297" t="s">
        <v>333</v>
      </c>
      <c r="F370" s="297" t="s">
        <v>334</v>
      </c>
    </row>
    <row r="371" spans="1:6" s="126" customFormat="1" ht="45" x14ac:dyDescent="0.2">
      <c r="A371" s="299">
        <v>304</v>
      </c>
      <c r="B371" s="300" t="s">
        <v>335</v>
      </c>
      <c r="C371" s="300" t="s">
        <v>309</v>
      </c>
      <c r="D371" s="300" t="s">
        <v>336</v>
      </c>
      <c r="E371" s="300" t="s">
        <v>337</v>
      </c>
      <c r="F371" s="300" t="s">
        <v>338</v>
      </c>
    </row>
    <row r="372" spans="1:6" s="126" customFormat="1" ht="33.75" x14ac:dyDescent="0.2">
      <c r="A372" s="299" t="s">
        <v>339</v>
      </c>
      <c r="B372" s="300" t="s">
        <v>134</v>
      </c>
      <c r="C372" s="300" t="s">
        <v>285</v>
      </c>
      <c r="D372" s="300" t="s">
        <v>340</v>
      </c>
      <c r="E372" s="300" t="s">
        <v>341</v>
      </c>
      <c r="F372" s="300" t="s">
        <v>342</v>
      </c>
    </row>
    <row r="373" spans="1:6" s="126" customFormat="1" ht="56.25" x14ac:dyDescent="0.2">
      <c r="A373" s="296">
        <v>311</v>
      </c>
      <c r="B373" s="297" t="s">
        <v>343</v>
      </c>
      <c r="C373" s="297" t="s">
        <v>309</v>
      </c>
      <c r="D373" s="297" t="s">
        <v>344</v>
      </c>
      <c r="E373" s="297" t="s">
        <v>345</v>
      </c>
      <c r="F373" s="297" t="s">
        <v>346</v>
      </c>
    </row>
    <row r="374" spans="1:6" s="126" customFormat="1" ht="33.75" x14ac:dyDescent="0.2">
      <c r="A374" s="299">
        <v>312</v>
      </c>
      <c r="B374" s="300" t="s">
        <v>347</v>
      </c>
      <c r="C374" s="300" t="s">
        <v>348</v>
      </c>
      <c r="D374" s="300" t="s">
        <v>279</v>
      </c>
      <c r="E374" s="300" t="s">
        <v>215</v>
      </c>
      <c r="F374" s="300" t="s">
        <v>215</v>
      </c>
    </row>
    <row r="375" spans="1:6" s="126" customFormat="1" ht="112.5" x14ac:dyDescent="0.2">
      <c r="A375" s="296">
        <v>313</v>
      </c>
      <c r="B375" s="297" t="s">
        <v>349</v>
      </c>
      <c r="C375" s="297" t="s">
        <v>507</v>
      </c>
      <c r="D375" s="297" t="s">
        <v>350</v>
      </c>
      <c r="E375" s="300" t="s">
        <v>351</v>
      </c>
      <c r="F375" s="297" t="s">
        <v>352</v>
      </c>
    </row>
    <row r="376" spans="1:6" s="126" customFormat="1" ht="33.75" x14ac:dyDescent="0.2">
      <c r="A376" s="299">
        <v>315</v>
      </c>
      <c r="B376" s="300" t="s">
        <v>135</v>
      </c>
      <c r="C376" s="300" t="s">
        <v>353</v>
      </c>
      <c r="D376" s="300" t="s">
        <v>539</v>
      </c>
      <c r="E376" s="300"/>
      <c r="F376" s="300" t="s">
        <v>328</v>
      </c>
    </row>
    <row r="377" spans="1:6" s="126" customFormat="1" x14ac:dyDescent="0.2">
      <c r="A377" s="296">
        <v>316</v>
      </c>
      <c r="B377" s="297" t="s">
        <v>135</v>
      </c>
      <c r="C377" s="297" t="s">
        <v>314</v>
      </c>
      <c r="D377" s="297" t="s">
        <v>538</v>
      </c>
      <c r="E377" s="297"/>
      <c r="F377" s="297" t="s">
        <v>328</v>
      </c>
    </row>
    <row r="378" spans="1:6" s="126" customFormat="1" ht="22.5" x14ac:dyDescent="0.2">
      <c r="A378" s="299">
        <v>319</v>
      </c>
      <c r="B378" s="300" t="s">
        <v>139</v>
      </c>
      <c r="C378" s="300" t="s">
        <v>291</v>
      </c>
      <c r="D378" s="300" t="s">
        <v>292</v>
      </c>
      <c r="E378" s="300" t="s">
        <v>296</v>
      </c>
      <c r="F378" s="300" t="s">
        <v>296</v>
      </c>
    </row>
    <row r="379" spans="1:6" s="126" customFormat="1" ht="101.25" x14ac:dyDescent="0.2">
      <c r="A379" s="296">
        <v>322</v>
      </c>
      <c r="B379" s="297" t="s">
        <v>149</v>
      </c>
      <c r="C379" s="297" t="s">
        <v>314</v>
      </c>
      <c r="D379" s="297" t="s">
        <v>288</v>
      </c>
      <c r="E379" s="300" t="s">
        <v>354</v>
      </c>
      <c r="F379" s="300" t="s">
        <v>306</v>
      </c>
    </row>
    <row r="380" spans="1:6" s="126" customFormat="1" ht="56.25" x14ac:dyDescent="0.2">
      <c r="A380" s="299">
        <v>323</v>
      </c>
      <c r="B380" s="300" t="s">
        <v>355</v>
      </c>
      <c r="C380" s="300" t="s">
        <v>348</v>
      </c>
      <c r="D380" s="300" t="s">
        <v>356</v>
      </c>
      <c r="E380" s="300" t="s">
        <v>357</v>
      </c>
      <c r="F380" s="300" t="s">
        <v>358</v>
      </c>
    </row>
    <row r="381" spans="1:6" s="126" customFormat="1" ht="22.5" x14ac:dyDescent="0.2">
      <c r="A381" s="296">
        <v>330</v>
      </c>
      <c r="B381" s="297" t="s">
        <v>153</v>
      </c>
      <c r="C381" s="297" t="s">
        <v>311</v>
      </c>
      <c r="D381" s="297" t="s">
        <v>359</v>
      </c>
      <c r="E381" s="297" t="s">
        <v>360</v>
      </c>
      <c r="F381" s="297" t="s">
        <v>360</v>
      </c>
    </row>
    <row r="382" spans="1:6" s="126" customFormat="1" ht="33.75" x14ac:dyDescent="0.2">
      <c r="A382" s="299">
        <v>331</v>
      </c>
      <c r="B382" s="300" t="s">
        <v>154</v>
      </c>
      <c r="C382" s="300" t="s">
        <v>353</v>
      </c>
      <c r="D382" s="300" t="s">
        <v>361</v>
      </c>
      <c r="E382" s="300" t="s">
        <v>362</v>
      </c>
      <c r="F382" s="300" t="s">
        <v>363</v>
      </c>
    </row>
    <row r="383" spans="1:6" s="126" customFormat="1" ht="56.25" x14ac:dyDescent="0.2">
      <c r="A383" s="299">
        <v>332</v>
      </c>
      <c r="B383" s="300" t="s">
        <v>154</v>
      </c>
      <c r="C383" s="300" t="s">
        <v>364</v>
      </c>
      <c r="D383" s="300" t="s">
        <v>365</v>
      </c>
      <c r="E383" s="300" t="s">
        <v>366</v>
      </c>
      <c r="F383" s="300" t="s">
        <v>367</v>
      </c>
    </row>
    <row r="384" spans="1:6" s="126" customFormat="1" ht="33.75" x14ac:dyDescent="0.2">
      <c r="A384" s="296" t="s">
        <v>368</v>
      </c>
      <c r="B384" s="297" t="s">
        <v>155</v>
      </c>
      <c r="C384" s="297" t="s">
        <v>285</v>
      </c>
      <c r="D384" s="297" t="s">
        <v>340</v>
      </c>
      <c r="E384" s="297" t="s">
        <v>341</v>
      </c>
      <c r="F384" s="297" t="s">
        <v>342</v>
      </c>
    </row>
    <row r="385" spans="1:6" s="126" customFormat="1" ht="22.5" x14ac:dyDescent="0.2">
      <c r="A385" s="299" t="s">
        <v>369</v>
      </c>
      <c r="B385" s="300" t="s">
        <v>157</v>
      </c>
      <c r="C385" s="300" t="s">
        <v>506</v>
      </c>
      <c r="D385" s="300" t="s">
        <v>292</v>
      </c>
      <c r="E385" s="300" t="s">
        <v>370</v>
      </c>
      <c r="F385" s="300" t="s">
        <v>370</v>
      </c>
    </row>
    <row r="386" spans="1:6" s="126" customFormat="1" ht="33.75" x14ac:dyDescent="0.2">
      <c r="A386" s="296">
        <v>338</v>
      </c>
      <c r="B386" s="297" t="s">
        <v>371</v>
      </c>
      <c r="C386" s="297" t="s">
        <v>309</v>
      </c>
      <c r="D386" s="297" t="s">
        <v>279</v>
      </c>
      <c r="E386" s="300" t="s">
        <v>372</v>
      </c>
      <c r="F386" s="300" t="s">
        <v>372</v>
      </c>
    </row>
    <row r="387" spans="1:6" s="126" customFormat="1" ht="67.5" x14ac:dyDescent="0.2">
      <c r="A387" s="299">
        <v>341</v>
      </c>
      <c r="B387" s="300" t="s">
        <v>158</v>
      </c>
      <c r="C387" s="300" t="s">
        <v>291</v>
      </c>
      <c r="D387" s="300" t="s">
        <v>279</v>
      </c>
      <c r="E387" s="300" t="s">
        <v>373</v>
      </c>
      <c r="F387" s="300" t="s">
        <v>373</v>
      </c>
    </row>
    <row r="388" spans="1:6" s="126" customFormat="1" ht="45" x14ac:dyDescent="0.2">
      <c r="A388" s="296">
        <v>342</v>
      </c>
      <c r="B388" s="297" t="s">
        <v>159</v>
      </c>
      <c r="C388" s="297" t="s">
        <v>314</v>
      </c>
      <c r="D388" s="297" t="s">
        <v>374</v>
      </c>
      <c r="E388" s="300" t="s">
        <v>332</v>
      </c>
      <c r="F388" s="297" t="s">
        <v>332</v>
      </c>
    </row>
    <row r="389" spans="1:6" s="126" customFormat="1" ht="56.25" x14ac:dyDescent="0.2">
      <c r="A389" s="299">
        <v>346</v>
      </c>
      <c r="B389" s="300" t="s">
        <v>180</v>
      </c>
      <c r="C389" s="300" t="s">
        <v>309</v>
      </c>
      <c r="D389" s="300" t="s">
        <v>344</v>
      </c>
      <c r="E389" s="300" t="s">
        <v>375</v>
      </c>
      <c r="F389" s="300" t="s">
        <v>346</v>
      </c>
    </row>
    <row r="390" spans="1:6" s="126" customFormat="1" ht="56.25" x14ac:dyDescent="0.2">
      <c r="A390" s="296" t="s">
        <v>376</v>
      </c>
      <c r="B390" s="297" t="s">
        <v>194</v>
      </c>
      <c r="C390" s="297" t="s">
        <v>314</v>
      </c>
      <c r="D390" s="300" t="s">
        <v>288</v>
      </c>
      <c r="E390" s="300" t="s">
        <v>377</v>
      </c>
      <c r="F390" s="300" t="s">
        <v>377</v>
      </c>
    </row>
    <row r="391" spans="1:6" s="126" customFormat="1" ht="56.25" x14ac:dyDescent="0.2">
      <c r="A391" s="299">
        <v>354</v>
      </c>
      <c r="B391" s="300" t="s">
        <v>378</v>
      </c>
      <c r="C391" s="300" t="s">
        <v>353</v>
      </c>
      <c r="D391" s="300" t="s">
        <v>379</v>
      </c>
      <c r="E391" s="300" t="s">
        <v>380</v>
      </c>
      <c r="F391" s="300" t="s">
        <v>380</v>
      </c>
    </row>
    <row r="392" spans="1:6" s="126" customFormat="1" ht="33.75" x14ac:dyDescent="0.2">
      <c r="A392" s="296">
        <v>361</v>
      </c>
      <c r="B392" s="297" t="s">
        <v>381</v>
      </c>
      <c r="C392" s="297" t="s">
        <v>348</v>
      </c>
      <c r="D392" s="297" t="s">
        <v>279</v>
      </c>
      <c r="E392" s="297" t="s">
        <v>215</v>
      </c>
      <c r="F392" s="297" t="s">
        <v>215</v>
      </c>
    </row>
    <row r="393" spans="1:6" s="126" customFormat="1" ht="33.75" x14ac:dyDescent="0.2">
      <c r="A393" s="299">
        <v>362</v>
      </c>
      <c r="B393" s="300" t="s">
        <v>382</v>
      </c>
      <c r="C393" s="300" t="s">
        <v>285</v>
      </c>
      <c r="D393" s="300" t="s">
        <v>279</v>
      </c>
      <c r="E393" s="300" t="s">
        <v>319</v>
      </c>
      <c r="F393" s="300" t="s">
        <v>319</v>
      </c>
    </row>
    <row r="394" spans="1:6" s="126" customFormat="1" ht="45" x14ac:dyDescent="0.2">
      <c r="A394" s="296">
        <v>363</v>
      </c>
      <c r="B394" s="297" t="s">
        <v>182</v>
      </c>
      <c r="C394" s="297" t="s">
        <v>314</v>
      </c>
      <c r="D394" s="297" t="s">
        <v>383</v>
      </c>
      <c r="E394" s="300" t="s">
        <v>384</v>
      </c>
      <c r="F394" s="300" t="s">
        <v>384</v>
      </c>
    </row>
    <row r="395" spans="1:6" s="126" customFormat="1" ht="78.75" x14ac:dyDescent="0.2">
      <c r="A395" s="299" t="s">
        <v>385</v>
      </c>
      <c r="B395" s="300" t="s">
        <v>183</v>
      </c>
      <c r="C395" s="300" t="s">
        <v>314</v>
      </c>
      <c r="D395" s="300" t="s">
        <v>288</v>
      </c>
      <c r="E395" s="300" t="s">
        <v>386</v>
      </c>
      <c r="F395" s="300" t="s">
        <v>306</v>
      </c>
    </row>
    <row r="396" spans="1:6" s="126" customFormat="1" ht="33.75" x14ac:dyDescent="0.2">
      <c r="A396" s="296">
        <v>365</v>
      </c>
      <c r="B396" s="297" t="s">
        <v>195</v>
      </c>
      <c r="C396" s="297" t="s">
        <v>348</v>
      </c>
      <c r="D396" s="297" t="s">
        <v>387</v>
      </c>
      <c r="E396" s="300" t="s">
        <v>388</v>
      </c>
      <c r="F396" s="300" t="s">
        <v>388</v>
      </c>
    </row>
    <row r="397" spans="1:6" s="126" customFormat="1" ht="22.5" x14ac:dyDescent="0.2">
      <c r="A397" s="299">
        <v>367</v>
      </c>
      <c r="B397" s="300" t="s">
        <v>196</v>
      </c>
      <c r="C397" s="300" t="s">
        <v>291</v>
      </c>
      <c r="D397" s="300" t="s">
        <v>292</v>
      </c>
      <c r="E397" s="300" t="s">
        <v>296</v>
      </c>
      <c r="F397" s="300" t="s">
        <v>296</v>
      </c>
    </row>
    <row r="398" spans="1:6" s="126" customFormat="1" ht="56.25" x14ac:dyDescent="0.2">
      <c r="A398" s="296">
        <v>368</v>
      </c>
      <c r="B398" s="297" t="s">
        <v>198</v>
      </c>
      <c r="C398" s="297" t="s">
        <v>309</v>
      </c>
      <c r="D398" s="297" t="s">
        <v>389</v>
      </c>
      <c r="E398" s="300" t="s">
        <v>390</v>
      </c>
      <c r="F398" s="300" t="s">
        <v>391</v>
      </c>
    </row>
    <row r="399" spans="1:6" s="126" customFormat="1" ht="45" x14ac:dyDescent="0.2">
      <c r="A399" s="299">
        <v>369</v>
      </c>
      <c r="B399" s="300" t="s">
        <v>199</v>
      </c>
      <c r="C399" s="300" t="s">
        <v>348</v>
      </c>
      <c r="D399" s="300" t="s">
        <v>331</v>
      </c>
      <c r="E399" s="300" t="s">
        <v>332</v>
      </c>
      <c r="F399" s="300" t="s">
        <v>332</v>
      </c>
    </row>
    <row r="400" spans="1:6" s="126" customFormat="1" ht="45" x14ac:dyDescent="0.2">
      <c r="A400" s="299">
        <v>373</v>
      </c>
      <c r="B400" s="300" t="s">
        <v>205</v>
      </c>
      <c r="C400" s="300" t="s">
        <v>311</v>
      </c>
      <c r="D400" s="300" t="s">
        <v>392</v>
      </c>
      <c r="E400" s="300" t="s">
        <v>393</v>
      </c>
      <c r="F400" s="300" t="s">
        <v>394</v>
      </c>
    </row>
    <row r="401" spans="1:6" s="126" customFormat="1" x14ac:dyDescent="0.2">
      <c r="A401" s="299">
        <v>379</v>
      </c>
      <c r="B401" s="300" t="s">
        <v>216</v>
      </c>
      <c r="C401" s="300" t="s">
        <v>314</v>
      </c>
      <c r="D401" s="300" t="s">
        <v>527</v>
      </c>
      <c r="E401" s="300"/>
      <c r="F401" s="300" t="s">
        <v>327</v>
      </c>
    </row>
    <row r="402" spans="1:6" s="126" customFormat="1" ht="67.5" x14ac:dyDescent="0.2">
      <c r="A402" s="299" t="s">
        <v>395</v>
      </c>
      <c r="B402" s="300" t="s">
        <v>227</v>
      </c>
      <c r="C402" s="300" t="s">
        <v>506</v>
      </c>
      <c r="D402" s="300" t="s">
        <v>288</v>
      </c>
      <c r="E402" s="300" t="s">
        <v>396</v>
      </c>
      <c r="F402" s="300" t="s">
        <v>396</v>
      </c>
    </row>
    <row r="403" spans="1:6" s="126" customFormat="1" ht="90" x14ac:dyDescent="0.2">
      <c r="A403" s="299" t="s">
        <v>397</v>
      </c>
      <c r="B403" s="300" t="s">
        <v>226</v>
      </c>
      <c r="C403" s="300" t="s">
        <v>314</v>
      </c>
      <c r="D403" s="300" t="s">
        <v>292</v>
      </c>
      <c r="E403" s="300" t="s">
        <v>398</v>
      </c>
      <c r="F403" s="300" t="s">
        <v>377</v>
      </c>
    </row>
    <row r="404" spans="1:6" s="126" customFormat="1" ht="67.5" x14ac:dyDescent="0.2">
      <c r="A404" s="299">
        <v>383</v>
      </c>
      <c r="B404" s="300" t="s">
        <v>399</v>
      </c>
      <c r="C404" s="300" t="s">
        <v>364</v>
      </c>
      <c r="D404" s="300" t="s">
        <v>288</v>
      </c>
      <c r="E404" s="300" t="s">
        <v>400</v>
      </c>
      <c r="F404" s="300" t="s">
        <v>401</v>
      </c>
    </row>
    <row r="405" spans="1:6" s="126" customFormat="1" ht="101.25" x14ac:dyDescent="0.2">
      <c r="A405" s="299">
        <v>392</v>
      </c>
      <c r="B405" s="300" t="s">
        <v>230</v>
      </c>
      <c r="C405" s="300" t="s">
        <v>278</v>
      </c>
      <c r="D405" s="300" t="s">
        <v>288</v>
      </c>
      <c r="E405" s="300" t="s">
        <v>402</v>
      </c>
      <c r="F405" s="300" t="s">
        <v>403</v>
      </c>
    </row>
    <row r="406" spans="1:6" s="126" customFormat="1" ht="45" x14ac:dyDescent="0.2">
      <c r="A406" s="299">
        <v>393</v>
      </c>
      <c r="B406" s="300" t="s">
        <v>231</v>
      </c>
      <c r="C406" s="300" t="s">
        <v>314</v>
      </c>
      <c r="D406" s="300" t="s">
        <v>374</v>
      </c>
      <c r="E406" s="300" t="s">
        <v>332</v>
      </c>
      <c r="F406" s="300" t="s">
        <v>332</v>
      </c>
    </row>
    <row r="407" spans="1:6" s="126" customFormat="1" ht="33.75" x14ac:dyDescent="0.2">
      <c r="A407" s="299">
        <v>396</v>
      </c>
      <c r="B407" s="300" t="s">
        <v>404</v>
      </c>
      <c r="C407" s="300" t="s">
        <v>348</v>
      </c>
      <c r="D407" s="300" t="s">
        <v>405</v>
      </c>
      <c r="E407" s="300" t="s">
        <v>406</v>
      </c>
      <c r="F407" s="300" t="s">
        <v>406</v>
      </c>
    </row>
    <row r="408" spans="1:6" s="126" customFormat="1" ht="112.5" x14ac:dyDescent="0.2">
      <c r="A408" s="299" t="s">
        <v>407</v>
      </c>
      <c r="B408" s="300" t="s">
        <v>235</v>
      </c>
      <c r="C408" s="300" t="s">
        <v>314</v>
      </c>
      <c r="D408" s="300" t="s">
        <v>292</v>
      </c>
      <c r="E408" s="300" t="s">
        <v>408</v>
      </c>
      <c r="F408" s="300" t="s">
        <v>377</v>
      </c>
    </row>
    <row r="409" spans="1:6" s="126" customFormat="1" ht="67.5" x14ac:dyDescent="0.2">
      <c r="A409" s="299">
        <v>405</v>
      </c>
      <c r="B409" s="302">
        <v>38393</v>
      </c>
      <c r="C409" s="300" t="s">
        <v>314</v>
      </c>
      <c r="D409" s="300" t="s">
        <v>279</v>
      </c>
      <c r="E409" s="300" t="s">
        <v>409</v>
      </c>
      <c r="F409" s="300" t="s">
        <v>409</v>
      </c>
    </row>
    <row r="410" spans="1:6" s="126" customFormat="1" ht="45" x14ac:dyDescent="0.2">
      <c r="A410" s="296">
        <v>410</v>
      </c>
      <c r="B410" s="303">
        <v>38454</v>
      </c>
      <c r="C410" s="304" t="s">
        <v>314</v>
      </c>
      <c r="D410" s="304" t="s">
        <v>374</v>
      </c>
      <c r="E410" s="304" t="s">
        <v>332</v>
      </c>
      <c r="F410" s="304" t="s">
        <v>332</v>
      </c>
    </row>
    <row r="411" spans="1:6" s="126" customFormat="1" ht="45" x14ac:dyDescent="0.2">
      <c r="A411" s="299">
        <v>412</v>
      </c>
      <c r="B411" s="302">
        <v>38470</v>
      </c>
      <c r="C411" s="300" t="s">
        <v>309</v>
      </c>
      <c r="D411" s="300" t="s">
        <v>410</v>
      </c>
      <c r="E411" s="300" t="s">
        <v>411</v>
      </c>
      <c r="F411" s="300" t="s">
        <v>411</v>
      </c>
    </row>
    <row r="412" spans="1:6" s="126" customFormat="1" ht="33.75" x14ac:dyDescent="0.2">
      <c r="A412" s="299">
        <v>414</v>
      </c>
      <c r="B412" s="302">
        <v>38498</v>
      </c>
      <c r="C412" s="300" t="s">
        <v>348</v>
      </c>
      <c r="D412" s="300" t="s">
        <v>412</v>
      </c>
      <c r="E412" s="300" t="s">
        <v>413</v>
      </c>
      <c r="F412" s="300" t="s">
        <v>413</v>
      </c>
    </row>
    <row r="413" spans="1:6" s="126" customFormat="1" ht="22.5" x14ac:dyDescent="0.2">
      <c r="A413" s="299">
        <v>420</v>
      </c>
      <c r="B413" s="302">
        <v>38526</v>
      </c>
      <c r="C413" s="300" t="s">
        <v>291</v>
      </c>
      <c r="D413" s="300" t="s">
        <v>279</v>
      </c>
      <c r="E413" s="300" t="s">
        <v>296</v>
      </c>
      <c r="F413" s="300" t="s">
        <v>296</v>
      </c>
    </row>
    <row r="414" spans="1:6" s="126" customFormat="1" ht="33.75" x14ac:dyDescent="0.2">
      <c r="A414" s="299">
        <v>424</v>
      </c>
      <c r="B414" s="302">
        <v>38553</v>
      </c>
      <c r="C414" s="302" t="s">
        <v>285</v>
      </c>
      <c r="D414" s="297" t="s">
        <v>340</v>
      </c>
      <c r="E414" s="297" t="s">
        <v>341</v>
      </c>
      <c r="F414" s="297" t="s">
        <v>342</v>
      </c>
    </row>
    <row r="415" spans="1:6" s="126" customFormat="1" ht="22.5" x14ac:dyDescent="0.2">
      <c r="A415" s="299" t="s">
        <v>414</v>
      </c>
      <c r="B415" s="302">
        <v>38559</v>
      </c>
      <c r="C415" s="300" t="s">
        <v>506</v>
      </c>
      <c r="D415" s="300" t="s">
        <v>292</v>
      </c>
      <c r="E415" s="300" t="s">
        <v>415</v>
      </c>
      <c r="F415" s="300" t="s">
        <v>415</v>
      </c>
    </row>
    <row r="416" spans="1:6" s="126" customFormat="1" ht="33.75" x14ac:dyDescent="0.2">
      <c r="A416" s="299">
        <v>430</v>
      </c>
      <c r="B416" s="302">
        <v>38576</v>
      </c>
      <c r="C416" s="302" t="s">
        <v>285</v>
      </c>
      <c r="D416" s="300" t="s">
        <v>416</v>
      </c>
      <c r="E416" s="300" t="s">
        <v>417</v>
      </c>
      <c r="F416" s="300" t="s">
        <v>342</v>
      </c>
    </row>
    <row r="417" spans="1:6" s="126" customFormat="1" ht="56.25" x14ac:dyDescent="0.2">
      <c r="A417" s="299">
        <v>436</v>
      </c>
      <c r="B417" s="302">
        <v>38638</v>
      </c>
      <c r="C417" s="300" t="s">
        <v>348</v>
      </c>
      <c r="D417" s="300" t="s">
        <v>356</v>
      </c>
      <c r="E417" s="300" t="s">
        <v>357</v>
      </c>
      <c r="F417" s="300" t="s">
        <v>358</v>
      </c>
    </row>
    <row r="418" spans="1:6" s="126" customFormat="1" ht="90" x14ac:dyDescent="0.2">
      <c r="A418" s="299" t="s">
        <v>500</v>
      </c>
      <c r="B418" s="302">
        <v>38649</v>
      </c>
      <c r="C418" s="300" t="s">
        <v>314</v>
      </c>
      <c r="D418" s="300" t="s">
        <v>292</v>
      </c>
      <c r="E418" s="300" t="s">
        <v>418</v>
      </c>
      <c r="F418" s="300" t="s">
        <v>377</v>
      </c>
    </row>
    <row r="419" spans="1:6" s="126" customFormat="1" ht="45" x14ac:dyDescent="0.2">
      <c r="A419" s="299">
        <v>441</v>
      </c>
      <c r="B419" s="302">
        <v>38673</v>
      </c>
      <c r="C419" s="300" t="s">
        <v>348</v>
      </c>
      <c r="D419" s="304" t="s">
        <v>374</v>
      </c>
      <c r="E419" s="304" t="s">
        <v>332</v>
      </c>
      <c r="F419" s="304" t="s">
        <v>332</v>
      </c>
    </row>
    <row r="420" spans="1:6" s="126" customFormat="1" ht="33.75" x14ac:dyDescent="0.2">
      <c r="A420" s="299">
        <v>442</v>
      </c>
      <c r="B420" s="302">
        <v>38677</v>
      </c>
      <c r="C420" s="300" t="s">
        <v>309</v>
      </c>
      <c r="D420" s="300" t="s">
        <v>419</v>
      </c>
      <c r="E420" s="300" t="s">
        <v>420</v>
      </c>
      <c r="F420" s="300" t="s">
        <v>420</v>
      </c>
    </row>
    <row r="421" spans="1:6" s="126" customFormat="1" ht="405" x14ac:dyDescent="0.2">
      <c r="A421" s="299">
        <v>449</v>
      </c>
      <c r="B421" s="302">
        <v>38716</v>
      </c>
      <c r="C421" s="300" t="s">
        <v>278</v>
      </c>
      <c r="D421" s="300" t="s">
        <v>288</v>
      </c>
      <c r="E421" s="305" t="s">
        <v>421</v>
      </c>
      <c r="F421" s="300" t="s">
        <v>422</v>
      </c>
    </row>
    <row r="422" spans="1:6" s="126" customFormat="1" ht="56.25" x14ac:dyDescent="0.2">
      <c r="A422" s="299" t="s">
        <v>482</v>
      </c>
      <c r="B422" s="302">
        <v>38734</v>
      </c>
      <c r="C422" s="300" t="s">
        <v>309</v>
      </c>
      <c r="D422" s="300" t="s">
        <v>344</v>
      </c>
      <c r="E422" s="300" t="s">
        <v>375</v>
      </c>
      <c r="F422" s="300" t="s">
        <v>346</v>
      </c>
    </row>
    <row r="423" spans="1:6" s="126" customFormat="1" ht="22.5" x14ac:dyDescent="0.2">
      <c r="A423" s="299">
        <v>455</v>
      </c>
      <c r="B423" s="302">
        <v>38769</v>
      </c>
      <c r="C423" s="300" t="s">
        <v>510</v>
      </c>
      <c r="D423" s="300" t="s">
        <v>423</v>
      </c>
      <c r="E423" s="300" t="s">
        <v>424</v>
      </c>
      <c r="F423" s="300" t="s">
        <v>424</v>
      </c>
    </row>
    <row r="424" spans="1:6" s="126" customFormat="1" ht="45" x14ac:dyDescent="0.2">
      <c r="A424" s="299">
        <v>458</v>
      </c>
      <c r="B424" s="302">
        <v>38792</v>
      </c>
      <c r="C424" s="304" t="s">
        <v>545</v>
      </c>
      <c r="D424" s="300" t="s">
        <v>374</v>
      </c>
      <c r="E424" s="304" t="s">
        <v>332</v>
      </c>
      <c r="F424" s="304" t="s">
        <v>332</v>
      </c>
    </row>
    <row r="425" spans="1:6" s="126" customFormat="1" ht="22.5" x14ac:dyDescent="0.2">
      <c r="A425" s="299">
        <v>460</v>
      </c>
      <c r="B425" s="302">
        <v>38812</v>
      </c>
      <c r="C425" s="300" t="s">
        <v>291</v>
      </c>
      <c r="D425" s="300" t="s">
        <v>292</v>
      </c>
      <c r="E425" s="300" t="s">
        <v>370</v>
      </c>
      <c r="F425" s="300" t="s">
        <v>370</v>
      </c>
    </row>
    <row r="426" spans="1:6" s="126" customFormat="1" ht="146.25" x14ac:dyDescent="0.2">
      <c r="A426" s="299">
        <v>462</v>
      </c>
      <c r="B426" s="302">
        <v>38818</v>
      </c>
      <c r="C426" s="300" t="s">
        <v>309</v>
      </c>
      <c r="D426" s="300" t="s">
        <v>425</v>
      </c>
      <c r="E426" s="300" t="s">
        <v>426</v>
      </c>
      <c r="F426" s="300" t="s">
        <v>427</v>
      </c>
    </row>
    <row r="427" spans="1:6" s="126" customFormat="1" ht="33.75" x14ac:dyDescent="0.2">
      <c r="A427" s="299">
        <v>471</v>
      </c>
      <c r="B427" s="302">
        <v>38960</v>
      </c>
      <c r="C427" s="300" t="s">
        <v>309</v>
      </c>
      <c r="D427" s="300" t="s">
        <v>428</v>
      </c>
      <c r="E427" s="300" t="s">
        <v>429</v>
      </c>
      <c r="F427" s="300" t="s">
        <v>429</v>
      </c>
    </row>
    <row r="428" spans="1:6" s="126" customFormat="1" ht="45" x14ac:dyDescent="0.2">
      <c r="A428" s="299">
        <v>472</v>
      </c>
      <c r="B428" s="302">
        <v>38973</v>
      </c>
      <c r="C428" s="300" t="s">
        <v>506</v>
      </c>
      <c r="D428" s="297" t="s">
        <v>331</v>
      </c>
      <c r="E428" s="297" t="s">
        <v>332</v>
      </c>
      <c r="F428" s="297" t="s">
        <v>332</v>
      </c>
    </row>
    <row r="429" spans="1:6" s="126" customFormat="1" ht="22.5" x14ac:dyDescent="0.2">
      <c r="A429" s="299">
        <v>473</v>
      </c>
      <c r="B429" s="302">
        <v>38986</v>
      </c>
      <c r="C429" s="300" t="s">
        <v>309</v>
      </c>
      <c r="D429" s="300" t="s">
        <v>430</v>
      </c>
      <c r="E429" s="300" t="s">
        <v>431</v>
      </c>
      <c r="F429" s="300" t="s">
        <v>431</v>
      </c>
    </row>
    <row r="430" spans="1:6" s="126" customFormat="1" ht="45" x14ac:dyDescent="0.2">
      <c r="A430" s="299">
        <v>486</v>
      </c>
      <c r="B430" s="302" t="s">
        <v>451</v>
      </c>
      <c r="C430" s="300" t="s">
        <v>506</v>
      </c>
      <c r="D430" s="300" t="s">
        <v>292</v>
      </c>
      <c r="E430" s="300" t="s">
        <v>452</v>
      </c>
      <c r="F430" s="300" t="s">
        <v>452</v>
      </c>
    </row>
    <row r="431" spans="1:6" s="126" customFormat="1" ht="90" x14ac:dyDescent="0.2">
      <c r="A431" s="299" t="s">
        <v>499</v>
      </c>
      <c r="B431" s="302" t="s">
        <v>448</v>
      </c>
      <c r="C431" s="300" t="s">
        <v>314</v>
      </c>
      <c r="D431" s="300" t="s">
        <v>292</v>
      </c>
      <c r="E431" s="300" t="s">
        <v>418</v>
      </c>
      <c r="F431" s="300" t="s">
        <v>377</v>
      </c>
    </row>
    <row r="432" spans="1:6" s="126" customFormat="1" ht="56.25" x14ac:dyDescent="0.2">
      <c r="A432" s="299" t="s">
        <v>492</v>
      </c>
      <c r="B432" s="302" t="s">
        <v>455</v>
      </c>
      <c r="C432" s="300" t="s">
        <v>309</v>
      </c>
      <c r="D432" s="300" t="s">
        <v>389</v>
      </c>
      <c r="E432" s="300" t="s">
        <v>390</v>
      </c>
      <c r="F432" s="300" t="s">
        <v>391</v>
      </c>
    </row>
    <row r="433" spans="1:6" s="126" customFormat="1" ht="22.5" x14ac:dyDescent="0.2">
      <c r="A433" s="299" t="s">
        <v>524</v>
      </c>
      <c r="B433" s="302" t="s">
        <v>459</v>
      </c>
      <c r="C433" s="300" t="s">
        <v>291</v>
      </c>
      <c r="D433" s="300" t="s">
        <v>292</v>
      </c>
      <c r="E433" s="300" t="s">
        <v>370</v>
      </c>
      <c r="F433" s="300" t="s">
        <v>370</v>
      </c>
    </row>
    <row r="434" spans="1:6" s="126" customFormat="1" ht="101.25" x14ac:dyDescent="0.2">
      <c r="A434" s="299">
        <v>496</v>
      </c>
      <c r="B434" s="302" t="s">
        <v>460</v>
      </c>
      <c r="C434" s="300" t="s">
        <v>309</v>
      </c>
      <c r="D434" s="300" t="s">
        <v>462</v>
      </c>
      <c r="E434" s="300" t="s">
        <v>473</v>
      </c>
      <c r="F434" s="300" t="s">
        <v>470</v>
      </c>
    </row>
    <row r="435" spans="1:6" s="126" customFormat="1" ht="56.25" x14ac:dyDescent="0.2">
      <c r="A435" s="299" t="s">
        <v>483</v>
      </c>
      <c r="B435" s="302" t="s">
        <v>461</v>
      </c>
      <c r="C435" s="300" t="s">
        <v>309</v>
      </c>
      <c r="D435" s="300" t="s">
        <v>463</v>
      </c>
      <c r="E435" s="300" t="s">
        <v>345</v>
      </c>
      <c r="F435" s="300" t="s">
        <v>346</v>
      </c>
    </row>
    <row r="436" spans="1:6" s="126" customFormat="1" ht="56.25" x14ac:dyDescent="0.2">
      <c r="A436" s="299">
        <v>501</v>
      </c>
      <c r="B436" s="302" t="s">
        <v>476</v>
      </c>
      <c r="C436" s="300" t="s">
        <v>278</v>
      </c>
      <c r="D436" s="300" t="s">
        <v>288</v>
      </c>
      <c r="E436" s="300" t="s">
        <v>479</v>
      </c>
      <c r="F436" s="300" t="s">
        <v>422</v>
      </c>
    </row>
    <row r="437" spans="1:6" s="126" customFormat="1" ht="56.25" x14ac:dyDescent="0.2">
      <c r="A437" s="299" t="s">
        <v>493</v>
      </c>
      <c r="B437" s="302" t="s">
        <v>461</v>
      </c>
      <c r="C437" s="300" t="s">
        <v>309</v>
      </c>
      <c r="D437" s="300" t="s">
        <v>389</v>
      </c>
      <c r="E437" s="300" t="s">
        <v>390</v>
      </c>
      <c r="F437" s="300" t="s">
        <v>391</v>
      </c>
    </row>
    <row r="438" spans="1:6" s="126" customFormat="1" ht="22.5" x14ac:dyDescent="0.2">
      <c r="A438" s="299">
        <v>510</v>
      </c>
      <c r="B438" s="302" t="s">
        <v>484</v>
      </c>
      <c r="C438" s="300" t="s">
        <v>291</v>
      </c>
      <c r="D438" s="300" t="s">
        <v>292</v>
      </c>
      <c r="E438" s="300" t="s">
        <v>296</v>
      </c>
      <c r="F438" s="300" t="s">
        <v>296</v>
      </c>
    </row>
    <row r="439" spans="1:6" s="126" customFormat="1" ht="56.25" x14ac:dyDescent="0.2">
      <c r="A439" s="299">
        <v>511</v>
      </c>
      <c r="B439" s="302" t="s">
        <v>489</v>
      </c>
      <c r="C439" s="300" t="s">
        <v>348</v>
      </c>
      <c r="D439" s="300" t="s">
        <v>356</v>
      </c>
      <c r="E439" s="300" t="s">
        <v>357</v>
      </c>
      <c r="F439" s="300" t="s">
        <v>358</v>
      </c>
    </row>
    <row r="440" spans="1:6" s="126" customFormat="1" ht="33.75" x14ac:dyDescent="0.2">
      <c r="A440" s="299">
        <v>514</v>
      </c>
      <c r="B440" s="302" t="s">
        <v>494</v>
      </c>
      <c r="C440" s="300" t="s">
        <v>348</v>
      </c>
      <c r="D440" s="300" t="s">
        <v>526</v>
      </c>
      <c r="E440" s="300"/>
      <c r="F440" s="300" t="s">
        <v>150</v>
      </c>
    </row>
    <row r="441" spans="1:6" s="126" customFormat="1" ht="22.5" x14ac:dyDescent="0.2">
      <c r="A441" s="299" t="s">
        <v>523</v>
      </c>
      <c r="B441" s="302" t="s">
        <v>501</v>
      </c>
      <c r="C441" s="300" t="s">
        <v>291</v>
      </c>
      <c r="D441" s="300" t="s">
        <v>292</v>
      </c>
      <c r="E441" s="300" t="s">
        <v>415</v>
      </c>
      <c r="F441" s="300" t="s">
        <v>415</v>
      </c>
    </row>
    <row r="442" spans="1:6" s="126" customFormat="1" ht="33.75" x14ac:dyDescent="0.2">
      <c r="A442" s="299">
        <v>519</v>
      </c>
      <c r="B442" s="302" t="s">
        <v>502</v>
      </c>
      <c r="C442" s="300" t="s">
        <v>309</v>
      </c>
      <c r="D442" s="300" t="s">
        <v>412</v>
      </c>
      <c r="E442" s="300" t="s">
        <v>413</v>
      </c>
      <c r="F442" s="300" t="s">
        <v>413</v>
      </c>
    </row>
    <row r="443" spans="1:6" s="126" customFormat="1" ht="45" x14ac:dyDescent="0.2">
      <c r="A443" s="299">
        <v>523</v>
      </c>
      <c r="B443" s="302" t="s">
        <v>505</v>
      </c>
      <c r="C443" s="300" t="s">
        <v>506</v>
      </c>
      <c r="D443" s="300" t="s">
        <v>292</v>
      </c>
      <c r="E443" s="300" t="s">
        <v>452</v>
      </c>
      <c r="F443" s="300" t="s">
        <v>452</v>
      </c>
    </row>
    <row r="444" spans="1:6" s="126" customFormat="1" ht="101.25" x14ac:dyDescent="0.2">
      <c r="A444" s="299">
        <v>524</v>
      </c>
      <c r="B444" s="302" t="s">
        <v>516</v>
      </c>
      <c r="C444" s="300" t="s">
        <v>309</v>
      </c>
      <c r="D444" s="300" t="s">
        <v>462</v>
      </c>
      <c r="E444" s="300" t="s">
        <v>473</v>
      </c>
      <c r="F444" s="300" t="s">
        <v>470</v>
      </c>
    </row>
    <row r="445" spans="1:6" s="126" customFormat="1" ht="33.75" x14ac:dyDescent="0.2">
      <c r="A445" s="299">
        <v>536</v>
      </c>
      <c r="B445" s="302" t="s">
        <v>517</v>
      </c>
      <c r="C445" s="300" t="s">
        <v>348</v>
      </c>
      <c r="D445" s="300" t="s">
        <v>292</v>
      </c>
      <c r="E445" s="300" t="s">
        <v>521</v>
      </c>
      <c r="F445" s="300" t="s">
        <v>415</v>
      </c>
    </row>
    <row r="446" spans="1:6" s="126" customFormat="1" ht="157.5" x14ac:dyDescent="0.2">
      <c r="A446" s="299">
        <v>554</v>
      </c>
      <c r="B446" s="302" t="s">
        <v>529</v>
      </c>
      <c r="C446" s="300" t="s">
        <v>606</v>
      </c>
      <c r="D446" s="300" t="s">
        <v>530</v>
      </c>
      <c r="E446" s="300" t="s">
        <v>531</v>
      </c>
      <c r="F446" s="300" t="s">
        <v>112</v>
      </c>
    </row>
    <row r="447" spans="1:6" s="126" customFormat="1" ht="78.75" x14ac:dyDescent="0.2">
      <c r="A447" s="299">
        <v>557</v>
      </c>
      <c r="B447" s="302" t="s">
        <v>532</v>
      </c>
      <c r="C447" s="300" t="s">
        <v>278</v>
      </c>
      <c r="D447" s="300" t="s">
        <v>288</v>
      </c>
      <c r="E447" s="300" t="s">
        <v>536</v>
      </c>
      <c r="F447" s="300" t="s">
        <v>537</v>
      </c>
    </row>
    <row r="448" spans="1:6" s="126" customFormat="1" ht="33.75" x14ac:dyDescent="0.2">
      <c r="A448" s="299">
        <v>571</v>
      </c>
      <c r="B448" s="302" t="s">
        <v>546</v>
      </c>
      <c r="C448" s="300" t="s">
        <v>309</v>
      </c>
      <c r="D448" s="300" t="s">
        <v>547</v>
      </c>
      <c r="E448" s="300" t="s">
        <v>548</v>
      </c>
      <c r="F448" s="300" t="s">
        <v>548</v>
      </c>
    </row>
    <row r="449" spans="1:6" s="126" customFormat="1" ht="22.5" x14ac:dyDescent="0.2">
      <c r="A449" s="299">
        <v>582</v>
      </c>
      <c r="B449" s="302" t="s">
        <v>549</v>
      </c>
      <c r="C449" s="300" t="s">
        <v>291</v>
      </c>
      <c r="D449" s="300" t="s">
        <v>292</v>
      </c>
      <c r="E449" s="300" t="s">
        <v>296</v>
      </c>
      <c r="F449" s="300" t="s">
        <v>296</v>
      </c>
    </row>
    <row r="450" spans="1:6" s="126" customFormat="1" ht="22.5" x14ac:dyDescent="0.2">
      <c r="A450" s="299" t="s">
        <v>569</v>
      </c>
      <c r="B450" s="302" t="s">
        <v>552</v>
      </c>
      <c r="C450" s="300" t="s">
        <v>291</v>
      </c>
      <c r="D450" s="300" t="s">
        <v>292</v>
      </c>
      <c r="E450" s="300" t="s">
        <v>415</v>
      </c>
      <c r="F450" s="300" t="s">
        <v>415</v>
      </c>
    </row>
    <row r="451" spans="1:6" s="126" customFormat="1" ht="22.5" x14ac:dyDescent="0.2">
      <c r="A451" s="299">
        <v>602</v>
      </c>
      <c r="B451" s="302" t="s">
        <v>571</v>
      </c>
      <c r="C451" s="300" t="s">
        <v>309</v>
      </c>
      <c r="D451" s="300" t="s">
        <v>344</v>
      </c>
      <c r="E451" s="300" t="s">
        <v>572</v>
      </c>
      <c r="F451" s="300" t="s">
        <v>346</v>
      </c>
    </row>
    <row r="452" spans="1:6" s="126" customFormat="1" ht="22.5" x14ac:dyDescent="0.2">
      <c r="A452" s="299">
        <v>607</v>
      </c>
      <c r="B452" s="302" t="s">
        <v>573</v>
      </c>
      <c r="C452" s="300" t="s">
        <v>348</v>
      </c>
      <c r="D452" s="300" t="s">
        <v>575</v>
      </c>
      <c r="E452" s="300" t="s">
        <v>576</v>
      </c>
      <c r="F452" s="300" t="s">
        <v>576</v>
      </c>
    </row>
    <row r="453" spans="1:6" s="126" customFormat="1" ht="22.5" x14ac:dyDescent="0.2">
      <c r="A453" s="299">
        <v>612</v>
      </c>
      <c r="B453" s="302" t="s">
        <v>577</v>
      </c>
      <c r="C453" s="300" t="s">
        <v>309</v>
      </c>
      <c r="D453" s="300" t="s">
        <v>580</v>
      </c>
      <c r="E453" s="300" t="s">
        <v>420</v>
      </c>
      <c r="F453" s="300" t="s">
        <v>420</v>
      </c>
    </row>
    <row r="454" spans="1:6" s="126" customFormat="1" ht="146.25" x14ac:dyDescent="0.2">
      <c r="A454" s="299">
        <v>614</v>
      </c>
      <c r="B454" s="302" t="s">
        <v>581</v>
      </c>
      <c r="C454" s="300" t="s">
        <v>309</v>
      </c>
      <c r="D454" s="300" t="s">
        <v>582</v>
      </c>
      <c r="E454" s="300" t="s">
        <v>583</v>
      </c>
      <c r="F454" s="300" t="s">
        <v>391</v>
      </c>
    </row>
    <row r="455" spans="1:6" s="126" customFormat="1" ht="56.25" x14ac:dyDescent="0.2">
      <c r="A455" s="299">
        <v>626</v>
      </c>
      <c r="B455" s="302" t="s">
        <v>584</v>
      </c>
      <c r="C455" s="300" t="s">
        <v>285</v>
      </c>
      <c r="D455" s="300" t="s">
        <v>595</v>
      </c>
      <c r="E455" s="300" t="s">
        <v>594</v>
      </c>
      <c r="F455" s="300" t="s">
        <v>342</v>
      </c>
    </row>
    <row r="456" spans="1:6" s="126" customFormat="1" ht="22.5" x14ac:dyDescent="0.2">
      <c r="A456" s="299">
        <v>628</v>
      </c>
      <c r="B456" s="302" t="s">
        <v>596</v>
      </c>
      <c r="C456" s="300" t="s">
        <v>309</v>
      </c>
      <c r="D456" s="300" t="s">
        <v>602</v>
      </c>
      <c r="E456" s="300" t="s">
        <v>600</v>
      </c>
      <c r="F456" s="300" t="s">
        <v>600</v>
      </c>
    </row>
    <row r="457" spans="1:6" s="126" customFormat="1" ht="33.75" x14ac:dyDescent="0.2">
      <c r="A457" s="299">
        <v>631</v>
      </c>
      <c r="B457" s="302" t="s">
        <v>597</v>
      </c>
      <c r="C457" s="300" t="s">
        <v>309</v>
      </c>
      <c r="D457" s="300" t="s">
        <v>430</v>
      </c>
      <c r="E457" s="300" t="s">
        <v>601</v>
      </c>
      <c r="F457" s="300" t="s">
        <v>601</v>
      </c>
    </row>
    <row r="458" spans="1:6" s="126" customFormat="1" ht="33.75" x14ac:dyDescent="0.2">
      <c r="A458" s="299">
        <v>634</v>
      </c>
      <c r="B458" s="302" t="s">
        <v>603</v>
      </c>
      <c r="C458" s="300" t="s">
        <v>348</v>
      </c>
      <c r="D458" s="300" t="s">
        <v>604</v>
      </c>
      <c r="E458" s="300" t="s">
        <v>605</v>
      </c>
      <c r="F458" s="300" t="s">
        <v>150</v>
      </c>
    </row>
    <row r="459" spans="1:6" s="126" customFormat="1" ht="146.25" x14ac:dyDescent="0.2">
      <c r="A459" s="299">
        <v>657</v>
      </c>
      <c r="B459" s="302" t="s">
        <v>597</v>
      </c>
      <c r="C459" s="300" t="s">
        <v>309</v>
      </c>
      <c r="D459" s="300" t="s">
        <v>582</v>
      </c>
      <c r="E459" s="300" t="s">
        <v>583</v>
      </c>
      <c r="F459" s="300" t="s">
        <v>391</v>
      </c>
    </row>
    <row r="460" spans="1:6" s="126" customFormat="1" ht="33.75" x14ac:dyDescent="0.2">
      <c r="A460" s="299">
        <v>658</v>
      </c>
      <c r="B460" s="302" t="s">
        <v>612</v>
      </c>
      <c r="C460" s="300" t="s">
        <v>348</v>
      </c>
      <c r="D460" s="300" t="s">
        <v>387</v>
      </c>
      <c r="E460" s="300" t="s">
        <v>388</v>
      </c>
      <c r="F460" s="300" t="s">
        <v>388</v>
      </c>
    </row>
    <row r="461" spans="1:6" s="126" customFormat="1" ht="33.75" x14ac:dyDescent="0.2">
      <c r="A461" s="299">
        <v>693</v>
      </c>
      <c r="B461" s="302" t="s">
        <v>620</v>
      </c>
      <c r="C461" s="300" t="s">
        <v>314</v>
      </c>
      <c r="D461" s="300" t="s">
        <v>633</v>
      </c>
      <c r="E461" s="300" t="s">
        <v>634</v>
      </c>
      <c r="F461" s="300" t="s">
        <v>635</v>
      </c>
    </row>
    <row r="462" spans="1:6" s="126" customFormat="1" ht="78.75" x14ac:dyDescent="0.2">
      <c r="A462" s="299">
        <v>707</v>
      </c>
      <c r="B462" s="302" t="s">
        <v>636</v>
      </c>
      <c r="C462" s="300" t="s">
        <v>348</v>
      </c>
      <c r="D462" s="300" t="s">
        <v>637</v>
      </c>
      <c r="E462" s="300" t="s">
        <v>562</v>
      </c>
      <c r="F462" s="300" t="s">
        <v>562</v>
      </c>
    </row>
    <row r="463" spans="1:6" s="126" customFormat="1" ht="78.75" x14ac:dyDescent="0.2">
      <c r="A463" s="299">
        <v>734</v>
      </c>
      <c r="B463" s="302" t="s">
        <v>681</v>
      </c>
      <c r="C463" s="300" t="s">
        <v>314</v>
      </c>
      <c r="D463" s="300" t="s">
        <v>682</v>
      </c>
      <c r="E463" s="300" t="s">
        <v>634</v>
      </c>
      <c r="F463" s="300" t="s">
        <v>635</v>
      </c>
    </row>
    <row r="464" spans="1:6" s="126" customFormat="1" ht="33.75" x14ac:dyDescent="0.2">
      <c r="A464" s="299">
        <v>779</v>
      </c>
      <c r="B464" s="302" t="s">
        <v>691</v>
      </c>
      <c r="C464" s="300" t="s">
        <v>309</v>
      </c>
      <c r="D464" s="300" t="s">
        <v>430</v>
      </c>
      <c r="E464" s="300" t="s">
        <v>601</v>
      </c>
      <c r="F464" s="300" t="s">
        <v>601</v>
      </c>
    </row>
    <row r="465" spans="1:6" s="126" customFormat="1" x14ac:dyDescent="0.2">
      <c r="A465" s="296"/>
      <c r="B465" s="303"/>
      <c r="C465" s="297"/>
      <c r="D465" s="297"/>
      <c r="E465" s="297"/>
      <c r="F465" s="297"/>
    </row>
    <row r="466" spans="1:6" s="126" customFormat="1" x14ac:dyDescent="0.2">
      <c r="A466" s="290" t="s">
        <v>432</v>
      </c>
      <c r="B466" s="306" t="s">
        <v>433</v>
      </c>
      <c r="C466" s="33"/>
      <c r="D466" s="33"/>
      <c r="E466" s="298"/>
      <c r="F466" s="33"/>
    </row>
    <row r="467" spans="1:6" s="126" customFormat="1" x14ac:dyDescent="0.2">
      <c r="A467" s="290" t="s">
        <v>434</v>
      </c>
      <c r="B467" s="33" t="s">
        <v>292</v>
      </c>
      <c r="C467" s="33"/>
      <c r="D467" s="33"/>
      <c r="E467" s="297"/>
      <c r="F467" s="33"/>
    </row>
    <row r="468" spans="1:6" s="126" customFormat="1" x14ac:dyDescent="0.2">
      <c r="A468" s="290" t="s">
        <v>435</v>
      </c>
      <c r="B468" s="306" t="s">
        <v>279</v>
      </c>
      <c r="C468" s="33"/>
      <c r="D468" s="33"/>
      <c r="E468" s="33"/>
      <c r="F468" s="33"/>
    </row>
    <row r="469" spans="1:6" s="126" customFormat="1" x14ac:dyDescent="0.2">
      <c r="A469" s="290" t="s">
        <v>436</v>
      </c>
      <c r="B469" s="33" t="s">
        <v>437</v>
      </c>
      <c r="C469" s="33"/>
      <c r="D469" s="33"/>
      <c r="E469" s="33"/>
      <c r="F469" s="33"/>
    </row>
    <row r="470" spans="1:6" s="126" customFormat="1" x14ac:dyDescent="0.2">
      <c r="A470" s="290" t="s">
        <v>438</v>
      </c>
      <c r="B470" s="33" t="s">
        <v>439</v>
      </c>
      <c r="C470" s="33"/>
      <c r="D470" s="33"/>
      <c r="E470" s="33"/>
      <c r="F470" s="33"/>
    </row>
    <row r="471" spans="1:6" s="126" customFormat="1" x14ac:dyDescent="0.2">
      <c r="A471" s="290" t="s">
        <v>440</v>
      </c>
      <c r="B471" s="33" t="s">
        <v>441</v>
      </c>
      <c r="C471" s="33"/>
      <c r="D471" s="33"/>
      <c r="E471" s="33"/>
      <c r="F471" s="33"/>
    </row>
    <row r="472" spans="1:6" s="126" customFormat="1" x14ac:dyDescent="0.2">
      <c r="A472" s="290" t="s">
        <v>480</v>
      </c>
      <c r="B472" s="33" t="s">
        <v>481</v>
      </c>
      <c r="C472" s="33"/>
      <c r="D472" s="33"/>
      <c r="E472" s="33"/>
      <c r="F472" s="33"/>
    </row>
    <row r="473" spans="1:6" s="126" customFormat="1" x14ac:dyDescent="0.2">
      <c r="A473" s="290" t="s">
        <v>490</v>
      </c>
      <c r="B473" s="33" t="s">
        <v>491</v>
      </c>
      <c r="C473" s="33"/>
      <c r="D473" s="33"/>
      <c r="E473" s="33"/>
      <c r="F473" s="33"/>
    </row>
    <row r="474" spans="1:6" s="126" customFormat="1" x14ac:dyDescent="0.2">
      <c r="A474" s="290" t="s">
        <v>497</v>
      </c>
      <c r="B474" s="33" t="s">
        <v>498</v>
      </c>
      <c r="C474" s="33"/>
      <c r="D474" s="33"/>
      <c r="E474" s="33"/>
      <c r="F474" s="33"/>
    </row>
    <row r="475" spans="1:6" s="126" customFormat="1" x14ac:dyDescent="0.2">
      <c r="A475" s="290" t="s">
        <v>522</v>
      </c>
      <c r="B475" s="33" t="s">
        <v>570</v>
      </c>
      <c r="C475" s="33"/>
      <c r="D475" s="33"/>
      <c r="E475" s="33"/>
      <c r="F475" s="33"/>
    </row>
    <row r="476" spans="1:6" s="126" customFormat="1" x14ac:dyDescent="0.2">
      <c r="A476" s="290"/>
      <c r="B476" s="33"/>
      <c r="C476" s="33"/>
      <c r="D476" s="33"/>
      <c r="E476" s="33"/>
      <c r="F476" s="33"/>
    </row>
    <row r="477" spans="1:6" s="126" customFormat="1" ht="11.25" customHeight="1" x14ac:dyDescent="0.2">
      <c r="A477" s="340" t="s">
        <v>442</v>
      </c>
      <c r="B477" s="340"/>
      <c r="C477" s="340"/>
      <c r="D477" s="340"/>
      <c r="E477" s="340"/>
      <c r="F477" s="340"/>
    </row>
    <row r="478" spans="1:6" s="126" customFormat="1" x14ac:dyDescent="0.2">
      <c r="A478" s="340"/>
      <c r="B478" s="340"/>
      <c r="C478" s="340"/>
      <c r="D478" s="340"/>
      <c r="E478" s="340"/>
      <c r="F478" s="340"/>
    </row>
    <row r="479" spans="1:6" s="126" customFormat="1" x14ac:dyDescent="0.2">
      <c r="A479" s="340"/>
      <c r="B479" s="340"/>
      <c r="C479" s="340"/>
      <c r="D479" s="340"/>
      <c r="E479" s="340"/>
      <c r="F479" s="340"/>
    </row>
    <row r="480" spans="1:6" s="126" customFormat="1" x14ac:dyDescent="0.2">
      <c r="A480" s="340"/>
      <c r="B480" s="340"/>
      <c r="C480" s="340"/>
      <c r="D480" s="340"/>
      <c r="E480" s="340"/>
      <c r="F480" s="340"/>
    </row>
  </sheetData>
  <mergeCells count="4">
    <mergeCell ref="D5:E5"/>
    <mergeCell ref="J5:K5"/>
    <mergeCell ref="D7:E7"/>
    <mergeCell ref="A477:F48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4"/>
  <sheetViews>
    <sheetView topLeftCell="A472" workbookViewId="0">
      <selection activeCell="N506" sqref="N506"/>
    </sheetView>
  </sheetViews>
  <sheetFormatPr baseColWidth="10" defaultColWidth="11.7109375" defaultRowHeight="12" x14ac:dyDescent="0.2"/>
  <cols>
    <col min="1" max="1" width="27.28515625" style="192" customWidth="1"/>
    <col min="2" max="2" width="18.140625" style="189" customWidth="1"/>
    <col min="3" max="3" width="10.140625" style="189" customWidth="1"/>
    <col min="4" max="4" width="17.28515625" style="192" bestFit="1" customWidth="1"/>
    <col min="5" max="5" width="11.7109375" style="195" bestFit="1" customWidth="1"/>
    <col min="6" max="6" width="12" style="192" bestFit="1" customWidth="1"/>
    <col min="7" max="7" width="15.5703125" style="192" customWidth="1"/>
    <col min="8" max="8" width="7.28515625" style="192" bestFit="1" customWidth="1"/>
    <col min="9" max="9" width="9.7109375" style="192" bestFit="1" customWidth="1"/>
    <col min="10" max="11" width="11.7109375" style="193" bestFit="1" customWidth="1"/>
    <col min="12" max="12" width="10.85546875" style="193" bestFit="1" customWidth="1"/>
    <col min="13" max="14" width="10.5703125" style="193" bestFit="1" customWidth="1"/>
    <col min="15" max="16384" width="11.7109375" style="192"/>
  </cols>
  <sheetData>
    <row r="1" spans="1:14" x14ac:dyDescent="0.2">
      <c r="A1" s="187" t="s">
        <v>3</v>
      </c>
      <c r="B1" s="188"/>
      <c r="D1" s="190"/>
      <c r="E1" s="191"/>
    </row>
    <row r="2" spans="1:14" x14ac:dyDescent="0.2">
      <c r="A2" s="187" t="s">
        <v>172</v>
      </c>
      <c r="B2" s="188"/>
      <c r="D2" s="190"/>
      <c r="E2" s="191"/>
    </row>
    <row r="3" spans="1:14" x14ac:dyDescent="0.2">
      <c r="A3" s="194" t="s">
        <v>710</v>
      </c>
      <c r="F3" s="192" t="s">
        <v>5</v>
      </c>
    </row>
    <row r="4" spans="1:14" x14ac:dyDescent="0.2">
      <c r="A4" s="196"/>
      <c r="B4" s="188"/>
      <c r="C4" s="188"/>
      <c r="D4" s="196"/>
      <c r="E4" s="197"/>
      <c r="F4" s="196" t="s">
        <v>5</v>
      </c>
      <c r="G4" s="196"/>
      <c r="H4" s="196"/>
      <c r="I4" s="196"/>
      <c r="J4" s="198"/>
      <c r="K4" s="198"/>
      <c r="L4" s="198"/>
      <c r="M4" s="198"/>
      <c r="N4" s="198"/>
    </row>
    <row r="5" spans="1:14" ht="12.75" customHeight="1" x14ac:dyDescent="0.2">
      <c r="A5" s="199" t="s">
        <v>6</v>
      </c>
      <c r="B5" s="200" t="s">
        <v>7</v>
      </c>
      <c r="C5" s="200"/>
      <c r="D5" s="337" t="s">
        <v>8</v>
      </c>
      <c r="E5" s="337"/>
      <c r="F5" s="201" t="s">
        <v>9</v>
      </c>
      <c r="G5" s="201" t="s">
        <v>10</v>
      </c>
      <c r="H5" s="201" t="s">
        <v>206</v>
      </c>
      <c r="I5" s="201" t="s">
        <v>11</v>
      </c>
      <c r="J5" s="338" t="s">
        <v>559</v>
      </c>
      <c r="K5" s="338"/>
      <c r="L5" s="202" t="s">
        <v>12</v>
      </c>
      <c r="M5" s="202" t="s">
        <v>13</v>
      </c>
      <c r="N5" s="203" t="s">
        <v>14</v>
      </c>
    </row>
    <row r="6" spans="1:14" ht="12.75" customHeight="1" x14ac:dyDescent="0.2">
      <c r="A6" s="204"/>
      <c r="B6" s="205"/>
      <c r="C6" s="205"/>
      <c r="D6" s="206"/>
      <c r="E6" s="207"/>
      <c r="F6" s="206"/>
      <c r="G6" s="205" t="s">
        <v>23</v>
      </c>
      <c r="H6" s="205" t="s">
        <v>207</v>
      </c>
      <c r="I6" s="205" t="s">
        <v>24</v>
      </c>
      <c r="J6" s="208" t="s">
        <v>560</v>
      </c>
      <c r="K6" s="208" t="s">
        <v>25</v>
      </c>
      <c r="L6" s="208" t="s">
        <v>26</v>
      </c>
      <c r="M6" s="208" t="s">
        <v>27</v>
      </c>
      <c r="N6" s="209" t="s">
        <v>28</v>
      </c>
    </row>
    <row r="7" spans="1:14" ht="12.75" customHeight="1" x14ac:dyDescent="0.2">
      <c r="A7" s="204"/>
      <c r="B7" s="205" t="s">
        <v>39</v>
      </c>
      <c r="C7" s="205" t="s">
        <v>156</v>
      </c>
      <c r="D7" s="339" t="s">
        <v>40</v>
      </c>
      <c r="E7" s="339"/>
      <c r="F7" s="206"/>
      <c r="G7" s="205" t="s">
        <v>41</v>
      </c>
      <c r="H7" s="205" t="s">
        <v>208</v>
      </c>
      <c r="I7" s="205" t="s">
        <v>42</v>
      </c>
      <c r="J7" s="208" t="s">
        <v>561</v>
      </c>
      <c r="K7" s="208" t="s">
        <v>43</v>
      </c>
      <c r="L7" s="208" t="s">
        <v>44</v>
      </c>
      <c r="M7" s="208" t="s">
        <v>152</v>
      </c>
      <c r="N7" s="210"/>
    </row>
    <row r="8" spans="1:14" x14ac:dyDescent="0.2">
      <c r="A8" s="211" t="s">
        <v>702</v>
      </c>
      <c r="B8" s="212"/>
      <c r="C8" s="213">
        <v>24545.23</v>
      </c>
      <c r="D8" s="214"/>
      <c r="E8" s="212"/>
      <c r="F8" s="212" t="s">
        <v>703</v>
      </c>
      <c r="G8" s="213">
        <v>618.76</v>
      </c>
      <c r="H8" s="215"/>
      <c r="I8" s="216"/>
      <c r="J8" s="217"/>
      <c r="K8" s="217"/>
      <c r="L8" s="218" t="s">
        <v>55</v>
      </c>
      <c r="M8" s="217" t="s">
        <v>28</v>
      </c>
      <c r="N8" s="219"/>
    </row>
    <row r="9" spans="1:14" x14ac:dyDescent="0.2">
      <c r="A9" s="196"/>
      <c r="B9" s="188"/>
      <c r="C9" s="220"/>
      <c r="D9" s="196"/>
      <c r="E9" s="197"/>
      <c r="F9" s="196"/>
      <c r="G9" s="188"/>
      <c r="H9" s="188"/>
      <c r="I9" s="188"/>
      <c r="J9" s="221"/>
      <c r="K9" s="198"/>
      <c r="L9" s="198"/>
      <c r="M9" s="198"/>
      <c r="N9" s="198"/>
    </row>
    <row r="10" spans="1:14" x14ac:dyDescent="0.2">
      <c r="A10" s="222" t="s">
        <v>69</v>
      </c>
      <c r="B10" s="188">
        <v>193</v>
      </c>
      <c r="C10" s="188" t="s">
        <v>68</v>
      </c>
      <c r="D10" s="188" t="s">
        <v>58</v>
      </c>
      <c r="E10" s="223">
        <v>163</v>
      </c>
      <c r="F10" s="224" t="s">
        <v>65</v>
      </c>
      <c r="G10" s="225">
        <v>6.5</v>
      </c>
      <c r="H10" s="188" t="s">
        <v>209</v>
      </c>
      <c r="I10" s="226">
        <v>11.5</v>
      </c>
      <c r="J10" s="227">
        <v>163000</v>
      </c>
      <c r="K10" s="227">
        <v>0</v>
      </c>
      <c r="L10" s="227">
        <v>0</v>
      </c>
      <c r="M10" s="227">
        <v>0</v>
      </c>
      <c r="N10" s="227">
        <v>0</v>
      </c>
    </row>
    <row r="11" spans="1:14" x14ac:dyDescent="0.2">
      <c r="A11" s="222" t="s">
        <v>69</v>
      </c>
      <c r="B11" s="188">
        <v>193</v>
      </c>
      <c r="C11" s="188" t="s">
        <v>68</v>
      </c>
      <c r="D11" s="188" t="s">
        <v>58</v>
      </c>
      <c r="E11" s="223">
        <v>139</v>
      </c>
      <c r="F11" s="224" t="s">
        <v>64</v>
      </c>
      <c r="G11" s="225">
        <v>6.3</v>
      </c>
      <c r="H11" s="188" t="s">
        <v>209</v>
      </c>
      <c r="I11" s="226">
        <v>24.5</v>
      </c>
      <c r="J11" s="227">
        <v>139000</v>
      </c>
      <c r="K11" s="227">
        <v>38507.25</v>
      </c>
      <c r="L11" s="227">
        <v>948156</v>
      </c>
      <c r="M11" s="227">
        <v>14461</v>
      </c>
      <c r="N11" s="227">
        <v>962617</v>
      </c>
    </row>
    <row r="12" spans="1:14" x14ac:dyDescent="0.2">
      <c r="A12" s="222" t="s">
        <v>69</v>
      </c>
      <c r="B12" s="188">
        <v>199</v>
      </c>
      <c r="C12" s="188" t="s">
        <v>75</v>
      </c>
      <c r="D12" s="188" t="s">
        <v>58</v>
      </c>
      <c r="E12" s="223">
        <v>168</v>
      </c>
      <c r="F12" s="224" t="s">
        <v>76</v>
      </c>
      <c r="G12" s="225">
        <v>6.5</v>
      </c>
      <c r="H12" s="188" t="s">
        <v>209</v>
      </c>
      <c r="I12" s="226">
        <v>11.5</v>
      </c>
      <c r="J12" s="227">
        <v>168000</v>
      </c>
      <c r="K12" s="227">
        <v>0</v>
      </c>
      <c r="L12" s="227">
        <v>0</v>
      </c>
      <c r="M12" s="227">
        <v>0</v>
      </c>
      <c r="N12" s="227">
        <v>0</v>
      </c>
    </row>
    <row r="13" spans="1:14" x14ac:dyDescent="0.2">
      <c r="A13" s="222" t="s">
        <v>69</v>
      </c>
      <c r="B13" s="188">
        <v>199</v>
      </c>
      <c r="C13" s="188" t="s">
        <v>75</v>
      </c>
      <c r="D13" s="188" t="s">
        <v>58</v>
      </c>
      <c r="E13" s="223">
        <v>143</v>
      </c>
      <c r="F13" s="224" t="s">
        <v>77</v>
      </c>
      <c r="G13" s="225">
        <v>6.3</v>
      </c>
      <c r="H13" s="188" t="s">
        <v>209</v>
      </c>
      <c r="I13" s="226">
        <v>24.5</v>
      </c>
      <c r="J13" s="227">
        <v>143000</v>
      </c>
      <c r="K13" s="227">
        <v>51932.08</v>
      </c>
      <c r="L13" s="227">
        <v>1278712</v>
      </c>
      <c r="M13" s="227">
        <v>19504</v>
      </c>
      <c r="N13" s="227">
        <v>1298216</v>
      </c>
    </row>
    <row r="14" spans="1:14" x14ac:dyDescent="0.2">
      <c r="A14" s="222" t="s">
        <v>69</v>
      </c>
      <c r="B14" s="188">
        <v>202</v>
      </c>
      <c r="C14" s="188" t="s">
        <v>78</v>
      </c>
      <c r="D14" s="188" t="s">
        <v>58</v>
      </c>
      <c r="E14" s="223">
        <v>230</v>
      </c>
      <c r="F14" s="224" t="s">
        <v>79</v>
      </c>
      <c r="G14" s="225">
        <v>7.4</v>
      </c>
      <c r="H14" s="188" t="s">
        <v>209</v>
      </c>
      <c r="I14" s="226">
        <v>5</v>
      </c>
      <c r="J14" s="227">
        <v>230000</v>
      </c>
      <c r="K14" s="227">
        <v>0</v>
      </c>
      <c r="L14" s="227">
        <v>0</v>
      </c>
      <c r="M14" s="227">
        <v>0</v>
      </c>
      <c r="N14" s="227">
        <v>0</v>
      </c>
    </row>
    <row r="15" spans="1:14" x14ac:dyDescent="0.2">
      <c r="A15" s="222" t="s">
        <v>163</v>
      </c>
      <c r="B15" s="188">
        <v>202</v>
      </c>
      <c r="C15" s="188" t="s">
        <v>78</v>
      </c>
      <c r="D15" s="188" t="s">
        <v>58</v>
      </c>
      <c r="E15" s="223">
        <v>317</v>
      </c>
      <c r="F15" s="224" t="s">
        <v>80</v>
      </c>
      <c r="G15" s="225">
        <v>7.4</v>
      </c>
      <c r="H15" s="188" t="s">
        <v>209</v>
      </c>
      <c r="I15" s="226">
        <v>20</v>
      </c>
      <c r="J15" s="227">
        <v>317000</v>
      </c>
      <c r="K15" s="227">
        <v>81713.87</v>
      </c>
      <c r="L15" s="227">
        <v>2012023</v>
      </c>
      <c r="M15" s="227">
        <v>35952</v>
      </c>
      <c r="N15" s="227">
        <v>2047975</v>
      </c>
    </row>
    <row r="16" spans="1:14" x14ac:dyDescent="0.2">
      <c r="A16" s="222" t="s">
        <v>86</v>
      </c>
      <c r="B16" s="188">
        <v>211</v>
      </c>
      <c r="C16" s="188" t="s">
        <v>117</v>
      </c>
      <c r="D16" s="188" t="s">
        <v>58</v>
      </c>
      <c r="E16" s="223">
        <v>290</v>
      </c>
      <c r="F16" s="188" t="s">
        <v>61</v>
      </c>
      <c r="G16" s="225">
        <v>6.9</v>
      </c>
      <c r="H16" s="188" t="s">
        <v>209</v>
      </c>
      <c r="I16" s="226">
        <v>20</v>
      </c>
      <c r="J16" s="227">
        <v>290000</v>
      </c>
      <c r="K16" s="228">
        <v>55355.46</v>
      </c>
      <c r="L16" s="229">
        <v>1363005</v>
      </c>
      <c r="M16" s="229">
        <v>18055</v>
      </c>
      <c r="N16" s="228">
        <v>1381060</v>
      </c>
    </row>
    <row r="17" spans="1:14" ht="12" customHeight="1" x14ac:dyDescent="0.2">
      <c r="A17" s="222" t="s">
        <v>86</v>
      </c>
      <c r="B17" s="188">
        <v>211</v>
      </c>
      <c r="C17" s="188" t="s">
        <v>117</v>
      </c>
      <c r="D17" s="188" t="s">
        <v>58</v>
      </c>
      <c r="E17" s="223">
        <v>128</v>
      </c>
      <c r="F17" s="188" t="s">
        <v>62</v>
      </c>
      <c r="G17" s="225">
        <v>6.9</v>
      </c>
      <c r="H17" s="188" t="s">
        <v>209</v>
      </c>
      <c r="I17" s="226">
        <v>20</v>
      </c>
      <c r="J17" s="227">
        <v>128000</v>
      </c>
      <c r="K17" s="228">
        <v>24640.59</v>
      </c>
      <c r="L17" s="229">
        <v>606720</v>
      </c>
      <c r="M17" s="229">
        <v>8037</v>
      </c>
      <c r="N17" s="228">
        <v>614757</v>
      </c>
    </row>
    <row r="18" spans="1:14" x14ac:dyDescent="0.2">
      <c r="A18" s="222" t="s">
        <v>164</v>
      </c>
      <c r="B18" s="188">
        <v>211</v>
      </c>
      <c r="C18" s="188" t="s">
        <v>117</v>
      </c>
      <c r="D18" s="188" t="s">
        <v>58</v>
      </c>
      <c r="E18" s="223">
        <v>22</v>
      </c>
      <c r="F18" s="188" t="s">
        <v>63</v>
      </c>
      <c r="G18" s="225">
        <v>6.9</v>
      </c>
      <c r="H18" s="188" t="s">
        <v>209</v>
      </c>
      <c r="I18" s="226">
        <v>20</v>
      </c>
      <c r="J18" s="227">
        <v>22000</v>
      </c>
      <c r="K18" s="228">
        <v>62843.22</v>
      </c>
      <c r="L18" s="229">
        <v>1547375</v>
      </c>
      <c r="M18" s="229">
        <v>20497</v>
      </c>
      <c r="N18" s="228">
        <v>1567872</v>
      </c>
    </row>
    <row r="19" spans="1:14" x14ac:dyDescent="0.2">
      <c r="A19" s="230"/>
      <c r="B19" s="231"/>
      <c r="C19" s="231"/>
      <c r="D19" s="231"/>
      <c r="E19" s="232"/>
      <c r="F19" s="231"/>
      <c r="G19" s="233"/>
      <c r="H19" s="231"/>
      <c r="I19" s="234"/>
      <c r="J19" s="235"/>
      <c r="K19" s="235"/>
      <c r="L19" s="235"/>
      <c r="M19" s="235"/>
      <c r="N19" s="235"/>
    </row>
    <row r="20" spans="1:14" x14ac:dyDescent="0.2">
      <c r="A20" s="230" t="s">
        <v>86</v>
      </c>
      <c r="B20" s="231">
        <v>221</v>
      </c>
      <c r="C20" s="231" t="s">
        <v>83</v>
      </c>
      <c r="D20" s="231" t="s">
        <v>58</v>
      </c>
      <c r="E20" s="232">
        <v>330</v>
      </c>
      <c r="F20" s="231" t="s">
        <v>84</v>
      </c>
      <c r="G20" s="233">
        <v>7.4</v>
      </c>
      <c r="H20" s="231" t="s">
        <v>211</v>
      </c>
      <c r="I20" s="234">
        <v>20</v>
      </c>
      <c r="J20" s="235">
        <v>330000</v>
      </c>
      <c r="K20" s="236">
        <v>137185.24</v>
      </c>
      <c r="L20" s="235">
        <v>3377882</v>
      </c>
      <c r="M20" s="235">
        <v>47897</v>
      </c>
      <c r="N20" s="237">
        <v>3425778.9837671993</v>
      </c>
    </row>
    <row r="21" spans="1:14" x14ac:dyDescent="0.2">
      <c r="A21" s="230" t="s">
        <v>86</v>
      </c>
      <c r="B21" s="231">
        <v>221</v>
      </c>
      <c r="C21" s="231" t="s">
        <v>83</v>
      </c>
      <c r="D21" s="231" t="s">
        <v>58</v>
      </c>
      <c r="E21" s="232">
        <v>43</v>
      </c>
      <c r="F21" s="231" t="s">
        <v>70</v>
      </c>
      <c r="G21" s="233">
        <v>7.4</v>
      </c>
      <c r="H21" s="231" t="s">
        <v>211</v>
      </c>
      <c r="I21" s="234">
        <v>20</v>
      </c>
      <c r="J21" s="235">
        <v>43000</v>
      </c>
      <c r="K21" s="236">
        <v>18560.77</v>
      </c>
      <c r="L21" s="235">
        <v>457018</v>
      </c>
      <c r="M21" s="238">
        <v>6480</v>
      </c>
      <c r="N21" s="237">
        <v>463497.75634060003</v>
      </c>
    </row>
    <row r="22" spans="1:14" x14ac:dyDescent="0.2">
      <c r="A22" s="230" t="s">
        <v>86</v>
      </c>
      <c r="B22" s="231">
        <v>221</v>
      </c>
      <c r="C22" s="231" t="s">
        <v>83</v>
      </c>
      <c r="D22" s="231" t="s">
        <v>58</v>
      </c>
      <c r="E22" s="232">
        <v>240</v>
      </c>
      <c r="F22" s="231" t="s">
        <v>72</v>
      </c>
      <c r="G22" s="233">
        <v>7.4</v>
      </c>
      <c r="H22" s="231" t="s">
        <v>211</v>
      </c>
      <c r="I22" s="234">
        <v>12</v>
      </c>
      <c r="J22" s="235">
        <v>240000</v>
      </c>
      <c r="K22" s="236">
        <v>0</v>
      </c>
      <c r="L22" s="235">
        <v>0</v>
      </c>
      <c r="M22" s="235">
        <v>0</v>
      </c>
      <c r="N22" s="237">
        <v>0</v>
      </c>
    </row>
    <row r="23" spans="1:14" x14ac:dyDescent="0.2">
      <c r="A23" s="230" t="s">
        <v>86</v>
      </c>
      <c r="B23" s="231">
        <v>221</v>
      </c>
      <c r="C23" s="231" t="s">
        <v>83</v>
      </c>
      <c r="D23" s="231" t="s">
        <v>58</v>
      </c>
      <c r="E23" s="232">
        <v>55</v>
      </c>
      <c r="F23" s="231" t="s">
        <v>74</v>
      </c>
      <c r="G23" s="233">
        <v>7.4</v>
      </c>
      <c r="H23" s="231" t="s">
        <v>211</v>
      </c>
      <c r="I23" s="234">
        <v>12</v>
      </c>
      <c r="J23" s="235">
        <v>55000</v>
      </c>
      <c r="K23" s="236">
        <v>0</v>
      </c>
      <c r="L23" s="235">
        <v>0</v>
      </c>
      <c r="M23" s="235">
        <v>0</v>
      </c>
      <c r="N23" s="237">
        <v>0</v>
      </c>
    </row>
    <row r="24" spans="1:14" x14ac:dyDescent="0.2">
      <c r="A24" s="230" t="s">
        <v>164</v>
      </c>
      <c r="B24" s="231">
        <v>221</v>
      </c>
      <c r="C24" s="231" t="s">
        <v>83</v>
      </c>
      <c r="D24" s="231" t="s">
        <v>58</v>
      </c>
      <c r="E24" s="232">
        <v>50</v>
      </c>
      <c r="F24" s="231" t="s">
        <v>85</v>
      </c>
      <c r="G24" s="233">
        <v>7.4</v>
      </c>
      <c r="H24" s="231" t="s">
        <v>211</v>
      </c>
      <c r="I24" s="234">
        <v>20</v>
      </c>
      <c r="J24" s="235">
        <v>50000</v>
      </c>
      <c r="K24" s="236">
        <v>150000</v>
      </c>
      <c r="L24" s="235">
        <v>3693417</v>
      </c>
      <c r="M24" s="235">
        <v>52146</v>
      </c>
      <c r="N24" s="237">
        <v>3745563</v>
      </c>
    </row>
    <row r="25" spans="1:14" x14ac:dyDescent="0.2">
      <c r="A25" s="222" t="s">
        <v>540</v>
      </c>
      <c r="B25" s="188">
        <v>225</v>
      </c>
      <c r="C25" s="188" t="s">
        <v>87</v>
      </c>
      <c r="D25" s="188" t="s">
        <v>58</v>
      </c>
      <c r="E25" s="223">
        <v>427</v>
      </c>
      <c r="F25" s="188" t="s">
        <v>88</v>
      </c>
      <c r="G25" s="225">
        <v>7.5</v>
      </c>
      <c r="H25" s="188" t="s">
        <v>210</v>
      </c>
      <c r="I25" s="226">
        <v>24</v>
      </c>
      <c r="J25" s="227">
        <v>427000</v>
      </c>
      <c r="K25" s="235">
        <v>0</v>
      </c>
      <c r="L25" s="235">
        <v>0</v>
      </c>
      <c r="M25" s="235"/>
      <c r="N25" s="235"/>
    </row>
    <row r="26" spans="1:14" x14ac:dyDescent="0.2">
      <c r="A26" s="222" t="s">
        <v>541</v>
      </c>
      <c r="B26" s="188">
        <v>225</v>
      </c>
      <c r="C26" s="188" t="s">
        <v>87</v>
      </c>
      <c r="D26" s="188" t="s">
        <v>58</v>
      </c>
      <c r="E26" s="223">
        <v>36</v>
      </c>
      <c r="F26" s="188" t="s">
        <v>89</v>
      </c>
      <c r="G26" s="225">
        <v>7.5</v>
      </c>
      <c r="H26" s="188" t="s">
        <v>210</v>
      </c>
      <c r="I26" s="226">
        <v>24</v>
      </c>
      <c r="J26" s="227">
        <v>36000</v>
      </c>
      <c r="K26" s="235">
        <v>0</v>
      </c>
      <c r="L26" s="235">
        <v>0</v>
      </c>
      <c r="M26" s="235"/>
      <c r="N26" s="235"/>
    </row>
    <row r="27" spans="1:14" x14ac:dyDescent="0.2">
      <c r="A27" s="222"/>
      <c r="B27" s="188"/>
      <c r="C27" s="188"/>
      <c r="D27" s="188"/>
      <c r="E27" s="223"/>
      <c r="F27" s="188"/>
      <c r="G27" s="225"/>
      <c r="H27" s="188"/>
      <c r="I27" s="226"/>
      <c r="J27" s="227"/>
      <c r="K27" s="227"/>
      <c r="L27" s="227"/>
      <c r="M27" s="227"/>
      <c r="N27" s="227"/>
    </row>
    <row r="28" spans="1:14" x14ac:dyDescent="0.2">
      <c r="A28" s="222" t="s">
        <v>540</v>
      </c>
      <c r="B28" s="188">
        <v>228</v>
      </c>
      <c r="C28" s="188" t="s">
        <v>92</v>
      </c>
      <c r="D28" s="188" t="s">
        <v>58</v>
      </c>
      <c r="E28" s="223">
        <v>433</v>
      </c>
      <c r="F28" s="188" t="s">
        <v>76</v>
      </c>
      <c r="G28" s="225">
        <v>7.5</v>
      </c>
      <c r="H28" s="188" t="s">
        <v>210</v>
      </c>
      <c r="I28" s="226">
        <v>21</v>
      </c>
      <c r="J28" s="227">
        <v>433000</v>
      </c>
      <c r="K28" s="227">
        <v>134068</v>
      </c>
      <c r="L28" s="227">
        <v>3301127</v>
      </c>
      <c r="M28" s="227">
        <v>60777</v>
      </c>
      <c r="N28" s="227">
        <v>3361904</v>
      </c>
    </row>
    <row r="29" spans="1:14" x14ac:dyDescent="0.2">
      <c r="A29" s="222" t="s">
        <v>541</v>
      </c>
      <c r="B29" s="188">
        <v>228</v>
      </c>
      <c r="C29" s="188" t="s">
        <v>92</v>
      </c>
      <c r="D29" s="188" t="s">
        <v>58</v>
      </c>
      <c r="E29" s="223">
        <v>60</v>
      </c>
      <c r="F29" s="188" t="s">
        <v>77</v>
      </c>
      <c r="G29" s="225">
        <v>7.5</v>
      </c>
      <c r="H29" s="188" t="s">
        <v>210</v>
      </c>
      <c r="I29" s="226">
        <v>21</v>
      </c>
      <c r="J29" s="227">
        <v>60000</v>
      </c>
      <c r="K29" s="227">
        <v>174352</v>
      </c>
      <c r="L29" s="227">
        <v>4293031</v>
      </c>
      <c r="M29" s="227">
        <v>79039</v>
      </c>
      <c r="N29" s="227">
        <v>4372070</v>
      </c>
    </row>
    <row r="30" spans="1:14" x14ac:dyDescent="0.2">
      <c r="A30" s="222" t="s">
        <v>228</v>
      </c>
      <c r="B30" s="188">
        <v>236</v>
      </c>
      <c r="C30" s="188" t="s">
        <v>96</v>
      </c>
      <c r="D30" s="188" t="s">
        <v>58</v>
      </c>
      <c r="E30" s="223">
        <v>403</v>
      </c>
      <c r="F30" s="224" t="s">
        <v>97</v>
      </c>
      <c r="G30" s="225">
        <v>7</v>
      </c>
      <c r="H30" s="188" t="s">
        <v>210</v>
      </c>
      <c r="I30" s="226">
        <v>19</v>
      </c>
      <c r="J30" s="227">
        <v>403000</v>
      </c>
      <c r="K30" s="227">
        <v>107270.06</v>
      </c>
      <c r="L30" s="227">
        <v>2641287</v>
      </c>
      <c r="M30" s="227">
        <v>59921</v>
      </c>
      <c r="N30" s="227">
        <v>2701208</v>
      </c>
    </row>
    <row r="31" spans="1:14" x14ac:dyDescent="0.2">
      <c r="A31" s="222" t="s">
        <v>229</v>
      </c>
      <c r="B31" s="188">
        <v>236</v>
      </c>
      <c r="C31" s="188" t="s">
        <v>96</v>
      </c>
      <c r="D31" s="188" t="s">
        <v>58</v>
      </c>
      <c r="E31" s="223">
        <v>35.5</v>
      </c>
      <c r="F31" s="224" t="s">
        <v>98</v>
      </c>
      <c r="G31" s="225">
        <v>6.5</v>
      </c>
      <c r="H31" s="188" t="s">
        <v>210</v>
      </c>
      <c r="I31" s="226">
        <v>20</v>
      </c>
      <c r="J31" s="227">
        <v>35500</v>
      </c>
      <c r="K31" s="227">
        <v>90336.3</v>
      </c>
      <c r="L31" s="227">
        <v>2224331</v>
      </c>
      <c r="M31" s="227">
        <v>0</v>
      </c>
      <c r="N31" s="227">
        <v>2224331</v>
      </c>
    </row>
    <row r="32" spans="1:14" x14ac:dyDescent="0.2">
      <c r="A32" s="222"/>
      <c r="B32" s="188"/>
      <c r="C32" s="188"/>
      <c r="D32" s="188"/>
      <c r="E32" s="223"/>
      <c r="F32" s="188"/>
      <c r="G32" s="225"/>
      <c r="H32" s="188"/>
      <c r="I32" s="226"/>
      <c r="J32" s="227"/>
      <c r="K32" s="227"/>
      <c r="L32" s="227"/>
      <c r="M32" s="227"/>
      <c r="N32" s="227"/>
    </row>
    <row r="33" spans="1:14" x14ac:dyDescent="0.2">
      <c r="A33" s="222" t="s">
        <v>86</v>
      </c>
      <c r="B33" s="188">
        <v>245</v>
      </c>
      <c r="C33" s="188" t="s">
        <v>105</v>
      </c>
      <c r="D33" s="188" t="s">
        <v>58</v>
      </c>
      <c r="E33" s="223">
        <v>800</v>
      </c>
      <c r="F33" s="188" t="s">
        <v>106</v>
      </c>
      <c r="G33" s="225">
        <v>7</v>
      </c>
      <c r="H33" s="188" t="s">
        <v>211</v>
      </c>
      <c r="I33" s="225">
        <v>19.75</v>
      </c>
      <c r="J33" s="227">
        <v>800000</v>
      </c>
      <c r="K33" s="236">
        <v>144234.91</v>
      </c>
      <c r="L33" s="235">
        <v>3551464</v>
      </c>
      <c r="M33" s="235">
        <v>47704</v>
      </c>
      <c r="N33" s="237">
        <v>3599168</v>
      </c>
    </row>
    <row r="34" spans="1:14" x14ac:dyDescent="0.2">
      <c r="A34" s="222" t="s">
        <v>86</v>
      </c>
      <c r="B34" s="188">
        <v>245</v>
      </c>
      <c r="C34" s="188" t="s">
        <v>105</v>
      </c>
      <c r="D34" s="188" t="s">
        <v>58</v>
      </c>
      <c r="E34" s="223">
        <v>95</v>
      </c>
      <c r="F34" s="188" t="s">
        <v>107</v>
      </c>
      <c r="G34" s="225">
        <v>7</v>
      </c>
      <c r="H34" s="188" t="s">
        <v>211</v>
      </c>
      <c r="I34" s="225">
        <v>19.75</v>
      </c>
      <c r="J34" s="227">
        <v>95000</v>
      </c>
      <c r="K34" s="236">
        <v>18085.599999999999</v>
      </c>
      <c r="L34" s="235">
        <v>445318</v>
      </c>
      <c r="M34" s="235">
        <v>5981</v>
      </c>
      <c r="N34" s="237">
        <v>451299</v>
      </c>
    </row>
    <row r="35" spans="1:14" x14ac:dyDescent="0.2">
      <c r="A35" s="222" t="s">
        <v>167</v>
      </c>
      <c r="B35" s="188">
        <v>245</v>
      </c>
      <c r="C35" s="188" t="s">
        <v>105</v>
      </c>
      <c r="D35" s="188" t="s">
        <v>58</v>
      </c>
      <c r="E35" s="223">
        <v>90</v>
      </c>
      <c r="F35" s="188" t="s">
        <v>73</v>
      </c>
      <c r="G35" s="225">
        <v>7</v>
      </c>
      <c r="H35" s="188" t="s">
        <v>211</v>
      </c>
      <c r="I35" s="225">
        <v>19.75</v>
      </c>
      <c r="J35" s="227">
        <v>90000</v>
      </c>
      <c r="K35" s="236">
        <v>193447.1</v>
      </c>
      <c r="L35" s="235">
        <v>4763205</v>
      </c>
      <c r="M35" s="235">
        <v>63985</v>
      </c>
      <c r="N35" s="237">
        <v>4827190</v>
      </c>
    </row>
    <row r="36" spans="1:14" x14ac:dyDescent="0.2">
      <c r="A36" s="222" t="s">
        <v>86</v>
      </c>
      <c r="B36" s="188">
        <v>247</v>
      </c>
      <c r="C36" s="188" t="s">
        <v>108</v>
      </c>
      <c r="D36" s="188" t="s">
        <v>58</v>
      </c>
      <c r="E36" s="223">
        <v>470</v>
      </c>
      <c r="F36" s="188" t="s">
        <v>109</v>
      </c>
      <c r="G36" s="225">
        <v>6.3</v>
      </c>
      <c r="H36" s="188" t="s">
        <v>211</v>
      </c>
      <c r="I36" s="225">
        <v>25</v>
      </c>
      <c r="J36" s="227">
        <v>470000</v>
      </c>
      <c r="K36" s="88">
        <v>85798.720000000001</v>
      </c>
      <c r="L36" s="73">
        <v>2112603</v>
      </c>
      <c r="M36" s="73">
        <v>4460</v>
      </c>
      <c r="N36" s="89">
        <v>2117063</v>
      </c>
    </row>
    <row r="37" spans="1:14" x14ac:dyDescent="0.2">
      <c r="A37" s="222" t="s">
        <v>86</v>
      </c>
      <c r="B37" s="188">
        <v>247</v>
      </c>
      <c r="C37" s="188" t="s">
        <v>108</v>
      </c>
      <c r="D37" s="188" t="s">
        <v>58</v>
      </c>
      <c r="E37" s="223">
        <v>25</v>
      </c>
      <c r="F37" s="188" t="s">
        <v>110</v>
      </c>
      <c r="G37" s="225">
        <v>6.3</v>
      </c>
      <c r="H37" s="188" t="s">
        <v>211</v>
      </c>
      <c r="I37" s="225">
        <v>25</v>
      </c>
      <c r="J37" s="227">
        <v>25000</v>
      </c>
      <c r="K37" s="236">
        <v>4293.3799999999919</v>
      </c>
      <c r="L37" s="227">
        <v>105715</v>
      </c>
      <c r="M37" s="227">
        <v>215</v>
      </c>
      <c r="N37" s="227">
        <v>105930</v>
      </c>
    </row>
    <row r="38" spans="1:14" x14ac:dyDescent="0.2">
      <c r="A38" s="222" t="s">
        <v>164</v>
      </c>
      <c r="B38" s="188">
        <v>247</v>
      </c>
      <c r="C38" s="188" t="s">
        <v>108</v>
      </c>
      <c r="D38" s="188" t="s">
        <v>58</v>
      </c>
      <c r="E38" s="223">
        <v>27</v>
      </c>
      <c r="F38" s="188" t="s">
        <v>111</v>
      </c>
      <c r="G38" s="225">
        <v>7.3</v>
      </c>
      <c r="H38" s="188" t="s">
        <v>211</v>
      </c>
      <c r="I38" s="225">
        <v>25</v>
      </c>
      <c r="J38" s="227">
        <v>27000</v>
      </c>
      <c r="K38" s="235">
        <v>73848.78</v>
      </c>
      <c r="L38" s="227">
        <v>1818362</v>
      </c>
      <c r="M38" s="227">
        <v>3715</v>
      </c>
      <c r="N38" s="227">
        <v>1822077</v>
      </c>
    </row>
    <row r="39" spans="1:14" x14ac:dyDescent="0.2">
      <c r="A39" s="222"/>
      <c r="B39" s="188"/>
      <c r="C39" s="188"/>
      <c r="D39" s="188"/>
      <c r="E39" s="223"/>
      <c r="F39" s="188"/>
      <c r="G39" s="225"/>
      <c r="H39" s="188"/>
      <c r="I39" s="225"/>
      <c r="J39" s="227"/>
      <c r="K39" s="227"/>
      <c r="L39" s="227"/>
      <c r="M39" s="227"/>
      <c r="N39" s="227"/>
    </row>
    <row r="40" spans="1:14" x14ac:dyDescent="0.2">
      <c r="A40" s="222" t="s">
        <v>540</v>
      </c>
      <c r="B40" s="188">
        <v>270</v>
      </c>
      <c r="C40" s="188" t="s">
        <v>115</v>
      </c>
      <c r="D40" s="188" t="s">
        <v>58</v>
      </c>
      <c r="E40" s="223">
        <v>450</v>
      </c>
      <c r="F40" s="188" t="s">
        <v>79</v>
      </c>
      <c r="G40" s="225">
        <v>7</v>
      </c>
      <c r="H40" s="188" t="s">
        <v>210</v>
      </c>
      <c r="I40" s="225">
        <v>21</v>
      </c>
      <c r="J40" s="227">
        <v>450000</v>
      </c>
      <c r="K40" s="227">
        <v>151977</v>
      </c>
      <c r="L40" s="227">
        <v>3742096</v>
      </c>
      <c r="M40" s="227">
        <v>64379</v>
      </c>
      <c r="N40" s="227">
        <v>3806475</v>
      </c>
    </row>
    <row r="41" spans="1:14" x14ac:dyDescent="0.2">
      <c r="A41" s="222" t="s">
        <v>541</v>
      </c>
      <c r="B41" s="188">
        <v>270</v>
      </c>
      <c r="C41" s="188" t="s">
        <v>115</v>
      </c>
      <c r="D41" s="188" t="s">
        <v>58</v>
      </c>
      <c r="E41" s="223">
        <v>80</v>
      </c>
      <c r="F41" s="188" t="s">
        <v>80</v>
      </c>
      <c r="G41" s="225">
        <v>7</v>
      </c>
      <c r="H41" s="188" t="s">
        <v>210</v>
      </c>
      <c r="I41" s="225">
        <v>21</v>
      </c>
      <c r="J41" s="227">
        <v>80000</v>
      </c>
      <c r="K41" s="227">
        <v>199421</v>
      </c>
      <c r="L41" s="227">
        <v>4910299</v>
      </c>
      <c r="M41" s="227">
        <v>84477</v>
      </c>
      <c r="N41" s="227">
        <v>4994776</v>
      </c>
    </row>
    <row r="42" spans="1:14" x14ac:dyDescent="0.2">
      <c r="A42" s="222" t="s">
        <v>165</v>
      </c>
      <c r="B42" s="188">
        <v>271</v>
      </c>
      <c r="C42" s="188" t="s">
        <v>116</v>
      </c>
      <c r="D42" s="188" t="s">
        <v>58</v>
      </c>
      <c r="E42" s="223">
        <v>185</v>
      </c>
      <c r="F42" s="188" t="s">
        <v>59</v>
      </c>
      <c r="G42" s="225">
        <v>5.5</v>
      </c>
      <c r="H42" s="188" t="s">
        <v>211</v>
      </c>
      <c r="I42" s="225">
        <v>5</v>
      </c>
      <c r="J42" s="227">
        <v>185000</v>
      </c>
      <c r="K42" s="227">
        <v>0</v>
      </c>
      <c r="L42" s="227">
        <v>0</v>
      </c>
      <c r="M42" s="227"/>
      <c r="N42" s="227"/>
    </row>
    <row r="43" spans="1:14" x14ac:dyDescent="0.2">
      <c r="A43" s="222" t="s">
        <v>165</v>
      </c>
      <c r="B43" s="188">
        <v>271</v>
      </c>
      <c r="C43" s="188" t="s">
        <v>116</v>
      </c>
      <c r="D43" s="188" t="s">
        <v>58</v>
      </c>
      <c r="E43" s="223">
        <v>47</v>
      </c>
      <c r="F43" s="188" t="s">
        <v>84</v>
      </c>
      <c r="G43" s="225">
        <v>5.5</v>
      </c>
      <c r="H43" s="188" t="s">
        <v>211</v>
      </c>
      <c r="I43" s="225">
        <v>5</v>
      </c>
      <c r="J43" s="227">
        <v>47000</v>
      </c>
      <c r="K43" s="227">
        <v>0</v>
      </c>
      <c r="L43" s="227">
        <v>0</v>
      </c>
      <c r="M43" s="227"/>
      <c r="N43" s="227"/>
    </row>
    <row r="44" spans="1:14" x14ac:dyDescent="0.2">
      <c r="A44" s="222" t="s">
        <v>165</v>
      </c>
      <c r="B44" s="188">
        <v>271</v>
      </c>
      <c r="C44" s="188" t="s">
        <v>116</v>
      </c>
      <c r="D44" s="188" t="s">
        <v>58</v>
      </c>
      <c r="E44" s="223">
        <v>795</v>
      </c>
      <c r="F44" s="188" t="s">
        <v>91</v>
      </c>
      <c r="G44" s="225">
        <v>6.5</v>
      </c>
      <c r="H44" s="188" t="s">
        <v>211</v>
      </c>
      <c r="I44" s="225">
        <v>22.25</v>
      </c>
      <c r="J44" s="227">
        <v>795000</v>
      </c>
      <c r="K44" s="227">
        <v>164657.73000000001</v>
      </c>
      <c r="L44" s="227">
        <v>4054331</v>
      </c>
      <c r="M44" s="227">
        <v>27754</v>
      </c>
      <c r="N44" s="227">
        <v>4082085</v>
      </c>
    </row>
    <row r="45" spans="1:14" x14ac:dyDescent="0.2">
      <c r="A45" s="222" t="s">
        <v>165</v>
      </c>
      <c r="B45" s="188">
        <v>271</v>
      </c>
      <c r="C45" s="188" t="s">
        <v>116</v>
      </c>
      <c r="D45" s="188" t="s">
        <v>58</v>
      </c>
      <c r="E45" s="223">
        <v>203</v>
      </c>
      <c r="F45" s="188" t="s">
        <v>94</v>
      </c>
      <c r="G45" s="225">
        <v>6.5</v>
      </c>
      <c r="H45" s="188" t="s">
        <v>211</v>
      </c>
      <c r="I45" s="225">
        <v>22.25</v>
      </c>
      <c r="J45" s="227">
        <v>203000</v>
      </c>
      <c r="K45" s="227">
        <v>41502.75</v>
      </c>
      <c r="L45" s="227">
        <v>1021913</v>
      </c>
      <c r="M45" s="227">
        <v>6995</v>
      </c>
      <c r="N45" s="227">
        <v>1028908</v>
      </c>
    </row>
    <row r="46" spans="1:14" x14ac:dyDescent="0.2">
      <c r="A46" s="222" t="s">
        <v>170</v>
      </c>
      <c r="B46" s="188">
        <v>271</v>
      </c>
      <c r="C46" s="188" t="s">
        <v>116</v>
      </c>
      <c r="D46" s="188" t="s">
        <v>58</v>
      </c>
      <c r="E46" s="223">
        <v>90</v>
      </c>
      <c r="F46" s="188" t="s">
        <v>106</v>
      </c>
      <c r="G46" s="225">
        <v>6.5</v>
      </c>
      <c r="H46" s="188" t="s">
        <v>211</v>
      </c>
      <c r="I46" s="225">
        <v>22.25</v>
      </c>
      <c r="J46" s="227">
        <v>90000</v>
      </c>
      <c r="K46" s="227">
        <v>210601.87</v>
      </c>
      <c r="L46" s="227">
        <v>5185604</v>
      </c>
      <c r="M46" s="227">
        <v>35498</v>
      </c>
      <c r="N46" s="227">
        <v>5221102</v>
      </c>
    </row>
    <row r="47" spans="1:14" x14ac:dyDescent="0.2">
      <c r="A47" s="222"/>
      <c r="B47" s="188"/>
      <c r="C47" s="188"/>
      <c r="D47" s="231"/>
      <c r="E47" s="223"/>
      <c r="F47" s="188"/>
      <c r="G47" s="225"/>
      <c r="H47" s="188"/>
      <c r="I47" s="225"/>
      <c r="J47" s="227"/>
      <c r="K47" s="227"/>
      <c r="L47" s="227"/>
      <c r="M47" s="227"/>
      <c r="N47" s="227"/>
    </row>
    <row r="48" spans="1:14" x14ac:dyDescent="0.2">
      <c r="A48" s="222" t="s">
        <v>165</v>
      </c>
      <c r="B48" s="188">
        <v>282</v>
      </c>
      <c r="C48" s="188" t="s">
        <v>0</v>
      </c>
      <c r="D48" s="188" t="s">
        <v>58</v>
      </c>
      <c r="E48" s="223">
        <v>280</v>
      </c>
      <c r="F48" s="188" t="s">
        <v>60</v>
      </c>
      <c r="G48" s="225">
        <v>5</v>
      </c>
      <c r="H48" s="188" t="s">
        <v>211</v>
      </c>
      <c r="I48" s="225">
        <v>5</v>
      </c>
      <c r="J48" s="227">
        <v>280000</v>
      </c>
      <c r="K48" s="227">
        <v>0</v>
      </c>
      <c r="L48" s="227">
        <v>0</v>
      </c>
      <c r="M48" s="227">
        <v>0</v>
      </c>
      <c r="N48" s="227">
        <v>0</v>
      </c>
    </row>
    <row r="49" spans="1:14" x14ac:dyDescent="0.2">
      <c r="A49" s="222" t="s">
        <v>165</v>
      </c>
      <c r="B49" s="188">
        <v>282</v>
      </c>
      <c r="C49" s="188" t="s">
        <v>0</v>
      </c>
      <c r="D49" s="188" t="s">
        <v>58</v>
      </c>
      <c r="E49" s="223">
        <v>73</v>
      </c>
      <c r="F49" s="188" t="s">
        <v>70</v>
      </c>
      <c r="G49" s="225">
        <v>5</v>
      </c>
      <c r="H49" s="188" t="s">
        <v>211</v>
      </c>
      <c r="I49" s="225">
        <v>5</v>
      </c>
      <c r="J49" s="227">
        <v>73000</v>
      </c>
      <c r="K49" s="227">
        <v>0</v>
      </c>
      <c r="L49" s="227">
        <v>0</v>
      </c>
      <c r="M49" s="227">
        <v>0</v>
      </c>
      <c r="N49" s="227">
        <v>0</v>
      </c>
    </row>
    <row r="50" spans="1:14" x14ac:dyDescent="0.2">
      <c r="A50" s="222" t="s">
        <v>165</v>
      </c>
      <c r="B50" s="188">
        <v>282</v>
      </c>
      <c r="C50" s="188" t="s">
        <v>0</v>
      </c>
      <c r="D50" s="188" t="s">
        <v>58</v>
      </c>
      <c r="E50" s="223">
        <v>1090</v>
      </c>
      <c r="F50" s="188" t="s">
        <v>71</v>
      </c>
      <c r="G50" s="225">
        <v>6</v>
      </c>
      <c r="H50" s="188" t="s">
        <v>211</v>
      </c>
      <c r="I50" s="225">
        <v>25</v>
      </c>
      <c r="J50" s="227">
        <v>1090000</v>
      </c>
      <c r="K50" s="227">
        <v>220879.45</v>
      </c>
      <c r="L50" s="227">
        <v>5438666</v>
      </c>
      <c r="M50" s="227">
        <v>7929</v>
      </c>
      <c r="N50" s="227">
        <v>5446595</v>
      </c>
    </row>
    <row r="51" spans="1:14" x14ac:dyDescent="0.2">
      <c r="A51" s="222" t="s">
        <v>165</v>
      </c>
      <c r="B51" s="188">
        <v>282</v>
      </c>
      <c r="C51" s="188" t="s">
        <v>0</v>
      </c>
      <c r="D51" s="188" t="s">
        <v>58</v>
      </c>
      <c r="E51" s="223">
        <v>274</v>
      </c>
      <c r="F51" s="188" t="s">
        <v>95</v>
      </c>
      <c r="G51" s="225">
        <v>6</v>
      </c>
      <c r="H51" s="188" t="s">
        <v>211</v>
      </c>
      <c r="I51" s="225">
        <v>25</v>
      </c>
      <c r="J51" s="227">
        <v>274000</v>
      </c>
      <c r="K51" s="227">
        <v>54594.720000000001</v>
      </c>
      <c r="L51" s="227">
        <v>1344274</v>
      </c>
      <c r="M51" s="227">
        <v>1960</v>
      </c>
      <c r="N51" s="227">
        <v>1346234</v>
      </c>
    </row>
    <row r="52" spans="1:14" x14ac:dyDescent="0.2">
      <c r="A52" s="222" t="s">
        <v>171</v>
      </c>
      <c r="B52" s="188">
        <v>282</v>
      </c>
      <c r="C52" s="188" t="s">
        <v>0</v>
      </c>
      <c r="D52" s="188" t="s">
        <v>58</v>
      </c>
      <c r="E52" s="223">
        <v>197</v>
      </c>
      <c r="F52" s="188" t="s">
        <v>107</v>
      </c>
      <c r="G52" s="225">
        <v>6</v>
      </c>
      <c r="H52" s="188" t="s">
        <v>211</v>
      </c>
      <c r="I52" s="225">
        <v>25</v>
      </c>
      <c r="J52" s="227">
        <v>197000</v>
      </c>
      <c r="K52" s="227">
        <v>426352.63</v>
      </c>
      <c r="L52" s="227">
        <v>10497987</v>
      </c>
      <c r="M52" s="227">
        <v>15304</v>
      </c>
      <c r="N52" s="227">
        <v>10513291</v>
      </c>
    </row>
    <row r="53" spans="1:14" x14ac:dyDescent="0.2">
      <c r="A53" s="222" t="s">
        <v>168</v>
      </c>
      <c r="B53" s="188">
        <v>283</v>
      </c>
      <c r="C53" s="188" t="s">
        <v>2</v>
      </c>
      <c r="D53" s="188" t="s">
        <v>58</v>
      </c>
      <c r="E53" s="223">
        <v>438</v>
      </c>
      <c r="F53" s="224" t="s">
        <v>141</v>
      </c>
      <c r="G53" s="225">
        <v>6</v>
      </c>
      <c r="H53" s="188" t="s">
        <v>210</v>
      </c>
      <c r="I53" s="225">
        <v>22</v>
      </c>
      <c r="J53" s="227">
        <v>438000</v>
      </c>
      <c r="K53" s="227">
        <v>222587.4</v>
      </c>
      <c r="L53" s="227">
        <v>5480721</v>
      </c>
      <c r="M53" s="227">
        <v>106830</v>
      </c>
      <c r="N53" s="227">
        <v>5587551</v>
      </c>
    </row>
    <row r="54" spans="1:14" x14ac:dyDescent="0.2">
      <c r="A54" s="222" t="s">
        <v>169</v>
      </c>
      <c r="B54" s="188">
        <v>283</v>
      </c>
      <c r="C54" s="188" t="s">
        <v>2</v>
      </c>
      <c r="D54" s="188" t="s">
        <v>58</v>
      </c>
      <c r="E54" s="223">
        <v>122.8</v>
      </c>
      <c r="F54" s="188" t="s">
        <v>142</v>
      </c>
      <c r="G54" s="225">
        <v>6</v>
      </c>
      <c r="H54" s="188" t="s">
        <v>210</v>
      </c>
      <c r="I54" s="225">
        <v>22.5</v>
      </c>
      <c r="J54" s="227">
        <v>122800</v>
      </c>
      <c r="K54" s="227">
        <v>267029.02</v>
      </c>
      <c r="L54" s="227">
        <v>6574997</v>
      </c>
      <c r="M54" s="227">
        <v>0</v>
      </c>
      <c r="N54" s="227">
        <v>6574997</v>
      </c>
    </row>
    <row r="55" spans="1:14" x14ac:dyDescent="0.2">
      <c r="A55" s="222"/>
      <c r="B55" s="188"/>
      <c r="C55" s="188"/>
      <c r="D55" s="188"/>
      <c r="E55" s="223"/>
      <c r="F55" s="188"/>
      <c r="G55" s="225"/>
      <c r="H55" s="188"/>
      <c r="I55" s="225"/>
      <c r="J55" s="227"/>
      <c r="K55" s="227"/>
      <c r="L55" s="227"/>
      <c r="M55" s="227"/>
      <c r="N55" s="227"/>
    </row>
    <row r="56" spans="1:14" x14ac:dyDescent="0.2">
      <c r="A56" s="230" t="s">
        <v>86</v>
      </c>
      <c r="B56" s="231">
        <v>294</v>
      </c>
      <c r="C56" s="239" t="s">
        <v>120</v>
      </c>
      <c r="D56" s="231" t="s">
        <v>58</v>
      </c>
      <c r="E56" s="232">
        <v>400</v>
      </c>
      <c r="F56" s="231" t="s">
        <v>121</v>
      </c>
      <c r="G56" s="233">
        <v>6.25</v>
      </c>
      <c r="H56" s="231" t="s">
        <v>211</v>
      </c>
      <c r="I56" s="233">
        <v>20.83</v>
      </c>
      <c r="J56" s="235">
        <v>400000</v>
      </c>
      <c r="K56" s="238">
        <v>79486.929999999993</v>
      </c>
      <c r="L56" s="235">
        <v>1957189</v>
      </c>
      <c r="M56" s="240">
        <v>3629</v>
      </c>
      <c r="N56" s="240">
        <v>1960818</v>
      </c>
    </row>
    <row r="57" spans="1:14" x14ac:dyDescent="0.2">
      <c r="A57" s="230" t="s">
        <v>86</v>
      </c>
      <c r="B57" s="231">
        <v>294</v>
      </c>
      <c r="C57" s="239" t="s">
        <v>120</v>
      </c>
      <c r="D57" s="231" t="s">
        <v>58</v>
      </c>
      <c r="E57" s="232">
        <v>69</v>
      </c>
      <c r="F57" s="231" t="s">
        <v>122</v>
      </c>
      <c r="G57" s="233">
        <v>6.25</v>
      </c>
      <c r="H57" s="231" t="s">
        <v>211</v>
      </c>
      <c r="I57" s="233">
        <v>20.83</v>
      </c>
      <c r="J57" s="235">
        <v>69000</v>
      </c>
      <c r="K57" s="238">
        <v>13679.14</v>
      </c>
      <c r="L57" s="235">
        <v>336818</v>
      </c>
      <c r="M57" s="238">
        <v>625</v>
      </c>
      <c r="N57" s="240">
        <v>337443</v>
      </c>
    </row>
    <row r="58" spans="1:14" x14ac:dyDescent="0.2">
      <c r="A58" s="222" t="s">
        <v>164</v>
      </c>
      <c r="B58" s="188">
        <v>294</v>
      </c>
      <c r="C58" s="241" t="s">
        <v>120</v>
      </c>
      <c r="D58" s="188" t="s">
        <v>58</v>
      </c>
      <c r="E58" s="223">
        <v>31.8</v>
      </c>
      <c r="F58" s="188" t="s">
        <v>123</v>
      </c>
      <c r="G58" s="225">
        <v>6.75</v>
      </c>
      <c r="H58" s="188" t="s">
        <v>211</v>
      </c>
      <c r="I58" s="225">
        <v>20.83</v>
      </c>
      <c r="J58" s="227">
        <v>31800</v>
      </c>
      <c r="K58" s="227">
        <v>75520.52</v>
      </c>
      <c r="L58" s="227">
        <v>1859525</v>
      </c>
      <c r="M58" s="227">
        <v>4053</v>
      </c>
      <c r="N58" s="227">
        <v>1863578</v>
      </c>
    </row>
    <row r="59" spans="1:14" x14ac:dyDescent="0.2">
      <c r="A59" s="222" t="s">
        <v>607</v>
      </c>
      <c r="B59" s="188">
        <v>300</v>
      </c>
      <c r="C59" s="188" t="s">
        <v>132</v>
      </c>
      <c r="D59" s="188" t="s">
        <v>58</v>
      </c>
      <c r="E59" s="223">
        <v>275</v>
      </c>
      <c r="F59" s="188" t="s">
        <v>129</v>
      </c>
      <c r="G59" s="225">
        <v>6.2</v>
      </c>
      <c r="H59" s="188" t="s">
        <v>210</v>
      </c>
      <c r="I59" s="225">
        <v>22.75</v>
      </c>
      <c r="J59" s="227">
        <v>275000</v>
      </c>
      <c r="K59" s="227">
        <v>151087</v>
      </c>
      <c r="L59" s="227">
        <v>3720182</v>
      </c>
      <c r="M59" s="227">
        <v>5600</v>
      </c>
      <c r="N59" s="227">
        <v>3725782</v>
      </c>
    </row>
    <row r="60" spans="1:14" x14ac:dyDescent="0.2">
      <c r="A60" s="222" t="s">
        <v>607</v>
      </c>
      <c r="B60" s="188">
        <v>300</v>
      </c>
      <c r="C60" s="241" t="s">
        <v>132</v>
      </c>
      <c r="D60" s="188" t="s">
        <v>58</v>
      </c>
      <c r="E60" s="223">
        <v>74</v>
      </c>
      <c r="F60" s="188" t="s">
        <v>130</v>
      </c>
      <c r="G60" s="225">
        <v>6.2</v>
      </c>
      <c r="H60" s="188" t="s">
        <v>210</v>
      </c>
      <c r="I60" s="225">
        <v>22.75</v>
      </c>
      <c r="J60" s="227">
        <v>74000</v>
      </c>
      <c r="K60" s="227">
        <v>32807</v>
      </c>
      <c r="L60" s="227">
        <v>807800</v>
      </c>
      <c r="M60" s="227">
        <v>1227</v>
      </c>
      <c r="N60" s="227">
        <v>809027</v>
      </c>
    </row>
    <row r="61" spans="1:14" x14ac:dyDescent="0.2">
      <c r="A61" s="222" t="s">
        <v>608</v>
      </c>
      <c r="B61" s="188">
        <v>300</v>
      </c>
      <c r="C61" s="241" t="s">
        <v>132</v>
      </c>
      <c r="D61" s="188" t="s">
        <v>58</v>
      </c>
      <c r="E61" s="223">
        <v>70</v>
      </c>
      <c r="F61" s="188" t="s">
        <v>131</v>
      </c>
      <c r="G61" s="225">
        <v>6.2</v>
      </c>
      <c r="H61" s="188" t="s">
        <v>210</v>
      </c>
      <c r="I61" s="225">
        <v>22.75</v>
      </c>
      <c r="J61" s="227">
        <v>70000</v>
      </c>
      <c r="K61" s="227">
        <v>70000</v>
      </c>
      <c r="L61" s="227">
        <v>1723595</v>
      </c>
      <c r="M61" s="227">
        <v>1993262</v>
      </c>
      <c r="N61" s="193">
        <v>3716857</v>
      </c>
    </row>
    <row r="62" spans="1:14" x14ac:dyDescent="0.2">
      <c r="A62" s="222"/>
      <c r="D62" s="188"/>
      <c r="E62" s="223"/>
      <c r="F62" s="188"/>
      <c r="G62" s="225"/>
      <c r="H62" s="188"/>
      <c r="I62" s="225"/>
      <c r="J62" s="227"/>
      <c r="K62" s="227"/>
      <c r="L62" s="227"/>
      <c r="M62" s="227"/>
      <c r="N62" s="227"/>
    </row>
    <row r="63" spans="1:14" x14ac:dyDescent="0.2">
      <c r="A63" s="222" t="s">
        <v>540</v>
      </c>
      <c r="B63" s="189">
        <v>319</v>
      </c>
      <c r="C63" s="189" t="s">
        <v>139</v>
      </c>
      <c r="D63" s="188" t="s">
        <v>58</v>
      </c>
      <c r="E63" s="223">
        <v>950</v>
      </c>
      <c r="F63" s="188" t="s">
        <v>97</v>
      </c>
      <c r="G63" s="225">
        <v>6</v>
      </c>
      <c r="H63" s="188" t="s">
        <v>210</v>
      </c>
      <c r="I63" s="225">
        <v>22</v>
      </c>
      <c r="J63" s="227">
        <v>950000</v>
      </c>
      <c r="K63" s="227">
        <v>401561</v>
      </c>
      <c r="L63" s="227">
        <v>9887548</v>
      </c>
      <c r="M63" s="227">
        <v>145089</v>
      </c>
      <c r="N63" s="227">
        <v>10032637</v>
      </c>
    </row>
    <row r="64" spans="1:14" x14ac:dyDescent="0.2">
      <c r="A64" s="222" t="s">
        <v>541</v>
      </c>
      <c r="B64" s="189">
        <v>319</v>
      </c>
      <c r="C64" s="189" t="s">
        <v>139</v>
      </c>
      <c r="D64" s="188" t="s">
        <v>58</v>
      </c>
      <c r="E64" s="223">
        <v>58</v>
      </c>
      <c r="F64" s="188" t="s">
        <v>98</v>
      </c>
      <c r="G64" s="225">
        <v>6</v>
      </c>
      <c r="H64" s="188" t="s">
        <v>210</v>
      </c>
      <c r="I64" s="225">
        <v>22</v>
      </c>
      <c r="J64" s="227">
        <v>58000</v>
      </c>
      <c r="K64" s="227">
        <v>116707</v>
      </c>
      <c r="L64" s="227">
        <v>2873651</v>
      </c>
      <c r="M64" s="227">
        <v>42167</v>
      </c>
      <c r="N64" s="227">
        <v>2915818</v>
      </c>
    </row>
    <row r="65" spans="1:14" x14ac:dyDescent="0.2">
      <c r="A65" s="222" t="s">
        <v>541</v>
      </c>
      <c r="B65" s="189">
        <v>319</v>
      </c>
      <c r="C65" s="189" t="s">
        <v>139</v>
      </c>
      <c r="D65" s="188" t="s">
        <v>58</v>
      </c>
      <c r="E65" s="223">
        <v>100</v>
      </c>
      <c r="F65" s="188" t="s">
        <v>140</v>
      </c>
      <c r="G65" s="225">
        <v>6</v>
      </c>
      <c r="H65" s="188" t="s">
        <v>210</v>
      </c>
      <c r="I65" s="225">
        <v>22</v>
      </c>
      <c r="J65" s="227">
        <v>100000</v>
      </c>
      <c r="K65" s="227">
        <v>201220</v>
      </c>
      <c r="L65" s="227">
        <v>4954596</v>
      </c>
      <c r="M65" s="227">
        <v>72702</v>
      </c>
      <c r="N65" s="227">
        <v>5027298</v>
      </c>
    </row>
    <row r="66" spans="1:14" x14ac:dyDescent="0.2">
      <c r="A66" s="222" t="s">
        <v>165</v>
      </c>
      <c r="B66" s="189">
        <v>322</v>
      </c>
      <c r="C66" s="189" t="s">
        <v>149</v>
      </c>
      <c r="D66" s="188" t="s">
        <v>58</v>
      </c>
      <c r="E66" s="223">
        <v>440</v>
      </c>
      <c r="F66" s="188" t="s">
        <v>143</v>
      </c>
      <c r="G66" s="225">
        <v>4</v>
      </c>
      <c r="H66" s="188" t="s">
        <v>211</v>
      </c>
      <c r="I66" s="225">
        <v>5</v>
      </c>
      <c r="J66" s="227">
        <v>440000</v>
      </c>
      <c r="K66" s="227">
        <v>0</v>
      </c>
      <c r="L66" s="227">
        <v>0</v>
      </c>
      <c r="M66" s="227">
        <v>0</v>
      </c>
      <c r="N66" s="227">
        <v>0</v>
      </c>
    </row>
    <row r="67" spans="1:14" x14ac:dyDescent="0.2">
      <c r="A67" s="222" t="s">
        <v>165</v>
      </c>
      <c r="B67" s="189">
        <v>322</v>
      </c>
      <c r="C67" s="189" t="s">
        <v>149</v>
      </c>
      <c r="D67" s="188" t="s">
        <v>58</v>
      </c>
      <c r="E67" s="223">
        <v>114</v>
      </c>
      <c r="F67" s="188" t="s">
        <v>144</v>
      </c>
      <c r="G67" s="225">
        <v>4</v>
      </c>
      <c r="H67" s="188" t="s">
        <v>211</v>
      </c>
      <c r="I67" s="225">
        <v>5</v>
      </c>
      <c r="J67" s="227">
        <v>114000</v>
      </c>
      <c r="K67" s="227">
        <v>0</v>
      </c>
      <c r="L67" s="227">
        <v>0</v>
      </c>
      <c r="M67" s="227">
        <v>0</v>
      </c>
      <c r="N67" s="227">
        <v>0</v>
      </c>
    </row>
    <row r="68" spans="1:14" x14ac:dyDescent="0.2">
      <c r="A68" s="222" t="s">
        <v>165</v>
      </c>
      <c r="B68" s="189">
        <v>322</v>
      </c>
      <c r="C68" s="189" t="s">
        <v>149</v>
      </c>
      <c r="D68" s="188" t="s">
        <v>58</v>
      </c>
      <c r="E68" s="223">
        <v>1500</v>
      </c>
      <c r="F68" s="188" t="s">
        <v>145</v>
      </c>
      <c r="G68" s="225">
        <v>5.8</v>
      </c>
      <c r="H68" s="188" t="s">
        <v>211</v>
      </c>
      <c r="I68" s="225">
        <v>19.25</v>
      </c>
      <c r="J68" s="227">
        <v>1500000</v>
      </c>
      <c r="K68" s="227">
        <v>378963.1</v>
      </c>
      <c r="L68" s="227">
        <v>9331125</v>
      </c>
      <c r="M68" s="227">
        <v>101381</v>
      </c>
      <c r="N68" s="227">
        <v>9432506</v>
      </c>
    </row>
    <row r="69" spans="1:14" x14ac:dyDescent="0.2">
      <c r="A69" s="222" t="s">
        <v>165</v>
      </c>
      <c r="B69" s="189">
        <v>322</v>
      </c>
      <c r="C69" s="189" t="s">
        <v>149</v>
      </c>
      <c r="D69" s="188" t="s">
        <v>58</v>
      </c>
      <c r="E69" s="223">
        <v>374</v>
      </c>
      <c r="F69" s="188" t="s">
        <v>146</v>
      </c>
      <c r="G69" s="225">
        <v>5.8</v>
      </c>
      <c r="H69" s="188" t="s">
        <v>211</v>
      </c>
      <c r="I69" s="225">
        <v>19.25</v>
      </c>
      <c r="J69" s="227">
        <v>374000</v>
      </c>
      <c r="K69" s="227">
        <v>94613.61</v>
      </c>
      <c r="L69" s="227">
        <v>2329650</v>
      </c>
      <c r="M69" s="227">
        <v>25311</v>
      </c>
      <c r="N69" s="227">
        <v>2354961</v>
      </c>
    </row>
    <row r="70" spans="1:14" x14ac:dyDescent="0.2">
      <c r="A70" s="222" t="s">
        <v>181</v>
      </c>
      <c r="B70" s="189">
        <v>322</v>
      </c>
      <c r="C70" s="189" t="s">
        <v>149</v>
      </c>
      <c r="D70" s="188" t="s">
        <v>58</v>
      </c>
      <c r="E70" s="223">
        <v>314</v>
      </c>
      <c r="F70" s="188" t="s">
        <v>147</v>
      </c>
      <c r="G70" s="225">
        <v>5.8</v>
      </c>
      <c r="H70" s="188" t="s">
        <v>211</v>
      </c>
      <c r="I70" s="225">
        <v>19</v>
      </c>
      <c r="J70" s="227">
        <v>314000</v>
      </c>
      <c r="K70" s="227">
        <v>425132.26</v>
      </c>
      <c r="L70" s="227">
        <v>10467938</v>
      </c>
      <c r="M70" s="227">
        <v>113731</v>
      </c>
      <c r="N70" s="227">
        <v>10581669</v>
      </c>
    </row>
    <row r="71" spans="1:14" x14ac:dyDescent="0.2">
      <c r="A71" s="222" t="s">
        <v>166</v>
      </c>
      <c r="B71" s="189">
        <v>322</v>
      </c>
      <c r="C71" s="189" t="s">
        <v>149</v>
      </c>
      <c r="D71" s="188" t="s">
        <v>58</v>
      </c>
      <c r="E71" s="223">
        <v>28</v>
      </c>
      <c r="F71" s="188" t="s">
        <v>148</v>
      </c>
      <c r="G71" s="225">
        <v>5.8</v>
      </c>
      <c r="H71" s="188" t="s">
        <v>211</v>
      </c>
      <c r="I71" s="225">
        <v>19</v>
      </c>
      <c r="J71" s="227">
        <v>28000</v>
      </c>
      <c r="K71" s="227">
        <v>55078.98</v>
      </c>
      <c r="L71" s="227">
        <v>1356198</v>
      </c>
      <c r="M71" s="227">
        <v>14735</v>
      </c>
      <c r="N71" s="227">
        <v>1370933</v>
      </c>
    </row>
    <row r="72" spans="1:14" x14ac:dyDescent="0.2">
      <c r="A72" s="222"/>
      <c r="D72" s="188"/>
      <c r="E72" s="223"/>
      <c r="F72" s="188"/>
      <c r="G72" s="225"/>
      <c r="H72" s="188"/>
      <c r="I72" s="225"/>
      <c r="J72" s="227"/>
      <c r="K72" s="227"/>
      <c r="L72" s="227"/>
      <c r="M72" s="227"/>
      <c r="N72" s="227"/>
    </row>
    <row r="73" spans="1:14" x14ac:dyDescent="0.2">
      <c r="A73" s="222" t="s">
        <v>683</v>
      </c>
      <c r="B73" s="189">
        <v>337</v>
      </c>
      <c r="C73" s="189" t="s">
        <v>157</v>
      </c>
      <c r="D73" s="188" t="s">
        <v>58</v>
      </c>
      <c r="E73" s="223">
        <v>400</v>
      </c>
      <c r="F73" s="188" t="s">
        <v>65</v>
      </c>
      <c r="G73" s="225">
        <v>6.3</v>
      </c>
      <c r="H73" s="188" t="s">
        <v>210</v>
      </c>
      <c r="I73" s="225">
        <v>19.5</v>
      </c>
      <c r="J73" s="227">
        <v>400000</v>
      </c>
      <c r="K73" s="227">
        <v>123447</v>
      </c>
      <c r="L73" s="227">
        <v>3039608</v>
      </c>
      <c r="M73" s="227">
        <v>18103</v>
      </c>
      <c r="N73" s="227">
        <v>3057711</v>
      </c>
    </row>
    <row r="74" spans="1:14" x14ac:dyDescent="0.2">
      <c r="A74" s="222" t="s">
        <v>683</v>
      </c>
      <c r="B74" s="189">
        <v>337</v>
      </c>
      <c r="C74" s="189" t="s">
        <v>157</v>
      </c>
      <c r="D74" s="188" t="s">
        <v>58</v>
      </c>
      <c r="E74" s="223">
        <v>74</v>
      </c>
      <c r="F74" s="188" t="s">
        <v>64</v>
      </c>
      <c r="G74" s="225">
        <v>6.3</v>
      </c>
      <c r="H74" s="188" t="s">
        <v>210</v>
      </c>
      <c r="I74" s="225">
        <v>19.5</v>
      </c>
      <c r="J74" s="227">
        <v>74000</v>
      </c>
      <c r="K74" s="227">
        <v>22871</v>
      </c>
      <c r="L74" s="227">
        <v>563148</v>
      </c>
      <c r="M74" s="227">
        <v>3366</v>
      </c>
      <c r="N74" s="227">
        <v>566514</v>
      </c>
    </row>
    <row r="75" spans="1:14" x14ac:dyDescent="0.2">
      <c r="A75" s="222" t="s">
        <v>684</v>
      </c>
      <c r="B75" s="189">
        <v>337</v>
      </c>
      <c r="C75" s="189" t="s">
        <v>157</v>
      </c>
      <c r="D75" s="188" t="s">
        <v>58</v>
      </c>
      <c r="E75" s="223">
        <v>38</v>
      </c>
      <c r="F75" s="188" t="s">
        <v>66</v>
      </c>
      <c r="G75" s="225">
        <v>7</v>
      </c>
      <c r="H75" s="188" t="s">
        <v>210</v>
      </c>
      <c r="I75" s="225">
        <v>19.75</v>
      </c>
      <c r="J75" s="227">
        <v>38000</v>
      </c>
      <c r="K75" s="227">
        <v>38000</v>
      </c>
      <c r="L75" s="227">
        <v>935666</v>
      </c>
      <c r="M75" s="227">
        <v>1149962</v>
      </c>
      <c r="N75" s="227">
        <v>2085628</v>
      </c>
    </row>
    <row r="76" spans="1:14" x14ac:dyDescent="0.2">
      <c r="A76" s="222" t="s">
        <v>685</v>
      </c>
      <c r="B76" s="189">
        <v>337</v>
      </c>
      <c r="C76" s="189" t="s">
        <v>227</v>
      </c>
      <c r="D76" s="188" t="s">
        <v>58</v>
      </c>
      <c r="E76" s="223">
        <v>539</v>
      </c>
      <c r="F76" s="188" t="s">
        <v>217</v>
      </c>
      <c r="G76" s="225">
        <v>5</v>
      </c>
      <c r="H76" s="189" t="s">
        <v>211</v>
      </c>
      <c r="I76" s="225">
        <v>19.5</v>
      </c>
      <c r="J76" s="227">
        <v>539000</v>
      </c>
      <c r="K76" s="227">
        <v>183764</v>
      </c>
      <c r="L76" s="227">
        <v>4524781</v>
      </c>
      <c r="M76" s="227">
        <v>40039</v>
      </c>
      <c r="N76" s="227">
        <v>4564820</v>
      </c>
    </row>
    <row r="77" spans="1:14" x14ac:dyDescent="0.2">
      <c r="A77" s="222" t="s">
        <v>685</v>
      </c>
      <c r="B77" s="189">
        <v>337</v>
      </c>
      <c r="C77" s="189" t="s">
        <v>227</v>
      </c>
      <c r="D77" s="188" t="s">
        <v>58</v>
      </c>
      <c r="E77" s="223">
        <v>40</v>
      </c>
      <c r="F77" s="188" t="s">
        <v>218</v>
      </c>
      <c r="G77" s="225">
        <v>7.5</v>
      </c>
      <c r="H77" s="189" t="s">
        <v>211</v>
      </c>
      <c r="I77" s="225">
        <v>19.75</v>
      </c>
      <c r="J77" s="227">
        <v>40000</v>
      </c>
      <c r="K77" s="227">
        <v>40000</v>
      </c>
      <c r="L77" s="227">
        <v>984911</v>
      </c>
      <c r="M77" s="227">
        <v>1147431</v>
      </c>
      <c r="N77" s="227">
        <v>2132342</v>
      </c>
    </row>
    <row r="78" spans="1:14" x14ac:dyDescent="0.2">
      <c r="A78" s="222" t="s">
        <v>687</v>
      </c>
      <c r="B78" s="189">
        <v>337</v>
      </c>
      <c r="C78" s="189" t="s">
        <v>247</v>
      </c>
      <c r="D78" s="188" t="s">
        <v>58</v>
      </c>
      <c r="E78" s="223">
        <v>512</v>
      </c>
      <c r="F78" s="188" t="s">
        <v>457</v>
      </c>
      <c r="G78" s="225">
        <v>4.5</v>
      </c>
      <c r="H78" s="188" t="s">
        <v>210</v>
      </c>
      <c r="I78" s="225">
        <v>19.5</v>
      </c>
      <c r="J78" s="227">
        <v>512000</v>
      </c>
      <c r="K78" s="227">
        <v>215906</v>
      </c>
      <c r="L78" s="227">
        <v>5316206</v>
      </c>
      <c r="M78" s="227">
        <v>22814</v>
      </c>
      <c r="N78" s="227">
        <v>5339020</v>
      </c>
    </row>
    <row r="79" spans="1:14" x14ac:dyDescent="0.2">
      <c r="A79" s="222" t="s">
        <v>687</v>
      </c>
      <c r="B79" s="189">
        <v>337</v>
      </c>
      <c r="C79" s="189" t="s">
        <v>247</v>
      </c>
      <c r="D79" s="188" t="s">
        <v>58</v>
      </c>
      <c r="E79" s="223">
        <v>45</v>
      </c>
      <c r="F79" s="188" t="s">
        <v>458</v>
      </c>
      <c r="G79" s="225">
        <v>8</v>
      </c>
      <c r="H79" s="188" t="s">
        <v>210</v>
      </c>
      <c r="I79" s="225">
        <v>19.75</v>
      </c>
      <c r="J79" s="227">
        <v>45000</v>
      </c>
      <c r="K79" s="227">
        <v>45000</v>
      </c>
      <c r="L79" s="227">
        <v>1108025</v>
      </c>
      <c r="M79" s="227">
        <v>1256157</v>
      </c>
      <c r="N79" s="227">
        <v>2364182</v>
      </c>
    </row>
    <row r="80" spans="1:14" x14ac:dyDescent="0.2">
      <c r="A80" s="222"/>
      <c r="D80" s="188"/>
      <c r="E80" s="223"/>
      <c r="F80" s="188"/>
      <c r="G80" s="225"/>
      <c r="H80" s="188"/>
      <c r="I80" s="225"/>
      <c r="J80" s="227"/>
      <c r="K80" s="227"/>
      <c r="L80" s="227"/>
      <c r="M80" s="227"/>
      <c r="N80" s="227"/>
    </row>
    <row r="81" spans="1:14" x14ac:dyDescent="0.2">
      <c r="A81" s="222" t="s">
        <v>540</v>
      </c>
      <c r="B81" s="189">
        <v>341</v>
      </c>
      <c r="C81" s="189" t="s">
        <v>158</v>
      </c>
      <c r="D81" s="188" t="s">
        <v>58</v>
      </c>
      <c r="E81" s="223">
        <v>320</v>
      </c>
      <c r="F81" s="188" t="s">
        <v>160</v>
      </c>
      <c r="G81" s="225">
        <v>5.8</v>
      </c>
      <c r="H81" s="188" t="s">
        <v>209</v>
      </c>
      <c r="I81" s="225">
        <v>23.75</v>
      </c>
      <c r="J81" s="227">
        <v>320000</v>
      </c>
      <c r="K81" s="227">
        <v>67007</v>
      </c>
      <c r="L81" s="227">
        <v>1649899</v>
      </c>
      <c r="M81" s="227">
        <v>23420</v>
      </c>
      <c r="N81" s="227">
        <v>1673319</v>
      </c>
    </row>
    <row r="82" spans="1:14" x14ac:dyDescent="0.2">
      <c r="A82" s="222" t="s">
        <v>541</v>
      </c>
      <c r="B82" s="189">
        <v>341</v>
      </c>
      <c r="C82" s="189" t="s">
        <v>158</v>
      </c>
      <c r="D82" s="188" t="s">
        <v>58</v>
      </c>
      <c r="E82" s="223">
        <v>6</v>
      </c>
      <c r="F82" s="188" t="s">
        <v>161</v>
      </c>
      <c r="G82" s="225">
        <v>7.5</v>
      </c>
      <c r="H82" s="188" t="s">
        <v>209</v>
      </c>
      <c r="I82" s="225">
        <v>23.75</v>
      </c>
      <c r="J82" s="227">
        <v>6000</v>
      </c>
      <c r="K82" s="227">
        <v>13536</v>
      </c>
      <c r="L82" s="227">
        <v>333294</v>
      </c>
      <c r="M82" s="227">
        <v>6081</v>
      </c>
      <c r="N82" s="227">
        <v>339375</v>
      </c>
    </row>
    <row r="83" spans="1:14" x14ac:dyDescent="0.2">
      <c r="A83" s="222" t="s">
        <v>541</v>
      </c>
      <c r="B83" s="189">
        <v>341</v>
      </c>
      <c r="C83" s="189" t="s">
        <v>158</v>
      </c>
      <c r="D83" s="188" t="s">
        <v>58</v>
      </c>
      <c r="E83" s="223">
        <v>15.2</v>
      </c>
      <c r="F83" s="188" t="s">
        <v>162</v>
      </c>
      <c r="G83" s="225">
        <v>7.5</v>
      </c>
      <c r="H83" s="188" t="s">
        <v>209</v>
      </c>
      <c r="I83" s="225">
        <v>23.75</v>
      </c>
      <c r="J83" s="227">
        <v>15200</v>
      </c>
      <c r="K83" s="227">
        <v>34292</v>
      </c>
      <c r="L83" s="227">
        <v>844364</v>
      </c>
      <c r="M83" s="227">
        <v>15405</v>
      </c>
      <c r="N83" s="227">
        <v>859769</v>
      </c>
    </row>
    <row r="84" spans="1:14" x14ac:dyDescent="0.2">
      <c r="A84" s="222"/>
      <c r="D84" s="188"/>
      <c r="E84" s="223"/>
      <c r="F84" s="188"/>
      <c r="G84" s="225"/>
      <c r="H84" s="188"/>
      <c r="I84" s="225"/>
      <c r="J84" s="227"/>
      <c r="K84" s="227"/>
      <c r="L84" s="227"/>
      <c r="M84" s="227"/>
      <c r="N84" s="227"/>
    </row>
    <row r="85" spans="1:14" x14ac:dyDescent="0.2">
      <c r="A85" s="222" t="s">
        <v>165</v>
      </c>
      <c r="B85" s="189">
        <v>351</v>
      </c>
      <c r="C85" s="189" t="s">
        <v>194</v>
      </c>
      <c r="D85" s="188" t="s">
        <v>58</v>
      </c>
      <c r="E85" s="223">
        <v>400</v>
      </c>
      <c r="F85" s="188" t="s">
        <v>175</v>
      </c>
      <c r="G85" s="225">
        <v>6.5</v>
      </c>
      <c r="H85" s="188" t="s">
        <v>211</v>
      </c>
      <c r="I85" s="225">
        <v>20</v>
      </c>
      <c r="J85" s="227">
        <v>400000</v>
      </c>
      <c r="K85" s="227">
        <v>150469.4</v>
      </c>
      <c r="L85" s="227">
        <v>3704975</v>
      </c>
      <c r="M85" s="227">
        <v>44990</v>
      </c>
      <c r="N85" s="227">
        <v>3749965</v>
      </c>
    </row>
    <row r="86" spans="1:14" x14ac:dyDescent="0.2">
      <c r="A86" s="222" t="s">
        <v>165</v>
      </c>
      <c r="B86" s="189">
        <v>351</v>
      </c>
      <c r="C86" s="189" t="s">
        <v>194</v>
      </c>
      <c r="D86" s="188" t="s">
        <v>58</v>
      </c>
      <c r="E86" s="223">
        <v>155</v>
      </c>
      <c r="F86" s="188" t="s">
        <v>176</v>
      </c>
      <c r="G86" s="225">
        <v>6.5</v>
      </c>
      <c r="H86" s="188" t="s">
        <v>211</v>
      </c>
      <c r="I86" s="225">
        <v>20</v>
      </c>
      <c r="J86" s="227">
        <v>155000</v>
      </c>
      <c r="K86" s="227">
        <v>58307.06</v>
      </c>
      <c r="L86" s="227">
        <v>1435682</v>
      </c>
      <c r="M86" s="227">
        <v>17433</v>
      </c>
      <c r="N86" s="227">
        <v>1453115</v>
      </c>
    </row>
    <row r="87" spans="1:14" x14ac:dyDescent="0.2">
      <c r="A87" s="222" t="s">
        <v>193</v>
      </c>
      <c r="B87" s="189">
        <v>351</v>
      </c>
      <c r="C87" s="189" t="s">
        <v>194</v>
      </c>
      <c r="D87" s="188" t="s">
        <v>58</v>
      </c>
      <c r="E87" s="223">
        <v>21</v>
      </c>
      <c r="F87" s="188" t="s">
        <v>177</v>
      </c>
      <c r="G87" s="225">
        <v>5</v>
      </c>
      <c r="H87" s="188" t="s">
        <v>211</v>
      </c>
      <c r="I87" s="225">
        <v>5.5</v>
      </c>
      <c r="J87" s="227">
        <v>21000</v>
      </c>
      <c r="K87" s="227">
        <v>0</v>
      </c>
      <c r="L87" s="227">
        <v>0</v>
      </c>
      <c r="M87" s="192">
        <v>0</v>
      </c>
      <c r="N87" s="192">
        <v>0</v>
      </c>
    </row>
    <row r="88" spans="1:14" x14ac:dyDescent="0.2">
      <c r="A88" s="222" t="s">
        <v>171</v>
      </c>
      <c r="B88" s="189">
        <v>351</v>
      </c>
      <c r="C88" s="189" t="s">
        <v>194</v>
      </c>
      <c r="D88" s="188" t="s">
        <v>58</v>
      </c>
      <c r="E88" s="223">
        <v>60</v>
      </c>
      <c r="F88" s="188" t="s">
        <v>178</v>
      </c>
      <c r="G88" s="225">
        <v>6.5</v>
      </c>
      <c r="H88" s="188" t="s">
        <v>211</v>
      </c>
      <c r="I88" s="225">
        <v>20</v>
      </c>
      <c r="J88" s="227">
        <v>60000</v>
      </c>
      <c r="K88" s="227">
        <v>104858.35</v>
      </c>
      <c r="L88" s="227">
        <v>2581904</v>
      </c>
      <c r="M88" s="227">
        <v>31353</v>
      </c>
      <c r="N88" s="227">
        <v>2613257</v>
      </c>
    </row>
    <row r="89" spans="1:14" x14ac:dyDescent="0.2">
      <c r="A89" s="222" t="s">
        <v>171</v>
      </c>
      <c r="B89" s="189">
        <v>351</v>
      </c>
      <c r="C89" s="189" t="s">
        <v>194</v>
      </c>
      <c r="D89" s="188" t="s">
        <v>58</v>
      </c>
      <c r="E89" s="223">
        <v>2</v>
      </c>
      <c r="F89" s="188" t="s">
        <v>179</v>
      </c>
      <c r="G89" s="225">
        <v>6.5</v>
      </c>
      <c r="H89" s="188" t="s">
        <v>211</v>
      </c>
      <c r="I89" s="225">
        <v>21</v>
      </c>
      <c r="J89" s="227">
        <v>2000</v>
      </c>
      <c r="K89" s="227">
        <v>4061.75</v>
      </c>
      <c r="L89" s="227">
        <v>100012</v>
      </c>
      <c r="M89" s="227">
        <v>1214</v>
      </c>
      <c r="N89" s="227">
        <v>101226</v>
      </c>
    </row>
    <row r="90" spans="1:14" x14ac:dyDescent="0.2">
      <c r="A90" s="222" t="s">
        <v>642</v>
      </c>
      <c r="B90" s="189">
        <v>351</v>
      </c>
      <c r="C90" s="189" t="s">
        <v>183</v>
      </c>
      <c r="D90" s="188" t="s">
        <v>58</v>
      </c>
      <c r="E90" s="223">
        <v>160</v>
      </c>
      <c r="F90" s="188" t="s">
        <v>187</v>
      </c>
      <c r="G90" s="225">
        <v>5.3</v>
      </c>
      <c r="H90" s="188" t="s">
        <v>211</v>
      </c>
      <c r="I90" s="225">
        <v>6</v>
      </c>
      <c r="J90" s="227">
        <v>160000</v>
      </c>
      <c r="K90" s="227">
        <v>0</v>
      </c>
      <c r="L90" s="227">
        <v>0</v>
      </c>
      <c r="M90" s="227">
        <v>0</v>
      </c>
      <c r="N90" s="227">
        <v>0</v>
      </c>
    </row>
    <row r="91" spans="1:14" x14ac:dyDescent="0.2">
      <c r="A91" s="222" t="s">
        <v>642</v>
      </c>
      <c r="B91" s="189">
        <v>351</v>
      </c>
      <c r="C91" s="189" t="s">
        <v>183</v>
      </c>
      <c r="D91" s="188" t="s">
        <v>58</v>
      </c>
      <c r="E91" s="223">
        <v>60</v>
      </c>
      <c r="F91" s="188" t="s">
        <v>188</v>
      </c>
      <c r="G91" s="225">
        <v>5.3</v>
      </c>
      <c r="H91" s="188" t="s">
        <v>211</v>
      </c>
      <c r="I91" s="225">
        <v>6</v>
      </c>
      <c r="J91" s="227">
        <v>60000</v>
      </c>
      <c r="K91" s="227">
        <v>0</v>
      </c>
      <c r="L91" s="227">
        <v>0</v>
      </c>
      <c r="M91" s="227">
        <v>0</v>
      </c>
      <c r="N91" s="227">
        <v>0</v>
      </c>
    </row>
    <row r="92" spans="1:14" x14ac:dyDescent="0.2">
      <c r="A92" s="222" t="s">
        <v>642</v>
      </c>
      <c r="B92" s="189">
        <v>351</v>
      </c>
      <c r="C92" s="189" t="s">
        <v>183</v>
      </c>
      <c r="D92" s="188" t="s">
        <v>58</v>
      </c>
      <c r="E92" s="223">
        <v>600</v>
      </c>
      <c r="F92" s="188" t="s">
        <v>189</v>
      </c>
      <c r="G92" s="225">
        <v>6.5</v>
      </c>
      <c r="H92" s="188" t="s">
        <v>211</v>
      </c>
      <c r="I92" s="225">
        <v>22.5</v>
      </c>
      <c r="J92" s="227">
        <v>600000</v>
      </c>
      <c r="K92" s="227">
        <v>271051</v>
      </c>
      <c r="L92" s="227">
        <v>6674029</v>
      </c>
      <c r="M92" s="227">
        <v>81044</v>
      </c>
      <c r="N92" s="227">
        <v>6755073</v>
      </c>
    </row>
    <row r="93" spans="1:14" x14ac:dyDescent="0.2">
      <c r="A93" s="222" t="s">
        <v>642</v>
      </c>
      <c r="B93" s="189">
        <v>351</v>
      </c>
      <c r="C93" s="189" t="s">
        <v>183</v>
      </c>
      <c r="D93" s="188" t="s">
        <v>58</v>
      </c>
      <c r="E93" s="223">
        <v>129</v>
      </c>
      <c r="F93" s="188" t="s">
        <v>190</v>
      </c>
      <c r="G93" s="225">
        <v>6.5</v>
      </c>
      <c r="H93" s="188" t="s">
        <v>211</v>
      </c>
      <c r="I93" s="225">
        <v>22.5</v>
      </c>
      <c r="J93" s="227">
        <v>129000</v>
      </c>
      <c r="K93" s="227">
        <v>58276.33</v>
      </c>
      <c r="L93" s="227">
        <v>1434925</v>
      </c>
      <c r="M93" s="227">
        <v>17426</v>
      </c>
      <c r="N93" s="227">
        <v>1452351</v>
      </c>
    </row>
    <row r="94" spans="1:14" x14ac:dyDescent="0.2">
      <c r="A94" s="222" t="s">
        <v>643</v>
      </c>
      <c r="B94" s="189">
        <v>351</v>
      </c>
      <c r="C94" s="189" t="s">
        <v>183</v>
      </c>
      <c r="D94" s="188" t="s">
        <v>58</v>
      </c>
      <c r="E94" s="223">
        <v>82</v>
      </c>
      <c r="F94" s="188" t="s">
        <v>191</v>
      </c>
      <c r="G94" s="225">
        <v>6.5</v>
      </c>
      <c r="H94" s="188" t="s">
        <v>211</v>
      </c>
      <c r="I94" s="225">
        <v>22.5</v>
      </c>
      <c r="J94" s="227">
        <v>82000</v>
      </c>
      <c r="K94" s="227">
        <v>140758.51</v>
      </c>
      <c r="L94" s="227">
        <v>3465866</v>
      </c>
      <c r="M94" s="227">
        <v>42087</v>
      </c>
      <c r="N94" s="227">
        <v>3507953</v>
      </c>
    </row>
    <row r="95" spans="1:14" x14ac:dyDescent="0.2">
      <c r="A95" s="222" t="s">
        <v>643</v>
      </c>
      <c r="B95" s="189">
        <v>351</v>
      </c>
      <c r="C95" s="189" t="s">
        <v>183</v>
      </c>
      <c r="D95" s="188" t="s">
        <v>58</v>
      </c>
      <c r="E95" s="223">
        <v>7</v>
      </c>
      <c r="F95" s="188" t="s">
        <v>192</v>
      </c>
      <c r="G95" s="225">
        <v>6.5</v>
      </c>
      <c r="H95" s="188" t="s">
        <v>211</v>
      </c>
      <c r="I95" s="225">
        <v>22.5</v>
      </c>
      <c r="J95" s="227">
        <v>7000</v>
      </c>
      <c r="K95" s="227">
        <v>13994.06</v>
      </c>
      <c r="L95" s="227">
        <v>344573</v>
      </c>
      <c r="M95" s="227">
        <v>4184</v>
      </c>
      <c r="N95" s="227">
        <v>348757</v>
      </c>
    </row>
    <row r="96" spans="1:14" x14ac:dyDescent="0.2">
      <c r="A96" s="222" t="s">
        <v>644</v>
      </c>
      <c r="B96" s="189">
        <v>351</v>
      </c>
      <c r="C96" s="189" t="s">
        <v>226</v>
      </c>
      <c r="D96" s="188" t="s">
        <v>58</v>
      </c>
      <c r="E96" s="223">
        <v>255</v>
      </c>
      <c r="F96" s="188" t="s">
        <v>219</v>
      </c>
      <c r="G96" s="225">
        <v>4</v>
      </c>
      <c r="H96" s="189" t="s">
        <v>210</v>
      </c>
      <c r="I96" s="225">
        <v>5.75</v>
      </c>
      <c r="J96" s="227">
        <v>255000</v>
      </c>
      <c r="K96" s="227">
        <v>0</v>
      </c>
      <c r="L96" s="227">
        <v>0</v>
      </c>
      <c r="M96" s="227">
        <v>0</v>
      </c>
      <c r="N96" s="227">
        <v>0</v>
      </c>
    </row>
    <row r="97" spans="1:14" x14ac:dyDescent="0.2">
      <c r="A97" s="222" t="s">
        <v>644</v>
      </c>
      <c r="B97" s="189">
        <v>351</v>
      </c>
      <c r="C97" s="189" t="s">
        <v>226</v>
      </c>
      <c r="D97" s="188" t="s">
        <v>58</v>
      </c>
      <c r="E97" s="223">
        <v>69</v>
      </c>
      <c r="F97" s="188" t="s">
        <v>220</v>
      </c>
      <c r="G97" s="225">
        <v>4</v>
      </c>
      <c r="H97" s="189" t="s">
        <v>210</v>
      </c>
      <c r="I97" s="225">
        <v>5.75</v>
      </c>
      <c r="J97" s="227">
        <v>69000</v>
      </c>
      <c r="K97" s="227">
        <v>0</v>
      </c>
      <c r="L97" s="227">
        <v>0</v>
      </c>
      <c r="M97" s="227">
        <v>0</v>
      </c>
      <c r="N97" s="227">
        <v>0</v>
      </c>
    </row>
    <row r="98" spans="1:14" x14ac:dyDescent="0.2">
      <c r="A98" s="222" t="s">
        <v>645</v>
      </c>
      <c r="B98" s="189">
        <v>351</v>
      </c>
      <c r="C98" s="189" t="s">
        <v>226</v>
      </c>
      <c r="D98" s="188" t="s">
        <v>58</v>
      </c>
      <c r="E98" s="223">
        <v>305</v>
      </c>
      <c r="F98" s="188" t="s">
        <v>221</v>
      </c>
      <c r="G98" s="225">
        <v>6</v>
      </c>
      <c r="H98" s="189" t="s">
        <v>210</v>
      </c>
      <c r="I98" s="225">
        <v>22.5</v>
      </c>
      <c r="J98" s="227">
        <v>305000</v>
      </c>
      <c r="K98" s="227">
        <v>191228.63</v>
      </c>
      <c r="L98" s="227">
        <v>4708580</v>
      </c>
      <c r="M98" s="227">
        <v>52882</v>
      </c>
      <c r="N98" s="227">
        <v>4761462</v>
      </c>
    </row>
    <row r="99" spans="1:14" x14ac:dyDescent="0.2">
      <c r="A99" s="222" t="s">
        <v>645</v>
      </c>
      <c r="B99" s="189">
        <v>351</v>
      </c>
      <c r="C99" s="189" t="s">
        <v>226</v>
      </c>
      <c r="D99" s="188" t="s">
        <v>58</v>
      </c>
      <c r="E99" s="223">
        <v>77</v>
      </c>
      <c r="F99" s="188" t="s">
        <v>222</v>
      </c>
      <c r="G99" s="225">
        <v>6</v>
      </c>
      <c r="H99" s="189" t="s">
        <v>210</v>
      </c>
      <c r="I99" s="225">
        <v>22.5</v>
      </c>
      <c r="J99" s="227">
        <v>77000</v>
      </c>
      <c r="K99" s="227">
        <v>48277.68</v>
      </c>
      <c r="L99" s="227">
        <v>1188731</v>
      </c>
      <c r="M99" s="227">
        <v>13351</v>
      </c>
      <c r="N99" s="227">
        <v>1202082</v>
      </c>
    </row>
    <row r="100" spans="1:14" x14ac:dyDescent="0.2">
      <c r="A100" s="222" t="s">
        <v>645</v>
      </c>
      <c r="B100" s="189">
        <v>351</v>
      </c>
      <c r="C100" s="189" t="s">
        <v>226</v>
      </c>
      <c r="D100" s="188" t="s">
        <v>58</v>
      </c>
      <c r="E100" s="223">
        <v>29</v>
      </c>
      <c r="F100" s="188" t="s">
        <v>223</v>
      </c>
      <c r="G100" s="225">
        <v>6</v>
      </c>
      <c r="H100" s="189" t="s">
        <v>210</v>
      </c>
      <c r="I100" s="225">
        <v>25.5</v>
      </c>
      <c r="J100" s="227">
        <v>29000</v>
      </c>
      <c r="K100" s="227">
        <v>45825.82</v>
      </c>
      <c r="L100" s="227">
        <v>1128359</v>
      </c>
      <c r="M100" s="227">
        <v>12672</v>
      </c>
      <c r="N100" s="227">
        <v>1141031</v>
      </c>
    </row>
    <row r="101" spans="1:14" x14ac:dyDescent="0.2">
      <c r="A101" s="222" t="s">
        <v>646</v>
      </c>
      <c r="B101" s="189">
        <v>351</v>
      </c>
      <c r="C101" s="189" t="s">
        <v>226</v>
      </c>
      <c r="D101" s="188" t="s">
        <v>58</v>
      </c>
      <c r="E101" s="223">
        <v>29</v>
      </c>
      <c r="F101" s="188" t="s">
        <v>224</v>
      </c>
      <c r="G101" s="225">
        <v>4.5</v>
      </c>
      <c r="H101" s="189" t="s">
        <v>210</v>
      </c>
      <c r="I101" s="225">
        <v>26</v>
      </c>
      <c r="J101" s="227">
        <v>29000</v>
      </c>
      <c r="K101" s="227">
        <v>45869.71</v>
      </c>
      <c r="L101" s="227">
        <v>1129440</v>
      </c>
      <c r="M101" s="227">
        <v>9569</v>
      </c>
      <c r="N101" s="227">
        <v>1139009</v>
      </c>
    </row>
    <row r="102" spans="1:14" x14ac:dyDescent="0.2">
      <c r="A102" s="222" t="s">
        <v>248</v>
      </c>
      <c r="B102" s="189">
        <v>351</v>
      </c>
      <c r="C102" s="189" t="s">
        <v>235</v>
      </c>
      <c r="D102" s="188" t="s">
        <v>58</v>
      </c>
      <c r="E102" s="223">
        <v>205</v>
      </c>
      <c r="F102" s="188" t="s">
        <v>236</v>
      </c>
      <c r="G102" s="225">
        <v>4</v>
      </c>
      <c r="H102" s="189" t="s">
        <v>210</v>
      </c>
      <c r="I102" s="225">
        <v>5.75</v>
      </c>
      <c r="J102" s="227">
        <v>205000</v>
      </c>
      <c r="K102" s="227">
        <v>0</v>
      </c>
      <c r="L102" s="227">
        <v>0</v>
      </c>
      <c r="M102" s="227">
        <v>0</v>
      </c>
      <c r="N102" s="227">
        <v>0</v>
      </c>
    </row>
    <row r="103" spans="1:14" x14ac:dyDescent="0.2">
      <c r="A103" s="222" t="s">
        <v>248</v>
      </c>
      <c r="B103" s="189">
        <v>351</v>
      </c>
      <c r="C103" s="189" t="s">
        <v>235</v>
      </c>
      <c r="D103" s="188" t="s">
        <v>58</v>
      </c>
      <c r="E103" s="223">
        <v>57</v>
      </c>
      <c r="F103" s="188" t="s">
        <v>237</v>
      </c>
      <c r="G103" s="225">
        <v>4</v>
      </c>
      <c r="H103" s="189" t="s">
        <v>210</v>
      </c>
      <c r="I103" s="225">
        <v>5.75</v>
      </c>
      <c r="J103" s="227">
        <v>57000</v>
      </c>
      <c r="K103" s="227">
        <v>0</v>
      </c>
      <c r="L103" s="227">
        <v>0</v>
      </c>
      <c r="M103" s="227">
        <v>0</v>
      </c>
      <c r="N103" s="227">
        <v>0</v>
      </c>
    </row>
    <row r="104" spans="1:14" x14ac:dyDescent="0.2">
      <c r="A104" s="222" t="s">
        <v>647</v>
      </c>
      <c r="B104" s="189">
        <v>351</v>
      </c>
      <c r="C104" s="189" t="s">
        <v>235</v>
      </c>
      <c r="D104" s="188" t="s">
        <v>58</v>
      </c>
      <c r="E104" s="223">
        <v>270</v>
      </c>
      <c r="F104" s="188" t="s">
        <v>238</v>
      </c>
      <c r="G104" s="225">
        <v>5.6</v>
      </c>
      <c r="H104" s="189" t="s">
        <v>210</v>
      </c>
      <c r="I104" s="225">
        <v>19.75</v>
      </c>
      <c r="J104" s="227">
        <v>270000</v>
      </c>
      <c r="K104" s="227">
        <v>162509.73000000001</v>
      </c>
      <c r="L104" s="227">
        <v>4001441</v>
      </c>
      <c r="M104" s="227">
        <v>42008</v>
      </c>
      <c r="N104" s="227">
        <v>4043449</v>
      </c>
    </row>
    <row r="105" spans="1:14" x14ac:dyDescent="0.2">
      <c r="A105" s="222" t="s">
        <v>648</v>
      </c>
      <c r="B105" s="189">
        <v>351</v>
      </c>
      <c r="C105" s="189" t="s">
        <v>235</v>
      </c>
      <c r="D105" s="188" t="s">
        <v>58</v>
      </c>
      <c r="E105" s="223">
        <v>69</v>
      </c>
      <c r="F105" s="188" t="s">
        <v>239</v>
      </c>
      <c r="G105" s="225">
        <v>5.6</v>
      </c>
      <c r="H105" s="189" t="s">
        <v>210</v>
      </c>
      <c r="I105" s="225">
        <v>19.75</v>
      </c>
      <c r="J105" s="227">
        <v>69000</v>
      </c>
      <c r="K105" s="227">
        <v>41530.379999999997</v>
      </c>
      <c r="L105" s="227">
        <v>1022593</v>
      </c>
      <c r="M105" s="227">
        <v>10736</v>
      </c>
      <c r="N105" s="227">
        <v>1033329</v>
      </c>
    </row>
    <row r="106" spans="1:14" x14ac:dyDescent="0.2">
      <c r="A106" s="222" t="s">
        <v>649</v>
      </c>
      <c r="B106" s="189">
        <v>351</v>
      </c>
      <c r="C106" s="189" t="s">
        <v>235</v>
      </c>
      <c r="D106" s="188" t="s">
        <v>58</v>
      </c>
      <c r="E106" s="223">
        <v>20</v>
      </c>
      <c r="F106" s="188" t="s">
        <v>240</v>
      </c>
      <c r="G106" s="225">
        <v>6</v>
      </c>
      <c r="H106" s="189" t="s">
        <v>210</v>
      </c>
      <c r="I106" s="225">
        <v>25.25</v>
      </c>
      <c r="J106" s="227">
        <v>20000</v>
      </c>
      <c r="K106" s="227">
        <v>30820.35</v>
      </c>
      <c r="L106" s="227">
        <v>758883</v>
      </c>
      <c r="M106" s="227">
        <v>8523</v>
      </c>
      <c r="N106" s="227">
        <v>767406</v>
      </c>
    </row>
    <row r="107" spans="1:14" x14ac:dyDescent="0.2">
      <c r="A107" s="222" t="s">
        <v>647</v>
      </c>
      <c r="B107" s="189">
        <v>351</v>
      </c>
      <c r="C107" s="189" t="s">
        <v>235</v>
      </c>
      <c r="D107" s="188" t="s">
        <v>58</v>
      </c>
      <c r="E107" s="223">
        <v>46</v>
      </c>
      <c r="F107" s="188" t="s">
        <v>241</v>
      </c>
      <c r="G107" s="225">
        <v>4.5</v>
      </c>
      <c r="H107" s="189" t="s">
        <v>210</v>
      </c>
      <c r="I107" s="225">
        <v>25.75</v>
      </c>
      <c r="J107" s="227">
        <v>46000</v>
      </c>
      <c r="K107" s="227">
        <v>71699.11</v>
      </c>
      <c r="L107" s="227">
        <v>1765431</v>
      </c>
      <c r="M107" s="227">
        <v>14958</v>
      </c>
      <c r="N107" s="227">
        <v>1780389</v>
      </c>
    </row>
    <row r="108" spans="1:14" x14ac:dyDescent="0.2">
      <c r="A108" s="222"/>
      <c r="D108" s="188"/>
      <c r="E108" s="223"/>
      <c r="F108" s="188"/>
      <c r="G108" s="225"/>
      <c r="H108" s="189"/>
      <c r="I108" s="225"/>
      <c r="J108" s="227"/>
      <c r="K108" s="227"/>
      <c r="L108" s="227"/>
      <c r="M108" s="227"/>
      <c r="N108" s="227"/>
    </row>
    <row r="109" spans="1:14" x14ac:dyDescent="0.2">
      <c r="A109" s="222" t="s">
        <v>165</v>
      </c>
      <c r="B109" s="189">
        <v>363</v>
      </c>
      <c r="C109" s="189" t="s">
        <v>182</v>
      </c>
      <c r="D109" s="188" t="s">
        <v>58</v>
      </c>
      <c r="E109" s="223">
        <v>400</v>
      </c>
      <c r="F109" s="188" t="s">
        <v>184</v>
      </c>
      <c r="G109" s="225">
        <v>5</v>
      </c>
      <c r="H109" s="189" t="s">
        <v>213</v>
      </c>
      <c r="I109" s="225">
        <v>17.5</v>
      </c>
      <c r="J109" s="227">
        <v>400000</v>
      </c>
      <c r="K109" s="227">
        <v>181007.17</v>
      </c>
      <c r="L109" s="227">
        <v>4456900</v>
      </c>
      <c r="M109" s="227">
        <v>3514</v>
      </c>
      <c r="N109" s="227">
        <v>4460414</v>
      </c>
    </row>
    <row r="110" spans="1:14" x14ac:dyDescent="0.2">
      <c r="A110" s="222" t="s">
        <v>165</v>
      </c>
      <c r="B110" s="189">
        <v>363</v>
      </c>
      <c r="C110" s="189" t="s">
        <v>182</v>
      </c>
      <c r="D110" s="188" t="s">
        <v>58</v>
      </c>
      <c r="E110" s="223">
        <v>96</v>
      </c>
      <c r="F110" s="188" t="s">
        <v>185</v>
      </c>
      <c r="G110" s="225">
        <v>5</v>
      </c>
      <c r="H110" s="189" t="s">
        <v>213</v>
      </c>
      <c r="I110" s="225">
        <v>17.5</v>
      </c>
      <c r="J110" s="227">
        <v>96000</v>
      </c>
      <c r="K110" s="227">
        <v>43441.74</v>
      </c>
      <c r="L110" s="227">
        <v>1069656</v>
      </c>
      <c r="M110" s="227">
        <v>844</v>
      </c>
      <c r="N110" s="227">
        <v>1070500</v>
      </c>
    </row>
    <row r="111" spans="1:14" x14ac:dyDescent="0.2">
      <c r="A111" s="222" t="s">
        <v>193</v>
      </c>
      <c r="B111" s="189">
        <v>363</v>
      </c>
      <c r="C111" s="189" t="s">
        <v>182</v>
      </c>
      <c r="D111" s="188" t="s">
        <v>58</v>
      </c>
      <c r="E111" s="242">
        <v>1E-3</v>
      </c>
      <c r="F111" s="188" t="s">
        <v>186</v>
      </c>
      <c r="G111" s="225">
        <v>0</v>
      </c>
      <c r="H111" s="189" t="s">
        <v>213</v>
      </c>
      <c r="I111" s="225">
        <v>17.5</v>
      </c>
      <c r="J111" s="227">
        <v>1</v>
      </c>
      <c r="K111" s="227">
        <v>1</v>
      </c>
      <c r="L111" s="227">
        <v>25</v>
      </c>
      <c r="M111" s="227">
        <v>0</v>
      </c>
      <c r="N111" s="227">
        <v>25</v>
      </c>
    </row>
    <row r="112" spans="1:14" x14ac:dyDescent="0.2">
      <c r="A112" s="222" t="s">
        <v>540</v>
      </c>
      <c r="B112" s="189">
        <v>367</v>
      </c>
      <c r="C112" s="189" t="s">
        <v>196</v>
      </c>
      <c r="D112" s="188" t="s">
        <v>58</v>
      </c>
      <c r="E112" s="223">
        <v>321.5</v>
      </c>
      <c r="F112" s="188" t="s">
        <v>201</v>
      </c>
      <c r="G112" s="225">
        <v>5.5</v>
      </c>
      <c r="H112" s="189" t="s">
        <v>210</v>
      </c>
      <c r="I112" s="225">
        <v>19</v>
      </c>
      <c r="J112" s="227">
        <v>321500</v>
      </c>
      <c r="K112" s="227">
        <v>113228</v>
      </c>
      <c r="L112" s="227">
        <v>2787988</v>
      </c>
      <c r="M112" s="227">
        <v>37568</v>
      </c>
      <c r="N112" s="227">
        <v>2825556</v>
      </c>
    </row>
    <row r="113" spans="1:14" x14ac:dyDescent="0.2">
      <c r="A113" s="222" t="s">
        <v>540</v>
      </c>
      <c r="B113" s="189">
        <v>367</v>
      </c>
      <c r="C113" s="189" t="s">
        <v>196</v>
      </c>
      <c r="D113" s="188" t="s">
        <v>58</v>
      </c>
      <c r="E113" s="223">
        <v>452.5</v>
      </c>
      <c r="F113" s="188" t="s">
        <v>202</v>
      </c>
      <c r="G113" s="225">
        <v>5.9</v>
      </c>
      <c r="H113" s="189" t="s">
        <v>210</v>
      </c>
      <c r="I113" s="225">
        <v>21.5</v>
      </c>
      <c r="J113" s="227">
        <v>452500</v>
      </c>
      <c r="K113" s="227">
        <v>275681</v>
      </c>
      <c r="L113" s="227">
        <v>6788033</v>
      </c>
      <c r="M113" s="227">
        <v>97982</v>
      </c>
      <c r="N113" s="227">
        <v>6886015</v>
      </c>
    </row>
    <row r="114" spans="1:14" x14ac:dyDescent="0.2">
      <c r="A114" s="222" t="s">
        <v>541</v>
      </c>
      <c r="B114" s="189">
        <v>367</v>
      </c>
      <c r="C114" s="189" t="s">
        <v>196</v>
      </c>
      <c r="D114" s="188" t="s">
        <v>58</v>
      </c>
      <c r="E114" s="223">
        <v>31</v>
      </c>
      <c r="F114" s="188" t="s">
        <v>203</v>
      </c>
      <c r="G114" s="225">
        <v>6.3</v>
      </c>
      <c r="H114" s="189" t="s">
        <v>210</v>
      </c>
      <c r="I114" s="225">
        <v>21.5</v>
      </c>
      <c r="J114" s="227">
        <v>31000</v>
      </c>
      <c r="K114" s="227">
        <v>59785</v>
      </c>
      <c r="L114" s="227">
        <v>1472073</v>
      </c>
      <c r="M114" s="227">
        <v>22657</v>
      </c>
      <c r="N114" s="227">
        <v>1494730</v>
      </c>
    </row>
    <row r="115" spans="1:14" x14ac:dyDescent="0.2">
      <c r="A115" s="222" t="s">
        <v>541</v>
      </c>
      <c r="B115" s="189">
        <v>367</v>
      </c>
      <c r="C115" s="189" t="s">
        <v>196</v>
      </c>
      <c r="D115" s="188" t="s">
        <v>58</v>
      </c>
      <c r="E115" s="223">
        <v>51.8</v>
      </c>
      <c r="F115" s="188" t="s">
        <v>204</v>
      </c>
      <c r="G115" s="225">
        <v>6.3</v>
      </c>
      <c r="H115" s="189" t="s">
        <v>210</v>
      </c>
      <c r="I115" s="225">
        <v>21.5</v>
      </c>
      <c r="J115" s="227">
        <v>51800</v>
      </c>
      <c r="K115" s="227">
        <v>99899</v>
      </c>
      <c r="L115" s="227">
        <v>2459791</v>
      </c>
      <c r="M115" s="227">
        <v>37859</v>
      </c>
      <c r="N115" s="227">
        <v>2497650</v>
      </c>
    </row>
    <row r="116" spans="1:14" x14ac:dyDescent="0.2">
      <c r="A116" s="222"/>
      <c r="D116" s="188"/>
      <c r="E116" s="223"/>
      <c r="F116" s="188"/>
      <c r="G116" s="225"/>
      <c r="H116" s="189"/>
      <c r="I116" s="225"/>
      <c r="J116" s="227"/>
      <c r="K116" s="227"/>
      <c r="L116" s="227"/>
      <c r="M116" s="227"/>
      <c r="N116" s="227"/>
    </row>
    <row r="117" spans="1:14" x14ac:dyDescent="0.2">
      <c r="A117" s="222" t="s">
        <v>615</v>
      </c>
      <c r="B117" s="189">
        <v>383</v>
      </c>
      <c r="C117" s="189" t="s">
        <v>226</v>
      </c>
      <c r="D117" s="188" t="s">
        <v>58</v>
      </c>
      <c r="E117" s="223">
        <v>1250</v>
      </c>
      <c r="F117" s="188" t="s">
        <v>60</v>
      </c>
      <c r="G117" s="225">
        <v>4.5</v>
      </c>
      <c r="H117" s="189" t="s">
        <v>211</v>
      </c>
      <c r="I117" s="225">
        <v>22</v>
      </c>
      <c r="J117" s="227">
        <v>1250000</v>
      </c>
      <c r="K117" s="227">
        <v>277062</v>
      </c>
      <c r="L117" s="227">
        <v>6822037</v>
      </c>
      <c r="M117" s="227">
        <v>4171</v>
      </c>
      <c r="N117" s="227">
        <v>6826208</v>
      </c>
    </row>
    <row r="118" spans="1:14" x14ac:dyDescent="0.2">
      <c r="A118" s="222" t="s">
        <v>617</v>
      </c>
      <c r="B118" s="189">
        <v>383</v>
      </c>
      <c r="C118" s="189" t="s">
        <v>226</v>
      </c>
      <c r="D118" s="188" t="s">
        <v>58</v>
      </c>
      <c r="E118" s="242">
        <v>161</v>
      </c>
      <c r="F118" s="188" t="s">
        <v>70</v>
      </c>
      <c r="G118" s="225">
        <v>6</v>
      </c>
      <c r="H118" s="189" t="s">
        <v>211</v>
      </c>
      <c r="I118" s="225">
        <v>22</v>
      </c>
      <c r="J118" s="227">
        <v>161000</v>
      </c>
      <c r="K118" s="227">
        <v>293983</v>
      </c>
      <c r="L118" s="227">
        <v>7238679</v>
      </c>
      <c r="M118" s="227">
        <v>23464</v>
      </c>
      <c r="N118" s="227">
        <v>7262143</v>
      </c>
    </row>
    <row r="119" spans="1:14" x14ac:dyDescent="0.2">
      <c r="A119" s="222" t="s">
        <v>228</v>
      </c>
      <c r="B119" s="189">
        <v>392</v>
      </c>
      <c r="C119" s="189" t="s">
        <v>230</v>
      </c>
      <c r="D119" s="188" t="s">
        <v>58</v>
      </c>
      <c r="E119" s="223">
        <v>240</v>
      </c>
      <c r="F119" s="188" t="s">
        <v>200</v>
      </c>
      <c r="G119" s="225">
        <v>3.5</v>
      </c>
      <c r="H119" s="189" t="s">
        <v>211</v>
      </c>
      <c r="I119" s="225">
        <v>7</v>
      </c>
      <c r="J119" s="227">
        <v>240000</v>
      </c>
      <c r="K119" s="227">
        <v>0</v>
      </c>
      <c r="L119" s="227">
        <v>0</v>
      </c>
      <c r="M119" s="227">
        <v>0</v>
      </c>
      <c r="N119" s="227">
        <v>0</v>
      </c>
    </row>
    <row r="120" spans="1:14" x14ac:dyDescent="0.2">
      <c r="A120" s="222" t="s">
        <v>651</v>
      </c>
      <c r="B120" s="189">
        <v>392</v>
      </c>
      <c r="C120" s="189" t="s">
        <v>230</v>
      </c>
      <c r="D120" s="188" t="s">
        <v>58</v>
      </c>
      <c r="E120" s="223">
        <v>245</v>
      </c>
      <c r="F120" s="188" t="s">
        <v>203</v>
      </c>
      <c r="G120" s="225">
        <v>4.5</v>
      </c>
      <c r="H120" s="189" t="s">
        <v>211</v>
      </c>
      <c r="I120" s="225">
        <v>11</v>
      </c>
      <c r="J120" s="227">
        <v>119805</v>
      </c>
      <c r="K120" s="227">
        <v>47133.69</v>
      </c>
      <c r="L120" s="227">
        <v>1160562</v>
      </c>
      <c r="M120" s="227">
        <v>4188</v>
      </c>
      <c r="N120" s="227">
        <v>1164750</v>
      </c>
    </row>
    <row r="121" spans="1:14" x14ac:dyDescent="0.2">
      <c r="A121" s="222" t="s">
        <v>651</v>
      </c>
      <c r="B121" s="189">
        <v>392</v>
      </c>
      <c r="C121" s="189" t="s">
        <v>230</v>
      </c>
      <c r="D121" s="188" t="s">
        <v>58</v>
      </c>
      <c r="E121" s="243" t="s">
        <v>454</v>
      </c>
      <c r="F121" s="188" t="s">
        <v>453</v>
      </c>
      <c r="G121" s="225">
        <v>4.5</v>
      </c>
      <c r="H121" s="189" t="s">
        <v>211</v>
      </c>
      <c r="I121" s="225">
        <v>11</v>
      </c>
      <c r="J121" s="227">
        <v>195</v>
      </c>
      <c r="K121" s="227">
        <v>76.69</v>
      </c>
      <c r="L121" s="227">
        <v>1888</v>
      </c>
      <c r="M121" s="227">
        <v>7</v>
      </c>
      <c r="N121" s="227">
        <v>1895</v>
      </c>
    </row>
    <row r="122" spans="1:14" x14ac:dyDescent="0.2">
      <c r="A122" s="222" t="s">
        <v>651</v>
      </c>
      <c r="B122" s="189">
        <v>392</v>
      </c>
      <c r="C122" s="189" t="s">
        <v>230</v>
      </c>
      <c r="D122" s="188" t="s">
        <v>58</v>
      </c>
      <c r="E122" s="243" t="s">
        <v>454</v>
      </c>
      <c r="F122" s="188" t="s">
        <v>270</v>
      </c>
      <c r="G122" s="225">
        <v>5</v>
      </c>
      <c r="H122" s="189" t="s">
        <v>211</v>
      </c>
      <c r="I122" s="225">
        <v>11.5</v>
      </c>
      <c r="J122" s="227">
        <v>146837.81</v>
      </c>
      <c r="K122" s="227">
        <v>225932.52</v>
      </c>
      <c r="L122" s="227">
        <v>5563087</v>
      </c>
      <c r="M122" s="227">
        <v>0</v>
      </c>
      <c r="N122" s="227">
        <v>5563087</v>
      </c>
    </row>
    <row r="124" spans="1:14" x14ac:dyDescent="0.2">
      <c r="A124" s="222" t="s">
        <v>540</v>
      </c>
      <c r="B124" s="189">
        <v>420</v>
      </c>
      <c r="C124" s="189" t="s">
        <v>244</v>
      </c>
      <c r="D124" s="188" t="s">
        <v>58</v>
      </c>
      <c r="E124" s="223">
        <v>507</v>
      </c>
      <c r="F124" s="188" t="s">
        <v>232</v>
      </c>
      <c r="G124" s="225">
        <v>4.5</v>
      </c>
      <c r="H124" s="189" t="s">
        <v>209</v>
      </c>
      <c r="I124" s="225">
        <v>19.5</v>
      </c>
      <c r="J124" s="227">
        <v>507000</v>
      </c>
      <c r="K124" s="227">
        <v>86914</v>
      </c>
      <c r="L124" s="227">
        <v>2140064</v>
      </c>
      <c r="M124" s="227">
        <v>23680</v>
      </c>
      <c r="N124" s="227">
        <v>2163744</v>
      </c>
    </row>
    <row r="125" spans="1:14" x14ac:dyDescent="0.2">
      <c r="A125" s="222" t="s">
        <v>540</v>
      </c>
      <c r="B125" s="189">
        <v>420</v>
      </c>
      <c r="C125" s="189" t="s">
        <v>244</v>
      </c>
      <c r="D125" s="188" t="s">
        <v>58</v>
      </c>
      <c r="E125" s="223">
        <v>91</v>
      </c>
      <c r="F125" s="188" t="s">
        <v>233</v>
      </c>
      <c r="G125" s="225">
        <v>4.5</v>
      </c>
      <c r="H125" s="189" t="s">
        <v>209</v>
      </c>
      <c r="I125" s="225">
        <v>19.5</v>
      </c>
      <c r="J125" s="227">
        <v>91000</v>
      </c>
      <c r="K125" s="227">
        <v>55116</v>
      </c>
      <c r="L125" s="227">
        <v>1357109</v>
      </c>
      <c r="M125" s="227">
        <v>15017</v>
      </c>
      <c r="N125" s="227">
        <v>1372126</v>
      </c>
    </row>
    <row r="126" spans="1:14" x14ac:dyDescent="0.2">
      <c r="A126" s="222" t="s">
        <v>541</v>
      </c>
      <c r="B126" s="189">
        <v>420</v>
      </c>
      <c r="C126" s="189" t="s">
        <v>244</v>
      </c>
      <c r="D126" s="188" t="s">
        <v>58</v>
      </c>
      <c r="E126" s="223">
        <v>32</v>
      </c>
      <c r="F126" s="188" t="s">
        <v>234</v>
      </c>
      <c r="G126" s="225">
        <v>4.5</v>
      </c>
      <c r="H126" s="189" t="s">
        <v>209</v>
      </c>
      <c r="I126" s="225">
        <v>19.5</v>
      </c>
      <c r="J126" s="227">
        <v>32000</v>
      </c>
      <c r="K126" s="227">
        <v>49151</v>
      </c>
      <c r="L126" s="227">
        <v>1210234</v>
      </c>
      <c r="M126" s="227">
        <v>13391</v>
      </c>
      <c r="N126" s="227">
        <v>1223625</v>
      </c>
    </row>
    <row r="127" spans="1:14" x14ac:dyDescent="0.2">
      <c r="A127" s="222" t="s">
        <v>541</v>
      </c>
      <c r="B127" s="189">
        <v>420</v>
      </c>
      <c r="C127" s="189" t="s">
        <v>244</v>
      </c>
      <c r="D127" s="188" t="s">
        <v>58</v>
      </c>
      <c r="E127" s="223">
        <v>28</v>
      </c>
      <c r="F127" s="188" t="s">
        <v>245</v>
      </c>
      <c r="G127" s="225">
        <v>4.5</v>
      </c>
      <c r="H127" s="189" t="s">
        <v>209</v>
      </c>
      <c r="I127" s="225">
        <v>19.5</v>
      </c>
      <c r="J127" s="227">
        <v>28000</v>
      </c>
      <c r="K127" s="227">
        <v>43007</v>
      </c>
      <c r="L127" s="227">
        <v>1058952</v>
      </c>
      <c r="M127" s="227">
        <v>11717</v>
      </c>
      <c r="N127" s="227">
        <v>1070669</v>
      </c>
    </row>
    <row r="128" spans="1:14" x14ac:dyDescent="0.2">
      <c r="A128" s="222" t="s">
        <v>541</v>
      </c>
      <c r="B128" s="189">
        <v>420</v>
      </c>
      <c r="C128" s="189" t="s">
        <v>244</v>
      </c>
      <c r="D128" s="188" t="s">
        <v>58</v>
      </c>
      <c r="E128" s="223">
        <v>25</v>
      </c>
      <c r="F128" s="188" t="s">
        <v>246</v>
      </c>
      <c r="G128" s="225">
        <v>4.5</v>
      </c>
      <c r="H128" s="189" t="s">
        <v>209</v>
      </c>
      <c r="I128" s="225">
        <v>19.5</v>
      </c>
      <c r="J128" s="227">
        <v>25000</v>
      </c>
      <c r="K128" s="227">
        <v>38399</v>
      </c>
      <c r="L128" s="227">
        <v>945490</v>
      </c>
      <c r="M128" s="227">
        <v>10462</v>
      </c>
      <c r="N128" s="227">
        <v>955952</v>
      </c>
    </row>
    <row r="129" spans="1:14" x14ac:dyDescent="0.2">
      <c r="A129" s="222"/>
      <c r="D129" s="188"/>
      <c r="E129" s="223"/>
      <c r="F129" s="188"/>
      <c r="G129" s="225"/>
      <c r="H129" s="189"/>
      <c r="I129" s="225"/>
      <c r="J129" s="227"/>
      <c r="K129" s="227"/>
      <c r="L129" s="227"/>
      <c r="M129" s="227"/>
      <c r="N129" s="227"/>
    </row>
    <row r="130" spans="1:14" x14ac:dyDescent="0.2">
      <c r="A130" s="222" t="s">
        <v>250</v>
      </c>
      <c r="B130" s="189">
        <v>430</v>
      </c>
      <c r="C130" s="189" t="s">
        <v>249</v>
      </c>
      <c r="D130" s="188" t="s">
        <v>58</v>
      </c>
      <c r="E130" s="227">
        <v>3660</v>
      </c>
      <c r="F130" s="188" t="s">
        <v>264</v>
      </c>
      <c r="G130" s="225">
        <v>3</v>
      </c>
      <c r="H130" s="189" t="s">
        <v>213</v>
      </c>
      <c r="I130" s="225">
        <v>11.42</v>
      </c>
      <c r="J130" s="235">
        <v>3660000</v>
      </c>
      <c r="K130" s="235">
        <v>581681.38</v>
      </c>
      <c r="L130" s="235">
        <v>14322613</v>
      </c>
      <c r="M130" s="236">
        <v>211961</v>
      </c>
      <c r="N130" s="237">
        <v>14534574</v>
      </c>
    </row>
    <row r="131" spans="1:14" x14ac:dyDescent="0.2">
      <c r="A131" s="222" t="s">
        <v>250</v>
      </c>
      <c r="B131" s="189">
        <v>430</v>
      </c>
      <c r="C131" s="189" t="s">
        <v>249</v>
      </c>
      <c r="D131" s="188" t="s">
        <v>58</v>
      </c>
      <c r="E131" s="227">
        <v>479</v>
      </c>
      <c r="F131" s="188" t="s">
        <v>265</v>
      </c>
      <c r="G131" s="225">
        <v>4</v>
      </c>
      <c r="H131" s="189" t="s">
        <v>213</v>
      </c>
      <c r="I131" s="225">
        <v>11.42</v>
      </c>
      <c r="J131" s="235">
        <v>479000</v>
      </c>
      <c r="K131" s="235">
        <v>161866.29999999999</v>
      </c>
      <c r="L131" s="235">
        <v>3985598</v>
      </c>
      <c r="M131" s="236">
        <v>76884</v>
      </c>
      <c r="N131" s="237">
        <v>4062482</v>
      </c>
    </row>
    <row r="132" spans="1:14" x14ac:dyDescent="0.2">
      <c r="A132" s="222" t="s">
        <v>475</v>
      </c>
      <c r="B132" s="189">
        <v>430</v>
      </c>
      <c r="C132" s="189" t="s">
        <v>249</v>
      </c>
      <c r="D132" s="188" t="s">
        <v>58</v>
      </c>
      <c r="E132" s="242">
        <v>1.5349999999999999</v>
      </c>
      <c r="F132" s="188" t="s">
        <v>266</v>
      </c>
      <c r="G132" s="225">
        <v>10</v>
      </c>
      <c r="H132" s="189" t="s">
        <v>213</v>
      </c>
      <c r="I132" s="225">
        <v>11.42</v>
      </c>
      <c r="J132" s="235">
        <v>1535</v>
      </c>
      <c r="K132" s="235">
        <v>3797.598</v>
      </c>
      <c r="L132" s="235">
        <v>93507</v>
      </c>
      <c r="M132" s="235">
        <v>85250</v>
      </c>
      <c r="N132" s="235">
        <v>178757</v>
      </c>
    </row>
    <row r="133" spans="1:14" x14ac:dyDescent="0.2">
      <c r="A133" s="222"/>
      <c r="D133" s="188"/>
      <c r="E133" s="227"/>
      <c r="F133" s="189"/>
      <c r="G133" s="225"/>
      <c r="H133" s="189"/>
      <c r="I133" s="225"/>
      <c r="J133" s="227"/>
      <c r="K133" s="227"/>
      <c r="L133" s="227"/>
      <c r="M133" s="227"/>
      <c r="N133" s="227"/>
    </row>
    <row r="134" spans="1:14" x14ac:dyDescent="0.2">
      <c r="A134" s="222" t="s">
        <v>119</v>
      </c>
      <c r="B134" s="189">
        <v>437</v>
      </c>
      <c r="C134" s="189" t="s">
        <v>259</v>
      </c>
      <c r="D134" s="188" t="s">
        <v>58</v>
      </c>
      <c r="E134" s="227">
        <v>110</v>
      </c>
      <c r="F134" s="188" t="s">
        <v>251</v>
      </c>
      <c r="G134" s="225">
        <v>3</v>
      </c>
      <c r="H134" s="189" t="s">
        <v>210</v>
      </c>
      <c r="I134" s="225">
        <v>7</v>
      </c>
      <c r="J134" s="227">
        <v>110000</v>
      </c>
      <c r="K134" s="227">
        <v>0</v>
      </c>
      <c r="L134" s="227">
        <v>0</v>
      </c>
      <c r="M134" s="227">
        <v>0</v>
      </c>
      <c r="N134" s="227">
        <v>0</v>
      </c>
    </row>
    <row r="135" spans="1:14" x14ac:dyDescent="0.2">
      <c r="A135" s="222" t="s">
        <v>119</v>
      </c>
      <c r="B135" s="189">
        <v>437</v>
      </c>
      <c r="C135" s="189" t="s">
        <v>259</v>
      </c>
      <c r="D135" s="188" t="s">
        <v>58</v>
      </c>
      <c r="E135" s="227">
        <v>33</v>
      </c>
      <c r="F135" s="188" t="s">
        <v>252</v>
      </c>
      <c r="G135" s="225">
        <v>3</v>
      </c>
      <c r="H135" s="189" t="s">
        <v>210</v>
      </c>
      <c r="I135" s="225">
        <v>7</v>
      </c>
      <c r="J135" s="227">
        <v>33000</v>
      </c>
      <c r="K135" s="227">
        <v>0</v>
      </c>
      <c r="L135" s="227">
        <v>0</v>
      </c>
      <c r="M135" s="227">
        <v>0</v>
      </c>
      <c r="N135" s="227">
        <v>0</v>
      </c>
    </row>
    <row r="136" spans="1:14" x14ac:dyDescent="0.2">
      <c r="A136" s="222" t="s">
        <v>119</v>
      </c>
      <c r="B136" s="189">
        <v>437</v>
      </c>
      <c r="C136" s="189" t="s">
        <v>259</v>
      </c>
      <c r="D136" s="188" t="s">
        <v>58</v>
      </c>
      <c r="E136" s="227">
        <v>260</v>
      </c>
      <c r="F136" s="188" t="s">
        <v>253</v>
      </c>
      <c r="G136" s="225">
        <v>4.2</v>
      </c>
      <c r="H136" s="189" t="s">
        <v>210</v>
      </c>
      <c r="I136" s="225">
        <v>20</v>
      </c>
      <c r="J136" s="227">
        <v>260000</v>
      </c>
      <c r="K136" s="227">
        <v>133795.75</v>
      </c>
      <c r="L136" s="227">
        <v>3294423</v>
      </c>
      <c r="M136" s="227">
        <v>3390</v>
      </c>
      <c r="N136" s="227">
        <v>3297813</v>
      </c>
    </row>
    <row r="137" spans="1:14" x14ac:dyDescent="0.2">
      <c r="A137" s="222" t="s">
        <v>119</v>
      </c>
      <c r="B137" s="189">
        <v>437</v>
      </c>
      <c r="C137" s="189" t="s">
        <v>259</v>
      </c>
      <c r="D137" s="188" t="s">
        <v>58</v>
      </c>
      <c r="E137" s="227">
        <v>68</v>
      </c>
      <c r="F137" s="188" t="s">
        <v>254</v>
      </c>
      <c r="G137" s="225">
        <v>4.2</v>
      </c>
      <c r="H137" s="189" t="s">
        <v>210</v>
      </c>
      <c r="I137" s="225">
        <v>20</v>
      </c>
      <c r="J137" s="227">
        <v>68000</v>
      </c>
      <c r="K137" s="227">
        <v>34992.699999999997</v>
      </c>
      <c r="L137" s="227">
        <v>861618</v>
      </c>
      <c r="M137" s="227">
        <v>886</v>
      </c>
      <c r="N137" s="227">
        <v>862504</v>
      </c>
    </row>
    <row r="138" spans="1:14" x14ac:dyDescent="0.2">
      <c r="A138" s="222" t="s">
        <v>640</v>
      </c>
      <c r="B138" s="189">
        <v>437</v>
      </c>
      <c r="C138" s="189" t="s">
        <v>259</v>
      </c>
      <c r="D138" s="188" t="s">
        <v>58</v>
      </c>
      <c r="E138" s="244">
        <v>132</v>
      </c>
      <c r="F138" s="188" t="s">
        <v>255</v>
      </c>
      <c r="G138" s="225">
        <v>4.2</v>
      </c>
      <c r="H138" s="189" t="s">
        <v>210</v>
      </c>
      <c r="I138" s="225">
        <v>20</v>
      </c>
      <c r="J138" s="227">
        <v>132000</v>
      </c>
      <c r="K138" s="227">
        <v>64828.78</v>
      </c>
      <c r="L138" s="227">
        <v>1596265</v>
      </c>
      <c r="M138" s="227">
        <v>1642</v>
      </c>
      <c r="N138" s="227">
        <v>1597907</v>
      </c>
    </row>
    <row r="139" spans="1:14" x14ac:dyDescent="0.2">
      <c r="A139" s="222" t="s">
        <v>225</v>
      </c>
      <c r="B139" s="189">
        <v>437</v>
      </c>
      <c r="C139" s="189" t="s">
        <v>259</v>
      </c>
      <c r="D139" s="188" t="s">
        <v>58</v>
      </c>
      <c r="E139" s="244">
        <v>55</v>
      </c>
      <c r="F139" s="188" t="s">
        <v>82</v>
      </c>
      <c r="G139" s="225">
        <v>4.2</v>
      </c>
      <c r="H139" s="189" t="s">
        <v>210</v>
      </c>
      <c r="I139" s="225">
        <v>20</v>
      </c>
      <c r="J139" s="227">
        <v>55000</v>
      </c>
      <c r="K139" s="227">
        <v>53216.43</v>
      </c>
      <c r="L139" s="227">
        <v>1310336</v>
      </c>
      <c r="M139" s="227">
        <v>1349</v>
      </c>
      <c r="N139" s="227">
        <v>1311685</v>
      </c>
    </row>
    <row r="140" spans="1:14" x14ac:dyDescent="0.2">
      <c r="A140" s="222" t="s">
        <v>225</v>
      </c>
      <c r="B140" s="189">
        <v>437</v>
      </c>
      <c r="C140" s="189" t="s">
        <v>259</v>
      </c>
      <c r="D140" s="188" t="s">
        <v>58</v>
      </c>
      <c r="E140" s="244">
        <v>1</v>
      </c>
      <c r="F140" s="188" t="s">
        <v>256</v>
      </c>
      <c r="G140" s="225">
        <v>4.2</v>
      </c>
      <c r="H140" s="189" t="s">
        <v>210</v>
      </c>
      <c r="I140" s="225">
        <v>20</v>
      </c>
      <c r="J140" s="227">
        <v>1000</v>
      </c>
      <c r="K140" s="227">
        <v>1478.23</v>
      </c>
      <c r="L140" s="227">
        <v>36398</v>
      </c>
      <c r="M140" s="227">
        <v>38</v>
      </c>
      <c r="N140" s="227">
        <v>36436</v>
      </c>
    </row>
    <row r="141" spans="1:14" x14ac:dyDescent="0.2">
      <c r="A141" s="222" t="s">
        <v>653</v>
      </c>
      <c r="B141" s="189">
        <v>437</v>
      </c>
      <c r="C141" s="189" t="s">
        <v>448</v>
      </c>
      <c r="D141" s="188" t="s">
        <v>58</v>
      </c>
      <c r="E141" s="223">
        <v>110</v>
      </c>
      <c r="F141" s="188" t="s">
        <v>449</v>
      </c>
      <c r="G141" s="225">
        <v>3</v>
      </c>
      <c r="H141" s="189" t="s">
        <v>210</v>
      </c>
      <c r="I141" s="225">
        <v>5.93</v>
      </c>
      <c r="J141" s="227">
        <v>110000</v>
      </c>
      <c r="K141" s="227">
        <v>0</v>
      </c>
      <c r="L141" s="227">
        <v>0</v>
      </c>
      <c r="M141" s="227">
        <v>0</v>
      </c>
      <c r="N141" s="227">
        <v>0</v>
      </c>
    </row>
    <row r="142" spans="1:14" x14ac:dyDescent="0.2">
      <c r="A142" s="222" t="s">
        <v>654</v>
      </c>
      <c r="B142" s="189">
        <v>437</v>
      </c>
      <c r="C142" s="189" t="s">
        <v>448</v>
      </c>
      <c r="D142" s="188" t="s">
        <v>58</v>
      </c>
      <c r="E142" s="223">
        <v>33</v>
      </c>
      <c r="F142" s="188" t="s">
        <v>450</v>
      </c>
      <c r="G142" s="225">
        <v>3</v>
      </c>
      <c r="H142" s="189" t="s">
        <v>210</v>
      </c>
      <c r="I142" s="225">
        <v>5.93</v>
      </c>
      <c r="J142" s="227">
        <v>33000</v>
      </c>
      <c r="K142" s="227">
        <v>0</v>
      </c>
      <c r="L142" s="227">
        <v>0</v>
      </c>
      <c r="M142" s="227">
        <v>0</v>
      </c>
      <c r="N142" s="227">
        <v>0</v>
      </c>
    </row>
    <row r="143" spans="1:14" x14ac:dyDescent="0.2">
      <c r="A143" s="222" t="s">
        <v>653</v>
      </c>
      <c r="B143" s="189">
        <v>437</v>
      </c>
      <c r="C143" s="189" t="s">
        <v>448</v>
      </c>
      <c r="D143" s="188" t="s">
        <v>58</v>
      </c>
      <c r="E143" s="223">
        <v>375</v>
      </c>
      <c r="F143" s="188" t="s">
        <v>443</v>
      </c>
      <c r="G143" s="225">
        <v>4.2</v>
      </c>
      <c r="H143" s="189" t="s">
        <v>210</v>
      </c>
      <c r="I143" s="225">
        <v>19.75</v>
      </c>
      <c r="J143" s="227">
        <v>375000</v>
      </c>
      <c r="K143" s="227">
        <v>213698.72</v>
      </c>
      <c r="L143" s="227">
        <v>5261857</v>
      </c>
      <c r="M143" s="227">
        <v>5414</v>
      </c>
      <c r="N143" s="227">
        <v>5267271</v>
      </c>
    </row>
    <row r="144" spans="1:14" x14ac:dyDescent="0.2">
      <c r="A144" s="222" t="s">
        <v>653</v>
      </c>
      <c r="B144" s="189">
        <v>437</v>
      </c>
      <c r="C144" s="189" t="s">
        <v>448</v>
      </c>
      <c r="D144" s="188" t="s">
        <v>58</v>
      </c>
      <c r="E144" s="223">
        <v>99</v>
      </c>
      <c r="F144" s="188" t="s">
        <v>444</v>
      </c>
      <c r="G144" s="225">
        <v>4.2</v>
      </c>
      <c r="H144" s="189" t="s">
        <v>210</v>
      </c>
      <c r="I144" s="225">
        <v>19.75</v>
      </c>
      <c r="J144" s="227">
        <v>99000</v>
      </c>
      <c r="K144" s="227">
        <v>56416.45</v>
      </c>
      <c r="L144" s="227">
        <v>1389130</v>
      </c>
      <c r="M144" s="227">
        <v>1430</v>
      </c>
      <c r="N144" s="227">
        <v>1390560</v>
      </c>
    </row>
    <row r="145" spans="1:14" x14ac:dyDescent="0.2">
      <c r="A145" s="222" t="s">
        <v>653</v>
      </c>
      <c r="B145" s="189">
        <v>437</v>
      </c>
      <c r="C145" s="189" t="s">
        <v>448</v>
      </c>
      <c r="D145" s="188" t="s">
        <v>58</v>
      </c>
      <c r="E145" s="223">
        <v>93</v>
      </c>
      <c r="F145" s="188" t="s">
        <v>445</v>
      </c>
      <c r="G145" s="225">
        <v>4.2</v>
      </c>
      <c r="H145" s="189" t="s">
        <v>210</v>
      </c>
      <c r="I145" s="225">
        <v>19.75</v>
      </c>
      <c r="J145" s="227">
        <v>93000</v>
      </c>
      <c r="K145" s="227">
        <v>54663.19</v>
      </c>
      <c r="L145" s="227">
        <v>1345960</v>
      </c>
      <c r="M145" s="227">
        <v>1385</v>
      </c>
      <c r="N145" s="227">
        <v>1347345</v>
      </c>
    </row>
    <row r="146" spans="1:14" x14ac:dyDescent="0.2">
      <c r="A146" s="222" t="s">
        <v>655</v>
      </c>
      <c r="B146" s="189">
        <v>437</v>
      </c>
      <c r="C146" s="189" t="s">
        <v>448</v>
      </c>
      <c r="D146" s="188" t="s">
        <v>58</v>
      </c>
      <c r="E146" s="223">
        <v>122</v>
      </c>
      <c r="F146" s="188" t="s">
        <v>446</v>
      </c>
      <c r="G146" s="225">
        <v>4.2</v>
      </c>
      <c r="H146" s="189" t="s">
        <v>210</v>
      </c>
      <c r="I146" s="225">
        <v>19.75</v>
      </c>
      <c r="J146" s="227">
        <v>122000</v>
      </c>
      <c r="K146" s="227">
        <v>103550.32</v>
      </c>
      <c r="L146" s="227">
        <v>2549697</v>
      </c>
      <c r="M146" s="227">
        <v>2624</v>
      </c>
      <c r="N146" s="227">
        <v>2552321</v>
      </c>
    </row>
    <row r="147" spans="1:14" x14ac:dyDescent="0.2">
      <c r="A147" s="222" t="s">
        <v>655</v>
      </c>
      <c r="B147" s="189">
        <v>437</v>
      </c>
      <c r="C147" s="189" t="s">
        <v>448</v>
      </c>
      <c r="D147" s="188" t="s">
        <v>58</v>
      </c>
      <c r="E147" s="223">
        <v>1</v>
      </c>
      <c r="F147" s="188" t="s">
        <v>447</v>
      </c>
      <c r="G147" s="225">
        <v>4.2</v>
      </c>
      <c r="H147" s="189" t="s">
        <v>210</v>
      </c>
      <c r="I147" s="225">
        <v>19.75</v>
      </c>
      <c r="J147" s="227">
        <v>1000</v>
      </c>
      <c r="K147" s="227">
        <v>1399.33</v>
      </c>
      <c r="L147" s="227">
        <v>34455</v>
      </c>
      <c r="M147" s="227">
        <v>36</v>
      </c>
      <c r="N147" s="227">
        <v>34491</v>
      </c>
    </row>
    <row r="148" spans="1:14" x14ac:dyDescent="0.2">
      <c r="A148" s="222"/>
      <c r="D148" s="188"/>
      <c r="E148" s="223"/>
      <c r="F148" s="188"/>
      <c r="G148" s="225"/>
      <c r="H148" s="189"/>
      <c r="I148" s="225"/>
      <c r="J148" s="227"/>
      <c r="K148" s="227"/>
      <c r="L148" s="227"/>
      <c r="M148" s="227"/>
      <c r="N148" s="227"/>
    </row>
    <row r="149" spans="1:14" x14ac:dyDescent="0.2">
      <c r="A149" s="222" t="s">
        <v>228</v>
      </c>
      <c r="B149" s="189">
        <v>449</v>
      </c>
      <c r="C149" s="189" t="s">
        <v>262</v>
      </c>
      <c r="D149" s="188" t="s">
        <v>58</v>
      </c>
      <c r="E149" s="223">
        <v>162</v>
      </c>
      <c r="F149" s="188" t="s">
        <v>232</v>
      </c>
      <c r="G149" s="225">
        <v>4.8</v>
      </c>
      <c r="H149" s="188" t="s">
        <v>211</v>
      </c>
      <c r="I149" s="225">
        <v>7.75</v>
      </c>
      <c r="J149" s="227">
        <v>162000</v>
      </c>
      <c r="K149" s="227">
        <v>0</v>
      </c>
      <c r="L149" s="227">
        <v>0</v>
      </c>
      <c r="M149" s="227">
        <v>0</v>
      </c>
      <c r="N149" s="227">
        <v>0</v>
      </c>
    </row>
    <row r="150" spans="1:14" x14ac:dyDescent="0.2">
      <c r="A150" s="222" t="s">
        <v>263</v>
      </c>
      <c r="B150" s="189">
        <v>449</v>
      </c>
      <c r="C150" s="189" t="s">
        <v>262</v>
      </c>
      <c r="D150" s="188" t="s">
        <v>58</v>
      </c>
      <c r="E150" s="223">
        <v>50</v>
      </c>
      <c r="F150" s="188" t="s">
        <v>233</v>
      </c>
      <c r="G150" s="225">
        <v>5.4</v>
      </c>
      <c r="H150" s="188" t="s">
        <v>211</v>
      </c>
      <c r="I150" s="225">
        <v>14.75</v>
      </c>
      <c r="J150" s="227">
        <v>50000</v>
      </c>
      <c r="K150" s="227">
        <v>60196.05</v>
      </c>
      <c r="L150" s="227">
        <v>1482194</v>
      </c>
      <c r="M150" s="227">
        <v>20349</v>
      </c>
      <c r="N150" s="227">
        <v>1502543</v>
      </c>
    </row>
    <row r="151" spans="1:14" x14ac:dyDescent="0.2">
      <c r="A151" s="222" t="s">
        <v>263</v>
      </c>
      <c r="B151" s="189">
        <v>449</v>
      </c>
      <c r="C151" s="189" t="s">
        <v>262</v>
      </c>
      <c r="D151" s="188" t="s">
        <v>58</v>
      </c>
      <c r="E151" s="223">
        <v>59.52</v>
      </c>
      <c r="F151" s="188" t="s">
        <v>234</v>
      </c>
      <c r="G151" s="225">
        <v>4.5</v>
      </c>
      <c r="H151" s="188" t="s">
        <v>211</v>
      </c>
      <c r="I151" s="225">
        <v>15</v>
      </c>
      <c r="J151" s="227">
        <v>59520</v>
      </c>
      <c r="K151" s="227">
        <v>89420.23</v>
      </c>
      <c r="L151" s="227">
        <v>2201775</v>
      </c>
      <c r="M151" s="227">
        <v>0</v>
      </c>
      <c r="N151" s="227">
        <v>2201775</v>
      </c>
    </row>
    <row r="152" spans="1:14" x14ac:dyDescent="0.2">
      <c r="A152" s="222"/>
      <c r="D152" s="188"/>
      <c r="E152" s="223"/>
      <c r="F152" s="188"/>
      <c r="G152" s="225"/>
      <c r="H152" s="189"/>
      <c r="I152" s="225"/>
      <c r="J152" s="227"/>
      <c r="K152" s="227"/>
      <c r="L152" s="227"/>
      <c r="M152" s="227"/>
      <c r="N152" s="227"/>
    </row>
    <row r="153" spans="1:14" x14ac:dyDescent="0.2">
      <c r="A153" s="222" t="s">
        <v>683</v>
      </c>
      <c r="B153" s="189">
        <v>472</v>
      </c>
      <c r="C153" s="189" t="s">
        <v>267</v>
      </c>
      <c r="D153" s="188" t="s">
        <v>125</v>
      </c>
      <c r="E153" s="223">
        <v>15700000</v>
      </c>
      <c r="F153" s="188" t="s">
        <v>97</v>
      </c>
      <c r="G153" s="225">
        <v>6</v>
      </c>
      <c r="H153" s="189" t="s">
        <v>213</v>
      </c>
      <c r="I153" s="225">
        <v>4</v>
      </c>
      <c r="J153" s="227">
        <v>15700000000</v>
      </c>
      <c r="K153" s="227">
        <v>0</v>
      </c>
      <c r="L153" s="227">
        <v>0</v>
      </c>
      <c r="M153" s="227">
        <v>0</v>
      </c>
      <c r="N153" s="227">
        <v>0</v>
      </c>
    </row>
    <row r="154" spans="1:14" x14ac:dyDescent="0.2">
      <c r="A154" s="222" t="s">
        <v>683</v>
      </c>
      <c r="B154" s="189">
        <v>472</v>
      </c>
      <c r="C154" s="189" t="s">
        <v>267</v>
      </c>
      <c r="D154" s="188" t="s">
        <v>125</v>
      </c>
      <c r="E154" s="223">
        <v>500000</v>
      </c>
      <c r="F154" s="188" t="s">
        <v>98</v>
      </c>
      <c r="G154" s="225" t="s">
        <v>269</v>
      </c>
      <c r="H154" s="189" t="s">
        <v>213</v>
      </c>
      <c r="I154" s="225">
        <v>6</v>
      </c>
      <c r="J154" s="227">
        <v>500000000</v>
      </c>
      <c r="K154" s="227">
        <v>0</v>
      </c>
      <c r="L154" s="227">
        <v>0</v>
      </c>
      <c r="M154" s="227">
        <v>0</v>
      </c>
      <c r="N154" s="227">
        <v>0</v>
      </c>
    </row>
    <row r="155" spans="1:14" x14ac:dyDescent="0.2">
      <c r="A155" s="222" t="s">
        <v>683</v>
      </c>
      <c r="B155" s="189">
        <v>472</v>
      </c>
      <c r="C155" s="189" t="s">
        <v>267</v>
      </c>
      <c r="D155" s="188" t="s">
        <v>125</v>
      </c>
      <c r="E155" s="223">
        <v>1000</v>
      </c>
      <c r="F155" s="188" t="s">
        <v>140</v>
      </c>
      <c r="G155" s="225">
        <v>10</v>
      </c>
      <c r="H155" s="189" t="s">
        <v>213</v>
      </c>
      <c r="I155" s="225">
        <v>6</v>
      </c>
      <c r="J155" s="227">
        <v>1000000</v>
      </c>
      <c r="K155" s="227">
        <v>0</v>
      </c>
      <c r="L155" s="227">
        <v>0</v>
      </c>
      <c r="M155" s="227">
        <v>0</v>
      </c>
      <c r="N155" s="227">
        <v>0</v>
      </c>
    </row>
    <row r="156" spans="1:14" x14ac:dyDescent="0.2">
      <c r="A156" s="222" t="s">
        <v>683</v>
      </c>
      <c r="B156" s="189">
        <v>486</v>
      </c>
      <c r="C156" s="189" t="s">
        <v>451</v>
      </c>
      <c r="D156" s="188" t="s">
        <v>58</v>
      </c>
      <c r="E156" s="223">
        <v>450</v>
      </c>
      <c r="F156" s="188" t="s">
        <v>141</v>
      </c>
      <c r="G156" s="225">
        <v>4.25</v>
      </c>
      <c r="H156" s="189" t="s">
        <v>210</v>
      </c>
      <c r="I156" s="225">
        <v>19.5</v>
      </c>
      <c r="J156" s="227">
        <v>450000</v>
      </c>
      <c r="K156" s="227">
        <v>209162</v>
      </c>
      <c r="L156" s="227">
        <v>5150150</v>
      </c>
      <c r="M156" s="227">
        <v>38858</v>
      </c>
      <c r="N156" s="227">
        <v>5189008</v>
      </c>
    </row>
    <row r="157" spans="1:14" x14ac:dyDescent="0.2">
      <c r="A157" s="222" t="s">
        <v>686</v>
      </c>
      <c r="B157" s="189">
        <v>486</v>
      </c>
      <c r="C157" s="189" t="s">
        <v>451</v>
      </c>
      <c r="D157" s="188" t="s">
        <v>58</v>
      </c>
      <c r="E157" s="223">
        <v>50</v>
      </c>
      <c r="F157" s="188" t="s">
        <v>142</v>
      </c>
      <c r="G157" s="225">
        <v>8</v>
      </c>
      <c r="H157" s="189" t="s">
        <v>210</v>
      </c>
      <c r="I157" s="225">
        <v>23.25</v>
      </c>
      <c r="J157" s="227">
        <v>50000</v>
      </c>
      <c r="K157" s="227">
        <v>50000</v>
      </c>
      <c r="L157" s="227">
        <v>1231139</v>
      </c>
      <c r="M157" s="227">
        <v>1170147</v>
      </c>
      <c r="N157" s="227">
        <v>2401286</v>
      </c>
    </row>
    <row r="158" spans="1:14" x14ac:dyDescent="0.2">
      <c r="A158" s="222" t="s">
        <v>688</v>
      </c>
      <c r="B158" s="189">
        <v>486</v>
      </c>
      <c r="C158" s="189" t="s">
        <v>505</v>
      </c>
      <c r="D158" s="188" t="s">
        <v>58</v>
      </c>
      <c r="E158" s="223">
        <v>427</v>
      </c>
      <c r="F158" s="188" t="s">
        <v>270</v>
      </c>
      <c r="G158" s="225">
        <v>4</v>
      </c>
      <c r="H158" s="189" t="s">
        <v>210</v>
      </c>
      <c r="I158" s="225">
        <v>20</v>
      </c>
      <c r="J158" s="227">
        <v>427000</v>
      </c>
      <c r="K158" s="227">
        <v>265347</v>
      </c>
      <c r="L158" s="227">
        <v>6533581</v>
      </c>
      <c r="M158" s="227">
        <v>46430</v>
      </c>
      <c r="N158" s="227">
        <v>6580011</v>
      </c>
    </row>
    <row r="159" spans="1:14" x14ac:dyDescent="0.2">
      <c r="A159" s="222" t="s">
        <v>688</v>
      </c>
      <c r="B159" s="189">
        <v>486</v>
      </c>
      <c r="C159" s="189" t="s">
        <v>505</v>
      </c>
      <c r="D159" s="188" t="s">
        <v>58</v>
      </c>
      <c r="E159" s="223">
        <v>37</v>
      </c>
      <c r="F159" s="188" t="s">
        <v>508</v>
      </c>
      <c r="G159" s="225">
        <v>4</v>
      </c>
      <c r="H159" s="189" t="s">
        <v>210</v>
      </c>
      <c r="I159" s="225">
        <v>20</v>
      </c>
      <c r="J159" s="227">
        <v>37000</v>
      </c>
      <c r="K159" s="227">
        <v>37000</v>
      </c>
      <c r="L159" s="227">
        <v>911043</v>
      </c>
      <c r="M159" s="227">
        <v>296347</v>
      </c>
      <c r="N159" s="227">
        <v>1207390</v>
      </c>
    </row>
    <row r="160" spans="1:14" x14ac:dyDescent="0.2">
      <c r="A160" s="222" t="s">
        <v>688</v>
      </c>
      <c r="B160" s="189">
        <v>486</v>
      </c>
      <c r="C160" s="189" t="s">
        <v>505</v>
      </c>
      <c r="D160" s="188" t="s">
        <v>58</v>
      </c>
      <c r="E160" s="223">
        <v>59</v>
      </c>
      <c r="F160" s="188" t="s">
        <v>509</v>
      </c>
      <c r="G160" s="225">
        <v>7</v>
      </c>
      <c r="H160" s="189" t="s">
        <v>210</v>
      </c>
      <c r="I160" s="225">
        <v>21.75</v>
      </c>
      <c r="J160" s="227">
        <v>59000</v>
      </c>
      <c r="K160" s="227">
        <v>59000</v>
      </c>
      <c r="L160" s="227">
        <v>1452744</v>
      </c>
      <c r="M160" s="227">
        <v>908718</v>
      </c>
      <c r="N160" s="227">
        <v>2361462</v>
      </c>
    </row>
    <row r="161" spans="1:14" x14ac:dyDescent="0.2">
      <c r="A161" s="222"/>
      <c r="D161" s="188"/>
      <c r="E161" s="223"/>
      <c r="F161" s="188"/>
      <c r="G161" s="225"/>
      <c r="H161" s="189"/>
      <c r="I161" s="225"/>
      <c r="J161" s="227"/>
      <c r="K161" s="227"/>
      <c r="L161" s="227"/>
      <c r="M161" s="227"/>
      <c r="N161" s="227"/>
    </row>
    <row r="162" spans="1:14" x14ac:dyDescent="0.2">
      <c r="A162" s="222" t="s">
        <v>540</v>
      </c>
      <c r="B162" s="189">
        <v>495</v>
      </c>
      <c r="C162" s="189" t="s">
        <v>459</v>
      </c>
      <c r="D162" s="188" t="s">
        <v>58</v>
      </c>
      <c r="E162" s="223">
        <v>578.5</v>
      </c>
      <c r="F162" s="188" t="s">
        <v>464</v>
      </c>
      <c r="G162" s="225">
        <v>4</v>
      </c>
      <c r="H162" s="189" t="s">
        <v>210</v>
      </c>
      <c r="I162" s="225">
        <v>19.25</v>
      </c>
      <c r="J162" s="227">
        <v>578500</v>
      </c>
      <c r="K162" s="227">
        <v>250908</v>
      </c>
      <c r="L162" s="227">
        <v>6178052</v>
      </c>
      <c r="M162" s="227">
        <v>60871</v>
      </c>
      <c r="N162" s="227">
        <v>6238923</v>
      </c>
    </row>
    <row r="163" spans="1:14" x14ac:dyDescent="0.2">
      <c r="A163" s="222" t="s">
        <v>540</v>
      </c>
      <c r="B163" s="189">
        <v>495</v>
      </c>
      <c r="C163" s="189" t="s">
        <v>459</v>
      </c>
      <c r="D163" s="188" t="s">
        <v>58</v>
      </c>
      <c r="E163" s="223">
        <v>52.2</v>
      </c>
      <c r="F163" s="188" t="s">
        <v>465</v>
      </c>
      <c r="G163" s="225">
        <v>5</v>
      </c>
      <c r="H163" s="189" t="s">
        <v>210</v>
      </c>
      <c r="I163" s="225">
        <v>19.25</v>
      </c>
      <c r="J163" s="227">
        <v>52200</v>
      </c>
      <c r="K163" s="227">
        <v>53489</v>
      </c>
      <c r="L163" s="227">
        <v>1317048</v>
      </c>
      <c r="M163" s="227">
        <v>16163</v>
      </c>
      <c r="N163" s="227">
        <v>1333211</v>
      </c>
    </row>
    <row r="164" spans="1:14" x14ac:dyDescent="0.2">
      <c r="A164" s="222" t="s">
        <v>541</v>
      </c>
      <c r="B164" s="189">
        <v>495</v>
      </c>
      <c r="C164" s="189" t="s">
        <v>459</v>
      </c>
      <c r="D164" s="188" t="s">
        <v>58</v>
      </c>
      <c r="E164" s="223">
        <v>27.4</v>
      </c>
      <c r="F164" s="188" t="s">
        <v>466</v>
      </c>
      <c r="G164" s="225">
        <v>5.5</v>
      </c>
      <c r="H164" s="189" t="s">
        <v>210</v>
      </c>
      <c r="I164" s="225">
        <v>19.25</v>
      </c>
      <c r="J164" s="227">
        <v>27400</v>
      </c>
      <c r="K164" s="227">
        <v>31324</v>
      </c>
      <c r="L164" s="227">
        <v>771284</v>
      </c>
      <c r="M164" s="227">
        <v>10393</v>
      </c>
      <c r="N164" s="227">
        <v>781677</v>
      </c>
    </row>
    <row r="165" spans="1:14" x14ac:dyDescent="0.2">
      <c r="A165" s="222" t="s">
        <v>541</v>
      </c>
      <c r="B165" s="189">
        <v>495</v>
      </c>
      <c r="C165" s="189" t="s">
        <v>459</v>
      </c>
      <c r="D165" s="188" t="s">
        <v>58</v>
      </c>
      <c r="E165" s="223">
        <v>20.399999999999999</v>
      </c>
      <c r="F165" s="188" t="s">
        <v>467</v>
      </c>
      <c r="G165" s="225">
        <v>6</v>
      </c>
      <c r="H165" s="189" t="s">
        <v>210</v>
      </c>
      <c r="I165" s="225">
        <v>19.25</v>
      </c>
      <c r="J165" s="227">
        <v>20400</v>
      </c>
      <c r="K165" s="227">
        <v>25754</v>
      </c>
      <c r="L165" s="227">
        <v>634135</v>
      </c>
      <c r="M165" s="227">
        <v>9304</v>
      </c>
      <c r="N165" s="227">
        <v>643439</v>
      </c>
    </row>
    <row r="166" spans="1:14" x14ac:dyDescent="0.2">
      <c r="A166" s="222" t="s">
        <v>542</v>
      </c>
      <c r="B166" s="189">
        <v>495</v>
      </c>
      <c r="C166" s="189" t="s">
        <v>459</v>
      </c>
      <c r="D166" s="188" t="s">
        <v>58</v>
      </c>
      <c r="E166" s="223">
        <v>22</v>
      </c>
      <c r="F166" s="245" t="s">
        <v>469</v>
      </c>
      <c r="G166" s="225">
        <v>7</v>
      </c>
      <c r="H166" s="189" t="s">
        <v>210</v>
      </c>
      <c r="I166" s="225">
        <v>19.25</v>
      </c>
      <c r="J166" s="227">
        <v>22000</v>
      </c>
      <c r="K166" s="227">
        <v>28837</v>
      </c>
      <c r="L166" s="227">
        <v>710047</v>
      </c>
      <c r="M166" s="227">
        <v>12112</v>
      </c>
      <c r="N166" s="227">
        <v>722159</v>
      </c>
    </row>
    <row r="167" spans="1:14" x14ac:dyDescent="0.2">
      <c r="A167" s="222" t="s">
        <v>542</v>
      </c>
      <c r="B167" s="189">
        <v>495</v>
      </c>
      <c r="C167" s="189" t="s">
        <v>459</v>
      </c>
      <c r="D167" s="188" t="s">
        <v>58</v>
      </c>
      <c r="E167" s="223">
        <v>31</v>
      </c>
      <c r="F167" s="188" t="s">
        <v>468</v>
      </c>
      <c r="G167" s="225">
        <v>7.5</v>
      </c>
      <c r="H167" s="189" t="s">
        <v>210</v>
      </c>
      <c r="I167" s="225">
        <v>19.25</v>
      </c>
      <c r="J167" s="227">
        <v>31000</v>
      </c>
      <c r="K167" s="227">
        <v>55286</v>
      </c>
      <c r="L167" s="227">
        <v>1361295</v>
      </c>
      <c r="M167" s="227">
        <v>24835</v>
      </c>
      <c r="N167" s="227">
        <v>1386130</v>
      </c>
    </row>
    <row r="168" spans="1:14" x14ac:dyDescent="0.2">
      <c r="A168" s="222" t="s">
        <v>656</v>
      </c>
      <c r="B168" s="189">
        <v>495</v>
      </c>
      <c r="C168" s="189" t="s">
        <v>501</v>
      </c>
      <c r="D168" s="188" t="s">
        <v>58</v>
      </c>
      <c r="E168" s="223">
        <v>478</v>
      </c>
      <c r="F168" s="188" t="s">
        <v>511</v>
      </c>
      <c r="G168" s="225">
        <v>4</v>
      </c>
      <c r="H168" s="189" t="s">
        <v>210</v>
      </c>
      <c r="I168" s="225">
        <v>18.25</v>
      </c>
      <c r="J168" s="227">
        <v>478000</v>
      </c>
      <c r="K168" s="227">
        <v>225482</v>
      </c>
      <c r="L168" s="227">
        <v>5551994</v>
      </c>
      <c r="M168" s="227">
        <v>54705</v>
      </c>
      <c r="N168" s="227">
        <v>5606699</v>
      </c>
    </row>
    <row r="169" spans="1:14" x14ac:dyDescent="0.2">
      <c r="A169" s="222" t="s">
        <v>657</v>
      </c>
      <c r="B169" s="189">
        <v>495</v>
      </c>
      <c r="C169" s="189" t="s">
        <v>501</v>
      </c>
      <c r="D169" s="188" t="s">
        <v>58</v>
      </c>
      <c r="E169" s="223">
        <v>55</v>
      </c>
      <c r="F169" s="188" t="s">
        <v>513</v>
      </c>
      <c r="G169" s="225">
        <v>5</v>
      </c>
      <c r="H169" s="189" t="s">
        <v>210</v>
      </c>
      <c r="I169" s="225">
        <v>18.25</v>
      </c>
      <c r="J169" s="227">
        <v>55000</v>
      </c>
      <c r="K169" s="227">
        <v>56358</v>
      </c>
      <c r="L169" s="227">
        <v>1387691</v>
      </c>
      <c r="M169" s="227">
        <v>17030</v>
      </c>
      <c r="N169" s="227">
        <v>1404721</v>
      </c>
    </row>
    <row r="170" spans="1:14" x14ac:dyDescent="0.2">
      <c r="A170" s="222" t="s">
        <v>658</v>
      </c>
      <c r="B170" s="189">
        <v>495</v>
      </c>
      <c r="C170" s="189" t="s">
        <v>501</v>
      </c>
      <c r="D170" s="188" t="s">
        <v>58</v>
      </c>
      <c r="E170" s="223">
        <v>18</v>
      </c>
      <c r="F170" s="188" t="s">
        <v>512</v>
      </c>
      <c r="G170" s="225">
        <v>5.5</v>
      </c>
      <c r="H170" s="189" t="s">
        <v>210</v>
      </c>
      <c r="I170" s="225">
        <v>18.25</v>
      </c>
      <c r="J170" s="227">
        <v>18000</v>
      </c>
      <c r="K170" s="227">
        <v>19505</v>
      </c>
      <c r="L170" s="227">
        <v>480267</v>
      </c>
      <c r="M170" s="227">
        <v>6471</v>
      </c>
      <c r="N170" s="227">
        <v>486738</v>
      </c>
    </row>
    <row r="171" spans="1:14" x14ac:dyDescent="0.2">
      <c r="A171" s="222" t="s">
        <v>659</v>
      </c>
      <c r="B171" s="189">
        <v>495</v>
      </c>
      <c r="C171" s="189" t="s">
        <v>501</v>
      </c>
      <c r="D171" s="188" t="s">
        <v>58</v>
      </c>
      <c r="E171" s="223">
        <v>8</v>
      </c>
      <c r="F171" s="188" t="s">
        <v>514</v>
      </c>
      <c r="G171" s="225">
        <v>6</v>
      </c>
      <c r="H171" s="189" t="s">
        <v>210</v>
      </c>
      <c r="I171" s="225">
        <v>18.25</v>
      </c>
      <c r="J171" s="227">
        <v>8000</v>
      </c>
      <c r="K171" s="227">
        <v>9528</v>
      </c>
      <c r="L171" s="227">
        <v>234606</v>
      </c>
      <c r="M171" s="227">
        <v>3442</v>
      </c>
      <c r="N171" s="227">
        <v>238048</v>
      </c>
    </row>
    <row r="172" spans="1:14" x14ac:dyDescent="0.2">
      <c r="A172" s="222" t="s">
        <v>659</v>
      </c>
      <c r="B172" s="189">
        <v>495</v>
      </c>
      <c r="C172" s="189" t="s">
        <v>501</v>
      </c>
      <c r="D172" s="188" t="s">
        <v>58</v>
      </c>
      <c r="E172" s="223">
        <v>15</v>
      </c>
      <c r="F172" s="188" t="s">
        <v>550</v>
      </c>
      <c r="G172" s="225">
        <v>7</v>
      </c>
      <c r="H172" s="189" t="s">
        <v>210</v>
      </c>
      <c r="I172" s="225">
        <v>18.25</v>
      </c>
      <c r="J172" s="227">
        <v>15000</v>
      </c>
      <c r="K172" s="227">
        <v>18375</v>
      </c>
      <c r="L172" s="227">
        <v>452444</v>
      </c>
      <c r="M172" s="227">
        <v>7718</v>
      </c>
      <c r="N172" s="227">
        <v>460162</v>
      </c>
    </row>
    <row r="173" spans="1:14" x14ac:dyDescent="0.2">
      <c r="A173" s="222" t="s">
        <v>659</v>
      </c>
      <c r="B173" s="189">
        <v>495</v>
      </c>
      <c r="C173" s="189" t="s">
        <v>501</v>
      </c>
      <c r="D173" s="188" t="s">
        <v>58</v>
      </c>
      <c r="E173" s="223">
        <v>25</v>
      </c>
      <c r="F173" s="188" t="s">
        <v>515</v>
      </c>
      <c r="G173" s="225">
        <v>7.5</v>
      </c>
      <c r="H173" s="189" t="s">
        <v>210</v>
      </c>
      <c r="I173" s="225">
        <v>18.25</v>
      </c>
      <c r="J173" s="227">
        <v>25000</v>
      </c>
      <c r="K173" s="227">
        <v>41475</v>
      </c>
      <c r="L173" s="227">
        <v>1021230</v>
      </c>
      <c r="M173" s="227">
        <v>18631</v>
      </c>
      <c r="N173" s="227">
        <v>1039861</v>
      </c>
    </row>
    <row r="174" spans="1:14" x14ac:dyDescent="0.2">
      <c r="A174" s="222" t="s">
        <v>660</v>
      </c>
      <c r="B174" s="189">
        <v>495</v>
      </c>
      <c r="C174" s="189" t="s">
        <v>552</v>
      </c>
      <c r="D174" s="188" t="s">
        <v>58</v>
      </c>
      <c r="E174" s="223">
        <v>402</v>
      </c>
      <c r="F174" s="188" t="s">
        <v>585</v>
      </c>
      <c r="G174" s="225">
        <v>4.7</v>
      </c>
      <c r="H174" s="188" t="s">
        <v>210</v>
      </c>
      <c r="I174" s="225">
        <v>17</v>
      </c>
      <c r="J174" s="246">
        <v>402000</v>
      </c>
      <c r="K174" s="227">
        <v>217250</v>
      </c>
      <c r="L174" s="227">
        <v>5349299</v>
      </c>
      <c r="M174" s="227">
        <v>61775</v>
      </c>
      <c r="N174" s="227">
        <v>5411074</v>
      </c>
    </row>
    <row r="175" spans="1:14" x14ac:dyDescent="0.2">
      <c r="A175" s="222" t="s">
        <v>661</v>
      </c>
      <c r="B175" s="189">
        <v>495</v>
      </c>
      <c r="C175" s="189" t="s">
        <v>552</v>
      </c>
      <c r="D175" s="188" t="s">
        <v>58</v>
      </c>
      <c r="E175" s="223">
        <v>38.200000000000003</v>
      </c>
      <c r="F175" s="188" t="s">
        <v>586</v>
      </c>
      <c r="G175" s="225">
        <v>5.2</v>
      </c>
      <c r="H175" s="188" t="s">
        <v>210</v>
      </c>
      <c r="I175" s="225">
        <v>17</v>
      </c>
      <c r="J175" s="246">
        <v>38200</v>
      </c>
      <c r="K175" s="227">
        <v>38687</v>
      </c>
      <c r="L175" s="227">
        <v>952581</v>
      </c>
      <c r="M175" s="227">
        <v>12148</v>
      </c>
      <c r="N175" s="227">
        <v>964729</v>
      </c>
    </row>
    <row r="176" spans="1:14" x14ac:dyDescent="0.2">
      <c r="A176" s="222" t="s">
        <v>661</v>
      </c>
      <c r="B176" s="189">
        <v>495</v>
      </c>
      <c r="C176" s="189" t="s">
        <v>552</v>
      </c>
      <c r="D176" s="188" t="s">
        <v>58</v>
      </c>
      <c r="E176" s="223">
        <v>12</v>
      </c>
      <c r="F176" s="188" t="s">
        <v>587</v>
      </c>
      <c r="G176" s="225">
        <v>5.2</v>
      </c>
      <c r="H176" s="188" t="s">
        <v>210</v>
      </c>
      <c r="I176" s="225">
        <v>17</v>
      </c>
      <c r="J176" s="246">
        <v>12000</v>
      </c>
      <c r="K176" s="227">
        <v>12465</v>
      </c>
      <c r="L176" s="227">
        <v>306923</v>
      </c>
      <c r="M176" s="227">
        <v>3914</v>
      </c>
      <c r="N176" s="227">
        <v>310837</v>
      </c>
    </row>
    <row r="177" spans="1:14" x14ac:dyDescent="0.2">
      <c r="A177" s="222" t="s">
        <v>661</v>
      </c>
      <c r="B177" s="189">
        <v>495</v>
      </c>
      <c r="C177" s="189" t="s">
        <v>552</v>
      </c>
      <c r="D177" s="188" t="s">
        <v>58</v>
      </c>
      <c r="E177" s="223">
        <v>6</v>
      </c>
      <c r="F177" s="188" t="s">
        <v>588</v>
      </c>
      <c r="G177" s="225">
        <v>5.2</v>
      </c>
      <c r="H177" s="188" t="s">
        <v>210</v>
      </c>
      <c r="I177" s="225">
        <v>17</v>
      </c>
      <c r="J177" s="246">
        <v>6000</v>
      </c>
      <c r="K177" s="227">
        <v>6557</v>
      </c>
      <c r="L177" s="227">
        <v>161452</v>
      </c>
      <c r="M177" s="227">
        <v>2059</v>
      </c>
      <c r="N177" s="227">
        <v>163511</v>
      </c>
    </row>
    <row r="178" spans="1:14" x14ac:dyDescent="0.2">
      <c r="A178" s="222" t="s">
        <v>661</v>
      </c>
      <c r="B178" s="189">
        <v>495</v>
      </c>
      <c r="C178" s="189" t="s">
        <v>552</v>
      </c>
      <c r="D178" s="188" t="s">
        <v>58</v>
      </c>
      <c r="E178" s="223">
        <v>9</v>
      </c>
      <c r="F178" s="188" t="s">
        <v>589</v>
      </c>
      <c r="G178" s="225">
        <v>5.2</v>
      </c>
      <c r="H178" s="188" t="s">
        <v>210</v>
      </c>
      <c r="I178" s="225">
        <v>17</v>
      </c>
      <c r="J178" s="246">
        <v>9000</v>
      </c>
      <c r="K178" s="227">
        <v>9835</v>
      </c>
      <c r="L178" s="227">
        <v>242165</v>
      </c>
      <c r="M178" s="227">
        <v>3088</v>
      </c>
      <c r="N178" s="227">
        <v>245253</v>
      </c>
    </row>
    <row r="179" spans="1:14" x14ac:dyDescent="0.2">
      <c r="A179" s="222" t="s">
        <v>661</v>
      </c>
      <c r="B179" s="189">
        <v>495</v>
      </c>
      <c r="C179" s="189" t="s">
        <v>552</v>
      </c>
      <c r="D179" s="188" t="s">
        <v>58</v>
      </c>
      <c r="E179" s="223">
        <v>27.4</v>
      </c>
      <c r="F179" s="188" t="s">
        <v>590</v>
      </c>
      <c r="G179" s="225">
        <v>5.2</v>
      </c>
      <c r="H179" s="188" t="s">
        <v>210</v>
      </c>
      <c r="I179" s="225">
        <v>17</v>
      </c>
      <c r="J179" s="246">
        <v>27400</v>
      </c>
      <c r="K179" s="227">
        <v>36671</v>
      </c>
      <c r="L179" s="227">
        <v>902942</v>
      </c>
      <c r="M179" s="227">
        <v>11515</v>
      </c>
      <c r="N179" s="227">
        <v>914457</v>
      </c>
    </row>
    <row r="180" spans="1:14" x14ac:dyDescent="0.2">
      <c r="A180" s="222"/>
      <c r="D180" s="188"/>
      <c r="E180" s="223"/>
      <c r="F180" s="188"/>
      <c r="G180" s="225"/>
      <c r="H180" s="189"/>
      <c r="I180" s="225"/>
      <c r="J180" s="227"/>
      <c r="K180" s="227"/>
      <c r="L180" s="227"/>
      <c r="M180" s="227"/>
      <c r="N180" s="227"/>
    </row>
    <row r="181" spans="1:14" x14ac:dyDescent="0.2">
      <c r="A181" s="222" t="s">
        <v>228</v>
      </c>
      <c r="B181" s="189">
        <v>501</v>
      </c>
      <c r="C181" s="189" t="s">
        <v>476</v>
      </c>
      <c r="D181" s="188" t="s">
        <v>58</v>
      </c>
      <c r="E181" s="223">
        <v>156.30000000000001</v>
      </c>
      <c r="F181" s="188" t="s">
        <v>242</v>
      </c>
      <c r="G181" s="225">
        <v>4.1500000000000004</v>
      </c>
      <c r="H181" s="188" t="s">
        <v>211</v>
      </c>
      <c r="I181" s="225">
        <v>7.75</v>
      </c>
      <c r="J181" s="227">
        <v>156300</v>
      </c>
      <c r="K181" s="227">
        <v>0</v>
      </c>
      <c r="L181" s="227">
        <v>0</v>
      </c>
      <c r="M181" s="227">
        <v>0</v>
      </c>
      <c r="N181" s="227">
        <v>0</v>
      </c>
    </row>
    <row r="182" spans="1:14" x14ac:dyDescent="0.2">
      <c r="A182" s="222" t="s">
        <v>263</v>
      </c>
      <c r="B182" s="189">
        <v>501</v>
      </c>
      <c r="C182" s="189" t="s">
        <v>476</v>
      </c>
      <c r="D182" s="188" t="s">
        <v>58</v>
      </c>
      <c r="E182" s="223">
        <v>47.1</v>
      </c>
      <c r="F182" s="188" t="s">
        <v>243</v>
      </c>
      <c r="G182" s="225">
        <v>4.5</v>
      </c>
      <c r="H182" s="188" t="s">
        <v>211</v>
      </c>
      <c r="I182" s="225">
        <v>14.75</v>
      </c>
      <c r="J182" s="227">
        <v>47100</v>
      </c>
      <c r="K182" s="227">
        <v>63889.27</v>
      </c>
      <c r="L182" s="227">
        <v>1573131</v>
      </c>
      <c r="M182" s="227">
        <v>5676</v>
      </c>
      <c r="N182" s="227">
        <v>1578807</v>
      </c>
    </row>
    <row r="183" spans="1:14" x14ac:dyDescent="0.2">
      <c r="A183" s="222" t="s">
        <v>263</v>
      </c>
      <c r="B183" s="189">
        <v>501</v>
      </c>
      <c r="C183" s="189" t="s">
        <v>476</v>
      </c>
      <c r="D183" s="188" t="s">
        <v>58</v>
      </c>
      <c r="E183" s="223">
        <v>11.4</v>
      </c>
      <c r="F183" s="188" t="s">
        <v>477</v>
      </c>
      <c r="G183" s="225">
        <v>5.5</v>
      </c>
      <c r="H183" s="188" t="s">
        <v>211</v>
      </c>
      <c r="I183" s="225">
        <v>15</v>
      </c>
      <c r="J183" s="227">
        <v>11400</v>
      </c>
      <c r="K183" s="227">
        <v>17572.310000000001</v>
      </c>
      <c r="L183" s="227">
        <v>432679</v>
      </c>
      <c r="M183" s="227">
        <v>0</v>
      </c>
      <c r="N183" s="227">
        <v>432679</v>
      </c>
    </row>
    <row r="184" spans="1:14" x14ac:dyDescent="0.2">
      <c r="A184" s="222" t="s">
        <v>263</v>
      </c>
      <c r="B184" s="189">
        <v>501</v>
      </c>
      <c r="C184" s="189" t="s">
        <v>476</v>
      </c>
      <c r="D184" s="188" t="s">
        <v>58</v>
      </c>
      <c r="E184" s="223">
        <v>58</v>
      </c>
      <c r="F184" s="188" t="s">
        <v>478</v>
      </c>
      <c r="G184" s="225">
        <v>5</v>
      </c>
      <c r="H184" s="188" t="s">
        <v>211</v>
      </c>
      <c r="I184" s="225">
        <v>15.25</v>
      </c>
      <c r="J184" s="227">
        <v>58000</v>
      </c>
      <c r="K184" s="227">
        <v>86035.32</v>
      </c>
      <c r="L184" s="227">
        <v>2118429</v>
      </c>
      <c r="M184" s="227">
        <v>0</v>
      </c>
      <c r="N184" s="227">
        <v>2118429</v>
      </c>
    </row>
    <row r="185" spans="1:14" x14ac:dyDescent="0.2">
      <c r="A185" s="222"/>
      <c r="D185" s="188"/>
      <c r="E185" s="223"/>
      <c r="F185" s="188"/>
      <c r="G185" s="225"/>
      <c r="H185" s="189"/>
      <c r="I185" s="225"/>
      <c r="J185" s="227"/>
      <c r="K185" s="227"/>
      <c r="L185" s="227"/>
      <c r="M185" s="227"/>
      <c r="N185" s="227"/>
    </row>
    <row r="186" spans="1:14" x14ac:dyDescent="0.2">
      <c r="A186" s="222" t="s">
        <v>543</v>
      </c>
      <c r="B186" s="189">
        <v>510</v>
      </c>
      <c r="C186" s="188" t="s">
        <v>484</v>
      </c>
      <c r="D186" s="188" t="s">
        <v>58</v>
      </c>
      <c r="E186" s="223">
        <v>863</v>
      </c>
      <c r="F186" s="188" t="s">
        <v>260</v>
      </c>
      <c r="G186" s="225">
        <v>4</v>
      </c>
      <c r="H186" s="189" t="s">
        <v>210</v>
      </c>
      <c r="I186" s="225">
        <v>18.5</v>
      </c>
      <c r="J186" s="227">
        <v>863000</v>
      </c>
      <c r="K186" s="227">
        <v>376527</v>
      </c>
      <c r="L186" s="227">
        <v>9271141</v>
      </c>
      <c r="M186" s="227">
        <v>91343</v>
      </c>
      <c r="N186" s="227">
        <v>9362484</v>
      </c>
    </row>
    <row r="187" spans="1:14" x14ac:dyDescent="0.2">
      <c r="A187" s="222" t="s">
        <v>543</v>
      </c>
      <c r="B187" s="189">
        <v>510</v>
      </c>
      <c r="C187" s="188" t="s">
        <v>484</v>
      </c>
      <c r="D187" s="188" t="s">
        <v>58</v>
      </c>
      <c r="E187" s="223">
        <v>141</v>
      </c>
      <c r="F187" s="188" t="s">
        <v>261</v>
      </c>
      <c r="G187" s="225">
        <v>4</v>
      </c>
      <c r="H187" s="189" t="s">
        <v>210</v>
      </c>
      <c r="I187" s="225">
        <v>18.5</v>
      </c>
      <c r="J187" s="227">
        <v>141000</v>
      </c>
      <c r="K187" s="227">
        <v>62329</v>
      </c>
      <c r="L187" s="227">
        <v>1534713</v>
      </c>
      <c r="M187" s="227">
        <v>15120</v>
      </c>
      <c r="N187" s="227">
        <v>1549833</v>
      </c>
    </row>
    <row r="188" spans="1:14" x14ac:dyDescent="0.2">
      <c r="A188" s="222" t="s">
        <v>541</v>
      </c>
      <c r="B188" s="189">
        <v>510</v>
      </c>
      <c r="C188" s="188" t="s">
        <v>484</v>
      </c>
      <c r="D188" s="188" t="s">
        <v>58</v>
      </c>
      <c r="E188" s="223">
        <v>45</v>
      </c>
      <c r="F188" s="188" t="s">
        <v>485</v>
      </c>
      <c r="G188" s="225">
        <v>4</v>
      </c>
      <c r="H188" s="189" t="s">
        <v>210</v>
      </c>
      <c r="I188" s="225">
        <v>18.5</v>
      </c>
      <c r="J188" s="227">
        <v>45000</v>
      </c>
      <c r="K188" s="227">
        <v>60389</v>
      </c>
      <c r="L188" s="227">
        <v>1486945</v>
      </c>
      <c r="M188" s="227">
        <v>14651</v>
      </c>
      <c r="N188" s="227">
        <v>1501596</v>
      </c>
    </row>
    <row r="189" spans="1:14" x14ac:dyDescent="0.2">
      <c r="A189" s="222" t="s">
        <v>541</v>
      </c>
      <c r="B189" s="189">
        <v>510</v>
      </c>
      <c r="C189" s="188" t="s">
        <v>484</v>
      </c>
      <c r="D189" s="188" t="s">
        <v>58</v>
      </c>
      <c r="E189" s="223">
        <v>18</v>
      </c>
      <c r="F189" s="188" t="s">
        <v>486</v>
      </c>
      <c r="G189" s="225">
        <v>4</v>
      </c>
      <c r="H189" s="189" t="s">
        <v>210</v>
      </c>
      <c r="I189" s="225">
        <v>18.5</v>
      </c>
      <c r="J189" s="227">
        <v>18000</v>
      </c>
      <c r="K189" s="227">
        <v>24156</v>
      </c>
      <c r="L189" s="227">
        <v>594788</v>
      </c>
      <c r="M189" s="227">
        <v>5860</v>
      </c>
      <c r="N189" s="227">
        <v>600648</v>
      </c>
    </row>
    <row r="190" spans="1:14" x14ac:dyDescent="0.2">
      <c r="A190" s="222" t="s">
        <v>544</v>
      </c>
      <c r="B190" s="189">
        <v>510</v>
      </c>
      <c r="C190" s="188" t="s">
        <v>484</v>
      </c>
      <c r="D190" s="188" t="s">
        <v>58</v>
      </c>
      <c r="E190" s="223">
        <v>46</v>
      </c>
      <c r="F190" s="188" t="s">
        <v>487</v>
      </c>
      <c r="G190" s="225">
        <v>4</v>
      </c>
      <c r="H190" s="189" t="s">
        <v>210</v>
      </c>
      <c r="I190" s="225">
        <v>18.5</v>
      </c>
      <c r="J190" s="227">
        <v>46000</v>
      </c>
      <c r="K190" s="227">
        <v>61731</v>
      </c>
      <c r="L190" s="227">
        <v>1519989</v>
      </c>
      <c r="M190" s="227">
        <v>14976</v>
      </c>
      <c r="N190" s="227">
        <v>1534965</v>
      </c>
    </row>
    <row r="191" spans="1:14" x14ac:dyDescent="0.2">
      <c r="A191" s="222" t="s">
        <v>544</v>
      </c>
      <c r="B191" s="189">
        <v>510</v>
      </c>
      <c r="C191" s="188" t="s">
        <v>484</v>
      </c>
      <c r="D191" s="188" t="s">
        <v>58</v>
      </c>
      <c r="E191" s="223">
        <v>113</v>
      </c>
      <c r="F191" s="188" t="s">
        <v>488</v>
      </c>
      <c r="G191" s="225">
        <v>4</v>
      </c>
      <c r="H191" s="189" t="s">
        <v>210</v>
      </c>
      <c r="I191" s="225">
        <v>18.5</v>
      </c>
      <c r="J191" s="227">
        <v>113000</v>
      </c>
      <c r="K191" s="227">
        <v>151643</v>
      </c>
      <c r="L191" s="227">
        <v>3733872</v>
      </c>
      <c r="M191" s="227">
        <v>36790</v>
      </c>
      <c r="N191" s="227">
        <v>3770662</v>
      </c>
    </row>
    <row r="192" spans="1:14" x14ac:dyDescent="0.2">
      <c r="A192" s="222"/>
      <c r="D192" s="188"/>
      <c r="E192" s="223"/>
      <c r="F192" s="188"/>
      <c r="G192" s="225"/>
      <c r="H192" s="188"/>
      <c r="I192" s="225"/>
      <c r="J192" s="227"/>
      <c r="K192" s="227"/>
      <c r="L192" s="227"/>
      <c r="M192" s="227"/>
      <c r="N192" s="227"/>
    </row>
    <row r="193" spans="1:14" x14ac:dyDescent="0.2">
      <c r="A193" s="222" t="s">
        <v>150</v>
      </c>
      <c r="B193" s="189">
        <v>514</v>
      </c>
      <c r="C193" s="189" t="s">
        <v>494</v>
      </c>
      <c r="D193" s="188" t="s">
        <v>495</v>
      </c>
      <c r="E193" s="223">
        <v>65000</v>
      </c>
      <c r="F193" s="188" t="s">
        <v>268</v>
      </c>
      <c r="G193" s="225">
        <v>7.61</v>
      </c>
      <c r="H193" s="188" t="s">
        <v>214</v>
      </c>
      <c r="I193" s="225">
        <v>14.5</v>
      </c>
      <c r="J193" s="227">
        <v>65000000</v>
      </c>
      <c r="K193" s="227">
        <v>65000000</v>
      </c>
      <c r="L193" s="227">
        <v>40727700</v>
      </c>
      <c r="M193" s="227">
        <v>273978</v>
      </c>
      <c r="N193" s="227">
        <v>41001678</v>
      </c>
    </row>
    <row r="194" spans="1:14" x14ac:dyDescent="0.2">
      <c r="A194" s="222" t="s">
        <v>525</v>
      </c>
      <c r="B194" s="189">
        <v>514</v>
      </c>
      <c r="C194" s="189" t="s">
        <v>494</v>
      </c>
      <c r="D194" s="188" t="s">
        <v>495</v>
      </c>
      <c r="E194" s="223">
        <v>1</v>
      </c>
      <c r="F194" s="188" t="s">
        <v>496</v>
      </c>
      <c r="G194" s="225">
        <v>7.75</v>
      </c>
      <c r="H194" s="188" t="s">
        <v>214</v>
      </c>
      <c r="I194" s="225">
        <v>15</v>
      </c>
      <c r="J194" s="227">
        <v>1000</v>
      </c>
      <c r="K194" s="227">
        <v>1768.75</v>
      </c>
      <c r="L194" s="227">
        <v>1108</v>
      </c>
      <c r="M194" s="227">
        <v>8</v>
      </c>
      <c r="N194" s="227">
        <v>1116</v>
      </c>
    </row>
    <row r="195" spans="1:14" x14ac:dyDescent="0.2">
      <c r="A195" s="222" t="s">
        <v>150</v>
      </c>
      <c r="B195" s="189">
        <v>536</v>
      </c>
      <c r="C195" s="189" t="s">
        <v>517</v>
      </c>
      <c r="D195" s="188" t="s">
        <v>58</v>
      </c>
      <c r="E195" s="223">
        <v>302</v>
      </c>
      <c r="F195" s="188" t="s">
        <v>518</v>
      </c>
      <c r="G195" s="225">
        <v>3.7</v>
      </c>
      <c r="H195" s="188" t="s">
        <v>210</v>
      </c>
      <c r="I195" s="225">
        <v>19.5</v>
      </c>
      <c r="J195" s="227">
        <v>302000</v>
      </c>
      <c r="K195" s="227">
        <v>149008.28</v>
      </c>
      <c r="L195" s="227">
        <v>3668998</v>
      </c>
      <c r="M195" s="227">
        <v>22193</v>
      </c>
      <c r="N195" s="227">
        <v>3691191</v>
      </c>
    </row>
    <row r="196" spans="1:14" x14ac:dyDescent="0.2">
      <c r="A196" s="222" t="s">
        <v>525</v>
      </c>
      <c r="B196" s="189">
        <v>536</v>
      </c>
      <c r="C196" s="189" t="s">
        <v>517</v>
      </c>
      <c r="D196" s="188" t="s">
        <v>58</v>
      </c>
      <c r="E196" s="223">
        <v>19</v>
      </c>
      <c r="F196" s="188" t="s">
        <v>519</v>
      </c>
      <c r="G196" s="225">
        <v>4</v>
      </c>
      <c r="H196" s="188" t="s">
        <v>210</v>
      </c>
      <c r="I196" s="225">
        <v>19.5</v>
      </c>
      <c r="J196" s="227">
        <v>19000</v>
      </c>
      <c r="K196" s="227">
        <v>0</v>
      </c>
      <c r="L196" s="227">
        <v>0</v>
      </c>
      <c r="M196" s="227">
        <v>0</v>
      </c>
      <c r="N196" s="227">
        <v>0</v>
      </c>
    </row>
    <row r="197" spans="1:14" x14ac:dyDescent="0.2">
      <c r="A197" s="222" t="s">
        <v>525</v>
      </c>
      <c r="B197" s="189">
        <v>536</v>
      </c>
      <c r="C197" s="189" t="s">
        <v>517</v>
      </c>
      <c r="D197" s="188" t="s">
        <v>58</v>
      </c>
      <c r="E197" s="223">
        <v>17</v>
      </c>
      <c r="F197" s="188" t="s">
        <v>471</v>
      </c>
      <c r="G197" s="225">
        <v>4.7</v>
      </c>
      <c r="H197" s="188" t="s">
        <v>210</v>
      </c>
      <c r="I197" s="225">
        <v>19.5</v>
      </c>
      <c r="J197" s="227">
        <v>17000</v>
      </c>
      <c r="K197" s="227">
        <v>19088.34</v>
      </c>
      <c r="L197" s="227">
        <v>470008</v>
      </c>
      <c r="M197" s="227">
        <v>3598</v>
      </c>
      <c r="N197" s="227">
        <v>473606</v>
      </c>
    </row>
    <row r="198" spans="1:14" x14ac:dyDescent="0.2">
      <c r="A198" s="222" t="s">
        <v>525</v>
      </c>
      <c r="B198" s="189">
        <v>536</v>
      </c>
      <c r="C198" s="189" t="s">
        <v>517</v>
      </c>
      <c r="D198" s="188" t="s">
        <v>58</v>
      </c>
      <c r="E198" s="223">
        <v>11.5</v>
      </c>
      <c r="F198" s="188" t="s">
        <v>472</v>
      </c>
      <c r="G198" s="225">
        <v>5.5</v>
      </c>
      <c r="H198" s="188" t="s">
        <v>210</v>
      </c>
      <c r="I198" s="225">
        <v>19.5</v>
      </c>
      <c r="J198" s="227">
        <v>11500</v>
      </c>
      <c r="K198" s="227">
        <v>16506.39</v>
      </c>
      <c r="L198" s="227">
        <v>406433</v>
      </c>
      <c r="M198" s="227">
        <v>3631</v>
      </c>
      <c r="N198" s="227">
        <v>410064</v>
      </c>
    </row>
    <row r="199" spans="1:14" x14ac:dyDescent="0.2">
      <c r="A199" s="222" t="s">
        <v>528</v>
      </c>
      <c r="B199" s="189">
        <v>536</v>
      </c>
      <c r="C199" s="189" t="s">
        <v>517</v>
      </c>
      <c r="D199" s="188" t="s">
        <v>58</v>
      </c>
      <c r="E199" s="223">
        <v>20</v>
      </c>
      <c r="F199" s="188" t="s">
        <v>520</v>
      </c>
      <c r="G199" s="225">
        <v>7.5</v>
      </c>
      <c r="H199" s="188" t="s">
        <v>210</v>
      </c>
      <c r="I199" s="225">
        <v>19.5</v>
      </c>
      <c r="J199" s="227">
        <v>20000</v>
      </c>
      <c r="K199" s="227">
        <v>32586.47</v>
      </c>
      <c r="L199" s="227">
        <v>802369</v>
      </c>
      <c r="M199" s="227">
        <v>9705</v>
      </c>
      <c r="N199" s="227">
        <v>812074</v>
      </c>
    </row>
    <row r="200" spans="1:14" x14ac:dyDescent="0.2">
      <c r="A200" s="222"/>
      <c r="D200" s="188"/>
      <c r="E200" s="223"/>
      <c r="F200" s="188"/>
      <c r="G200" s="225"/>
      <c r="H200" s="188"/>
      <c r="I200" s="225"/>
      <c r="J200" s="227"/>
      <c r="K200" s="227"/>
      <c r="L200" s="227"/>
      <c r="M200" s="227"/>
      <c r="N200" s="227"/>
    </row>
    <row r="201" spans="1:14" x14ac:dyDescent="0.2">
      <c r="A201" s="222" t="s">
        <v>228</v>
      </c>
      <c r="B201" s="189">
        <v>557</v>
      </c>
      <c r="C201" s="189" t="s">
        <v>532</v>
      </c>
      <c r="D201" s="188" t="s">
        <v>58</v>
      </c>
      <c r="E201" s="223">
        <v>120.8</v>
      </c>
      <c r="F201" s="188" t="s">
        <v>257</v>
      </c>
      <c r="G201" s="225">
        <v>4.2</v>
      </c>
      <c r="H201" s="188" t="s">
        <v>211</v>
      </c>
      <c r="I201" s="225">
        <v>9.75</v>
      </c>
      <c r="J201" s="227">
        <v>120800</v>
      </c>
      <c r="K201" s="227">
        <v>0</v>
      </c>
      <c r="L201" s="227">
        <v>0</v>
      </c>
      <c r="M201" s="227">
        <v>0</v>
      </c>
      <c r="N201" s="227">
        <v>0</v>
      </c>
    </row>
    <row r="202" spans="1:14" x14ac:dyDescent="0.2">
      <c r="A202" s="222" t="s">
        <v>533</v>
      </c>
      <c r="B202" s="189">
        <v>557</v>
      </c>
      <c r="C202" s="189" t="s">
        <v>532</v>
      </c>
      <c r="D202" s="188" t="s">
        <v>58</v>
      </c>
      <c r="E202" s="223">
        <v>41.9</v>
      </c>
      <c r="F202" s="188" t="s">
        <v>258</v>
      </c>
      <c r="G202" s="225">
        <v>5</v>
      </c>
      <c r="H202" s="188" t="s">
        <v>211</v>
      </c>
      <c r="I202" s="225">
        <v>19.5</v>
      </c>
      <c r="J202" s="227"/>
      <c r="K202" s="227"/>
      <c r="L202" s="227"/>
      <c r="M202" s="227"/>
      <c r="N202" s="227"/>
    </row>
    <row r="203" spans="1:14" x14ac:dyDescent="0.2">
      <c r="A203" s="222" t="s">
        <v>533</v>
      </c>
      <c r="B203" s="189">
        <v>557</v>
      </c>
      <c r="C203" s="189" t="s">
        <v>532</v>
      </c>
      <c r="D203" s="188" t="s">
        <v>58</v>
      </c>
      <c r="E203" s="223">
        <v>11</v>
      </c>
      <c r="F203" s="188" t="s">
        <v>534</v>
      </c>
      <c r="G203" s="225">
        <v>5</v>
      </c>
      <c r="H203" s="188" t="s">
        <v>211</v>
      </c>
      <c r="I203" s="225">
        <v>19.75</v>
      </c>
      <c r="J203" s="227"/>
      <c r="K203" s="227"/>
      <c r="L203" s="227"/>
      <c r="M203" s="227"/>
      <c r="N203" s="227"/>
    </row>
    <row r="204" spans="1:14" x14ac:dyDescent="0.2">
      <c r="A204" s="222" t="s">
        <v>533</v>
      </c>
      <c r="B204" s="189">
        <v>557</v>
      </c>
      <c r="C204" s="189" t="s">
        <v>532</v>
      </c>
      <c r="D204" s="188" t="s">
        <v>58</v>
      </c>
      <c r="E204" s="223">
        <v>64</v>
      </c>
      <c r="F204" s="188" t="s">
        <v>535</v>
      </c>
      <c r="G204" s="225">
        <v>3</v>
      </c>
      <c r="H204" s="188" t="s">
        <v>211</v>
      </c>
      <c r="I204" s="225">
        <v>20</v>
      </c>
      <c r="J204" s="227"/>
      <c r="K204" s="227"/>
      <c r="L204" s="227"/>
      <c r="M204" s="227"/>
      <c r="N204" s="227"/>
    </row>
    <row r="205" spans="1:14" x14ac:dyDescent="0.2">
      <c r="A205" s="222"/>
      <c r="D205" s="188"/>
      <c r="E205" s="223"/>
      <c r="F205" s="188"/>
      <c r="G205" s="225"/>
      <c r="H205" s="188"/>
      <c r="I205" s="225"/>
      <c r="J205" s="221"/>
      <c r="K205" s="227"/>
      <c r="L205" s="227"/>
      <c r="M205" s="227"/>
      <c r="N205" s="227"/>
    </row>
    <row r="206" spans="1:14" x14ac:dyDescent="0.2">
      <c r="A206" s="222" t="s">
        <v>543</v>
      </c>
      <c r="B206" s="189">
        <v>582</v>
      </c>
      <c r="C206" s="189" t="s">
        <v>549</v>
      </c>
      <c r="D206" s="188" t="s">
        <v>58</v>
      </c>
      <c r="E206" s="223">
        <v>750</v>
      </c>
      <c r="F206" s="188" t="s">
        <v>518</v>
      </c>
      <c r="G206" s="225">
        <v>4.5</v>
      </c>
      <c r="H206" s="188" t="s">
        <v>210</v>
      </c>
      <c r="I206" s="225">
        <v>18.5</v>
      </c>
      <c r="J206" s="227">
        <v>750000</v>
      </c>
      <c r="K206" s="227">
        <v>451175</v>
      </c>
      <c r="L206" s="227">
        <v>11109183</v>
      </c>
      <c r="M206" s="227">
        <v>122928</v>
      </c>
      <c r="N206" s="227">
        <v>11232111</v>
      </c>
    </row>
    <row r="207" spans="1:14" x14ac:dyDescent="0.2">
      <c r="A207" s="222" t="s">
        <v>544</v>
      </c>
      <c r="B207" s="189">
        <v>582</v>
      </c>
      <c r="C207" s="189" t="s">
        <v>549</v>
      </c>
      <c r="D207" s="188" t="s">
        <v>58</v>
      </c>
      <c r="E207" s="223">
        <v>45</v>
      </c>
      <c r="F207" s="188" t="s">
        <v>519</v>
      </c>
      <c r="G207" s="225">
        <v>4.5</v>
      </c>
      <c r="H207" s="188" t="s">
        <v>210</v>
      </c>
      <c r="I207" s="225">
        <v>18.5</v>
      </c>
      <c r="J207" s="227">
        <v>45000</v>
      </c>
      <c r="K207" s="227">
        <v>27437</v>
      </c>
      <c r="L207" s="227">
        <v>675575</v>
      </c>
      <c r="M207" s="227">
        <v>7475</v>
      </c>
      <c r="N207" s="227">
        <v>683050</v>
      </c>
    </row>
    <row r="208" spans="1:14" x14ac:dyDescent="0.2">
      <c r="A208" s="222" t="s">
        <v>544</v>
      </c>
      <c r="B208" s="189">
        <v>582</v>
      </c>
      <c r="C208" s="189" t="s">
        <v>549</v>
      </c>
      <c r="D208" s="188" t="s">
        <v>58</v>
      </c>
      <c r="E208" s="223">
        <v>19</v>
      </c>
      <c r="F208" s="188" t="s">
        <v>471</v>
      </c>
      <c r="G208" s="225">
        <v>4.5</v>
      </c>
      <c r="H208" s="188" t="s">
        <v>210</v>
      </c>
      <c r="I208" s="225">
        <v>18.5</v>
      </c>
      <c r="J208" s="227">
        <v>19000</v>
      </c>
      <c r="K208" s="227">
        <v>24472</v>
      </c>
      <c r="L208" s="227">
        <v>602569</v>
      </c>
      <c r="M208" s="227">
        <v>6667</v>
      </c>
      <c r="N208" s="227">
        <v>609236</v>
      </c>
    </row>
    <row r="209" spans="1:14" x14ac:dyDescent="0.2">
      <c r="A209" s="222" t="s">
        <v>544</v>
      </c>
      <c r="B209" s="189">
        <v>582</v>
      </c>
      <c r="C209" s="189" t="s">
        <v>549</v>
      </c>
      <c r="D209" s="188" t="s">
        <v>58</v>
      </c>
      <c r="E209" s="223">
        <v>9</v>
      </c>
      <c r="F209" s="188" t="s">
        <v>472</v>
      </c>
      <c r="G209" s="225">
        <v>4.5</v>
      </c>
      <c r="H209" s="188" t="s">
        <v>210</v>
      </c>
      <c r="I209" s="225">
        <v>18.5</v>
      </c>
      <c r="J209" s="227">
        <v>9000</v>
      </c>
      <c r="K209" s="227">
        <v>11592</v>
      </c>
      <c r="L209" s="227">
        <v>285427</v>
      </c>
      <c r="M209" s="227">
        <v>3158</v>
      </c>
      <c r="N209" s="227">
        <v>288585</v>
      </c>
    </row>
    <row r="210" spans="1:14" x14ac:dyDescent="0.2">
      <c r="A210" s="222" t="s">
        <v>544</v>
      </c>
      <c r="B210" s="189">
        <v>582</v>
      </c>
      <c r="C210" s="189" t="s">
        <v>549</v>
      </c>
      <c r="D210" s="188" t="s">
        <v>58</v>
      </c>
      <c r="E210" s="223">
        <v>24.6</v>
      </c>
      <c r="F210" s="188" t="s">
        <v>520</v>
      </c>
      <c r="G210" s="225">
        <v>4.5</v>
      </c>
      <c r="H210" s="188" t="s">
        <v>210</v>
      </c>
      <c r="I210" s="225">
        <v>18.5</v>
      </c>
      <c r="J210" s="227">
        <v>24600</v>
      </c>
      <c r="K210" s="227">
        <v>31685</v>
      </c>
      <c r="L210" s="227">
        <v>780173</v>
      </c>
      <c r="M210" s="227">
        <v>8632</v>
      </c>
      <c r="N210" s="227">
        <v>788805</v>
      </c>
    </row>
    <row r="211" spans="1:14" x14ac:dyDescent="0.2">
      <c r="A211" s="222" t="s">
        <v>544</v>
      </c>
      <c r="B211" s="189">
        <v>582</v>
      </c>
      <c r="C211" s="189" t="s">
        <v>549</v>
      </c>
      <c r="D211" s="188" t="s">
        <v>58</v>
      </c>
      <c r="E211" s="223">
        <v>112.4</v>
      </c>
      <c r="F211" s="188" t="s">
        <v>551</v>
      </c>
      <c r="G211" s="225">
        <v>4.5</v>
      </c>
      <c r="H211" s="188" t="s">
        <v>210</v>
      </c>
      <c r="I211" s="225">
        <v>18.5</v>
      </c>
      <c r="J211" s="227">
        <v>112400</v>
      </c>
      <c r="K211" s="227">
        <v>144771</v>
      </c>
      <c r="L211" s="227">
        <v>3564664</v>
      </c>
      <c r="M211" s="227">
        <v>39442</v>
      </c>
      <c r="N211" s="227">
        <v>3604106</v>
      </c>
    </row>
    <row r="212" spans="1:14" x14ac:dyDescent="0.2">
      <c r="A212" s="222"/>
      <c r="D212" s="188"/>
      <c r="E212" s="223"/>
      <c r="F212" s="188"/>
      <c r="G212" s="225"/>
      <c r="H212" s="188"/>
      <c r="I212" s="225"/>
      <c r="J212" s="221"/>
      <c r="K212" s="227"/>
      <c r="L212" s="227"/>
      <c r="M212" s="227"/>
      <c r="N212" s="227"/>
    </row>
    <row r="213" spans="1:14" x14ac:dyDescent="0.2">
      <c r="A213" s="222" t="s">
        <v>150</v>
      </c>
      <c r="B213" s="189">
        <v>607</v>
      </c>
      <c r="C213" s="189" t="s">
        <v>573</v>
      </c>
      <c r="D213" s="188" t="s">
        <v>125</v>
      </c>
      <c r="E213" s="223">
        <v>52800000</v>
      </c>
      <c r="F213" s="188" t="s">
        <v>456</v>
      </c>
      <c r="G213" s="225">
        <v>7.5</v>
      </c>
      <c r="H213" s="188" t="s">
        <v>213</v>
      </c>
      <c r="I213" s="225">
        <v>9.75</v>
      </c>
      <c r="J213" s="227">
        <v>52800000000</v>
      </c>
      <c r="K213" s="227">
        <v>582423600</v>
      </c>
      <c r="L213" s="227">
        <v>582424</v>
      </c>
      <c r="M213" s="227">
        <v>7044</v>
      </c>
      <c r="N213" s="227">
        <v>589468</v>
      </c>
    </row>
    <row r="214" spans="1:14" x14ac:dyDescent="0.2">
      <c r="A214" s="222" t="s">
        <v>150</v>
      </c>
      <c r="B214" s="189">
        <v>607</v>
      </c>
      <c r="C214" s="189" t="s">
        <v>573</v>
      </c>
      <c r="D214" s="188" t="s">
        <v>125</v>
      </c>
      <c r="E214" s="223">
        <v>2700000</v>
      </c>
      <c r="F214" s="188" t="s">
        <v>574</v>
      </c>
      <c r="G214" s="225">
        <v>9</v>
      </c>
      <c r="H214" s="188" t="s">
        <v>213</v>
      </c>
      <c r="I214" s="225">
        <v>9.75</v>
      </c>
      <c r="J214" s="227">
        <v>2700000000</v>
      </c>
      <c r="K214" s="227">
        <v>2700000000</v>
      </c>
      <c r="L214" s="227">
        <v>2700000</v>
      </c>
      <c r="M214" s="227">
        <v>38981</v>
      </c>
      <c r="N214" s="227">
        <v>2738981</v>
      </c>
    </row>
    <row r="215" spans="1:14" x14ac:dyDescent="0.2">
      <c r="A215" s="222" t="s">
        <v>150</v>
      </c>
      <c r="B215" s="189">
        <v>607</v>
      </c>
      <c r="C215" s="189" t="s">
        <v>573</v>
      </c>
      <c r="D215" s="188" t="s">
        <v>125</v>
      </c>
      <c r="E215" s="223">
        <v>4500000</v>
      </c>
      <c r="F215" s="188" t="s">
        <v>474</v>
      </c>
      <c r="G215" s="225">
        <v>0</v>
      </c>
      <c r="H215" s="188" t="s">
        <v>213</v>
      </c>
      <c r="I215" s="225">
        <v>10</v>
      </c>
      <c r="J215" s="227">
        <v>4500000000</v>
      </c>
      <c r="K215" s="227">
        <v>4500000000</v>
      </c>
      <c r="L215" s="227">
        <v>4500000</v>
      </c>
      <c r="M215" s="227">
        <v>0</v>
      </c>
      <c r="N215" s="227">
        <v>4500000</v>
      </c>
    </row>
    <row r="216" spans="1:14" x14ac:dyDescent="0.2">
      <c r="A216" s="222"/>
      <c r="D216" s="188"/>
      <c r="E216" s="223"/>
      <c r="F216" s="188"/>
      <c r="G216" s="225"/>
      <c r="H216" s="188"/>
      <c r="I216" s="225"/>
      <c r="J216" s="227"/>
      <c r="K216" s="227"/>
      <c r="L216" s="227"/>
      <c r="M216" s="227"/>
      <c r="N216" s="227"/>
    </row>
    <row r="217" spans="1:14" x14ac:dyDescent="0.2">
      <c r="A217" s="222" t="s">
        <v>593</v>
      </c>
      <c r="B217" s="189">
        <v>626</v>
      </c>
      <c r="C217" s="189" t="s">
        <v>584</v>
      </c>
      <c r="D217" s="188" t="s">
        <v>495</v>
      </c>
      <c r="E217" s="223">
        <v>100000</v>
      </c>
      <c r="F217" s="188" t="s">
        <v>591</v>
      </c>
      <c r="G217" s="225">
        <v>0</v>
      </c>
      <c r="H217" s="188" t="s">
        <v>212</v>
      </c>
      <c r="I217" s="225">
        <v>0.5</v>
      </c>
      <c r="J217" s="227"/>
      <c r="K217" s="227"/>
      <c r="L217" s="227"/>
      <c r="M217" s="227"/>
      <c r="N217" s="227"/>
    </row>
    <row r="218" spans="1:14" x14ac:dyDescent="0.2">
      <c r="A218" s="222" t="s">
        <v>593</v>
      </c>
      <c r="B218" s="189">
        <v>626</v>
      </c>
      <c r="C218" s="189" t="s">
        <v>584</v>
      </c>
      <c r="D218" s="188" t="s">
        <v>495</v>
      </c>
      <c r="E218" s="223">
        <v>100000</v>
      </c>
      <c r="F218" s="188" t="s">
        <v>592</v>
      </c>
      <c r="G218" s="225">
        <v>0</v>
      </c>
      <c r="H218" s="188" t="s">
        <v>212</v>
      </c>
      <c r="I218" s="225">
        <v>0.25</v>
      </c>
      <c r="J218" s="227"/>
      <c r="K218" s="227"/>
      <c r="L218" s="227"/>
      <c r="M218" s="227"/>
      <c r="N218" s="227"/>
    </row>
    <row r="219" spans="1:14" x14ac:dyDescent="0.2">
      <c r="A219" s="222" t="s">
        <v>112</v>
      </c>
      <c r="B219" s="189">
        <v>628</v>
      </c>
      <c r="C219" s="189" t="s">
        <v>596</v>
      </c>
      <c r="D219" s="188" t="s">
        <v>125</v>
      </c>
      <c r="E219" s="223">
        <v>33500000</v>
      </c>
      <c r="F219" s="188" t="s">
        <v>598</v>
      </c>
      <c r="G219" s="225">
        <v>6.5</v>
      </c>
      <c r="H219" s="188" t="s">
        <v>213</v>
      </c>
      <c r="I219" s="225">
        <v>7.25</v>
      </c>
      <c r="J219" s="227">
        <v>33500000000</v>
      </c>
      <c r="K219" s="227">
        <v>12562500000</v>
      </c>
      <c r="L219" s="227">
        <v>12562500</v>
      </c>
      <c r="M219" s="227">
        <v>65004</v>
      </c>
      <c r="N219" s="227">
        <v>12627504</v>
      </c>
    </row>
    <row r="220" spans="1:14" x14ac:dyDescent="0.2">
      <c r="A220" s="222" t="s">
        <v>112</v>
      </c>
      <c r="B220" s="189">
        <v>628</v>
      </c>
      <c r="C220" s="189" t="s">
        <v>596</v>
      </c>
      <c r="D220" s="188" t="s">
        <v>125</v>
      </c>
      <c r="E220" s="223">
        <v>6500000</v>
      </c>
      <c r="F220" s="188" t="s">
        <v>599</v>
      </c>
      <c r="G220" s="225">
        <v>0</v>
      </c>
      <c r="H220" s="188" t="s">
        <v>213</v>
      </c>
      <c r="I220" s="225">
        <v>7.5</v>
      </c>
      <c r="J220" s="227">
        <v>6500000000</v>
      </c>
      <c r="K220" s="227">
        <v>6500000000</v>
      </c>
      <c r="L220" s="227">
        <v>6500000</v>
      </c>
      <c r="M220" s="227">
        <v>0</v>
      </c>
      <c r="N220" s="227">
        <v>6500000</v>
      </c>
    </row>
    <row r="221" spans="1:14" x14ac:dyDescent="0.2">
      <c r="A221" s="222" t="s">
        <v>692</v>
      </c>
      <c r="B221" s="189">
        <v>657</v>
      </c>
      <c r="C221" s="189" t="s">
        <v>609</v>
      </c>
      <c r="D221" s="188" t="s">
        <v>125</v>
      </c>
      <c r="E221" s="223">
        <v>26100000</v>
      </c>
      <c r="F221" s="188" t="s">
        <v>610</v>
      </c>
      <c r="G221" s="225">
        <v>7</v>
      </c>
      <c r="H221" s="188" t="s">
        <v>213</v>
      </c>
      <c r="I221" s="225">
        <v>6.5</v>
      </c>
      <c r="J221" s="227">
        <v>26100000000</v>
      </c>
      <c r="K221" s="227">
        <v>26100000000</v>
      </c>
      <c r="L221" s="227">
        <v>26100000</v>
      </c>
      <c r="M221" s="227">
        <v>440282</v>
      </c>
      <c r="N221" s="227">
        <v>26540282</v>
      </c>
    </row>
    <row r="222" spans="1:14" x14ac:dyDescent="0.2">
      <c r="A222" s="222" t="s">
        <v>692</v>
      </c>
      <c r="B222" s="189">
        <v>657</v>
      </c>
      <c r="C222" s="189" t="s">
        <v>609</v>
      </c>
      <c r="D222" s="188" t="s">
        <v>125</v>
      </c>
      <c r="E222" s="223">
        <v>18900000</v>
      </c>
      <c r="F222" s="188" t="s">
        <v>611</v>
      </c>
      <c r="G222" s="225">
        <v>0</v>
      </c>
      <c r="H222" s="188" t="s">
        <v>213</v>
      </c>
      <c r="I222" s="225">
        <v>6.75</v>
      </c>
      <c r="J222" s="227">
        <v>18900000000</v>
      </c>
      <c r="K222" s="227">
        <v>18900000000</v>
      </c>
      <c r="L222" s="227">
        <v>18900000</v>
      </c>
      <c r="M222" s="227">
        <v>0</v>
      </c>
      <c r="N222" s="227">
        <v>18900000</v>
      </c>
    </row>
    <row r="223" spans="1:14" x14ac:dyDescent="0.2">
      <c r="A223" s="222" t="s">
        <v>150</v>
      </c>
      <c r="B223" s="189">
        <v>658</v>
      </c>
      <c r="C223" s="247" t="s">
        <v>612</v>
      </c>
      <c r="D223" s="188" t="s">
        <v>125</v>
      </c>
      <c r="E223" s="223">
        <v>10000000</v>
      </c>
      <c r="F223" s="188" t="s">
        <v>613</v>
      </c>
      <c r="G223" s="225">
        <v>7</v>
      </c>
      <c r="H223" s="188" t="s">
        <v>213</v>
      </c>
      <c r="I223" s="225">
        <v>5</v>
      </c>
      <c r="J223" s="227">
        <v>10000000000</v>
      </c>
      <c r="K223" s="227">
        <v>10000000000</v>
      </c>
      <c r="L223" s="227">
        <v>10000000</v>
      </c>
      <c r="M223" s="227">
        <v>170585</v>
      </c>
      <c r="N223" s="227">
        <v>10170585</v>
      </c>
    </row>
    <row r="224" spans="1:14" x14ac:dyDescent="0.2">
      <c r="A224" s="222" t="s">
        <v>525</v>
      </c>
      <c r="B224" s="189">
        <v>658</v>
      </c>
      <c r="C224" s="247" t="s">
        <v>612</v>
      </c>
      <c r="D224" s="188" t="s">
        <v>125</v>
      </c>
      <c r="E224" s="223">
        <v>50</v>
      </c>
      <c r="F224" s="188" t="s">
        <v>614</v>
      </c>
      <c r="G224" s="225">
        <v>8.5</v>
      </c>
      <c r="H224" s="188" t="s">
        <v>213</v>
      </c>
      <c r="I224" s="225">
        <v>5.25</v>
      </c>
      <c r="J224" s="227">
        <v>50000</v>
      </c>
      <c r="K224" s="227">
        <v>67893</v>
      </c>
      <c r="L224" s="227">
        <v>68</v>
      </c>
      <c r="M224" s="227">
        <v>1</v>
      </c>
      <c r="N224" s="227">
        <v>69</v>
      </c>
    </row>
    <row r="225" spans="1:14" x14ac:dyDescent="0.2">
      <c r="A225" s="222"/>
      <c r="C225" s="247"/>
      <c r="D225" s="188"/>
      <c r="E225" s="223"/>
      <c r="F225" s="188"/>
      <c r="G225" s="225"/>
      <c r="H225" s="188"/>
      <c r="I225" s="225"/>
      <c r="J225" s="227"/>
      <c r="K225" s="227"/>
      <c r="L225" s="227"/>
      <c r="M225" s="227"/>
      <c r="N225" s="227"/>
    </row>
    <row r="226" spans="1:14" x14ac:dyDescent="0.2">
      <c r="A226" s="222" t="s">
        <v>632</v>
      </c>
      <c r="B226" s="189">
        <v>693</v>
      </c>
      <c r="C226" s="247" t="s">
        <v>620</v>
      </c>
      <c r="D226" s="188" t="s">
        <v>495</v>
      </c>
      <c r="E226" s="223">
        <v>50000</v>
      </c>
      <c r="F226" s="188" t="s">
        <v>61</v>
      </c>
      <c r="G226" s="225">
        <v>0</v>
      </c>
      <c r="H226" s="188" t="s">
        <v>212</v>
      </c>
      <c r="I226" s="225">
        <v>8.3333333333333329E-2</v>
      </c>
      <c r="J226" s="227"/>
      <c r="K226" s="227"/>
      <c r="L226" s="227"/>
      <c r="M226" s="227"/>
      <c r="N226" s="227"/>
    </row>
    <row r="227" spans="1:14" x14ac:dyDescent="0.2">
      <c r="A227" s="222" t="s">
        <v>632</v>
      </c>
      <c r="B227" s="189">
        <v>693</v>
      </c>
      <c r="C227" s="247" t="s">
        <v>620</v>
      </c>
      <c r="D227" s="188" t="s">
        <v>495</v>
      </c>
      <c r="E227" s="223">
        <v>50000</v>
      </c>
      <c r="F227" s="188" t="s">
        <v>62</v>
      </c>
      <c r="G227" s="225">
        <v>0</v>
      </c>
      <c r="H227" s="188" t="s">
        <v>212</v>
      </c>
      <c r="I227" s="225">
        <v>0.25</v>
      </c>
      <c r="J227" s="227"/>
      <c r="K227" s="227"/>
      <c r="L227" s="227"/>
      <c r="M227" s="227"/>
      <c r="N227" s="227"/>
    </row>
    <row r="228" spans="1:14" x14ac:dyDescent="0.2">
      <c r="A228" s="222" t="s">
        <v>632</v>
      </c>
      <c r="B228" s="189">
        <v>693</v>
      </c>
      <c r="C228" s="247" t="s">
        <v>620</v>
      </c>
      <c r="D228" s="188" t="s">
        <v>495</v>
      </c>
      <c r="E228" s="223">
        <v>50000</v>
      </c>
      <c r="F228" s="188" t="s">
        <v>553</v>
      </c>
      <c r="G228" s="225">
        <v>0</v>
      </c>
      <c r="H228" s="188" t="s">
        <v>212</v>
      </c>
      <c r="I228" s="225">
        <v>0.5</v>
      </c>
      <c r="J228" s="227"/>
      <c r="K228" s="227"/>
      <c r="L228" s="227"/>
      <c r="M228" s="227"/>
      <c r="N228" s="227"/>
    </row>
    <row r="229" spans="1:14" x14ac:dyDescent="0.2">
      <c r="A229" s="222" t="s">
        <v>632</v>
      </c>
      <c r="B229" s="189">
        <v>693</v>
      </c>
      <c r="C229" s="247" t="s">
        <v>620</v>
      </c>
      <c r="D229" s="188" t="s">
        <v>495</v>
      </c>
      <c r="E229" s="223">
        <v>50000</v>
      </c>
      <c r="F229" s="188" t="s">
        <v>621</v>
      </c>
      <c r="G229" s="225">
        <v>0</v>
      </c>
      <c r="H229" s="188" t="s">
        <v>212</v>
      </c>
      <c r="I229" s="225">
        <v>1</v>
      </c>
      <c r="J229" s="227"/>
      <c r="K229" s="227"/>
      <c r="L229" s="227"/>
      <c r="M229" s="227"/>
      <c r="N229" s="227"/>
    </row>
    <row r="230" spans="1:14" x14ac:dyDescent="0.2">
      <c r="A230" s="222" t="s">
        <v>632</v>
      </c>
      <c r="B230" s="189">
        <v>693</v>
      </c>
      <c r="C230" s="247" t="s">
        <v>620</v>
      </c>
      <c r="D230" s="188" t="s">
        <v>495</v>
      </c>
      <c r="E230" s="223">
        <v>50000</v>
      </c>
      <c r="F230" s="188" t="s">
        <v>622</v>
      </c>
      <c r="G230" s="225">
        <v>0</v>
      </c>
      <c r="H230" s="188" t="s">
        <v>212</v>
      </c>
      <c r="I230" s="225">
        <v>1.5</v>
      </c>
      <c r="J230" s="227"/>
      <c r="K230" s="227"/>
      <c r="L230" s="227"/>
      <c r="M230" s="227"/>
      <c r="N230" s="227"/>
    </row>
    <row r="231" spans="1:14" x14ac:dyDescent="0.2">
      <c r="A231" s="222" t="s">
        <v>632</v>
      </c>
      <c r="B231" s="189">
        <v>693</v>
      </c>
      <c r="C231" s="247" t="s">
        <v>620</v>
      </c>
      <c r="D231" s="188" t="s">
        <v>125</v>
      </c>
      <c r="E231" s="223">
        <v>25000000</v>
      </c>
      <c r="F231" s="188" t="s">
        <v>63</v>
      </c>
      <c r="G231" s="225">
        <v>0</v>
      </c>
      <c r="H231" s="188" t="s">
        <v>212</v>
      </c>
      <c r="I231" s="225">
        <v>8.3333333333333329E-2</v>
      </c>
      <c r="J231" s="227"/>
      <c r="K231" s="227"/>
      <c r="L231" s="227"/>
      <c r="M231" s="227"/>
      <c r="N231" s="227"/>
    </row>
    <row r="232" spans="1:14" x14ac:dyDescent="0.2">
      <c r="A232" s="222" t="s">
        <v>632</v>
      </c>
      <c r="B232" s="189">
        <v>693</v>
      </c>
      <c r="C232" s="247" t="s">
        <v>620</v>
      </c>
      <c r="D232" s="188" t="s">
        <v>125</v>
      </c>
      <c r="E232" s="223">
        <v>25000000</v>
      </c>
      <c r="F232" s="188" t="s">
        <v>564</v>
      </c>
      <c r="G232" s="225">
        <v>0</v>
      </c>
      <c r="H232" s="188" t="s">
        <v>212</v>
      </c>
      <c r="I232" s="225">
        <v>0.25</v>
      </c>
      <c r="J232" s="227"/>
      <c r="K232" s="227"/>
      <c r="L232" s="227"/>
      <c r="M232" s="227"/>
      <c r="N232" s="227"/>
    </row>
    <row r="233" spans="1:14" x14ac:dyDescent="0.2">
      <c r="A233" s="222" t="s">
        <v>632</v>
      </c>
      <c r="B233" s="189">
        <v>693</v>
      </c>
      <c r="C233" s="247" t="s">
        <v>620</v>
      </c>
      <c r="D233" s="188" t="s">
        <v>125</v>
      </c>
      <c r="E233" s="223">
        <v>25000000</v>
      </c>
      <c r="F233" s="188" t="s">
        <v>554</v>
      </c>
      <c r="G233" s="225">
        <v>0</v>
      </c>
      <c r="H233" s="188" t="s">
        <v>212</v>
      </c>
      <c r="I233" s="225">
        <v>0.5</v>
      </c>
      <c r="J233" s="227"/>
      <c r="K233" s="227"/>
      <c r="L233" s="227"/>
      <c r="M233" s="227"/>
      <c r="N233" s="227"/>
    </row>
    <row r="234" spans="1:14" x14ac:dyDescent="0.2">
      <c r="A234" s="222" t="s">
        <v>632</v>
      </c>
      <c r="B234" s="189">
        <v>693</v>
      </c>
      <c r="C234" s="247" t="s">
        <v>620</v>
      </c>
      <c r="D234" s="188" t="s">
        <v>125</v>
      </c>
      <c r="E234" s="223">
        <v>25000000</v>
      </c>
      <c r="F234" s="188" t="s">
        <v>623</v>
      </c>
      <c r="G234" s="225">
        <v>0</v>
      </c>
      <c r="H234" s="188" t="s">
        <v>212</v>
      </c>
      <c r="I234" s="225">
        <v>1</v>
      </c>
      <c r="J234" s="227"/>
      <c r="K234" s="227"/>
      <c r="L234" s="227"/>
      <c r="M234" s="227"/>
      <c r="N234" s="227"/>
    </row>
    <row r="235" spans="1:14" x14ac:dyDescent="0.2">
      <c r="A235" s="222" t="s">
        <v>632</v>
      </c>
      <c r="B235" s="189">
        <v>693</v>
      </c>
      <c r="C235" s="247" t="s">
        <v>620</v>
      </c>
      <c r="D235" s="188" t="s">
        <v>125</v>
      </c>
      <c r="E235" s="223">
        <v>25000000</v>
      </c>
      <c r="F235" s="188" t="s">
        <v>624</v>
      </c>
      <c r="G235" s="225">
        <v>0</v>
      </c>
      <c r="H235" s="188" t="s">
        <v>212</v>
      </c>
      <c r="I235" s="225">
        <v>1.5</v>
      </c>
      <c r="J235" s="227"/>
      <c r="K235" s="227"/>
      <c r="L235" s="227"/>
      <c r="M235" s="227"/>
      <c r="N235" s="227"/>
    </row>
    <row r="236" spans="1:14" x14ac:dyDescent="0.2">
      <c r="A236" s="222" t="s">
        <v>632</v>
      </c>
      <c r="B236" s="189">
        <v>693</v>
      </c>
      <c r="C236" s="247" t="s">
        <v>620</v>
      </c>
      <c r="D236" s="188" t="s">
        <v>125</v>
      </c>
      <c r="E236" s="223">
        <v>25000000</v>
      </c>
      <c r="F236" s="188" t="s">
        <v>67</v>
      </c>
      <c r="G236" s="225">
        <v>0</v>
      </c>
      <c r="H236" s="188" t="s">
        <v>212</v>
      </c>
      <c r="I236" s="225">
        <v>0.25</v>
      </c>
      <c r="J236" s="227"/>
      <c r="K236" s="227"/>
      <c r="L236" s="227"/>
      <c r="M236" s="227"/>
      <c r="N236" s="227"/>
    </row>
    <row r="237" spans="1:14" x14ac:dyDescent="0.2">
      <c r="A237" s="222" t="s">
        <v>632</v>
      </c>
      <c r="B237" s="189">
        <v>693</v>
      </c>
      <c r="C237" s="247" t="s">
        <v>620</v>
      </c>
      <c r="D237" s="188" t="s">
        <v>125</v>
      </c>
      <c r="E237" s="223">
        <v>25000000</v>
      </c>
      <c r="F237" s="188" t="s">
        <v>565</v>
      </c>
      <c r="G237" s="225">
        <v>0</v>
      </c>
      <c r="H237" s="188" t="s">
        <v>212</v>
      </c>
      <c r="I237" s="225">
        <v>0.5</v>
      </c>
      <c r="J237" s="227"/>
      <c r="K237" s="227"/>
      <c r="L237" s="227"/>
      <c r="M237" s="227"/>
      <c r="N237" s="227"/>
    </row>
    <row r="238" spans="1:14" x14ac:dyDescent="0.2">
      <c r="A238" s="222" t="s">
        <v>632</v>
      </c>
      <c r="B238" s="189">
        <v>693</v>
      </c>
      <c r="C238" s="247" t="s">
        <v>620</v>
      </c>
      <c r="D238" s="188" t="s">
        <v>125</v>
      </c>
      <c r="E238" s="223">
        <v>25000000</v>
      </c>
      <c r="F238" s="188" t="s">
        <v>555</v>
      </c>
      <c r="G238" s="225">
        <v>0</v>
      </c>
      <c r="H238" s="188" t="s">
        <v>212</v>
      </c>
      <c r="I238" s="225">
        <v>1</v>
      </c>
      <c r="J238" s="227"/>
      <c r="K238" s="227"/>
      <c r="L238" s="227"/>
      <c r="M238" s="227"/>
      <c r="N238" s="227"/>
    </row>
    <row r="239" spans="1:14" x14ac:dyDescent="0.2">
      <c r="A239" s="222" t="s">
        <v>632</v>
      </c>
      <c r="B239" s="189">
        <v>693</v>
      </c>
      <c r="C239" s="247" t="s">
        <v>620</v>
      </c>
      <c r="D239" s="188" t="s">
        <v>125</v>
      </c>
      <c r="E239" s="223">
        <v>25000000</v>
      </c>
      <c r="F239" s="188" t="s">
        <v>625</v>
      </c>
      <c r="G239" s="225">
        <v>0</v>
      </c>
      <c r="H239" s="188" t="s">
        <v>212</v>
      </c>
      <c r="I239" s="225">
        <v>1.5</v>
      </c>
      <c r="J239" s="227"/>
      <c r="K239" s="227"/>
      <c r="L239" s="227"/>
      <c r="M239" s="227"/>
      <c r="N239" s="227"/>
    </row>
    <row r="240" spans="1:14" x14ac:dyDescent="0.2">
      <c r="A240" s="222" t="s">
        <v>632</v>
      </c>
      <c r="B240" s="189">
        <v>693</v>
      </c>
      <c r="C240" s="247" t="s">
        <v>620</v>
      </c>
      <c r="D240" s="188" t="s">
        <v>58</v>
      </c>
      <c r="E240" s="223">
        <v>1100</v>
      </c>
      <c r="F240" s="188" t="s">
        <v>626</v>
      </c>
      <c r="G240" s="225">
        <v>0</v>
      </c>
      <c r="H240" s="188" t="s">
        <v>212</v>
      </c>
      <c r="I240" s="225">
        <v>0.25</v>
      </c>
      <c r="J240" s="227"/>
      <c r="K240" s="227"/>
      <c r="L240" s="227"/>
      <c r="M240" s="227"/>
      <c r="N240" s="227"/>
    </row>
    <row r="241" spans="1:14" x14ac:dyDescent="0.2">
      <c r="A241" s="222" t="s">
        <v>632</v>
      </c>
      <c r="B241" s="189">
        <v>693</v>
      </c>
      <c r="C241" s="247" t="s">
        <v>620</v>
      </c>
      <c r="D241" s="188" t="s">
        <v>58</v>
      </c>
      <c r="E241" s="223">
        <v>1100</v>
      </c>
      <c r="F241" s="188" t="s">
        <v>566</v>
      </c>
      <c r="G241" s="225">
        <v>0</v>
      </c>
      <c r="H241" s="188" t="s">
        <v>212</v>
      </c>
      <c r="I241" s="225">
        <v>0.5</v>
      </c>
      <c r="J241" s="227"/>
      <c r="K241" s="227"/>
      <c r="L241" s="227"/>
      <c r="M241" s="227"/>
      <c r="N241" s="227"/>
    </row>
    <row r="242" spans="1:14" x14ac:dyDescent="0.2">
      <c r="A242" s="222" t="s">
        <v>632</v>
      </c>
      <c r="B242" s="189">
        <v>693</v>
      </c>
      <c r="C242" s="247" t="s">
        <v>620</v>
      </c>
      <c r="D242" s="188" t="s">
        <v>58</v>
      </c>
      <c r="E242" s="223">
        <v>1100</v>
      </c>
      <c r="F242" s="188" t="s">
        <v>556</v>
      </c>
      <c r="G242" s="225">
        <v>0</v>
      </c>
      <c r="H242" s="188" t="s">
        <v>212</v>
      </c>
      <c r="I242" s="225">
        <v>1</v>
      </c>
      <c r="J242" s="227"/>
      <c r="K242" s="227"/>
      <c r="L242" s="227"/>
      <c r="M242" s="227"/>
      <c r="N242" s="227"/>
    </row>
    <row r="243" spans="1:14" x14ac:dyDescent="0.2">
      <c r="A243" s="222" t="s">
        <v>632</v>
      </c>
      <c r="B243" s="189">
        <v>693</v>
      </c>
      <c r="C243" s="247" t="s">
        <v>620</v>
      </c>
      <c r="D243" s="188" t="s">
        <v>58</v>
      </c>
      <c r="E243" s="223">
        <v>1100</v>
      </c>
      <c r="F243" s="188" t="s">
        <v>627</v>
      </c>
      <c r="G243" s="225">
        <v>0</v>
      </c>
      <c r="H243" s="188" t="s">
        <v>212</v>
      </c>
      <c r="I243" s="225">
        <v>1.5</v>
      </c>
      <c r="J243" s="227"/>
      <c r="K243" s="227"/>
      <c r="L243" s="227"/>
      <c r="M243" s="227"/>
      <c r="N243" s="227"/>
    </row>
    <row r="244" spans="1:14" x14ac:dyDescent="0.2">
      <c r="A244" s="222" t="s">
        <v>632</v>
      </c>
      <c r="B244" s="189">
        <v>693</v>
      </c>
      <c r="C244" s="247" t="s">
        <v>620</v>
      </c>
      <c r="D244" s="188" t="s">
        <v>495</v>
      </c>
      <c r="E244" s="223">
        <v>50000</v>
      </c>
      <c r="F244" s="188" t="s">
        <v>628</v>
      </c>
      <c r="G244" s="225">
        <v>0</v>
      </c>
      <c r="H244" s="188" t="s">
        <v>212</v>
      </c>
      <c r="I244" s="225">
        <v>0.25</v>
      </c>
      <c r="J244" s="227"/>
      <c r="K244" s="227"/>
      <c r="L244" s="227"/>
      <c r="M244" s="227"/>
      <c r="N244" s="227"/>
    </row>
    <row r="245" spans="1:14" x14ac:dyDescent="0.2">
      <c r="A245" s="222" t="s">
        <v>632</v>
      </c>
      <c r="B245" s="189">
        <v>693</v>
      </c>
      <c r="C245" s="247" t="s">
        <v>620</v>
      </c>
      <c r="D245" s="188" t="s">
        <v>495</v>
      </c>
      <c r="E245" s="223">
        <v>50000</v>
      </c>
      <c r="F245" s="188" t="s">
        <v>567</v>
      </c>
      <c r="G245" s="225">
        <v>0</v>
      </c>
      <c r="H245" s="188" t="s">
        <v>212</v>
      </c>
      <c r="I245" s="225">
        <v>0.5</v>
      </c>
      <c r="J245" s="227"/>
      <c r="K245" s="227"/>
      <c r="L245" s="227"/>
      <c r="M245" s="227"/>
      <c r="N245" s="227"/>
    </row>
    <row r="246" spans="1:14" x14ac:dyDescent="0.2">
      <c r="A246" s="222" t="s">
        <v>632</v>
      </c>
      <c r="B246" s="189">
        <v>693</v>
      </c>
      <c r="C246" s="247" t="s">
        <v>620</v>
      </c>
      <c r="D246" s="188" t="s">
        <v>495</v>
      </c>
      <c r="E246" s="223">
        <v>50000</v>
      </c>
      <c r="F246" s="188" t="s">
        <v>557</v>
      </c>
      <c r="G246" s="225">
        <v>0</v>
      </c>
      <c r="H246" s="188" t="s">
        <v>212</v>
      </c>
      <c r="I246" s="225">
        <v>1</v>
      </c>
      <c r="J246" s="227"/>
      <c r="K246" s="227"/>
      <c r="L246" s="227"/>
      <c r="M246" s="227"/>
      <c r="N246" s="227"/>
    </row>
    <row r="247" spans="1:14" x14ac:dyDescent="0.2">
      <c r="A247" s="222" t="s">
        <v>632</v>
      </c>
      <c r="B247" s="189">
        <v>693</v>
      </c>
      <c r="C247" s="247" t="s">
        <v>620</v>
      </c>
      <c r="D247" s="188" t="s">
        <v>495</v>
      </c>
      <c r="E247" s="223">
        <v>50000</v>
      </c>
      <c r="F247" s="188" t="s">
        <v>629</v>
      </c>
      <c r="G247" s="225">
        <v>0</v>
      </c>
      <c r="H247" s="188" t="s">
        <v>212</v>
      </c>
      <c r="I247" s="225">
        <v>1.5</v>
      </c>
      <c r="J247" s="227"/>
      <c r="K247" s="227"/>
      <c r="L247" s="227"/>
      <c r="M247" s="227"/>
      <c r="N247" s="227"/>
    </row>
    <row r="248" spans="1:14" x14ac:dyDescent="0.2">
      <c r="A248" s="222" t="s">
        <v>632</v>
      </c>
      <c r="B248" s="189">
        <v>693</v>
      </c>
      <c r="C248" s="247" t="s">
        <v>620</v>
      </c>
      <c r="D248" s="188" t="s">
        <v>58</v>
      </c>
      <c r="E248" s="223">
        <v>1100</v>
      </c>
      <c r="F248" s="188" t="s">
        <v>630</v>
      </c>
      <c r="G248" s="225">
        <v>0</v>
      </c>
      <c r="H248" s="188" t="s">
        <v>212</v>
      </c>
      <c r="I248" s="225">
        <v>0.25</v>
      </c>
      <c r="J248" s="227"/>
      <c r="K248" s="227"/>
      <c r="L248" s="227"/>
      <c r="M248" s="227"/>
      <c r="N248" s="227"/>
    </row>
    <row r="249" spans="1:14" x14ac:dyDescent="0.2">
      <c r="A249" s="222" t="s">
        <v>632</v>
      </c>
      <c r="B249" s="189">
        <v>693</v>
      </c>
      <c r="C249" s="247" t="s">
        <v>620</v>
      </c>
      <c r="D249" s="188" t="s">
        <v>58</v>
      </c>
      <c r="E249" s="223">
        <v>1100</v>
      </c>
      <c r="F249" s="188" t="s">
        <v>568</v>
      </c>
      <c r="G249" s="225">
        <v>0</v>
      </c>
      <c r="H249" s="188" t="s">
        <v>212</v>
      </c>
      <c r="I249" s="225">
        <v>0.5</v>
      </c>
      <c r="J249" s="227"/>
      <c r="K249" s="227"/>
      <c r="L249" s="227"/>
      <c r="M249" s="227"/>
      <c r="N249" s="227"/>
    </row>
    <row r="250" spans="1:14" x14ac:dyDescent="0.2">
      <c r="A250" s="222" t="s">
        <v>632</v>
      </c>
      <c r="B250" s="189">
        <v>693</v>
      </c>
      <c r="C250" s="247" t="s">
        <v>620</v>
      </c>
      <c r="D250" s="188" t="s">
        <v>58</v>
      </c>
      <c r="E250" s="223">
        <v>1100</v>
      </c>
      <c r="F250" s="188" t="s">
        <v>558</v>
      </c>
      <c r="G250" s="225">
        <v>0</v>
      </c>
      <c r="H250" s="188" t="s">
        <v>212</v>
      </c>
      <c r="I250" s="225">
        <v>1</v>
      </c>
      <c r="J250" s="227"/>
      <c r="K250" s="227"/>
      <c r="L250" s="227"/>
      <c r="M250" s="227"/>
      <c r="N250" s="227"/>
    </row>
    <row r="251" spans="1:14" x14ac:dyDescent="0.2">
      <c r="A251" s="222" t="s">
        <v>632</v>
      </c>
      <c r="B251" s="189">
        <v>693</v>
      </c>
      <c r="C251" s="247" t="s">
        <v>620</v>
      </c>
      <c r="D251" s="188" t="s">
        <v>58</v>
      </c>
      <c r="E251" s="223">
        <v>1100</v>
      </c>
      <c r="F251" s="188" t="s">
        <v>631</v>
      </c>
      <c r="G251" s="225">
        <v>0</v>
      </c>
      <c r="H251" s="188" t="s">
        <v>212</v>
      </c>
      <c r="I251" s="225">
        <v>1.5</v>
      </c>
      <c r="J251" s="227"/>
      <c r="K251" s="227"/>
      <c r="L251" s="227"/>
      <c r="M251" s="227"/>
      <c r="N251" s="227"/>
    </row>
    <row r="252" spans="1:14" x14ac:dyDescent="0.2">
      <c r="A252" s="222" t="s">
        <v>632</v>
      </c>
      <c r="B252" s="189">
        <v>693</v>
      </c>
      <c r="C252" s="247" t="s">
        <v>620</v>
      </c>
      <c r="D252" s="188" t="s">
        <v>58</v>
      </c>
      <c r="E252" s="242">
        <v>1E-3</v>
      </c>
      <c r="F252" s="188" t="s">
        <v>563</v>
      </c>
      <c r="G252" s="225">
        <v>0</v>
      </c>
      <c r="H252" s="188" t="s">
        <v>212</v>
      </c>
      <c r="I252" s="225">
        <v>1.5027777777777778</v>
      </c>
      <c r="J252" s="227"/>
      <c r="K252" s="227"/>
      <c r="L252" s="227"/>
      <c r="M252" s="227"/>
      <c r="N252" s="227"/>
    </row>
    <row r="253" spans="1:14" x14ac:dyDescent="0.2">
      <c r="A253" s="222"/>
      <c r="C253" s="247"/>
      <c r="D253" s="188"/>
      <c r="E253" s="223"/>
      <c r="F253" s="188"/>
      <c r="G253" s="225"/>
      <c r="H253" s="188"/>
      <c r="I253" s="225"/>
      <c r="J253" s="227"/>
      <c r="K253" s="227"/>
      <c r="L253" s="227"/>
      <c r="M253" s="227"/>
      <c r="N253" s="227"/>
    </row>
    <row r="254" spans="1:14" x14ac:dyDescent="0.2">
      <c r="A254" s="222" t="s">
        <v>150</v>
      </c>
      <c r="B254" s="189">
        <v>707</v>
      </c>
      <c r="C254" s="247" t="s">
        <v>638</v>
      </c>
      <c r="D254" s="188" t="s">
        <v>58</v>
      </c>
      <c r="E254" s="223">
        <v>1267</v>
      </c>
      <c r="F254" s="188" t="s">
        <v>503</v>
      </c>
      <c r="G254" s="225">
        <v>4.5407200000000003</v>
      </c>
      <c r="H254" s="188" t="s">
        <v>213</v>
      </c>
      <c r="I254" s="225">
        <v>6</v>
      </c>
      <c r="J254" s="227">
        <v>1267000</v>
      </c>
      <c r="K254" s="227">
        <v>641180.55000000005</v>
      </c>
      <c r="L254" s="227">
        <v>15787648</v>
      </c>
      <c r="M254" s="227">
        <v>213070</v>
      </c>
      <c r="N254" s="227">
        <v>16000718</v>
      </c>
    </row>
    <row r="255" spans="1:14" x14ac:dyDescent="0.2">
      <c r="A255" s="222" t="s">
        <v>150</v>
      </c>
      <c r="B255" s="189">
        <v>707</v>
      </c>
      <c r="C255" s="247" t="s">
        <v>638</v>
      </c>
      <c r="D255" s="188" t="s">
        <v>58</v>
      </c>
      <c r="E255" s="242">
        <v>1E-3</v>
      </c>
      <c r="F255" s="188" t="s">
        <v>504</v>
      </c>
      <c r="G255" s="225">
        <v>0</v>
      </c>
      <c r="H255" s="188" t="s">
        <v>213</v>
      </c>
      <c r="I255" s="225">
        <v>6</v>
      </c>
      <c r="J255" s="227">
        <v>1</v>
      </c>
      <c r="K255" s="227">
        <v>1</v>
      </c>
      <c r="L255" s="227">
        <v>25</v>
      </c>
      <c r="M255" s="227">
        <v>0</v>
      </c>
      <c r="N255" s="227">
        <v>25</v>
      </c>
    </row>
    <row r="256" spans="1:14" x14ac:dyDescent="0.2">
      <c r="A256" s="222"/>
      <c r="C256" s="247"/>
      <c r="D256" s="188"/>
      <c r="E256" s="242"/>
      <c r="F256" s="188"/>
      <c r="G256" s="225"/>
      <c r="H256" s="188"/>
      <c r="I256" s="225"/>
      <c r="J256" s="227"/>
      <c r="K256" s="227"/>
      <c r="L256" s="227"/>
      <c r="M256" s="227"/>
      <c r="N256" s="227"/>
    </row>
    <row r="257" spans="1:14" x14ac:dyDescent="0.2">
      <c r="A257" s="222" t="s">
        <v>632</v>
      </c>
      <c r="B257" s="189">
        <v>734</v>
      </c>
      <c r="C257" s="247" t="s">
        <v>671</v>
      </c>
      <c r="D257" s="188" t="s">
        <v>58</v>
      </c>
      <c r="E257" s="242">
        <v>1200</v>
      </c>
      <c r="F257" s="188" t="s">
        <v>61</v>
      </c>
      <c r="G257" s="225">
        <v>0</v>
      </c>
      <c r="H257" s="188" t="s">
        <v>212</v>
      </c>
      <c r="I257" s="225">
        <v>1</v>
      </c>
      <c r="J257" s="227"/>
      <c r="K257" s="227"/>
      <c r="L257" s="227"/>
      <c r="M257" s="227"/>
      <c r="N257" s="227"/>
    </row>
    <row r="258" spans="1:14" x14ac:dyDescent="0.2">
      <c r="A258" s="222" t="s">
        <v>632</v>
      </c>
      <c r="B258" s="189">
        <v>734</v>
      </c>
      <c r="C258" s="247" t="s">
        <v>671</v>
      </c>
      <c r="D258" s="188" t="s">
        <v>58</v>
      </c>
      <c r="E258" s="242">
        <v>1200</v>
      </c>
      <c r="F258" s="188" t="s">
        <v>62</v>
      </c>
      <c r="G258" s="225">
        <v>0</v>
      </c>
      <c r="H258" s="188" t="s">
        <v>212</v>
      </c>
      <c r="I258" s="225">
        <v>1.5013698630136987</v>
      </c>
      <c r="J258" s="227"/>
      <c r="K258" s="227"/>
      <c r="L258" s="227"/>
      <c r="M258" s="227"/>
      <c r="N258" s="227"/>
    </row>
    <row r="259" spans="1:14" x14ac:dyDescent="0.2">
      <c r="A259" s="222" t="s">
        <v>632</v>
      </c>
      <c r="B259" s="189">
        <v>734</v>
      </c>
      <c r="C259" s="247" t="s">
        <v>671</v>
      </c>
      <c r="D259" s="188" t="s">
        <v>58</v>
      </c>
      <c r="E259" s="242">
        <v>1200</v>
      </c>
      <c r="F259" s="188" t="s">
        <v>553</v>
      </c>
      <c r="G259" s="225">
        <v>0</v>
      </c>
      <c r="H259" s="188" t="s">
        <v>212</v>
      </c>
      <c r="I259" s="225">
        <v>2</v>
      </c>
      <c r="J259" s="227"/>
      <c r="K259" s="227"/>
      <c r="L259" s="227"/>
      <c r="M259" s="227"/>
      <c r="N259" s="227"/>
    </row>
    <row r="260" spans="1:14" x14ac:dyDescent="0.2">
      <c r="A260" s="222" t="s">
        <v>632</v>
      </c>
      <c r="B260" s="189">
        <v>734</v>
      </c>
      <c r="C260" s="247" t="s">
        <v>671</v>
      </c>
      <c r="D260" s="188" t="s">
        <v>58</v>
      </c>
      <c r="E260" s="242">
        <v>1200</v>
      </c>
      <c r="F260" s="188" t="s">
        <v>621</v>
      </c>
      <c r="G260" s="225">
        <v>0</v>
      </c>
      <c r="H260" s="188" t="s">
        <v>212</v>
      </c>
      <c r="I260" s="225">
        <v>2.5013698630136987</v>
      </c>
      <c r="J260" s="227"/>
      <c r="K260" s="227"/>
      <c r="L260" s="227"/>
      <c r="M260" s="227"/>
      <c r="N260" s="227"/>
    </row>
    <row r="261" spans="1:14" x14ac:dyDescent="0.2">
      <c r="A261" s="222" t="s">
        <v>632</v>
      </c>
      <c r="B261" s="189">
        <v>734</v>
      </c>
      <c r="C261" s="247" t="s">
        <v>671</v>
      </c>
      <c r="D261" s="188" t="s">
        <v>58</v>
      </c>
      <c r="E261" s="242">
        <v>1200</v>
      </c>
      <c r="F261" s="188" t="s">
        <v>622</v>
      </c>
      <c r="G261" s="225">
        <v>0</v>
      </c>
      <c r="H261" s="188" t="s">
        <v>212</v>
      </c>
      <c r="I261" s="225">
        <v>3</v>
      </c>
      <c r="J261" s="227"/>
      <c r="K261" s="227"/>
      <c r="L261" s="227"/>
      <c r="M261" s="227"/>
      <c r="N261" s="227"/>
    </row>
    <row r="262" spans="1:14" x14ac:dyDescent="0.2">
      <c r="A262" s="222" t="s">
        <v>632</v>
      </c>
      <c r="B262" s="189">
        <v>734</v>
      </c>
      <c r="C262" s="247" t="s">
        <v>671</v>
      </c>
      <c r="D262" s="188" t="s">
        <v>58</v>
      </c>
      <c r="E262" s="242">
        <v>1200</v>
      </c>
      <c r="F262" s="188" t="s">
        <v>672</v>
      </c>
      <c r="G262" s="225">
        <v>0</v>
      </c>
      <c r="H262" s="188" t="s">
        <v>212</v>
      </c>
      <c r="I262" s="225">
        <v>3.5013698630136987</v>
      </c>
      <c r="J262" s="227"/>
      <c r="K262" s="227"/>
      <c r="L262" s="227"/>
      <c r="M262" s="227"/>
      <c r="N262" s="227"/>
    </row>
    <row r="263" spans="1:14" x14ac:dyDescent="0.2">
      <c r="A263" s="222" t="s">
        <v>632</v>
      </c>
      <c r="B263" s="189">
        <v>734</v>
      </c>
      <c r="C263" s="247" t="s">
        <v>671</v>
      </c>
      <c r="D263" s="188" t="s">
        <v>58</v>
      </c>
      <c r="E263" s="242">
        <v>1200</v>
      </c>
      <c r="F263" s="188" t="s">
        <v>673</v>
      </c>
      <c r="G263" s="225">
        <v>0</v>
      </c>
      <c r="H263" s="188" t="s">
        <v>212</v>
      </c>
      <c r="I263" s="225">
        <v>4</v>
      </c>
      <c r="J263" s="227"/>
      <c r="K263" s="227"/>
      <c r="L263" s="227"/>
      <c r="M263" s="227"/>
      <c r="N263" s="227"/>
    </row>
    <row r="264" spans="1:14" x14ac:dyDescent="0.2">
      <c r="A264" s="222" t="s">
        <v>632</v>
      </c>
      <c r="B264" s="189">
        <v>734</v>
      </c>
      <c r="C264" s="247" t="s">
        <v>671</v>
      </c>
      <c r="D264" s="188" t="s">
        <v>58</v>
      </c>
      <c r="E264" s="242">
        <v>1200</v>
      </c>
      <c r="F264" s="188" t="s">
        <v>674</v>
      </c>
      <c r="G264" s="225">
        <v>0</v>
      </c>
      <c r="H264" s="188" t="s">
        <v>212</v>
      </c>
      <c r="I264" s="225">
        <v>4.5013698630136982</v>
      </c>
      <c r="J264" s="227"/>
      <c r="K264" s="227"/>
      <c r="L264" s="227"/>
      <c r="M264" s="227"/>
      <c r="N264" s="227"/>
    </row>
    <row r="265" spans="1:14" x14ac:dyDescent="0.2">
      <c r="A265" s="222" t="s">
        <v>632</v>
      </c>
      <c r="B265" s="189">
        <v>734</v>
      </c>
      <c r="C265" s="247" t="s">
        <v>671</v>
      </c>
      <c r="D265" s="188" t="s">
        <v>58</v>
      </c>
      <c r="E265" s="242">
        <v>1200</v>
      </c>
      <c r="F265" s="188" t="s">
        <v>675</v>
      </c>
      <c r="G265" s="225">
        <v>0</v>
      </c>
      <c r="H265" s="188" t="s">
        <v>212</v>
      </c>
      <c r="I265" s="225">
        <v>5</v>
      </c>
      <c r="J265" s="227"/>
      <c r="K265" s="227"/>
      <c r="L265" s="227"/>
      <c r="M265" s="227"/>
      <c r="N265" s="227"/>
    </row>
    <row r="266" spans="1:14" x14ac:dyDescent="0.2">
      <c r="A266" s="222" t="s">
        <v>632</v>
      </c>
      <c r="B266" s="189">
        <v>734</v>
      </c>
      <c r="C266" s="247" t="s">
        <v>671</v>
      </c>
      <c r="D266" s="188" t="s">
        <v>125</v>
      </c>
      <c r="E266" s="242">
        <v>30000000</v>
      </c>
      <c r="F266" s="188" t="s">
        <v>63</v>
      </c>
      <c r="G266" s="225">
        <v>0</v>
      </c>
      <c r="H266" s="188" t="s">
        <v>212</v>
      </c>
      <c r="I266" s="225">
        <v>1</v>
      </c>
      <c r="J266" s="227"/>
      <c r="K266" s="227"/>
      <c r="L266" s="227"/>
      <c r="M266" s="227"/>
      <c r="N266" s="227"/>
    </row>
    <row r="267" spans="1:14" x14ac:dyDescent="0.2">
      <c r="A267" s="222" t="s">
        <v>632</v>
      </c>
      <c r="B267" s="189">
        <v>734</v>
      </c>
      <c r="C267" s="247" t="s">
        <v>671</v>
      </c>
      <c r="D267" s="188" t="s">
        <v>125</v>
      </c>
      <c r="E267" s="242">
        <v>30000000</v>
      </c>
      <c r="F267" s="188" t="s">
        <v>564</v>
      </c>
      <c r="G267" s="225">
        <v>0</v>
      </c>
      <c r="H267" s="188" t="s">
        <v>212</v>
      </c>
      <c r="I267" s="225">
        <v>1.5013698630136987</v>
      </c>
      <c r="J267" s="227"/>
      <c r="K267" s="227"/>
      <c r="L267" s="227"/>
      <c r="M267" s="227"/>
      <c r="N267" s="227"/>
    </row>
    <row r="268" spans="1:14" x14ac:dyDescent="0.2">
      <c r="A268" s="222" t="s">
        <v>632</v>
      </c>
      <c r="B268" s="189">
        <v>734</v>
      </c>
      <c r="C268" s="247" t="s">
        <v>671</v>
      </c>
      <c r="D268" s="188" t="s">
        <v>125</v>
      </c>
      <c r="E268" s="242">
        <v>30000000</v>
      </c>
      <c r="F268" s="188" t="s">
        <v>554</v>
      </c>
      <c r="G268" s="225">
        <v>0</v>
      </c>
      <c r="H268" s="188" t="s">
        <v>212</v>
      </c>
      <c r="I268" s="225">
        <v>2</v>
      </c>
      <c r="J268" s="227"/>
      <c r="K268" s="227"/>
      <c r="L268" s="227"/>
      <c r="M268" s="227"/>
      <c r="N268" s="227"/>
    </row>
    <row r="269" spans="1:14" x14ac:dyDescent="0.2">
      <c r="A269" s="222" t="s">
        <v>632</v>
      </c>
      <c r="B269" s="189">
        <v>734</v>
      </c>
      <c r="C269" s="247" t="s">
        <v>671</v>
      </c>
      <c r="D269" s="188" t="s">
        <v>125</v>
      </c>
      <c r="E269" s="242">
        <v>30000000</v>
      </c>
      <c r="F269" s="188" t="s">
        <v>623</v>
      </c>
      <c r="G269" s="225">
        <v>0</v>
      </c>
      <c r="H269" s="188" t="s">
        <v>212</v>
      </c>
      <c r="I269" s="225">
        <v>2.5013698630136987</v>
      </c>
      <c r="J269" s="227"/>
      <c r="K269" s="227"/>
      <c r="L269" s="227"/>
      <c r="M269" s="227"/>
      <c r="N269" s="227"/>
    </row>
    <row r="270" spans="1:14" x14ac:dyDescent="0.2">
      <c r="A270" s="222" t="s">
        <v>632</v>
      </c>
      <c r="B270" s="189">
        <v>734</v>
      </c>
      <c r="C270" s="247" t="s">
        <v>671</v>
      </c>
      <c r="D270" s="188" t="s">
        <v>125</v>
      </c>
      <c r="E270" s="242">
        <v>30000000</v>
      </c>
      <c r="F270" s="188" t="s">
        <v>624</v>
      </c>
      <c r="G270" s="225">
        <v>0</v>
      </c>
      <c r="H270" s="188" t="s">
        <v>212</v>
      </c>
      <c r="I270" s="225">
        <v>3</v>
      </c>
      <c r="J270" s="227"/>
      <c r="K270" s="227"/>
      <c r="L270" s="227"/>
      <c r="M270" s="227"/>
      <c r="N270" s="227"/>
    </row>
    <row r="271" spans="1:14" x14ac:dyDescent="0.2">
      <c r="A271" s="222" t="s">
        <v>632</v>
      </c>
      <c r="B271" s="189">
        <v>734</v>
      </c>
      <c r="C271" s="247" t="s">
        <v>671</v>
      </c>
      <c r="D271" s="188" t="s">
        <v>125</v>
      </c>
      <c r="E271" s="242">
        <v>30000000</v>
      </c>
      <c r="F271" s="188" t="s">
        <v>677</v>
      </c>
      <c r="G271" s="225">
        <v>0</v>
      </c>
      <c r="H271" s="188" t="s">
        <v>212</v>
      </c>
      <c r="I271" s="225">
        <v>3.5013698630136987</v>
      </c>
      <c r="J271" s="227"/>
      <c r="K271" s="227"/>
      <c r="L271" s="227"/>
      <c r="M271" s="227"/>
      <c r="N271" s="227"/>
    </row>
    <row r="272" spans="1:14" x14ac:dyDescent="0.2">
      <c r="A272" s="222" t="s">
        <v>632</v>
      </c>
      <c r="B272" s="189">
        <v>734</v>
      </c>
      <c r="C272" s="247" t="s">
        <v>671</v>
      </c>
      <c r="D272" s="188" t="s">
        <v>125</v>
      </c>
      <c r="E272" s="242">
        <v>30000000</v>
      </c>
      <c r="F272" s="188" t="s">
        <v>678</v>
      </c>
      <c r="G272" s="225">
        <v>0</v>
      </c>
      <c r="H272" s="188" t="s">
        <v>212</v>
      </c>
      <c r="I272" s="225">
        <v>4</v>
      </c>
      <c r="J272" s="227"/>
      <c r="K272" s="227"/>
      <c r="L272" s="227"/>
      <c r="M272" s="227"/>
      <c r="N272" s="227"/>
    </row>
    <row r="273" spans="1:14" x14ac:dyDescent="0.2">
      <c r="A273" s="222" t="s">
        <v>632</v>
      </c>
      <c r="B273" s="189">
        <v>734</v>
      </c>
      <c r="C273" s="247" t="s">
        <v>671</v>
      </c>
      <c r="D273" s="188" t="s">
        <v>125</v>
      </c>
      <c r="E273" s="242">
        <v>30000000</v>
      </c>
      <c r="F273" s="188" t="s">
        <v>679</v>
      </c>
      <c r="G273" s="225">
        <v>0</v>
      </c>
      <c r="H273" s="188" t="s">
        <v>212</v>
      </c>
      <c r="I273" s="225">
        <v>4.5013698630136982</v>
      </c>
      <c r="J273" s="227"/>
      <c r="K273" s="227"/>
      <c r="L273" s="227"/>
      <c r="M273" s="227"/>
      <c r="N273" s="227"/>
    </row>
    <row r="274" spans="1:14" x14ac:dyDescent="0.2">
      <c r="A274" s="222" t="s">
        <v>632</v>
      </c>
      <c r="B274" s="189">
        <v>734</v>
      </c>
      <c r="C274" s="247" t="s">
        <v>671</v>
      </c>
      <c r="D274" s="188" t="s">
        <v>125</v>
      </c>
      <c r="E274" s="242">
        <v>30000000</v>
      </c>
      <c r="F274" s="188" t="s">
        <v>680</v>
      </c>
      <c r="G274" s="225">
        <v>0</v>
      </c>
      <c r="H274" s="188" t="s">
        <v>212</v>
      </c>
      <c r="I274" s="225">
        <v>5</v>
      </c>
      <c r="J274" s="227"/>
      <c r="K274" s="227"/>
      <c r="L274" s="227"/>
      <c r="M274" s="227"/>
      <c r="N274" s="227"/>
    </row>
    <row r="275" spans="1:14" x14ac:dyDescent="0.2">
      <c r="A275" s="222" t="s">
        <v>632</v>
      </c>
      <c r="B275" s="189">
        <v>734</v>
      </c>
      <c r="C275" s="247" t="s">
        <v>671</v>
      </c>
      <c r="D275" s="188" t="s">
        <v>58</v>
      </c>
      <c r="E275" s="242">
        <v>2625</v>
      </c>
      <c r="F275" s="188" t="s">
        <v>67</v>
      </c>
      <c r="G275" s="225">
        <v>4</v>
      </c>
      <c r="H275" s="188" t="s">
        <v>214</v>
      </c>
      <c r="I275" s="225">
        <v>4</v>
      </c>
      <c r="J275" s="227"/>
      <c r="K275" s="227"/>
      <c r="L275" s="227"/>
      <c r="M275" s="227"/>
      <c r="N275" s="227"/>
    </row>
    <row r="276" spans="1:14" x14ac:dyDescent="0.2">
      <c r="A276" s="222" t="s">
        <v>632</v>
      </c>
      <c r="B276" s="189">
        <v>734</v>
      </c>
      <c r="C276" s="247" t="s">
        <v>671</v>
      </c>
      <c r="D276" s="188" t="s">
        <v>125</v>
      </c>
      <c r="E276" s="242">
        <v>59500000</v>
      </c>
      <c r="F276" s="188" t="s">
        <v>565</v>
      </c>
      <c r="G276" s="225">
        <v>6.75</v>
      </c>
      <c r="H276" s="188" t="s">
        <v>214</v>
      </c>
      <c r="I276" s="225">
        <v>4</v>
      </c>
      <c r="J276" s="227"/>
      <c r="K276" s="227"/>
      <c r="L276" s="227"/>
      <c r="M276" s="227"/>
      <c r="N276" s="227"/>
    </row>
    <row r="277" spans="1:14" x14ac:dyDescent="0.2">
      <c r="A277" s="222" t="s">
        <v>632</v>
      </c>
      <c r="B277" s="189">
        <v>734</v>
      </c>
      <c r="C277" s="247" t="s">
        <v>671</v>
      </c>
      <c r="D277" s="188" t="s">
        <v>58</v>
      </c>
      <c r="E277" s="242">
        <v>0.1</v>
      </c>
      <c r="F277" s="188" t="s">
        <v>676</v>
      </c>
      <c r="G277" s="225">
        <v>0</v>
      </c>
      <c r="H277" s="188" t="s">
        <v>212</v>
      </c>
      <c r="I277" s="225">
        <v>5.0027397260273974</v>
      </c>
      <c r="J277" s="227"/>
      <c r="K277" s="227"/>
      <c r="L277" s="227"/>
      <c r="M277" s="227"/>
      <c r="N277" s="227"/>
    </row>
    <row r="278" spans="1:14" x14ac:dyDescent="0.2">
      <c r="A278" s="222"/>
      <c r="C278" s="247"/>
      <c r="D278" s="188"/>
      <c r="E278" s="242"/>
      <c r="F278" s="188"/>
      <c r="G278" s="225"/>
      <c r="H278" s="188"/>
      <c r="I278" s="225"/>
      <c r="J278" s="227"/>
      <c r="K278" s="227"/>
      <c r="L278" s="227"/>
      <c r="M278" s="227"/>
      <c r="N278" s="227"/>
    </row>
    <row r="279" spans="1:14" x14ac:dyDescent="0.2">
      <c r="A279" s="222" t="s">
        <v>112</v>
      </c>
      <c r="B279" s="189">
        <v>779</v>
      </c>
      <c r="C279" s="247" t="s">
        <v>690</v>
      </c>
      <c r="D279" s="188" t="s">
        <v>125</v>
      </c>
      <c r="E279" s="242">
        <v>24500000</v>
      </c>
      <c r="F279" s="188" t="s">
        <v>693</v>
      </c>
      <c r="G279" s="225">
        <v>7.7</v>
      </c>
      <c r="H279" s="188" t="s">
        <v>213</v>
      </c>
      <c r="I279" s="225">
        <v>7</v>
      </c>
      <c r="J279" s="227">
        <v>24500000000</v>
      </c>
      <c r="K279" s="227">
        <v>24500000000</v>
      </c>
      <c r="L279" s="227">
        <v>24500000</v>
      </c>
      <c r="M279" s="227">
        <v>401755</v>
      </c>
      <c r="N279" s="227">
        <v>24901755</v>
      </c>
    </row>
    <row r="280" spans="1:14" x14ac:dyDescent="0.2">
      <c r="A280" s="222" t="s">
        <v>112</v>
      </c>
      <c r="B280" s="189">
        <v>779</v>
      </c>
      <c r="C280" s="247" t="s">
        <v>690</v>
      </c>
      <c r="D280" s="188" t="s">
        <v>125</v>
      </c>
      <c r="E280" s="242">
        <v>10000</v>
      </c>
      <c r="F280" s="188" t="s">
        <v>694</v>
      </c>
      <c r="G280" s="225">
        <v>0</v>
      </c>
      <c r="H280" s="188" t="s">
        <v>213</v>
      </c>
      <c r="I280" s="225">
        <v>7.25</v>
      </c>
      <c r="J280" s="227">
        <v>10000000</v>
      </c>
      <c r="K280" s="227">
        <v>10000000</v>
      </c>
      <c r="L280" s="227">
        <v>10000</v>
      </c>
      <c r="M280" s="227">
        <v>0</v>
      </c>
      <c r="N280" s="227">
        <v>10000</v>
      </c>
    </row>
    <row r="281" spans="1:14" x14ac:dyDescent="0.2">
      <c r="A281" s="222"/>
      <c r="C281" s="247"/>
      <c r="D281" s="188"/>
      <c r="E281" s="242"/>
      <c r="F281" s="188"/>
      <c r="G281" s="225"/>
      <c r="H281" s="188"/>
      <c r="I281" s="225"/>
      <c r="J281" s="227"/>
      <c r="K281" s="227"/>
      <c r="L281" s="227"/>
      <c r="M281" s="227"/>
      <c r="N281" s="227"/>
    </row>
    <row r="282" spans="1:14" x14ac:dyDescent="0.2">
      <c r="A282" s="222"/>
      <c r="D282" s="188"/>
      <c r="E282" s="223"/>
      <c r="F282" s="188"/>
      <c r="G282" s="225"/>
      <c r="H282" s="188"/>
      <c r="I282" s="225"/>
      <c r="J282" s="221"/>
      <c r="K282" s="227"/>
      <c r="L282" s="227"/>
      <c r="M282" s="227"/>
      <c r="N282" s="227"/>
    </row>
    <row r="283" spans="1:14" ht="18.75" customHeight="1" x14ac:dyDescent="0.2">
      <c r="A283" s="248" t="s">
        <v>99</v>
      </c>
      <c r="B283" s="249"/>
      <c r="C283" s="249"/>
      <c r="D283" s="250"/>
      <c r="E283" s="251"/>
      <c r="F283" s="250"/>
      <c r="G283" s="250"/>
      <c r="H283" s="250" t="s">
        <v>5</v>
      </c>
      <c r="I283" s="252"/>
      <c r="J283" s="253"/>
      <c r="K283" s="254"/>
      <c r="L283" s="255">
        <v>532313295</v>
      </c>
      <c r="M283" s="255">
        <v>13049058</v>
      </c>
      <c r="N283" s="255">
        <v>545286902.74010777</v>
      </c>
    </row>
    <row r="284" spans="1:14" ht="10.5" customHeight="1" x14ac:dyDescent="0.2">
      <c r="A284" s="256"/>
      <c r="B284" s="257"/>
      <c r="C284" s="257"/>
      <c r="D284" s="258"/>
      <c r="E284" s="259"/>
      <c r="F284" s="258"/>
      <c r="G284" s="260"/>
      <c r="H284" s="261"/>
      <c r="I284" s="262"/>
      <c r="J284" s="263"/>
      <c r="K284" s="264"/>
      <c r="L284" s="264"/>
      <c r="M284" s="264"/>
      <c r="N284" s="264"/>
    </row>
    <row r="285" spans="1:14" x14ac:dyDescent="0.2">
      <c r="A285" s="265" t="s">
        <v>711</v>
      </c>
      <c r="B285" s="265"/>
      <c r="C285" s="265" t="s">
        <v>712</v>
      </c>
      <c r="H285" s="266"/>
      <c r="I285" s="261"/>
      <c r="J285" s="262"/>
    </row>
    <row r="286" spans="1:14" x14ac:dyDescent="0.2">
      <c r="A286" s="265" t="s">
        <v>618</v>
      </c>
      <c r="H286" s="193"/>
    </row>
    <row r="287" spans="1:14" x14ac:dyDescent="0.2">
      <c r="A287" s="265" t="s">
        <v>619</v>
      </c>
    </row>
    <row r="288" spans="1:14" x14ac:dyDescent="0.2">
      <c r="A288" s="265" t="s">
        <v>639</v>
      </c>
    </row>
    <row r="289" spans="1:14" x14ac:dyDescent="0.2">
      <c r="A289" s="265" t="s">
        <v>652</v>
      </c>
    </row>
    <row r="290" spans="1:14" x14ac:dyDescent="0.2">
      <c r="A290" s="265" t="s">
        <v>641</v>
      </c>
    </row>
    <row r="291" spans="1:14" x14ac:dyDescent="0.2">
      <c r="A291" s="267" t="s">
        <v>664</v>
      </c>
      <c r="B291" s="267"/>
    </row>
    <row r="292" spans="1:14" x14ac:dyDescent="0.2">
      <c r="A292" s="267" t="s">
        <v>667</v>
      </c>
    </row>
    <row r="293" spans="1:14" x14ac:dyDescent="0.2">
      <c r="A293" s="267" t="s">
        <v>650</v>
      </c>
    </row>
    <row r="294" spans="1:14" x14ac:dyDescent="0.2">
      <c r="A294" s="267" t="s">
        <v>666</v>
      </c>
    </row>
    <row r="295" spans="1:14" x14ac:dyDescent="0.2">
      <c r="A295" s="222" t="s">
        <v>662</v>
      </c>
      <c r="B295" s="222" t="s">
        <v>665</v>
      </c>
      <c r="G295" s="222" t="s">
        <v>668</v>
      </c>
    </row>
    <row r="296" spans="1:14" x14ac:dyDescent="0.2">
      <c r="A296" s="222" t="s">
        <v>663</v>
      </c>
      <c r="B296" s="222" t="s">
        <v>670</v>
      </c>
      <c r="G296" s="222" t="s">
        <v>669</v>
      </c>
    </row>
    <row r="297" spans="1:14" x14ac:dyDescent="0.2">
      <c r="A297" s="192" t="s">
        <v>689</v>
      </c>
      <c r="I297" s="193"/>
    </row>
    <row r="299" spans="1:14" x14ac:dyDescent="0.2">
      <c r="A299" s="192" t="s">
        <v>713</v>
      </c>
    </row>
    <row r="301" spans="1:14" x14ac:dyDescent="0.2">
      <c r="A301" s="268" t="s">
        <v>4</v>
      </c>
      <c r="C301" s="192"/>
      <c r="D301" s="193"/>
      <c r="E301" s="193"/>
    </row>
    <row r="302" spans="1:14" x14ac:dyDescent="0.2">
      <c r="A302" s="187" t="s">
        <v>173</v>
      </c>
      <c r="C302" s="192"/>
      <c r="D302" s="193"/>
      <c r="E302" s="193"/>
    </row>
    <row r="303" spans="1:14" x14ac:dyDescent="0.2">
      <c r="A303" s="194" t="s">
        <v>714</v>
      </c>
      <c r="C303" s="192"/>
      <c r="D303" s="193"/>
      <c r="E303" s="193"/>
      <c r="J303" s="192"/>
      <c r="K303" s="192"/>
      <c r="L303" s="192"/>
      <c r="M303" s="192"/>
      <c r="N303" s="192"/>
    </row>
    <row r="304" spans="1:14" x14ac:dyDescent="0.2">
      <c r="A304" s="196"/>
      <c r="B304" s="188"/>
      <c r="C304" s="196"/>
      <c r="D304" s="198"/>
      <c r="E304" s="198"/>
      <c r="F304" s="196"/>
    </row>
    <row r="305" spans="1:6" s="192" customFormat="1" x14ac:dyDescent="0.2">
      <c r="A305" s="269"/>
      <c r="B305" s="270"/>
      <c r="C305" s="271"/>
      <c r="D305" s="272" t="s">
        <v>15</v>
      </c>
      <c r="E305" s="273"/>
      <c r="F305" s="274" t="s">
        <v>16</v>
      </c>
    </row>
    <row r="306" spans="1:6" s="192" customFormat="1" x14ac:dyDescent="0.2">
      <c r="A306" s="275" t="s">
        <v>6</v>
      </c>
      <c r="B306" s="276" t="s">
        <v>7</v>
      </c>
      <c r="C306" s="206"/>
      <c r="D306" s="277" t="s">
        <v>29</v>
      </c>
      <c r="E306" s="277" t="s">
        <v>30</v>
      </c>
      <c r="F306" s="278" t="s">
        <v>31</v>
      </c>
    </row>
    <row r="307" spans="1:6" s="192" customFormat="1" x14ac:dyDescent="0.2">
      <c r="A307" s="275" t="s">
        <v>22</v>
      </c>
      <c r="B307" s="276" t="s">
        <v>45</v>
      </c>
      <c r="C307" s="276" t="s">
        <v>9</v>
      </c>
      <c r="D307" s="277" t="s">
        <v>46</v>
      </c>
      <c r="E307" s="277" t="s">
        <v>47</v>
      </c>
      <c r="F307" s="278" t="s">
        <v>48</v>
      </c>
    </row>
    <row r="308" spans="1:6" s="192" customFormat="1" x14ac:dyDescent="0.2">
      <c r="A308" s="279"/>
      <c r="B308" s="216"/>
      <c r="C308" s="215"/>
      <c r="D308" s="217" t="s">
        <v>55</v>
      </c>
      <c r="E308" s="217" t="s">
        <v>55</v>
      </c>
      <c r="F308" s="280" t="s">
        <v>55</v>
      </c>
    </row>
    <row r="309" spans="1:6" s="192" customFormat="1" x14ac:dyDescent="0.2">
      <c r="A309" s="196"/>
      <c r="B309" s="188"/>
      <c r="C309" s="196"/>
      <c r="D309" s="281"/>
      <c r="E309" s="281"/>
      <c r="F309" s="282"/>
    </row>
    <row r="310" spans="1:6" s="192" customFormat="1" x14ac:dyDescent="0.2">
      <c r="A310" s="222" t="s">
        <v>86</v>
      </c>
      <c r="B310" s="188">
        <v>247</v>
      </c>
      <c r="C310" s="188" t="s">
        <v>109</v>
      </c>
      <c r="D310" s="283">
        <v>168149.45707559996</v>
      </c>
      <c r="E310" s="284">
        <v>35103.220079199993</v>
      </c>
      <c r="F310" s="283"/>
    </row>
    <row r="311" spans="1:6" s="192" customFormat="1" x14ac:dyDescent="0.2">
      <c r="A311" s="222" t="s">
        <v>86</v>
      </c>
      <c r="B311" s="188">
        <v>247</v>
      </c>
      <c r="C311" s="188" t="s">
        <v>110</v>
      </c>
      <c r="D311" s="283">
        <v>4474.4515816000003</v>
      </c>
      <c r="E311" s="284">
        <v>1696.0170863999999</v>
      </c>
      <c r="F311" s="283"/>
    </row>
    <row r="312" spans="1:6" s="192" customFormat="1" x14ac:dyDescent="0.2">
      <c r="A312" s="222" t="s">
        <v>715</v>
      </c>
      <c r="B312" s="188">
        <v>282</v>
      </c>
      <c r="C312" s="188" t="s">
        <v>71</v>
      </c>
      <c r="D312" s="284">
        <v>343356</v>
      </c>
      <c r="E312" s="284">
        <v>84844</v>
      </c>
      <c r="F312" s="283"/>
    </row>
    <row r="313" spans="1:6" s="192" customFormat="1" x14ac:dyDescent="0.2">
      <c r="A313" s="222" t="s">
        <v>715</v>
      </c>
      <c r="B313" s="188">
        <v>282</v>
      </c>
      <c r="C313" s="188" t="s">
        <v>95</v>
      </c>
      <c r="D313" s="284">
        <v>90524</v>
      </c>
      <c r="E313" s="284">
        <v>21054</v>
      </c>
      <c r="F313" s="283"/>
    </row>
    <row r="314" spans="1:6" s="192" customFormat="1" x14ac:dyDescent="0.2">
      <c r="A314" s="230" t="s">
        <v>86</v>
      </c>
      <c r="B314" s="231">
        <v>294</v>
      </c>
      <c r="C314" s="231" t="s">
        <v>121</v>
      </c>
      <c r="D314" s="284">
        <v>75593.04754965601</v>
      </c>
      <c r="E314" s="284">
        <v>31043.839624616005</v>
      </c>
      <c r="F314" s="283"/>
    </row>
    <row r="315" spans="1:6" s="192" customFormat="1" x14ac:dyDescent="0.2">
      <c r="A315" s="230" t="s">
        <v>81</v>
      </c>
      <c r="B315" s="231">
        <v>294</v>
      </c>
      <c r="C315" s="231" t="s">
        <v>122</v>
      </c>
      <c r="D315" s="284">
        <v>13009.054310797997</v>
      </c>
      <c r="E315" s="284">
        <v>5342.446435326</v>
      </c>
      <c r="F315" s="283"/>
    </row>
    <row r="316" spans="1:6" s="192" customFormat="1" x14ac:dyDescent="0.2">
      <c r="A316" s="222" t="s">
        <v>607</v>
      </c>
      <c r="B316" s="188">
        <v>300</v>
      </c>
      <c r="C316" s="188" t="s">
        <v>129</v>
      </c>
      <c r="D316" s="284">
        <v>11373</v>
      </c>
      <c r="E316" s="284">
        <v>56541</v>
      </c>
      <c r="F316" s="283"/>
    </row>
    <row r="317" spans="1:6" s="192" customFormat="1" x14ac:dyDescent="0.2">
      <c r="A317" s="222" t="s">
        <v>607</v>
      </c>
      <c r="B317" s="188">
        <v>300</v>
      </c>
      <c r="C317" s="188" t="s">
        <v>130</v>
      </c>
      <c r="D317" s="284">
        <v>2470</v>
      </c>
      <c r="E317" s="284">
        <v>12278</v>
      </c>
      <c r="F317" s="283"/>
    </row>
    <row r="318" spans="1:6" s="192" customFormat="1" x14ac:dyDescent="0.2">
      <c r="A318" s="222" t="s">
        <v>165</v>
      </c>
      <c r="B318" s="189">
        <v>363</v>
      </c>
      <c r="C318" s="188" t="s">
        <v>184</v>
      </c>
      <c r="D318" s="284">
        <v>52334</v>
      </c>
      <c r="E318" s="284">
        <v>18371</v>
      </c>
      <c r="F318" s="258"/>
    </row>
    <row r="319" spans="1:6" s="192" customFormat="1" x14ac:dyDescent="0.2">
      <c r="A319" s="222" t="s">
        <v>165</v>
      </c>
      <c r="B319" s="189">
        <v>363</v>
      </c>
      <c r="C319" s="188" t="s">
        <v>185</v>
      </c>
      <c r="D319" s="284">
        <v>12560</v>
      </c>
      <c r="E319" s="284">
        <v>4409</v>
      </c>
      <c r="F319" s="283"/>
    </row>
    <row r="320" spans="1:6" s="192" customFormat="1" x14ac:dyDescent="0.2">
      <c r="A320" s="222" t="s">
        <v>616</v>
      </c>
      <c r="B320" s="189">
        <v>383</v>
      </c>
      <c r="C320" s="188" t="s">
        <v>60</v>
      </c>
      <c r="D320" s="284">
        <v>49245</v>
      </c>
      <c r="E320" s="284">
        <v>26129</v>
      </c>
      <c r="F320" s="283"/>
    </row>
    <row r="321" spans="1:12" s="192" customFormat="1" x14ac:dyDescent="0.2">
      <c r="A321" s="222" t="s">
        <v>228</v>
      </c>
      <c r="B321" s="189">
        <v>392</v>
      </c>
      <c r="C321" s="188" t="s">
        <v>203</v>
      </c>
      <c r="D321" s="284">
        <v>109459</v>
      </c>
      <c r="E321" s="284">
        <v>14052</v>
      </c>
      <c r="F321" s="283"/>
      <c r="J321" s="193"/>
      <c r="K321" s="193"/>
      <c r="L321" s="193"/>
    </row>
    <row r="322" spans="1:12" s="192" customFormat="1" x14ac:dyDescent="0.2">
      <c r="A322" s="222" t="s">
        <v>228</v>
      </c>
      <c r="B322" s="189">
        <v>392</v>
      </c>
      <c r="C322" s="188" t="s">
        <v>453</v>
      </c>
      <c r="D322" s="284">
        <v>178</v>
      </c>
      <c r="E322" s="284">
        <v>23</v>
      </c>
      <c r="F322" s="283"/>
      <c r="J322" s="193"/>
      <c r="K322" s="193"/>
      <c r="L322" s="193"/>
    </row>
    <row r="323" spans="1:12" s="192" customFormat="1" x14ac:dyDescent="0.2">
      <c r="A323" s="222" t="s">
        <v>119</v>
      </c>
      <c r="B323" s="189">
        <v>437</v>
      </c>
      <c r="C323" s="188" t="s">
        <v>253</v>
      </c>
      <c r="D323" s="284">
        <v>69064</v>
      </c>
      <c r="E323" s="284">
        <v>34774</v>
      </c>
      <c r="F323" s="283"/>
      <c r="J323" s="193"/>
      <c r="K323" s="193"/>
      <c r="L323" s="193"/>
    </row>
    <row r="324" spans="1:12" s="192" customFormat="1" x14ac:dyDescent="0.2">
      <c r="A324" s="222" t="s">
        <v>119</v>
      </c>
      <c r="B324" s="189">
        <v>437</v>
      </c>
      <c r="C324" s="188" t="s">
        <v>254</v>
      </c>
      <c r="D324" s="284">
        <v>18063</v>
      </c>
      <c r="E324" s="284">
        <v>9095</v>
      </c>
      <c r="F324" s="283"/>
      <c r="J324" s="193"/>
      <c r="K324" s="193"/>
      <c r="L324" s="193"/>
    </row>
    <row r="325" spans="1:12" s="192" customFormat="1" x14ac:dyDescent="0.2">
      <c r="A325" s="222" t="s">
        <v>119</v>
      </c>
      <c r="B325" s="189">
        <v>437</v>
      </c>
      <c r="C325" s="188" t="s">
        <v>255</v>
      </c>
      <c r="D325" s="284">
        <v>50068</v>
      </c>
      <c r="E325" s="284">
        <v>17021</v>
      </c>
      <c r="F325" s="283"/>
      <c r="J325" s="193"/>
      <c r="K325" s="193"/>
      <c r="L325" s="193"/>
    </row>
    <row r="326" spans="1:12" s="192" customFormat="1" x14ac:dyDescent="0.2">
      <c r="A326" s="222" t="s">
        <v>165</v>
      </c>
      <c r="B326" s="189">
        <v>437</v>
      </c>
      <c r="C326" s="188" t="s">
        <v>443</v>
      </c>
      <c r="D326" s="284">
        <v>91715</v>
      </c>
      <c r="E326" s="284">
        <v>55348</v>
      </c>
      <c r="F326" s="283"/>
      <c r="J326" s="193"/>
      <c r="K326" s="193"/>
      <c r="L326" s="193"/>
    </row>
    <row r="327" spans="1:12" s="192" customFormat="1" x14ac:dyDescent="0.2">
      <c r="A327" s="222" t="s">
        <v>165</v>
      </c>
      <c r="B327" s="189">
        <v>437</v>
      </c>
      <c r="C327" s="188" t="s">
        <v>444</v>
      </c>
      <c r="D327" s="284">
        <v>24213</v>
      </c>
      <c r="E327" s="284">
        <v>14612</v>
      </c>
      <c r="F327" s="285"/>
      <c r="J327" s="193"/>
      <c r="K327" s="193"/>
      <c r="L327" s="193"/>
    </row>
    <row r="328" spans="1:12" s="192" customFormat="1" x14ac:dyDescent="0.2">
      <c r="A328" s="222" t="s">
        <v>165</v>
      </c>
      <c r="B328" s="189">
        <v>437</v>
      </c>
      <c r="C328" s="188" t="s">
        <v>445</v>
      </c>
      <c r="D328" s="284">
        <v>34104</v>
      </c>
      <c r="E328" s="284">
        <v>14268</v>
      </c>
      <c r="J328" s="193"/>
      <c r="K328" s="193"/>
      <c r="L328" s="193"/>
    </row>
    <row r="329" spans="1:12" s="192" customFormat="1" x14ac:dyDescent="0.2">
      <c r="A329" s="222" t="s">
        <v>165</v>
      </c>
      <c r="B329" s="189">
        <v>437</v>
      </c>
      <c r="C329" s="188" t="s">
        <v>446</v>
      </c>
      <c r="D329" s="284">
        <v>34455</v>
      </c>
      <c r="E329" s="284">
        <v>0</v>
      </c>
      <c r="F329" s="256"/>
      <c r="J329" s="193"/>
      <c r="K329" s="193"/>
      <c r="L329" s="193"/>
    </row>
    <row r="330" spans="1:12" s="192" customFormat="1" x14ac:dyDescent="0.2">
      <c r="A330" s="222" t="s">
        <v>228</v>
      </c>
      <c r="B330" s="189">
        <v>501</v>
      </c>
      <c r="C330" s="188" t="s">
        <v>243</v>
      </c>
      <c r="D330" s="284">
        <v>58076</v>
      </c>
      <c r="E330" s="284">
        <v>18049</v>
      </c>
      <c r="J330" s="193"/>
      <c r="K330" s="193"/>
      <c r="L330" s="193"/>
    </row>
    <row r="331" spans="1:12" s="192" customFormat="1" x14ac:dyDescent="0.2">
      <c r="A331" s="222" t="s">
        <v>112</v>
      </c>
      <c r="B331" s="189">
        <v>628</v>
      </c>
      <c r="C331" s="188" t="s">
        <v>598</v>
      </c>
      <c r="D331" s="284">
        <v>4187500</v>
      </c>
      <c r="E331" s="284">
        <v>265796</v>
      </c>
      <c r="J331" s="193"/>
      <c r="K331" s="193"/>
      <c r="L331" s="193"/>
    </row>
    <row r="332" spans="1:12" s="192" customFormat="1" x14ac:dyDescent="0.2">
      <c r="A332" s="222"/>
      <c r="B332" s="189"/>
      <c r="C332" s="188"/>
      <c r="D332" s="286"/>
      <c r="E332" s="286"/>
      <c r="J332" s="193"/>
      <c r="K332" s="193"/>
      <c r="L332" s="193"/>
    </row>
    <row r="333" spans="1:12" s="192" customFormat="1" x14ac:dyDescent="0.2">
      <c r="A333" s="287" t="s">
        <v>100</v>
      </c>
      <c r="B333" s="249"/>
      <c r="C333" s="250"/>
      <c r="D333" s="288">
        <v>5499983.010517654</v>
      </c>
      <c r="E333" s="288">
        <v>739849.52322554204</v>
      </c>
      <c r="F333" s="288">
        <v>0</v>
      </c>
      <c r="J333" s="193"/>
      <c r="K333" s="193"/>
      <c r="L333" s="193"/>
    </row>
    <row r="334" spans="1:12" s="192" customFormat="1" x14ac:dyDescent="0.2">
      <c r="A334" s="289"/>
      <c r="B334" s="290"/>
      <c r="C334" s="33"/>
      <c r="D334" s="291"/>
      <c r="E334" s="291"/>
      <c r="F334" s="126"/>
      <c r="G334" s="126"/>
      <c r="J334" s="193"/>
      <c r="K334" s="193"/>
      <c r="L334" s="193"/>
    </row>
    <row r="336" spans="1:12" s="192" customFormat="1" ht="15" x14ac:dyDescent="0.25">
      <c r="A336" s="136" t="s">
        <v>174</v>
      </c>
      <c r="B336" s="137"/>
      <c r="C336" s="137"/>
      <c r="D336" s="33"/>
      <c r="E336" s="33"/>
      <c r="F336" s="35"/>
      <c r="G336" s="35"/>
      <c r="H336" s="33"/>
      <c r="I336" s="33"/>
      <c r="J336" s="33"/>
      <c r="K336" s="33"/>
      <c r="L336" s="34"/>
    </row>
    <row r="337" spans="1:12" s="192" customFormat="1" ht="15" x14ac:dyDescent="0.25">
      <c r="A337" s="128" t="s">
        <v>173</v>
      </c>
      <c r="B337" s="137"/>
      <c r="C337" s="137"/>
      <c r="D337" s="33"/>
      <c r="E337" s="33"/>
      <c r="F337" s="35"/>
      <c r="G337" s="35"/>
      <c r="H337" s="33"/>
      <c r="I337" s="33"/>
      <c r="J337" s="33"/>
      <c r="K337" s="33"/>
      <c r="L337" s="34"/>
    </row>
    <row r="338" spans="1:12" s="192" customFormat="1" ht="12.75" x14ac:dyDescent="0.2">
      <c r="A338" s="292" t="s">
        <v>714</v>
      </c>
      <c r="B338" s="33"/>
      <c r="C338" s="33"/>
      <c r="D338" s="33"/>
      <c r="E338" s="33"/>
      <c r="F338" s="35"/>
      <c r="G338" s="35"/>
      <c r="H338" s="33"/>
      <c r="I338" s="33"/>
      <c r="J338" s="33"/>
      <c r="K338" s="33"/>
      <c r="L338" s="34"/>
    </row>
    <row r="339" spans="1:12" s="192" customFormat="1" x14ac:dyDescent="0.2">
      <c r="A339" s="84"/>
      <c r="B339" s="84"/>
      <c r="C339" s="84"/>
      <c r="D339" s="84"/>
      <c r="E339" s="84"/>
      <c r="F339" s="138"/>
      <c r="G339" s="138"/>
      <c r="H339" s="84"/>
      <c r="I339" s="84"/>
      <c r="J339" s="84"/>
      <c r="K339" s="84"/>
      <c r="L339" s="34"/>
    </row>
    <row r="340" spans="1:12" s="192" customFormat="1" x14ac:dyDescent="0.2">
      <c r="A340" s="152"/>
      <c r="B340" s="172" t="s">
        <v>17</v>
      </c>
      <c r="C340" s="172"/>
      <c r="D340" s="172"/>
      <c r="E340" s="153"/>
      <c r="F340" s="172" t="s">
        <v>18</v>
      </c>
      <c r="G340" s="172" t="s">
        <v>136</v>
      </c>
      <c r="H340" s="172" t="s">
        <v>19</v>
      </c>
      <c r="I340" s="172" t="s">
        <v>14</v>
      </c>
      <c r="J340" s="172" t="s">
        <v>19</v>
      </c>
      <c r="K340" s="172" t="s">
        <v>20</v>
      </c>
      <c r="L340" s="172" t="s">
        <v>21</v>
      </c>
    </row>
    <row r="341" spans="1:12" s="192" customFormat="1" x14ac:dyDescent="0.2">
      <c r="A341" s="177" t="s">
        <v>32</v>
      </c>
      <c r="B341" s="178" t="s">
        <v>33</v>
      </c>
      <c r="C341" s="178" t="s">
        <v>126</v>
      </c>
      <c r="D341" s="178" t="s">
        <v>7</v>
      </c>
      <c r="E341" s="178" t="s">
        <v>9</v>
      </c>
      <c r="F341" s="178" t="s">
        <v>23</v>
      </c>
      <c r="G341" s="178" t="s">
        <v>138</v>
      </c>
      <c r="H341" s="178" t="s">
        <v>34</v>
      </c>
      <c r="I341" s="178" t="s">
        <v>35</v>
      </c>
      <c r="J341" s="178" t="s">
        <v>36</v>
      </c>
      <c r="K341" s="178" t="s">
        <v>37</v>
      </c>
      <c r="L341" s="178" t="s">
        <v>38</v>
      </c>
    </row>
    <row r="342" spans="1:12" s="192" customFormat="1" x14ac:dyDescent="0.2">
      <c r="A342" s="177" t="s">
        <v>22</v>
      </c>
      <c r="B342" s="178" t="s">
        <v>49</v>
      </c>
      <c r="C342" s="178" t="s">
        <v>127</v>
      </c>
      <c r="D342" s="178" t="s">
        <v>50</v>
      </c>
      <c r="E342" s="164"/>
      <c r="F342" s="178" t="s">
        <v>51</v>
      </c>
      <c r="G342" s="178" t="s">
        <v>137</v>
      </c>
      <c r="H342" s="178" t="s">
        <v>52</v>
      </c>
      <c r="I342" s="178" t="s">
        <v>53</v>
      </c>
      <c r="J342" s="178" t="s">
        <v>28</v>
      </c>
      <c r="K342" s="293" t="s">
        <v>28</v>
      </c>
      <c r="L342" s="293" t="s">
        <v>54</v>
      </c>
    </row>
    <row r="343" spans="1:12" s="192" customFormat="1" x14ac:dyDescent="0.2">
      <c r="A343" s="181"/>
      <c r="B343" s="166" t="s">
        <v>56</v>
      </c>
      <c r="C343" s="166"/>
      <c r="D343" s="166"/>
      <c r="E343" s="165"/>
      <c r="F343" s="294"/>
      <c r="G343" s="294"/>
      <c r="H343" s="166"/>
      <c r="I343" s="166" t="s">
        <v>55</v>
      </c>
      <c r="J343" s="166"/>
      <c r="K343" s="295"/>
      <c r="L343" s="295" t="s">
        <v>57</v>
      </c>
    </row>
    <row r="344" spans="1:12" s="192" customFormat="1" x14ac:dyDescent="0.2">
      <c r="A344" s="84"/>
      <c r="B344" s="84"/>
      <c r="C344" s="84"/>
      <c r="D344" s="84"/>
      <c r="E344" s="84"/>
      <c r="F344" s="138"/>
      <c r="G344" s="138"/>
      <c r="H344" s="84"/>
      <c r="I344" s="84"/>
      <c r="J344" s="84"/>
      <c r="K344" s="84"/>
      <c r="L344" s="34"/>
    </row>
    <row r="345" spans="1:12" s="192" customFormat="1" ht="15.75" x14ac:dyDescent="0.25">
      <c r="A345" s="139" t="s">
        <v>716</v>
      </c>
      <c r="B345" s="124"/>
      <c r="C345" s="33"/>
      <c r="D345" s="127"/>
      <c r="E345" s="125"/>
      <c r="F345" s="121"/>
      <c r="G345" s="125"/>
      <c r="H345" s="85"/>
      <c r="I345" s="85"/>
      <c r="J345" s="85"/>
      <c r="K345" s="85"/>
      <c r="L345" s="34"/>
    </row>
    <row r="346" spans="1:12" s="192" customFormat="1" x14ac:dyDescent="0.2">
      <c r="A346" s="124"/>
      <c r="B346" s="124"/>
      <c r="C346" s="33"/>
      <c r="D346" s="127"/>
      <c r="E346" s="125"/>
      <c r="F346" s="121"/>
      <c r="G346" s="125"/>
      <c r="H346" s="85"/>
      <c r="I346" s="85"/>
      <c r="J346" s="85"/>
      <c r="K346" s="85"/>
      <c r="L346" s="34"/>
    </row>
    <row r="347" spans="1:12" s="192" customFormat="1" x14ac:dyDescent="0.2">
      <c r="A347" s="140"/>
      <c r="B347" s="132"/>
      <c r="C347" s="132"/>
      <c r="D347" s="132"/>
      <c r="E347" s="132"/>
      <c r="F347" s="141"/>
      <c r="G347" s="141"/>
      <c r="H347" s="131">
        <v>0</v>
      </c>
      <c r="I347" s="131">
        <v>0</v>
      </c>
      <c r="J347" s="131">
        <v>0</v>
      </c>
      <c r="K347" s="131">
        <v>0</v>
      </c>
      <c r="L347" s="131">
        <v>0</v>
      </c>
    </row>
    <row r="348" spans="1:12" s="192" customFormat="1" x14ac:dyDescent="0.2">
      <c r="A348" s="129"/>
      <c r="B348" s="33"/>
      <c r="C348" s="33"/>
      <c r="D348" s="33"/>
      <c r="E348" s="33"/>
      <c r="F348" s="35"/>
      <c r="G348" s="35"/>
      <c r="H348" s="133"/>
      <c r="I348" s="133"/>
      <c r="J348" s="133"/>
      <c r="K348" s="133"/>
      <c r="L348" s="34"/>
    </row>
    <row r="349" spans="1:12" s="192" customFormat="1" x14ac:dyDescent="0.2">
      <c r="A349" s="130" t="s">
        <v>151</v>
      </c>
      <c r="B349" s="33"/>
      <c r="C349" s="33"/>
      <c r="D349" s="33"/>
      <c r="E349" s="33"/>
      <c r="F349" s="35"/>
      <c r="G349" s="35"/>
      <c r="H349" s="134"/>
      <c r="I349" s="134"/>
      <c r="J349" s="134"/>
      <c r="K349" s="134"/>
      <c r="L349" s="34"/>
    </row>
    <row r="350" spans="1:12" s="192" customFormat="1" x14ac:dyDescent="0.2">
      <c r="A350" s="142" t="s">
        <v>101</v>
      </c>
      <c r="B350" s="33"/>
      <c r="C350" s="33"/>
      <c r="D350" s="33"/>
      <c r="E350" s="143"/>
      <c r="F350" s="144"/>
      <c r="G350" s="145"/>
      <c r="H350" s="134"/>
      <c r="I350" s="134"/>
      <c r="J350" s="134"/>
      <c r="K350" s="134"/>
      <c r="L350" s="34"/>
    </row>
    <row r="351" spans="1:12" s="192" customFormat="1" x14ac:dyDescent="0.2">
      <c r="A351" s="142" t="s">
        <v>102</v>
      </c>
      <c r="B351" s="33"/>
      <c r="C351" s="33"/>
      <c r="D351" s="33"/>
      <c r="E351" s="33"/>
      <c r="F351" s="35"/>
      <c r="G351" s="35"/>
      <c r="H351" s="33"/>
      <c r="I351" s="33"/>
      <c r="J351" s="33"/>
      <c r="K351" s="33"/>
      <c r="L351" s="34"/>
    </row>
    <row r="354" spans="1:6" s="192" customFormat="1" x14ac:dyDescent="0.2">
      <c r="A354" s="152" t="s">
        <v>271</v>
      </c>
      <c r="B354" s="153"/>
      <c r="C354" s="153"/>
      <c r="D354" s="153"/>
      <c r="E354" s="153"/>
      <c r="F354" s="154"/>
    </row>
    <row r="355" spans="1:6" s="192" customFormat="1" ht="33.75" x14ac:dyDescent="0.2">
      <c r="A355" s="155" t="s">
        <v>272</v>
      </c>
      <c r="B355" s="156" t="s">
        <v>273</v>
      </c>
      <c r="C355" s="156" t="s">
        <v>274</v>
      </c>
      <c r="D355" s="157" t="s">
        <v>275</v>
      </c>
      <c r="E355" s="156" t="s">
        <v>276</v>
      </c>
      <c r="F355" s="158" t="s">
        <v>277</v>
      </c>
    </row>
    <row r="356" spans="1:6" s="192" customFormat="1" ht="123.75" x14ac:dyDescent="0.2">
      <c r="A356" s="296">
        <v>193</v>
      </c>
      <c r="B356" s="297" t="s">
        <v>68</v>
      </c>
      <c r="C356" s="297" t="s">
        <v>278</v>
      </c>
      <c r="D356" s="297" t="s">
        <v>279</v>
      </c>
      <c r="E356" s="298" t="s">
        <v>280</v>
      </c>
      <c r="F356" s="298" t="s">
        <v>281</v>
      </c>
    </row>
    <row r="357" spans="1:6" s="192" customFormat="1" ht="123.75" x14ac:dyDescent="0.2">
      <c r="A357" s="299">
        <v>199</v>
      </c>
      <c r="B357" s="300" t="s">
        <v>75</v>
      </c>
      <c r="C357" s="300" t="s">
        <v>278</v>
      </c>
      <c r="D357" s="300" t="s">
        <v>279</v>
      </c>
      <c r="E357" s="301" t="s">
        <v>280</v>
      </c>
      <c r="F357" s="301" t="s">
        <v>282</v>
      </c>
    </row>
    <row r="358" spans="1:6" s="192" customFormat="1" ht="191.25" x14ac:dyDescent="0.2">
      <c r="A358" s="296">
        <v>202</v>
      </c>
      <c r="B358" s="297" t="s">
        <v>78</v>
      </c>
      <c r="C358" s="297" t="s">
        <v>278</v>
      </c>
      <c r="D358" s="297" t="s">
        <v>279</v>
      </c>
      <c r="E358" s="298" t="s">
        <v>283</v>
      </c>
      <c r="F358" s="298" t="s">
        <v>284</v>
      </c>
    </row>
    <row r="359" spans="1:6" s="192" customFormat="1" ht="45" x14ac:dyDescent="0.2">
      <c r="A359" s="299">
        <v>211</v>
      </c>
      <c r="B359" s="300" t="s">
        <v>117</v>
      </c>
      <c r="C359" s="300" t="s">
        <v>285</v>
      </c>
      <c r="D359" s="300" t="s">
        <v>279</v>
      </c>
      <c r="E359" s="300" t="s">
        <v>286</v>
      </c>
      <c r="F359" s="300" t="s">
        <v>287</v>
      </c>
    </row>
    <row r="360" spans="1:6" s="192" customFormat="1" ht="67.5" x14ac:dyDescent="0.2">
      <c r="A360" s="296">
        <v>221</v>
      </c>
      <c r="B360" s="297" t="s">
        <v>83</v>
      </c>
      <c r="C360" s="297" t="s">
        <v>285</v>
      </c>
      <c r="D360" s="297" t="s">
        <v>288</v>
      </c>
      <c r="E360" s="300" t="s">
        <v>289</v>
      </c>
      <c r="F360" s="300" t="s">
        <v>290</v>
      </c>
    </row>
    <row r="361" spans="1:6" s="192" customFormat="1" ht="45" x14ac:dyDescent="0.2">
      <c r="A361" s="299">
        <v>225</v>
      </c>
      <c r="B361" s="300" t="s">
        <v>87</v>
      </c>
      <c r="C361" s="300" t="s">
        <v>291</v>
      </c>
      <c r="D361" s="300" t="s">
        <v>292</v>
      </c>
      <c r="E361" s="300" t="s">
        <v>293</v>
      </c>
      <c r="F361" s="300" t="s">
        <v>294</v>
      </c>
    </row>
    <row r="362" spans="1:6" s="192" customFormat="1" ht="22.5" x14ac:dyDescent="0.2">
      <c r="A362" s="296">
        <v>226</v>
      </c>
      <c r="B362" s="297" t="s">
        <v>90</v>
      </c>
      <c r="C362" s="297" t="s">
        <v>285</v>
      </c>
      <c r="D362" s="297" t="s">
        <v>279</v>
      </c>
      <c r="E362" s="297" t="s">
        <v>295</v>
      </c>
      <c r="F362" s="297" t="s">
        <v>133</v>
      </c>
    </row>
    <row r="363" spans="1:6" s="192" customFormat="1" ht="22.5" x14ac:dyDescent="0.2">
      <c r="A363" s="299">
        <v>228</v>
      </c>
      <c r="B363" s="300" t="s">
        <v>92</v>
      </c>
      <c r="C363" s="300" t="s">
        <v>291</v>
      </c>
      <c r="D363" s="300" t="s">
        <v>292</v>
      </c>
      <c r="E363" s="300" t="s">
        <v>296</v>
      </c>
      <c r="F363" s="300" t="s">
        <v>296</v>
      </c>
    </row>
    <row r="364" spans="1:6" s="192" customFormat="1" ht="45" x14ac:dyDescent="0.2">
      <c r="A364" s="296">
        <v>233</v>
      </c>
      <c r="B364" s="297" t="s">
        <v>93</v>
      </c>
      <c r="C364" s="297" t="s">
        <v>285</v>
      </c>
      <c r="D364" s="297" t="s">
        <v>297</v>
      </c>
      <c r="E364" s="300" t="s">
        <v>298</v>
      </c>
      <c r="F364" s="300" t="s">
        <v>299</v>
      </c>
    </row>
    <row r="365" spans="1:6" s="192" customFormat="1" ht="67.5" x14ac:dyDescent="0.2">
      <c r="A365" s="299">
        <v>236</v>
      </c>
      <c r="B365" s="300" t="s">
        <v>96</v>
      </c>
      <c r="C365" s="300" t="s">
        <v>278</v>
      </c>
      <c r="D365" s="300" t="s">
        <v>292</v>
      </c>
      <c r="E365" s="300" t="s">
        <v>300</v>
      </c>
      <c r="F365" s="300" t="s">
        <v>301</v>
      </c>
    </row>
    <row r="366" spans="1:6" s="192" customFormat="1" ht="33.75" x14ac:dyDescent="0.2">
      <c r="A366" s="296">
        <v>239</v>
      </c>
      <c r="B366" s="297" t="s">
        <v>103</v>
      </c>
      <c r="C366" s="297" t="s">
        <v>302</v>
      </c>
      <c r="D366" s="297" t="s">
        <v>279</v>
      </c>
      <c r="E366" s="297" t="s">
        <v>303</v>
      </c>
      <c r="F366" s="297" t="s">
        <v>303</v>
      </c>
    </row>
    <row r="367" spans="1:6" s="192" customFormat="1" ht="22.5" x14ac:dyDescent="0.2">
      <c r="A367" s="299">
        <v>243</v>
      </c>
      <c r="B367" s="300" t="s">
        <v>104</v>
      </c>
      <c r="C367" s="300" t="s">
        <v>302</v>
      </c>
      <c r="D367" s="300" t="s">
        <v>279</v>
      </c>
      <c r="E367" s="300" t="s">
        <v>304</v>
      </c>
      <c r="F367" s="300" t="s">
        <v>304</v>
      </c>
    </row>
    <row r="368" spans="1:6" s="192" customFormat="1" ht="101.25" x14ac:dyDescent="0.2">
      <c r="A368" s="296">
        <v>245</v>
      </c>
      <c r="B368" s="297" t="s">
        <v>105</v>
      </c>
      <c r="C368" s="297" t="s">
        <v>285</v>
      </c>
      <c r="D368" s="297" t="s">
        <v>288</v>
      </c>
      <c r="E368" s="300" t="s">
        <v>305</v>
      </c>
      <c r="F368" s="300" t="s">
        <v>306</v>
      </c>
    </row>
    <row r="369" spans="1:6" s="192" customFormat="1" ht="101.25" x14ac:dyDescent="0.2">
      <c r="A369" s="299">
        <v>247</v>
      </c>
      <c r="B369" s="300" t="s">
        <v>108</v>
      </c>
      <c r="C369" s="300" t="s">
        <v>285</v>
      </c>
      <c r="D369" s="300" t="s">
        <v>288</v>
      </c>
      <c r="E369" s="300" t="s">
        <v>307</v>
      </c>
      <c r="F369" s="300" t="s">
        <v>308</v>
      </c>
    </row>
    <row r="370" spans="1:6" s="192" customFormat="1" ht="22.5" x14ac:dyDescent="0.2">
      <c r="A370" s="296">
        <v>262</v>
      </c>
      <c r="B370" s="297" t="s">
        <v>113</v>
      </c>
      <c r="C370" s="297" t="s">
        <v>309</v>
      </c>
      <c r="D370" s="297" t="s">
        <v>279</v>
      </c>
      <c r="E370" s="297" t="s">
        <v>310</v>
      </c>
      <c r="F370" s="297" t="s">
        <v>310</v>
      </c>
    </row>
    <row r="371" spans="1:6" s="192" customFormat="1" ht="78.75" x14ac:dyDescent="0.2">
      <c r="A371" s="299">
        <v>265</v>
      </c>
      <c r="B371" s="300" t="s">
        <v>114</v>
      </c>
      <c r="C371" s="300" t="s">
        <v>311</v>
      </c>
      <c r="D371" s="300" t="s">
        <v>288</v>
      </c>
      <c r="E371" s="300" t="s">
        <v>312</v>
      </c>
      <c r="F371" s="300" t="s">
        <v>313</v>
      </c>
    </row>
    <row r="372" spans="1:6" s="192" customFormat="1" ht="22.5" x14ac:dyDescent="0.2">
      <c r="A372" s="296">
        <v>270</v>
      </c>
      <c r="B372" s="297" t="s">
        <v>115</v>
      </c>
      <c r="C372" s="297" t="s">
        <v>291</v>
      </c>
      <c r="D372" s="297" t="s">
        <v>292</v>
      </c>
      <c r="E372" s="297" t="s">
        <v>296</v>
      </c>
      <c r="F372" s="297" t="s">
        <v>296</v>
      </c>
    </row>
    <row r="373" spans="1:6" s="192" customFormat="1" ht="101.25" x14ac:dyDescent="0.2">
      <c r="A373" s="299">
        <v>271</v>
      </c>
      <c r="B373" s="300" t="s">
        <v>116</v>
      </c>
      <c r="C373" s="300" t="s">
        <v>314</v>
      </c>
      <c r="D373" s="300" t="s">
        <v>288</v>
      </c>
      <c r="E373" s="300" t="s">
        <v>315</v>
      </c>
      <c r="F373" s="300" t="s">
        <v>316</v>
      </c>
    </row>
    <row r="374" spans="1:6" s="192" customFormat="1" ht="33.75" x14ac:dyDescent="0.2">
      <c r="A374" s="296">
        <v>278</v>
      </c>
      <c r="B374" s="297" t="s">
        <v>317</v>
      </c>
      <c r="C374" s="297" t="s">
        <v>318</v>
      </c>
      <c r="D374" s="297" t="s">
        <v>279</v>
      </c>
      <c r="E374" s="297" t="s">
        <v>319</v>
      </c>
      <c r="F374" s="297" t="s">
        <v>319</v>
      </c>
    </row>
    <row r="375" spans="1:6" s="192" customFormat="1" ht="33.75" x14ac:dyDescent="0.2">
      <c r="A375" s="299">
        <v>280</v>
      </c>
      <c r="B375" s="300" t="s">
        <v>1</v>
      </c>
      <c r="C375" s="300" t="s">
        <v>285</v>
      </c>
      <c r="D375" s="300" t="s">
        <v>320</v>
      </c>
      <c r="E375" s="300" t="s">
        <v>321</v>
      </c>
      <c r="F375" s="300" t="s">
        <v>322</v>
      </c>
    </row>
    <row r="376" spans="1:6" s="192" customFormat="1" ht="90" x14ac:dyDescent="0.2">
      <c r="A376" s="296">
        <v>282</v>
      </c>
      <c r="B376" s="297" t="s">
        <v>0</v>
      </c>
      <c r="C376" s="297" t="s">
        <v>314</v>
      </c>
      <c r="D376" s="297" t="s">
        <v>288</v>
      </c>
      <c r="E376" s="300" t="s">
        <v>323</v>
      </c>
      <c r="F376" s="300" t="s">
        <v>324</v>
      </c>
    </row>
    <row r="377" spans="1:6" s="192" customFormat="1" ht="78.75" x14ac:dyDescent="0.2">
      <c r="A377" s="299">
        <v>283</v>
      </c>
      <c r="B377" s="300" t="s">
        <v>2</v>
      </c>
      <c r="C377" s="300" t="s">
        <v>278</v>
      </c>
      <c r="D377" s="300" t="s">
        <v>292</v>
      </c>
      <c r="E377" s="300" t="s">
        <v>325</v>
      </c>
      <c r="F377" s="300" t="s">
        <v>326</v>
      </c>
    </row>
    <row r="378" spans="1:6" s="192" customFormat="1" x14ac:dyDescent="0.2">
      <c r="A378" s="296">
        <v>290</v>
      </c>
      <c r="B378" s="297" t="s">
        <v>118</v>
      </c>
      <c r="C378" s="297" t="s">
        <v>314</v>
      </c>
      <c r="D378" s="297" t="s">
        <v>538</v>
      </c>
      <c r="E378" s="297"/>
      <c r="F378" s="297" t="s">
        <v>328</v>
      </c>
    </row>
    <row r="379" spans="1:6" s="192" customFormat="1" ht="101.25" x14ac:dyDescent="0.2">
      <c r="A379" s="299">
        <v>294</v>
      </c>
      <c r="B379" s="300" t="s">
        <v>120</v>
      </c>
      <c r="C379" s="300" t="s">
        <v>285</v>
      </c>
      <c r="D379" s="300" t="s">
        <v>288</v>
      </c>
      <c r="E379" s="301" t="s">
        <v>329</v>
      </c>
      <c r="F379" s="301" t="s">
        <v>330</v>
      </c>
    </row>
    <row r="380" spans="1:6" s="192" customFormat="1" ht="33.75" x14ac:dyDescent="0.2">
      <c r="A380" s="296">
        <v>295</v>
      </c>
      <c r="B380" s="297" t="s">
        <v>124</v>
      </c>
      <c r="C380" s="297" t="s">
        <v>314</v>
      </c>
      <c r="D380" s="297" t="s">
        <v>331</v>
      </c>
      <c r="E380" s="297" t="s">
        <v>332</v>
      </c>
      <c r="F380" s="297" t="s">
        <v>332</v>
      </c>
    </row>
    <row r="381" spans="1:6" s="192" customFormat="1" x14ac:dyDescent="0.2">
      <c r="A381" s="299">
        <v>299</v>
      </c>
      <c r="B381" s="300" t="s">
        <v>128</v>
      </c>
      <c r="C381" s="300" t="s">
        <v>314</v>
      </c>
      <c r="D381" s="300" t="s">
        <v>538</v>
      </c>
      <c r="E381" s="300"/>
      <c r="F381" s="300" t="s">
        <v>328</v>
      </c>
    </row>
    <row r="382" spans="1:6" s="192" customFormat="1" ht="45" x14ac:dyDescent="0.2">
      <c r="A382" s="296">
        <v>300</v>
      </c>
      <c r="B382" s="297" t="s">
        <v>132</v>
      </c>
      <c r="C382" s="297" t="s">
        <v>311</v>
      </c>
      <c r="D382" s="297" t="s">
        <v>292</v>
      </c>
      <c r="E382" s="297" t="s">
        <v>333</v>
      </c>
      <c r="F382" s="297" t="s">
        <v>334</v>
      </c>
    </row>
    <row r="383" spans="1:6" s="192" customFormat="1" ht="45" x14ac:dyDescent="0.2">
      <c r="A383" s="299">
        <v>304</v>
      </c>
      <c r="B383" s="300" t="s">
        <v>335</v>
      </c>
      <c r="C383" s="300" t="s">
        <v>309</v>
      </c>
      <c r="D383" s="300" t="s">
        <v>336</v>
      </c>
      <c r="E383" s="300" t="s">
        <v>337</v>
      </c>
      <c r="F383" s="300" t="s">
        <v>338</v>
      </c>
    </row>
    <row r="384" spans="1:6" s="192" customFormat="1" ht="33.75" x14ac:dyDescent="0.2">
      <c r="A384" s="299" t="s">
        <v>339</v>
      </c>
      <c r="B384" s="300" t="s">
        <v>134</v>
      </c>
      <c r="C384" s="300" t="s">
        <v>285</v>
      </c>
      <c r="D384" s="300" t="s">
        <v>340</v>
      </c>
      <c r="E384" s="300" t="s">
        <v>341</v>
      </c>
      <c r="F384" s="300" t="s">
        <v>342</v>
      </c>
    </row>
    <row r="385" spans="1:6" s="192" customFormat="1" ht="56.25" x14ac:dyDescent="0.2">
      <c r="A385" s="296">
        <v>311</v>
      </c>
      <c r="B385" s="297" t="s">
        <v>343</v>
      </c>
      <c r="C385" s="297" t="s">
        <v>309</v>
      </c>
      <c r="D385" s="297" t="s">
        <v>344</v>
      </c>
      <c r="E385" s="297" t="s">
        <v>345</v>
      </c>
      <c r="F385" s="297" t="s">
        <v>346</v>
      </c>
    </row>
    <row r="386" spans="1:6" s="192" customFormat="1" ht="22.5" x14ac:dyDescent="0.2">
      <c r="A386" s="299">
        <v>312</v>
      </c>
      <c r="B386" s="300" t="s">
        <v>347</v>
      </c>
      <c r="C386" s="300" t="s">
        <v>348</v>
      </c>
      <c r="D386" s="300" t="s">
        <v>279</v>
      </c>
      <c r="E386" s="300" t="s">
        <v>215</v>
      </c>
      <c r="F386" s="300" t="s">
        <v>215</v>
      </c>
    </row>
    <row r="387" spans="1:6" s="192" customFormat="1" ht="112.5" x14ac:dyDescent="0.2">
      <c r="A387" s="296">
        <v>313</v>
      </c>
      <c r="B387" s="297" t="s">
        <v>349</v>
      </c>
      <c r="C387" s="297" t="s">
        <v>507</v>
      </c>
      <c r="D387" s="297" t="s">
        <v>350</v>
      </c>
      <c r="E387" s="300" t="s">
        <v>351</v>
      </c>
      <c r="F387" s="297" t="s">
        <v>352</v>
      </c>
    </row>
    <row r="388" spans="1:6" s="192" customFormat="1" ht="33.75" x14ac:dyDescent="0.2">
      <c r="A388" s="299">
        <v>315</v>
      </c>
      <c r="B388" s="300" t="s">
        <v>135</v>
      </c>
      <c r="C388" s="300" t="s">
        <v>353</v>
      </c>
      <c r="D388" s="300" t="s">
        <v>539</v>
      </c>
      <c r="E388" s="300"/>
      <c r="F388" s="300" t="s">
        <v>328</v>
      </c>
    </row>
    <row r="389" spans="1:6" s="192" customFormat="1" x14ac:dyDescent="0.2">
      <c r="A389" s="296">
        <v>316</v>
      </c>
      <c r="B389" s="297" t="s">
        <v>135</v>
      </c>
      <c r="C389" s="297" t="s">
        <v>314</v>
      </c>
      <c r="D389" s="297" t="s">
        <v>538</v>
      </c>
      <c r="E389" s="297"/>
      <c r="F389" s="297" t="s">
        <v>328</v>
      </c>
    </row>
    <row r="390" spans="1:6" s="192" customFormat="1" ht="22.5" x14ac:dyDescent="0.2">
      <c r="A390" s="299">
        <v>319</v>
      </c>
      <c r="B390" s="300" t="s">
        <v>139</v>
      </c>
      <c r="C390" s="300" t="s">
        <v>291</v>
      </c>
      <c r="D390" s="300" t="s">
        <v>292</v>
      </c>
      <c r="E390" s="300" t="s">
        <v>296</v>
      </c>
      <c r="F390" s="300" t="s">
        <v>296</v>
      </c>
    </row>
    <row r="391" spans="1:6" s="192" customFormat="1" ht="101.25" x14ac:dyDescent="0.2">
      <c r="A391" s="296">
        <v>322</v>
      </c>
      <c r="B391" s="297" t="s">
        <v>149</v>
      </c>
      <c r="C391" s="297" t="s">
        <v>314</v>
      </c>
      <c r="D391" s="297" t="s">
        <v>288</v>
      </c>
      <c r="E391" s="300" t="s">
        <v>354</v>
      </c>
      <c r="F391" s="300" t="s">
        <v>306</v>
      </c>
    </row>
    <row r="392" spans="1:6" s="192" customFormat="1" ht="56.25" x14ac:dyDescent="0.2">
      <c r="A392" s="299">
        <v>323</v>
      </c>
      <c r="B392" s="300" t="s">
        <v>355</v>
      </c>
      <c r="C392" s="300" t="s">
        <v>348</v>
      </c>
      <c r="D392" s="300" t="s">
        <v>356</v>
      </c>
      <c r="E392" s="300" t="s">
        <v>357</v>
      </c>
      <c r="F392" s="300" t="s">
        <v>358</v>
      </c>
    </row>
    <row r="393" spans="1:6" s="192" customFormat="1" ht="22.5" x14ac:dyDescent="0.2">
      <c r="A393" s="296">
        <v>330</v>
      </c>
      <c r="B393" s="297" t="s">
        <v>153</v>
      </c>
      <c r="C393" s="297" t="s">
        <v>311</v>
      </c>
      <c r="D393" s="297" t="s">
        <v>359</v>
      </c>
      <c r="E393" s="297" t="s">
        <v>360</v>
      </c>
      <c r="F393" s="297" t="s">
        <v>360</v>
      </c>
    </row>
    <row r="394" spans="1:6" s="192" customFormat="1" ht="33.75" x14ac:dyDescent="0.2">
      <c r="A394" s="299">
        <v>331</v>
      </c>
      <c r="B394" s="300" t="s">
        <v>154</v>
      </c>
      <c r="C394" s="300" t="s">
        <v>353</v>
      </c>
      <c r="D394" s="300" t="s">
        <v>361</v>
      </c>
      <c r="E394" s="300" t="s">
        <v>362</v>
      </c>
      <c r="F394" s="300" t="s">
        <v>363</v>
      </c>
    </row>
    <row r="395" spans="1:6" s="192" customFormat="1" ht="45" x14ac:dyDescent="0.2">
      <c r="A395" s="299">
        <v>332</v>
      </c>
      <c r="B395" s="300" t="s">
        <v>154</v>
      </c>
      <c r="C395" s="300" t="s">
        <v>364</v>
      </c>
      <c r="D395" s="300" t="s">
        <v>365</v>
      </c>
      <c r="E395" s="300" t="s">
        <v>366</v>
      </c>
      <c r="F395" s="300" t="s">
        <v>367</v>
      </c>
    </row>
    <row r="396" spans="1:6" s="192" customFormat="1" ht="33.75" x14ac:dyDescent="0.2">
      <c r="A396" s="296" t="s">
        <v>368</v>
      </c>
      <c r="B396" s="297" t="s">
        <v>155</v>
      </c>
      <c r="C396" s="297" t="s">
        <v>285</v>
      </c>
      <c r="D396" s="297" t="s">
        <v>340</v>
      </c>
      <c r="E396" s="297" t="s">
        <v>341</v>
      </c>
      <c r="F396" s="297" t="s">
        <v>342</v>
      </c>
    </row>
    <row r="397" spans="1:6" s="192" customFormat="1" ht="22.5" x14ac:dyDescent="0.2">
      <c r="A397" s="299" t="s">
        <v>369</v>
      </c>
      <c r="B397" s="300" t="s">
        <v>157</v>
      </c>
      <c r="C397" s="300" t="s">
        <v>506</v>
      </c>
      <c r="D397" s="300" t="s">
        <v>292</v>
      </c>
      <c r="E397" s="300" t="s">
        <v>370</v>
      </c>
      <c r="F397" s="300" t="s">
        <v>370</v>
      </c>
    </row>
    <row r="398" spans="1:6" s="192" customFormat="1" ht="22.5" x14ac:dyDescent="0.2">
      <c r="A398" s="296">
        <v>338</v>
      </c>
      <c r="B398" s="297" t="s">
        <v>371</v>
      </c>
      <c r="C398" s="297" t="s">
        <v>309</v>
      </c>
      <c r="D398" s="297" t="s">
        <v>279</v>
      </c>
      <c r="E398" s="300" t="s">
        <v>372</v>
      </c>
      <c r="F398" s="300" t="s">
        <v>372</v>
      </c>
    </row>
    <row r="399" spans="1:6" s="192" customFormat="1" ht="67.5" x14ac:dyDescent="0.2">
      <c r="A399" s="299">
        <v>341</v>
      </c>
      <c r="B399" s="300" t="s">
        <v>158</v>
      </c>
      <c r="C399" s="300" t="s">
        <v>291</v>
      </c>
      <c r="D399" s="300" t="s">
        <v>279</v>
      </c>
      <c r="E399" s="300" t="s">
        <v>373</v>
      </c>
      <c r="F399" s="300" t="s">
        <v>373</v>
      </c>
    </row>
    <row r="400" spans="1:6" s="192" customFormat="1" ht="33.75" x14ac:dyDescent="0.2">
      <c r="A400" s="296">
        <v>342</v>
      </c>
      <c r="B400" s="297" t="s">
        <v>159</v>
      </c>
      <c r="C400" s="297" t="s">
        <v>314</v>
      </c>
      <c r="D400" s="297" t="s">
        <v>374</v>
      </c>
      <c r="E400" s="300" t="s">
        <v>332</v>
      </c>
      <c r="F400" s="297" t="s">
        <v>332</v>
      </c>
    </row>
    <row r="401" spans="1:6" s="192" customFormat="1" ht="56.25" x14ac:dyDescent="0.2">
      <c r="A401" s="299">
        <v>346</v>
      </c>
      <c r="B401" s="300" t="s">
        <v>180</v>
      </c>
      <c r="C401" s="300" t="s">
        <v>309</v>
      </c>
      <c r="D401" s="300" t="s">
        <v>344</v>
      </c>
      <c r="E401" s="300" t="s">
        <v>375</v>
      </c>
      <c r="F401" s="300" t="s">
        <v>346</v>
      </c>
    </row>
    <row r="402" spans="1:6" s="192" customFormat="1" ht="56.25" x14ac:dyDescent="0.2">
      <c r="A402" s="296" t="s">
        <v>376</v>
      </c>
      <c r="B402" s="297" t="s">
        <v>194</v>
      </c>
      <c r="C402" s="297" t="s">
        <v>314</v>
      </c>
      <c r="D402" s="300" t="s">
        <v>288</v>
      </c>
      <c r="E402" s="300" t="s">
        <v>377</v>
      </c>
      <c r="F402" s="300" t="s">
        <v>377</v>
      </c>
    </row>
    <row r="403" spans="1:6" s="192" customFormat="1" ht="45" x14ac:dyDescent="0.2">
      <c r="A403" s="299">
        <v>354</v>
      </c>
      <c r="B403" s="300" t="s">
        <v>378</v>
      </c>
      <c r="C403" s="300" t="s">
        <v>353</v>
      </c>
      <c r="D403" s="300" t="s">
        <v>379</v>
      </c>
      <c r="E403" s="300" t="s">
        <v>380</v>
      </c>
      <c r="F403" s="300" t="s">
        <v>380</v>
      </c>
    </row>
    <row r="404" spans="1:6" s="192" customFormat="1" ht="22.5" x14ac:dyDescent="0.2">
      <c r="A404" s="296">
        <v>361</v>
      </c>
      <c r="B404" s="297" t="s">
        <v>381</v>
      </c>
      <c r="C404" s="297" t="s">
        <v>348</v>
      </c>
      <c r="D404" s="297" t="s">
        <v>279</v>
      </c>
      <c r="E404" s="297" t="s">
        <v>215</v>
      </c>
      <c r="F404" s="297" t="s">
        <v>215</v>
      </c>
    </row>
    <row r="405" spans="1:6" s="192" customFormat="1" ht="33.75" x14ac:dyDescent="0.2">
      <c r="A405" s="299">
        <v>362</v>
      </c>
      <c r="B405" s="300" t="s">
        <v>382</v>
      </c>
      <c r="C405" s="300" t="s">
        <v>285</v>
      </c>
      <c r="D405" s="300" t="s">
        <v>279</v>
      </c>
      <c r="E405" s="300" t="s">
        <v>319</v>
      </c>
      <c r="F405" s="300" t="s">
        <v>319</v>
      </c>
    </row>
    <row r="406" spans="1:6" s="192" customFormat="1" ht="45" x14ac:dyDescent="0.2">
      <c r="A406" s="296">
        <v>363</v>
      </c>
      <c r="B406" s="297" t="s">
        <v>182</v>
      </c>
      <c r="C406" s="297" t="s">
        <v>314</v>
      </c>
      <c r="D406" s="297" t="s">
        <v>383</v>
      </c>
      <c r="E406" s="300" t="s">
        <v>384</v>
      </c>
      <c r="F406" s="300" t="s">
        <v>384</v>
      </c>
    </row>
    <row r="407" spans="1:6" s="192" customFormat="1" ht="78.75" x14ac:dyDescent="0.2">
      <c r="A407" s="299" t="s">
        <v>385</v>
      </c>
      <c r="B407" s="300" t="s">
        <v>183</v>
      </c>
      <c r="C407" s="300" t="s">
        <v>314</v>
      </c>
      <c r="D407" s="300" t="s">
        <v>288</v>
      </c>
      <c r="E407" s="300" t="s">
        <v>386</v>
      </c>
      <c r="F407" s="300" t="s">
        <v>306</v>
      </c>
    </row>
    <row r="408" spans="1:6" s="192" customFormat="1" ht="22.5" x14ac:dyDescent="0.2">
      <c r="A408" s="296">
        <v>365</v>
      </c>
      <c r="B408" s="297" t="s">
        <v>195</v>
      </c>
      <c r="C408" s="297" t="s">
        <v>348</v>
      </c>
      <c r="D408" s="297" t="s">
        <v>387</v>
      </c>
      <c r="E408" s="300" t="s">
        <v>388</v>
      </c>
      <c r="F408" s="300" t="s">
        <v>388</v>
      </c>
    </row>
    <row r="409" spans="1:6" s="192" customFormat="1" ht="22.5" x14ac:dyDescent="0.2">
      <c r="A409" s="299">
        <v>367</v>
      </c>
      <c r="B409" s="300" t="s">
        <v>196</v>
      </c>
      <c r="C409" s="300" t="s">
        <v>291</v>
      </c>
      <c r="D409" s="300" t="s">
        <v>292</v>
      </c>
      <c r="E409" s="300" t="s">
        <v>296</v>
      </c>
      <c r="F409" s="300" t="s">
        <v>296</v>
      </c>
    </row>
    <row r="410" spans="1:6" s="192" customFormat="1" ht="56.25" x14ac:dyDescent="0.2">
      <c r="A410" s="296">
        <v>368</v>
      </c>
      <c r="B410" s="297" t="s">
        <v>198</v>
      </c>
      <c r="C410" s="297" t="s">
        <v>309</v>
      </c>
      <c r="D410" s="297" t="s">
        <v>389</v>
      </c>
      <c r="E410" s="300" t="s">
        <v>390</v>
      </c>
      <c r="F410" s="300" t="s">
        <v>391</v>
      </c>
    </row>
    <row r="411" spans="1:6" s="192" customFormat="1" ht="33.75" x14ac:dyDescent="0.2">
      <c r="A411" s="299">
        <v>369</v>
      </c>
      <c r="B411" s="300" t="s">
        <v>199</v>
      </c>
      <c r="C411" s="300" t="s">
        <v>348</v>
      </c>
      <c r="D411" s="300" t="s">
        <v>331</v>
      </c>
      <c r="E411" s="300" t="s">
        <v>332</v>
      </c>
      <c r="F411" s="300" t="s">
        <v>332</v>
      </c>
    </row>
    <row r="412" spans="1:6" s="192" customFormat="1" ht="45" x14ac:dyDescent="0.2">
      <c r="A412" s="299">
        <v>373</v>
      </c>
      <c r="B412" s="300" t="s">
        <v>205</v>
      </c>
      <c r="C412" s="300" t="s">
        <v>311</v>
      </c>
      <c r="D412" s="300" t="s">
        <v>392</v>
      </c>
      <c r="E412" s="300" t="s">
        <v>393</v>
      </c>
      <c r="F412" s="300" t="s">
        <v>394</v>
      </c>
    </row>
    <row r="413" spans="1:6" s="192" customFormat="1" x14ac:dyDescent="0.2">
      <c r="A413" s="299">
        <v>379</v>
      </c>
      <c r="B413" s="300" t="s">
        <v>216</v>
      </c>
      <c r="C413" s="300" t="s">
        <v>314</v>
      </c>
      <c r="D413" s="300" t="s">
        <v>527</v>
      </c>
      <c r="E413" s="300"/>
      <c r="F413" s="300" t="s">
        <v>327</v>
      </c>
    </row>
    <row r="414" spans="1:6" s="192" customFormat="1" ht="67.5" x14ac:dyDescent="0.2">
      <c r="A414" s="299" t="s">
        <v>395</v>
      </c>
      <c r="B414" s="300" t="s">
        <v>227</v>
      </c>
      <c r="C414" s="300" t="s">
        <v>506</v>
      </c>
      <c r="D414" s="300" t="s">
        <v>288</v>
      </c>
      <c r="E414" s="300" t="s">
        <v>396</v>
      </c>
      <c r="F414" s="300" t="s">
        <v>396</v>
      </c>
    </row>
    <row r="415" spans="1:6" s="192" customFormat="1" ht="90" x14ac:dyDescent="0.2">
      <c r="A415" s="299" t="s">
        <v>397</v>
      </c>
      <c r="B415" s="300" t="s">
        <v>226</v>
      </c>
      <c r="C415" s="300" t="s">
        <v>314</v>
      </c>
      <c r="D415" s="300" t="s">
        <v>292</v>
      </c>
      <c r="E415" s="300" t="s">
        <v>398</v>
      </c>
      <c r="F415" s="300" t="s">
        <v>377</v>
      </c>
    </row>
    <row r="416" spans="1:6" s="192" customFormat="1" ht="67.5" x14ac:dyDescent="0.2">
      <c r="A416" s="299">
        <v>383</v>
      </c>
      <c r="B416" s="300" t="s">
        <v>399</v>
      </c>
      <c r="C416" s="300" t="s">
        <v>364</v>
      </c>
      <c r="D416" s="300" t="s">
        <v>288</v>
      </c>
      <c r="E416" s="300" t="s">
        <v>400</v>
      </c>
      <c r="F416" s="300" t="s">
        <v>401</v>
      </c>
    </row>
    <row r="417" spans="1:6" s="192" customFormat="1" ht="101.25" x14ac:dyDescent="0.2">
      <c r="A417" s="299">
        <v>392</v>
      </c>
      <c r="B417" s="300" t="s">
        <v>230</v>
      </c>
      <c r="C417" s="300" t="s">
        <v>278</v>
      </c>
      <c r="D417" s="300" t="s">
        <v>288</v>
      </c>
      <c r="E417" s="300" t="s">
        <v>402</v>
      </c>
      <c r="F417" s="300" t="s">
        <v>403</v>
      </c>
    </row>
    <row r="418" spans="1:6" s="192" customFormat="1" ht="33.75" x14ac:dyDescent="0.2">
      <c r="A418" s="299">
        <v>393</v>
      </c>
      <c r="B418" s="300" t="s">
        <v>231</v>
      </c>
      <c r="C418" s="300" t="s">
        <v>314</v>
      </c>
      <c r="D418" s="300" t="s">
        <v>374</v>
      </c>
      <c r="E418" s="300" t="s">
        <v>332</v>
      </c>
      <c r="F418" s="300" t="s">
        <v>332</v>
      </c>
    </row>
    <row r="419" spans="1:6" s="192" customFormat="1" ht="33.75" x14ac:dyDescent="0.2">
      <c r="A419" s="299">
        <v>396</v>
      </c>
      <c r="B419" s="300" t="s">
        <v>404</v>
      </c>
      <c r="C419" s="300" t="s">
        <v>348</v>
      </c>
      <c r="D419" s="300" t="s">
        <v>405</v>
      </c>
      <c r="E419" s="300" t="s">
        <v>406</v>
      </c>
      <c r="F419" s="300" t="s">
        <v>406</v>
      </c>
    </row>
    <row r="420" spans="1:6" s="192" customFormat="1" ht="112.5" x14ac:dyDescent="0.2">
      <c r="A420" s="299" t="s">
        <v>407</v>
      </c>
      <c r="B420" s="300" t="s">
        <v>235</v>
      </c>
      <c r="C420" s="300" t="s">
        <v>314</v>
      </c>
      <c r="D420" s="300" t="s">
        <v>292</v>
      </c>
      <c r="E420" s="300" t="s">
        <v>408</v>
      </c>
      <c r="F420" s="300" t="s">
        <v>377</v>
      </c>
    </row>
    <row r="421" spans="1:6" s="192" customFormat="1" ht="67.5" x14ac:dyDescent="0.2">
      <c r="A421" s="299">
        <v>405</v>
      </c>
      <c r="B421" s="302">
        <v>38393</v>
      </c>
      <c r="C421" s="300" t="s">
        <v>314</v>
      </c>
      <c r="D421" s="300" t="s">
        <v>279</v>
      </c>
      <c r="E421" s="300" t="s">
        <v>409</v>
      </c>
      <c r="F421" s="300" t="s">
        <v>409</v>
      </c>
    </row>
    <row r="422" spans="1:6" s="192" customFormat="1" ht="33.75" x14ac:dyDescent="0.2">
      <c r="A422" s="296">
        <v>410</v>
      </c>
      <c r="B422" s="303">
        <v>38454</v>
      </c>
      <c r="C422" s="304" t="s">
        <v>314</v>
      </c>
      <c r="D422" s="304" t="s">
        <v>374</v>
      </c>
      <c r="E422" s="304" t="s">
        <v>332</v>
      </c>
      <c r="F422" s="304" t="s">
        <v>332</v>
      </c>
    </row>
    <row r="423" spans="1:6" s="192" customFormat="1" ht="45" x14ac:dyDescent="0.2">
      <c r="A423" s="299">
        <v>412</v>
      </c>
      <c r="B423" s="302">
        <v>38470</v>
      </c>
      <c r="C423" s="300" t="s">
        <v>309</v>
      </c>
      <c r="D423" s="300" t="s">
        <v>410</v>
      </c>
      <c r="E423" s="300" t="s">
        <v>411</v>
      </c>
      <c r="F423" s="300" t="s">
        <v>411</v>
      </c>
    </row>
    <row r="424" spans="1:6" s="192" customFormat="1" ht="33.75" x14ac:dyDescent="0.2">
      <c r="A424" s="299">
        <v>414</v>
      </c>
      <c r="B424" s="302">
        <v>38498</v>
      </c>
      <c r="C424" s="300" t="s">
        <v>348</v>
      </c>
      <c r="D424" s="300" t="s">
        <v>412</v>
      </c>
      <c r="E424" s="300" t="s">
        <v>413</v>
      </c>
      <c r="F424" s="300" t="s">
        <v>413</v>
      </c>
    </row>
    <row r="425" spans="1:6" s="192" customFormat="1" ht="22.5" x14ac:dyDescent="0.2">
      <c r="A425" s="299">
        <v>420</v>
      </c>
      <c r="B425" s="302">
        <v>38526</v>
      </c>
      <c r="C425" s="300" t="s">
        <v>291</v>
      </c>
      <c r="D425" s="300" t="s">
        <v>279</v>
      </c>
      <c r="E425" s="300" t="s">
        <v>296</v>
      </c>
      <c r="F425" s="300" t="s">
        <v>296</v>
      </c>
    </row>
    <row r="426" spans="1:6" s="192" customFormat="1" ht="33.75" x14ac:dyDescent="0.2">
      <c r="A426" s="299">
        <v>424</v>
      </c>
      <c r="B426" s="302">
        <v>38553</v>
      </c>
      <c r="C426" s="302" t="s">
        <v>285</v>
      </c>
      <c r="D426" s="297" t="s">
        <v>340</v>
      </c>
      <c r="E426" s="297" t="s">
        <v>341</v>
      </c>
      <c r="F426" s="297" t="s">
        <v>342</v>
      </c>
    </row>
    <row r="427" spans="1:6" s="192" customFormat="1" ht="22.5" x14ac:dyDescent="0.2">
      <c r="A427" s="299" t="s">
        <v>414</v>
      </c>
      <c r="B427" s="302">
        <v>38559</v>
      </c>
      <c r="C427" s="300" t="s">
        <v>506</v>
      </c>
      <c r="D427" s="300" t="s">
        <v>292</v>
      </c>
      <c r="E427" s="300" t="s">
        <v>415</v>
      </c>
      <c r="F427" s="300" t="s">
        <v>415</v>
      </c>
    </row>
    <row r="428" spans="1:6" s="192" customFormat="1" ht="33.75" x14ac:dyDescent="0.2">
      <c r="A428" s="299">
        <v>430</v>
      </c>
      <c r="B428" s="302">
        <v>38576</v>
      </c>
      <c r="C428" s="302" t="s">
        <v>285</v>
      </c>
      <c r="D428" s="300" t="s">
        <v>416</v>
      </c>
      <c r="E428" s="300" t="s">
        <v>417</v>
      </c>
      <c r="F428" s="300" t="s">
        <v>342</v>
      </c>
    </row>
    <row r="429" spans="1:6" s="192" customFormat="1" ht="56.25" x14ac:dyDescent="0.2">
      <c r="A429" s="299">
        <v>436</v>
      </c>
      <c r="B429" s="302">
        <v>38638</v>
      </c>
      <c r="C429" s="300" t="s">
        <v>348</v>
      </c>
      <c r="D429" s="300" t="s">
        <v>356</v>
      </c>
      <c r="E429" s="300" t="s">
        <v>357</v>
      </c>
      <c r="F429" s="300" t="s">
        <v>358</v>
      </c>
    </row>
    <row r="430" spans="1:6" s="192" customFormat="1" ht="90" x14ac:dyDescent="0.2">
      <c r="A430" s="299" t="s">
        <v>500</v>
      </c>
      <c r="B430" s="302">
        <v>38649</v>
      </c>
      <c r="C430" s="300" t="s">
        <v>314</v>
      </c>
      <c r="D430" s="300" t="s">
        <v>292</v>
      </c>
      <c r="E430" s="300" t="s">
        <v>418</v>
      </c>
      <c r="F430" s="300" t="s">
        <v>377</v>
      </c>
    </row>
    <row r="431" spans="1:6" s="192" customFormat="1" ht="33.75" x14ac:dyDescent="0.2">
      <c r="A431" s="299">
        <v>441</v>
      </c>
      <c r="B431" s="302">
        <v>38673</v>
      </c>
      <c r="C431" s="300" t="s">
        <v>348</v>
      </c>
      <c r="D431" s="304" t="s">
        <v>374</v>
      </c>
      <c r="E431" s="304" t="s">
        <v>332</v>
      </c>
      <c r="F431" s="304" t="s">
        <v>332</v>
      </c>
    </row>
    <row r="432" spans="1:6" s="192" customFormat="1" ht="33.75" x14ac:dyDescent="0.2">
      <c r="A432" s="299">
        <v>442</v>
      </c>
      <c r="B432" s="302">
        <v>38677</v>
      </c>
      <c r="C432" s="300" t="s">
        <v>309</v>
      </c>
      <c r="D432" s="300" t="s">
        <v>419</v>
      </c>
      <c r="E432" s="300" t="s">
        <v>420</v>
      </c>
      <c r="F432" s="300" t="s">
        <v>420</v>
      </c>
    </row>
    <row r="433" spans="1:6" s="192" customFormat="1" ht="405" x14ac:dyDescent="0.2">
      <c r="A433" s="299">
        <v>449</v>
      </c>
      <c r="B433" s="302">
        <v>38716</v>
      </c>
      <c r="C433" s="300" t="s">
        <v>278</v>
      </c>
      <c r="D433" s="300" t="s">
        <v>288</v>
      </c>
      <c r="E433" s="305" t="s">
        <v>421</v>
      </c>
      <c r="F433" s="300" t="s">
        <v>422</v>
      </c>
    </row>
    <row r="434" spans="1:6" s="192" customFormat="1" ht="56.25" x14ac:dyDescent="0.2">
      <c r="A434" s="299" t="s">
        <v>482</v>
      </c>
      <c r="B434" s="302">
        <v>38734</v>
      </c>
      <c r="C434" s="300" t="s">
        <v>309</v>
      </c>
      <c r="D434" s="300" t="s">
        <v>344</v>
      </c>
      <c r="E434" s="300" t="s">
        <v>375</v>
      </c>
      <c r="F434" s="300" t="s">
        <v>346</v>
      </c>
    </row>
    <row r="435" spans="1:6" s="192" customFormat="1" ht="22.5" x14ac:dyDescent="0.2">
      <c r="A435" s="299">
        <v>455</v>
      </c>
      <c r="B435" s="302">
        <v>38769</v>
      </c>
      <c r="C435" s="300" t="s">
        <v>510</v>
      </c>
      <c r="D435" s="300" t="s">
        <v>423</v>
      </c>
      <c r="E435" s="300" t="s">
        <v>424</v>
      </c>
      <c r="F435" s="300" t="s">
        <v>424</v>
      </c>
    </row>
    <row r="436" spans="1:6" s="192" customFormat="1" ht="33.75" x14ac:dyDescent="0.2">
      <c r="A436" s="299">
        <v>458</v>
      </c>
      <c r="B436" s="302">
        <v>38792</v>
      </c>
      <c r="C436" s="304" t="s">
        <v>545</v>
      </c>
      <c r="D436" s="300" t="s">
        <v>374</v>
      </c>
      <c r="E436" s="304" t="s">
        <v>332</v>
      </c>
      <c r="F436" s="304" t="s">
        <v>332</v>
      </c>
    </row>
    <row r="437" spans="1:6" s="192" customFormat="1" ht="22.5" x14ac:dyDescent="0.2">
      <c r="A437" s="299">
        <v>460</v>
      </c>
      <c r="B437" s="302">
        <v>38812</v>
      </c>
      <c r="C437" s="300" t="s">
        <v>291</v>
      </c>
      <c r="D437" s="300" t="s">
        <v>292</v>
      </c>
      <c r="E437" s="300" t="s">
        <v>370</v>
      </c>
      <c r="F437" s="300" t="s">
        <v>370</v>
      </c>
    </row>
    <row r="438" spans="1:6" s="192" customFormat="1" ht="146.25" x14ac:dyDescent="0.2">
      <c r="A438" s="299">
        <v>462</v>
      </c>
      <c r="B438" s="302">
        <v>38818</v>
      </c>
      <c r="C438" s="300" t="s">
        <v>309</v>
      </c>
      <c r="D438" s="300" t="s">
        <v>425</v>
      </c>
      <c r="E438" s="300" t="s">
        <v>426</v>
      </c>
      <c r="F438" s="300" t="s">
        <v>427</v>
      </c>
    </row>
    <row r="439" spans="1:6" s="192" customFormat="1" ht="33.75" x14ac:dyDescent="0.2">
      <c r="A439" s="299">
        <v>471</v>
      </c>
      <c r="B439" s="302">
        <v>38960</v>
      </c>
      <c r="C439" s="300" t="s">
        <v>309</v>
      </c>
      <c r="D439" s="300" t="s">
        <v>428</v>
      </c>
      <c r="E439" s="300" t="s">
        <v>429</v>
      </c>
      <c r="F439" s="300" t="s">
        <v>429</v>
      </c>
    </row>
    <row r="440" spans="1:6" s="192" customFormat="1" ht="33.75" x14ac:dyDescent="0.2">
      <c r="A440" s="299">
        <v>472</v>
      </c>
      <c r="B440" s="302">
        <v>38973</v>
      </c>
      <c r="C440" s="300" t="s">
        <v>506</v>
      </c>
      <c r="D440" s="297" t="s">
        <v>331</v>
      </c>
      <c r="E440" s="297" t="s">
        <v>332</v>
      </c>
      <c r="F440" s="297" t="s">
        <v>332</v>
      </c>
    </row>
    <row r="441" spans="1:6" s="192" customFormat="1" ht="22.5" x14ac:dyDescent="0.2">
      <c r="A441" s="299">
        <v>473</v>
      </c>
      <c r="B441" s="302">
        <v>38986</v>
      </c>
      <c r="C441" s="300" t="s">
        <v>309</v>
      </c>
      <c r="D441" s="300" t="s">
        <v>430</v>
      </c>
      <c r="E441" s="300" t="s">
        <v>431</v>
      </c>
      <c r="F441" s="300" t="s">
        <v>431</v>
      </c>
    </row>
    <row r="442" spans="1:6" s="192" customFormat="1" ht="45" x14ac:dyDescent="0.2">
      <c r="A442" s="299">
        <v>486</v>
      </c>
      <c r="B442" s="302" t="s">
        <v>451</v>
      </c>
      <c r="C442" s="300" t="s">
        <v>506</v>
      </c>
      <c r="D442" s="300" t="s">
        <v>292</v>
      </c>
      <c r="E442" s="300" t="s">
        <v>452</v>
      </c>
      <c r="F442" s="300" t="s">
        <v>452</v>
      </c>
    </row>
    <row r="443" spans="1:6" s="192" customFormat="1" ht="90" x14ac:dyDescent="0.2">
      <c r="A443" s="299" t="s">
        <v>499</v>
      </c>
      <c r="B443" s="302" t="s">
        <v>448</v>
      </c>
      <c r="C443" s="300" t="s">
        <v>314</v>
      </c>
      <c r="D443" s="300" t="s">
        <v>292</v>
      </c>
      <c r="E443" s="300" t="s">
        <v>418</v>
      </c>
      <c r="F443" s="300" t="s">
        <v>377</v>
      </c>
    </row>
    <row r="444" spans="1:6" s="192" customFormat="1" ht="56.25" x14ac:dyDescent="0.2">
      <c r="A444" s="299" t="s">
        <v>492</v>
      </c>
      <c r="B444" s="302" t="s">
        <v>455</v>
      </c>
      <c r="C444" s="300" t="s">
        <v>309</v>
      </c>
      <c r="D444" s="300" t="s">
        <v>389</v>
      </c>
      <c r="E444" s="300" t="s">
        <v>390</v>
      </c>
      <c r="F444" s="300" t="s">
        <v>391</v>
      </c>
    </row>
    <row r="445" spans="1:6" s="192" customFormat="1" ht="22.5" x14ac:dyDescent="0.2">
      <c r="A445" s="299" t="s">
        <v>524</v>
      </c>
      <c r="B445" s="302" t="s">
        <v>459</v>
      </c>
      <c r="C445" s="300" t="s">
        <v>291</v>
      </c>
      <c r="D445" s="300" t="s">
        <v>292</v>
      </c>
      <c r="E445" s="300" t="s">
        <v>370</v>
      </c>
      <c r="F445" s="300" t="s">
        <v>370</v>
      </c>
    </row>
    <row r="446" spans="1:6" s="192" customFormat="1" ht="101.25" x14ac:dyDescent="0.2">
      <c r="A446" s="299">
        <v>496</v>
      </c>
      <c r="B446" s="302" t="s">
        <v>460</v>
      </c>
      <c r="C446" s="300" t="s">
        <v>309</v>
      </c>
      <c r="D446" s="300" t="s">
        <v>462</v>
      </c>
      <c r="E446" s="300" t="s">
        <v>473</v>
      </c>
      <c r="F446" s="300" t="s">
        <v>470</v>
      </c>
    </row>
    <row r="447" spans="1:6" s="192" customFormat="1" ht="56.25" x14ac:dyDescent="0.2">
      <c r="A447" s="299" t="s">
        <v>483</v>
      </c>
      <c r="B447" s="302" t="s">
        <v>461</v>
      </c>
      <c r="C447" s="300" t="s">
        <v>309</v>
      </c>
      <c r="D447" s="300" t="s">
        <v>463</v>
      </c>
      <c r="E447" s="300" t="s">
        <v>345</v>
      </c>
      <c r="F447" s="300" t="s">
        <v>346</v>
      </c>
    </row>
    <row r="448" spans="1:6" s="192" customFormat="1" ht="56.25" x14ac:dyDescent="0.2">
      <c r="A448" s="299">
        <v>501</v>
      </c>
      <c r="B448" s="302" t="s">
        <v>476</v>
      </c>
      <c r="C448" s="300" t="s">
        <v>278</v>
      </c>
      <c r="D448" s="300" t="s">
        <v>288</v>
      </c>
      <c r="E448" s="300" t="s">
        <v>479</v>
      </c>
      <c r="F448" s="300" t="s">
        <v>422</v>
      </c>
    </row>
    <row r="449" spans="1:6" s="192" customFormat="1" ht="56.25" x14ac:dyDescent="0.2">
      <c r="A449" s="299" t="s">
        <v>493</v>
      </c>
      <c r="B449" s="302" t="s">
        <v>461</v>
      </c>
      <c r="C449" s="300" t="s">
        <v>309</v>
      </c>
      <c r="D449" s="300" t="s">
        <v>389</v>
      </c>
      <c r="E449" s="300" t="s">
        <v>390</v>
      </c>
      <c r="F449" s="300" t="s">
        <v>391</v>
      </c>
    </row>
    <row r="450" spans="1:6" s="192" customFormat="1" ht="22.5" x14ac:dyDescent="0.2">
      <c r="A450" s="299">
        <v>510</v>
      </c>
      <c r="B450" s="302" t="s">
        <v>484</v>
      </c>
      <c r="C450" s="300" t="s">
        <v>291</v>
      </c>
      <c r="D450" s="300" t="s">
        <v>292</v>
      </c>
      <c r="E450" s="300" t="s">
        <v>296</v>
      </c>
      <c r="F450" s="300" t="s">
        <v>296</v>
      </c>
    </row>
    <row r="451" spans="1:6" s="192" customFormat="1" ht="56.25" x14ac:dyDescent="0.2">
      <c r="A451" s="299">
        <v>511</v>
      </c>
      <c r="B451" s="302" t="s">
        <v>489</v>
      </c>
      <c r="C451" s="300" t="s">
        <v>348</v>
      </c>
      <c r="D451" s="300" t="s">
        <v>356</v>
      </c>
      <c r="E451" s="300" t="s">
        <v>357</v>
      </c>
      <c r="F451" s="300" t="s">
        <v>358</v>
      </c>
    </row>
    <row r="452" spans="1:6" s="192" customFormat="1" ht="33.75" x14ac:dyDescent="0.2">
      <c r="A452" s="299">
        <v>514</v>
      </c>
      <c r="B452" s="302" t="s">
        <v>494</v>
      </c>
      <c r="C452" s="300" t="s">
        <v>348</v>
      </c>
      <c r="D452" s="300" t="s">
        <v>526</v>
      </c>
      <c r="E452" s="300"/>
      <c r="F452" s="300" t="s">
        <v>150</v>
      </c>
    </row>
    <row r="453" spans="1:6" s="192" customFormat="1" ht="22.5" x14ac:dyDescent="0.2">
      <c r="A453" s="299" t="s">
        <v>523</v>
      </c>
      <c r="B453" s="302" t="s">
        <v>501</v>
      </c>
      <c r="C453" s="300" t="s">
        <v>291</v>
      </c>
      <c r="D453" s="300" t="s">
        <v>292</v>
      </c>
      <c r="E453" s="300" t="s">
        <v>415</v>
      </c>
      <c r="F453" s="300" t="s">
        <v>415</v>
      </c>
    </row>
    <row r="454" spans="1:6" s="192" customFormat="1" ht="33.75" x14ac:dyDescent="0.2">
      <c r="A454" s="299">
        <v>519</v>
      </c>
      <c r="B454" s="302" t="s">
        <v>502</v>
      </c>
      <c r="C454" s="300" t="s">
        <v>309</v>
      </c>
      <c r="D454" s="300" t="s">
        <v>412</v>
      </c>
      <c r="E454" s="300" t="s">
        <v>413</v>
      </c>
      <c r="F454" s="300" t="s">
        <v>413</v>
      </c>
    </row>
    <row r="455" spans="1:6" s="192" customFormat="1" ht="45" x14ac:dyDescent="0.2">
      <c r="A455" s="299">
        <v>523</v>
      </c>
      <c r="B455" s="302" t="s">
        <v>505</v>
      </c>
      <c r="C455" s="300" t="s">
        <v>506</v>
      </c>
      <c r="D455" s="300" t="s">
        <v>292</v>
      </c>
      <c r="E455" s="300" t="s">
        <v>452</v>
      </c>
      <c r="F455" s="300" t="s">
        <v>452</v>
      </c>
    </row>
    <row r="456" spans="1:6" s="192" customFormat="1" ht="101.25" x14ac:dyDescent="0.2">
      <c r="A456" s="299">
        <v>524</v>
      </c>
      <c r="B456" s="302" t="s">
        <v>516</v>
      </c>
      <c r="C456" s="300" t="s">
        <v>309</v>
      </c>
      <c r="D456" s="300" t="s">
        <v>462</v>
      </c>
      <c r="E456" s="300" t="s">
        <v>473</v>
      </c>
      <c r="F456" s="300" t="s">
        <v>470</v>
      </c>
    </row>
    <row r="457" spans="1:6" s="192" customFormat="1" ht="33.75" x14ac:dyDescent="0.2">
      <c r="A457" s="299">
        <v>536</v>
      </c>
      <c r="B457" s="302" t="s">
        <v>517</v>
      </c>
      <c r="C457" s="300" t="s">
        <v>348</v>
      </c>
      <c r="D457" s="300" t="s">
        <v>292</v>
      </c>
      <c r="E457" s="300" t="s">
        <v>521</v>
      </c>
      <c r="F457" s="300" t="s">
        <v>415</v>
      </c>
    </row>
    <row r="458" spans="1:6" s="192" customFormat="1" ht="157.5" x14ac:dyDescent="0.2">
      <c r="A458" s="299">
        <v>554</v>
      </c>
      <c r="B458" s="302" t="s">
        <v>529</v>
      </c>
      <c r="C458" s="300" t="s">
        <v>606</v>
      </c>
      <c r="D458" s="300" t="s">
        <v>530</v>
      </c>
      <c r="E458" s="300" t="s">
        <v>531</v>
      </c>
      <c r="F458" s="300" t="s">
        <v>112</v>
      </c>
    </row>
    <row r="459" spans="1:6" s="192" customFormat="1" ht="78.75" x14ac:dyDescent="0.2">
      <c r="A459" s="299">
        <v>557</v>
      </c>
      <c r="B459" s="302" t="s">
        <v>532</v>
      </c>
      <c r="C459" s="300" t="s">
        <v>278</v>
      </c>
      <c r="D459" s="300" t="s">
        <v>288</v>
      </c>
      <c r="E459" s="300" t="s">
        <v>536</v>
      </c>
      <c r="F459" s="300" t="s">
        <v>537</v>
      </c>
    </row>
    <row r="460" spans="1:6" s="192" customFormat="1" ht="22.5" x14ac:dyDescent="0.2">
      <c r="A460" s="299">
        <v>571</v>
      </c>
      <c r="B460" s="302" t="s">
        <v>546</v>
      </c>
      <c r="C460" s="300" t="s">
        <v>309</v>
      </c>
      <c r="D460" s="300" t="s">
        <v>547</v>
      </c>
      <c r="E460" s="300" t="s">
        <v>548</v>
      </c>
      <c r="F460" s="300" t="s">
        <v>548</v>
      </c>
    </row>
    <row r="461" spans="1:6" s="192" customFormat="1" ht="22.5" x14ac:dyDescent="0.2">
      <c r="A461" s="299">
        <v>582</v>
      </c>
      <c r="B461" s="302" t="s">
        <v>549</v>
      </c>
      <c r="C461" s="300" t="s">
        <v>291</v>
      </c>
      <c r="D461" s="300" t="s">
        <v>292</v>
      </c>
      <c r="E461" s="300" t="s">
        <v>296</v>
      </c>
      <c r="F461" s="300" t="s">
        <v>296</v>
      </c>
    </row>
    <row r="462" spans="1:6" s="192" customFormat="1" ht="22.5" x14ac:dyDescent="0.2">
      <c r="A462" s="299" t="s">
        <v>569</v>
      </c>
      <c r="B462" s="302" t="s">
        <v>552</v>
      </c>
      <c r="C462" s="300" t="s">
        <v>291</v>
      </c>
      <c r="D462" s="300" t="s">
        <v>292</v>
      </c>
      <c r="E462" s="300" t="s">
        <v>415</v>
      </c>
      <c r="F462" s="300" t="s">
        <v>415</v>
      </c>
    </row>
    <row r="463" spans="1:6" s="192" customFormat="1" ht="22.5" x14ac:dyDescent="0.2">
      <c r="A463" s="299">
        <v>602</v>
      </c>
      <c r="B463" s="302" t="s">
        <v>571</v>
      </c>
      <c r="C463" s="300" t="s">
        <v>309</v>
      </c>
      <c r="D463" s="300" t="s">
        <v>344</v>
      </c>
      <c r="E463" s="300" t="s">
        <v>572</v>
      </c>
      <c r="F463" s="300" t="s">
        <v>346</v>
      </c>
    </row>
    <row r="464" spans="1:6" s="192" customFormat="1" ht="22.5" x14ac:dyDescent="0.2">
      <c r="A464" s="299">
        <v>607</v>
      </c>
      <c r="B464" s="302" t="s">
        <v>573</v>
      </c>
      <c r="C464" s="300" t="s">
        <v>348</v>
      </c>
      <c r="D464" s="300" t="s">
        <v>575</v>
      </c>
      <c r="E464" s="300" t="s">
        <v>576</v>
      </c>
      <c r="F464" s="300" t="s">
        <v>576</v>
      </c>
    </row>
    <row r="465" spans="1:6" s="192" customFormat="1" ht="22.5" x14ac:dyDescent="0.2">
      <c r="A465" s="299">
        <v>612</v>
      </c>
      <c r="B465" s="302" t="s">
        <v>577</v>
      </c>
      <c r="C465" s="300" t="s">
        <v>309</v>
      </c>
      <c r="D465" s="300" t="s">
        <v>580</v>
      </c>
      <c r="E465" s="300" t="s">
        <v>420</v>
      </c>
      <c r="F465" s="300" t="s">
        <v>420</v>
      </c>
    </row>
    <row r="466" spans="1:6" s="192" customFormat="1" ht="146.25" x14ac:dyDescent="0.2">
      <c r="A466" s="299">
        <v>614</v>
      </c>
      <c r="B466" s="302" t="s">
        <v>581</v>
      </c>
      <c r="C466" s="300" t="s">
        <v>309</v>
      </c>
      <c r="D466" s="300" t="s">
        <v>582</v>
      </c>
      <c r="E466" s="300" t="s">
        <v>583</v>
      </c>
      <c r="F466" s="300" t="s">
        <v>391</v>
      </c>
    </row>
    <row r="467" spans="1:6" s="192" customFormat="1" ht="45" x14ac:dyDescent="0.2">
      <c r="A467" s="299">
        <v>626</v>
      </c>
      <c r="B467" s="302" t="s">
        <v>584</v>
      </c>
      <c r="C467" s="300" t="s">
        <v>285</v>
      </c>
      <c r="D467" s="300" t="s">
        <v>595</v>
      </c>
      <c r="E467" s="300" t="s">
        <v>594</v>
      </c>
      <c r="F467" s="300" t="s">
        <v>342</v>
      </c>
    </row>
    <row r="468" spans="1:6" s="192" customFormat="1" ht="22.5" x14ac:dyDescent="0.2">
      <c r="A468" s="299">
        <v>628</v>
      </c>
      <c r="B468" s="302" t="s">
        <v>596</v>
      </c>
      <c r="C468" s="300" t="s">
        <v>309</v>
      </c>
      <c r="D468" s="300" t="s">
        <v>602</v>
      </c>
      <c r="E468" s="300" t="s">
        <v>600</v>
      </c>
      <c r="F468" s="300" t="s">
        <v>600</v>
      </c>
    </row>
    <row r="469" spans="1:6" s="192" customFormat="1" ht="33.75" x14ac:dyDescent="0.2">
      <c r="A469" s="299">
        <v>631</v>
      </c>
      <c r="B469" s="302" t="s">
        <v>597</v>
      </c>
      <c r="C469" s="300" t="s">
        <v>309</v>
      </c>
      <c r="D469" s="300" t="s">
        <v>430</v>
      </c>
      <c r="E469" s="300" t="s">
        <v>601</v>
      </c>
      <c r="F469" s="300" t="s">
        <v>601</v>
      </c>
    </row>
    <row r="470" spans="1:6" s="192" customFormat="1" ht="33.75" x14ac:dyDescent="0.2">
      <c r="A470" s="299">
        <v>634</v>
      </c>
      <c r="B470" s="302" t="s">
        <v>603</v>
      </c>
      <c r="C470" s="300" t="s">
        <v>348</v>
      </c>
      <c r="D470" s="300" t="s">
        <v>604</v>
      </c>
      <c r="E470" s="300" t="s">
        <v>605</v>
      </c>
      <c r="F470" s="300" t="s">
        <v>150</v>
      </c>
    </row>
    <row r="471" spans="1:6" s="192" customFormat="1" ht="146.25" x14ac:dyDescent="0.2">
      <c r="A471" s="299">
        <v>657</v>
      </c>
      <c r="B471" s="302" t="s">
        <v>597</v>
      </c>
      <c r="C471" s="300" t="s">
        <v>309</v>
      </c>
      <c r="D471" s="300" t="s">
        <v>582</v>
      </c>
      <c r="E471" s="300" t="s">
        <v>583</v>
      </c>
      <c r="F471" s="300" t="s">
        <v>391</v>
      </c>
    </row>
    <row r="472" spans="1:6" s="192" customFormat="1" ht="22.5" x14ac:dyDescent="0.2">
      <c r="A472" s="299">
        <v>658</v>
      </c>
      <c r="B472" s="302" t="s">
        <v>612</v>
      </c>
      <c r="C472" s="300" t="s">
        <v>348</v>
      </c>
      <c r="D472" s="300" t="s">
        <v>387</v>
      </c>
      <c r="E472" s="300" t="s">
        <v>388</v>
      </c>
      <c r="F472" s="300" t="s">
        <v>388</v>
      </c>
    </row>
    <row r="473" spans="1:6" s="192" customFormat="1" ht="33.75" x14ac:dyDescent="0.2">
      <c r="A473" s="299">
        <v>693</v>
      </c>
      <c r="B473" s="302" t="s">
        <v>620</v>
      </c>
      <c r="C473" s="300" t="s">
        <v>314</v>
      </c>
      <c r="D473" s="300" t="s">
        <v>633</v>
      </c>
      <c r="E473" s="300" t="s">
        <v>634</v>
      </c>
      <c r="F473" s="300" t="s">
        <v>635</v>
      </c>
    </row>
    <row r="474" spans="1:6" s="192" customFormat="1" ht="67.5" x14ac:dyDescent="0.2">
      <c r="A474" s="299">
        <v>707</v>
      </c>
      <c r="B474" s="302" t="s">
        <v>636</v>
      </c>
      <c r="C474" s="300" t="s">
        <v>348</v>
      </c>
      <c r="D474" s="300" t="s">
        <v>637</v>
      </c>
      <c r="E474" s="300" t="s">
        <v>562</v>
      </c>
      <c r="F474" s="300" t="s">
        <v>562</v>
      </c>
    </row>
    <row r="475" spans="1:6" s="192" customFormat="1" ht="78.75" x14ac:dyDescent="0.2">
      <c r="A475" s="299">
        <v>734</v>
      </c>
      <c r="B475" s="302" t="s">
        <v>681</v>
      </c>
      <c r="C475" s="300" t="s">
        <v>314</v>
      </c>
      <c r="D475" s="300" t="s">
        <v>682</v>
      </c>
      <c r="E475" s="300" t="s">
        <v>634</v>
      </c>
      <c r="F475" s="300" t="s">
        <v>635</v>
      </c>
    </row>
    <row r="476" spans="1:6" s="192" customFormat="1" ht="33.75" x14ac:dyDescent="0.2">
      <c r="A476" s="299">
        <v>779</v>
      </c>
      <c r="B476" s="302" t="s">
        <v>691</v>
      </c>
      <c r="C476" s="300" t="s">
        <v>309</v>
      </c>
      <c r="D476" s="300" t="s">
        <v>430</v>
      </c>
      <c r="E476" s="300" t="s">
        <v>601</v>
      </c>
      <c r="F476" s="300" t="s">
        <v>601</v>
      </c>
    </row>
    <row r="477" spans="1:6" s="192" customFormat="1" x14ac:dyDescent="0.2">
      <c r="A477" s="296"/>
      <c r="B477" s="303"/>
      <c r="C477" s="297"/>
      <c r="D477" s="297"/>
      <c r="E477" s="297"/>
      <c r="F477" s="297"/>
    </row>
    <row r="478" spans="1:6" s="192" customFormat="1" x14ac:dyDescent="0.2">
      <c r="A478" s="290" t="s">
        <v>432</v>
      </c>
      <c r="B478" s="306" t="s">
        <v>433</v>
      </c>
      <c r="C478" s="33"/>
      <c r="D478" s="33"/>
      <c r="E478" s="298"/>
      <c r="F478" s="33"/>
    </row>
    <row r="479" spans="1:6" s="192" customFormat="1" x14ac:dyDescent="0.2">
      <c r="A479" s="290" t="s">
        <v>434</v>
      </c>
      <c r="B479" s="33" t="s">
        <v>292</v>
      </c>
      <c r="C479" s="33"/>
      <c r="D479" s="33"/>
      <c r="E479" s="297"/>
      <c r="F479" s="33"/>
    </row>
    <row r="480" spans="1:6" s="192" customFormat="1" x14ac:dyDescent="0.2">
      <c r="A480" s="290" t="s">
        <v>435</v>
      </c>
      <c r="B480" s="306" t="s">
        <v>279</v>
      </c>
      <c r="C480" s="33"/>
      <c r="D480" s="33"/>
      <c r="E480" s="33"/>
      <c r="F480" s="33"/>
    </row>
    <row r="481" spans="1:6" s="192" customFormat="1" x14ac:dyDescent="0.2">
      <c r="A481" s="290" t="s">
        <v>436</v>
      </c>
      <c r="B481" s="33" t="s">
        <v>437</v>
      </c>
      <c r="C481" s="33"/>
      <c r="D481" s="33"/>
      <c r="E481" s="33"/>
      <c r="F481" s="33"/>
    </row>
    <row r="482" spans="1:6" s="192" customFormat="1" x14ac:dyDescent="0.2">
      <c r="A482" s="290" t="s">
        <v>438</v>
      </c>
      <c r="B482" s="33" t="s">
        <v>439</v>
      </c>
      <c r="C482" s="33"/>
      <c r="D482" s="33"/>
      <c r="E482" s="33"/>
      <c r="F482" s="33"/>
    </row>
    <row r="483" spans="1:6" s="192" customFormat="1" x14ac:dyDescent="0.2">
      <c r="A483" s="290" t="s">
        <v>440</v>
      </c>
      <c r="B483" s="33" t="s">
        <v>441</v>
      </c>
      <c r="C483" s="33"/>
      <c r="D483" s="33"/>
      <c r="E483" s="33"/>
      <c r="F483" s="33"/>
    </row>
    <row r="484" spans="1:6" s="192" customFormat="1" x14ac:dyDescent="0.2">
      <c r="A484" s="290" t="s">
        <v>480</v>
      </c>
      <c r="B484" s="33" t="s">
        <v>481</v>
      </c>
      <c r="C484" s="33"/>
      <c r="D484" s="33"/>
      <c r="E484" s="33"/>
      <c r="F484" s="33"/>
    </row>
    <row r="485" spans="1:6" s="192" customFormat="1" x14ac:dyDescent="0.2">
      <c r="A485" s="290" t="s">
        <v>490</v>
      </c>
      <c r="B485" s="33" t="s">
        <v>491</v>
      </c>
      <c r="C485" s="33"/>
      <c r="D485" s="33"/>
      <c r="E485" s="33"/>
      <c r="F485" s="33"/>
    </row>
    <row r="486" spans="1:6" s="192" customFormat="1" x14ac:dyDescent="0.2">
      <c r="A486" s="290" t="s">
        <v>497</v>
      </c>
      <c r="B486" s="33" t="s">
        <v>498</v>
      </c>
      <c r="C486" s="33"/>
      <c r="D486" s="33"/>
      <c r="E486" s="33"/>
      <c r="F486" s="33"/>
    </row>
    <row r="487" spans="1:6" s="192" customFormat="1" x14ac:dyDescent="0.2">
      <c r="A487" s="290" t="s">
        <v>522</v>
      </c>
      <c r="B487" s="33" t="s">
        <v>570</v>
      </c>
      <c r="C487" s="33"/>
      <c r="D487" s="33"/>
      <c r="E487" s="33"/>
      <c r="F487" s="33"/>
    </row>
    <row r="488" spans="1:6" s="192" customFormat="1" x14ac:dyDescent="0.2">
      <c r="A488" s="290"/>
      <c r="B488" s="33"/>
      <c r="C488" s="33"/>
      <c r="D488" s="33"/>
      <c r="E488" s="33"/>
      <c r="F488" s="33"/>
    </row>
    <row r="489" spans="1:6" s="192" customFormat="1" x14ac:dyDescent="0.2">
      <c r="A489" s="340" t="s">
        <v>442</v>
      </c>
      <c r="B489" s="340"/>
      <c r="C489" s="340"/>
      <c r="D489" s="340"/>
      <c r="E489" s="340"/>
      <c r="F489" s="340"/>
    </row>
    <row r="490" spans="1:6" s="192" customFormat="1" x14ac:dyDescent="0.2">
      <c r="A490" s="340"/>
      <c r="B490" s="340"/>
      <c r="C490" s="340"/>
      <c r="D490" s="340"/>
      <c r="E490" s="340"/>
      <c r="F490" s="340"/>
    </row>
    <row r="491" spans="1:6" s="192" customFormat="1" x14ac:dyDescent="0.2">
      <c r="A491" s="340"/>
      <c r="B491" s="340"/>
      <c r="C491" s="340"/>
      <c r="D491" s="340"/>
      <c r="E491" s="340"/>
      <c r="F491" s="340"/>
    </row>
    <row r="492" spans="1:6" s="192" customFormat="1" x14ac:dyDescent="0.2">
      <c r="A492" s="340"/>
      <c r="B492" s="340"/>
      <c r="C492" s="340"/>
      <c r="D492" s="340"/>
      <c r="E492" s="340"/>
      <c r="F492" s="340"/>
    </row>
    <row r="493" spans="1:6" s="192" customFormat="1" x14ac:dyDescent="0.2">
      <c r="A493" s="290"/>
      <c r="B493" s="290"/>
      <c r="C493" s="33"/>
      <c r="D493" s="33"/>
      <c r="E493" s="33"/>
      <c r="F493" s="33"/>
    </row>
    <row r="494" spans="1:6" s="192" customFormat="1" x14ac:dyDescent="0.2">
      <c r="A494" s="290"/>
      <c r="B494" s="290"/>
      <c r="C494" s="33"/>
      <c r="D494" s="33"/>
      <c r="E494" s="33"/>
      <c r="F494" s="33"/>
    </row>
  </sheetData>
  <mergeCells count="4">
    <mergeCell ref="D5:E5"/>
    <mergeCell ref="J5:K5"/>
    <mergeCell ref="D7:E7"/>
    <mergeCell ref="A489:F49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7"/>
  <sheetViews>
    <sheetView workbookViewId="0">
      <selection activeCell="F11" sqref="F11"/>
    </sheetView>
  </sheetViews>
  <sheetFormatPr baseColWidth="10" defaultColWidth="11.7109375" defaultRowHeight="12" x14ac:dyDescent="0.2"/>
  <cols>
    <col min="1" max="1" width="37.28515625" style="5" customWidth="1"/>
    <col min="2" max="2" width="14" style="2" customWidth="1"/>
    <col min="3" max="3" width="42.42578125" style="2" bestFit="1" customWidth="1"/>
    <col min="4" max="4" width="17.28515625" style="5" bestFit="1" customWidth="1"/>
    <col min="5" max="5" width="24.5703125" style="6" customWidth="1"/>
    <col min="6" max="6" width="29.28515625" style="5" bestFit="1" customWidth="1"/>
    <col min="7" max="7" width="9.5703125" style="5" bestFit="1" customWidth="1"/>
    <col min="8" max="8" width="9.85546875" style="5" bestFit="1" customWidth="1"/>
    <col min="9" max="9" width="13.7109375" style="5" bestFit="1" customWidth="1"/>
    <col min="10" max="10" width="15" style="41" bestFit="1" customWidth="1"/>
    <col min="11" max="11" width="13.7109375" style="41" bestFit="1" customWidth="1"/>
    <col min="12" max="12" width="16.7109375" style="41" bestFit="1" customWidth="1"/>
    <col min="13" max="14" width="16.140625" style="41" bestFit="1" customWidth="1"/>
    <col min="15" max="16384" width="11.7109375" style="192"/>
  </cols>
  <sheetData>
    <row r="1" spans="1:14" x14ac:dyDescent="0.2">
      <c r="A1" s="307" t="s">
        <v>3</v>
      </c>
      <c r="B1" s="125"/>
      <c r="C1" s="127"/>
      <c r="D1" s="308"/>
      <c r="E1" s="309"/>
      <c r="F1" s="126"/>
      <c r="G1" s="126"/>
      <c r="H1" s="126"/>
      <c r="I1" s="126"/>
      <c r="J1" s="70"/>
      <c r="K1" s="70"/>
      <c r="L1" s="70"/>
      <c r="M1" s="70"/>
      <c r="N1" s="70"/>
    </row>
    <row r="2" spans="1:14" x14ac:dyDescent="0.2">
      <c r="A2" s="307" t="s">
        <v>172</v>
      </c>
      <c r="B2" s="125"/>
      <c r="C2" s="127"/>
      <c r="D2" s="308"/>
      <c r="E2" s="309"/>
      <c r="F2" s="126"/>
      <c r="G2" s="126"/>
      <c r="H2" s="126"/>
      <c r="I2" s="126"/>
      <c r="J2" s="70"/>
      <c r="K2" s="70"/>
      <c r="L2" s="70"/>
      <c r="M2" s="70"/>
      <c r="N2" s="70"/>
    </row>
    <row r="3" spans="1:14" x14ac:dyDescent="0.2">
      <c r="A3" s="310" t="s">
        <v>717</v>
      </c>
      <c r="B3" s="127"/>
      <c r="C3" s="127"/>
      <c r="D3" s="126"/>
      <c r="E3" s="17"/>
      <c r="F3" s="126" t="s">
        <v>5</v>
      </c>
      <c r="G3" s="126"/>
      <c r="H3" s="126"/>
      <c r="I3" s="126"/>
      <c r="J3" s="70"/>
      <c r="K3" s="70"/>
      <c r="L3" s="70"/>
      <c r="M3" s="70"/>
      <c r="N3" s="70"/>
    </row>
    <row r="4" spans="1:14" x14ac:dyDescent="0.2">
      <c r="A4" s="161"/>
      <c r="B4" s="125"/>
      <c r="C4" s="125"/>
      <c r="D4" s="161"/>
      <c r="E4" s="311"/>
      <c r="F4" s="161" t="s">
        <v>5</v>
      </c>
      <c r="G4" s="161"/>
      <c r="H4" s="161"/>
      <c r="I4" s="161"/>
      <c r="J4" s="162"/>
      <c r="K4" s="162"/>
      <c r="L4" s="162"/>
      <c r="M4" s="162"/>
      <c r="N4" s="162"/>
    </row>
    <row r="5" spans="1:14" ht="12.75" customHeight="1" x14ac:dyDescent="0.2">
      <c r="A5" s="92" t="s">
        <v>6</v>
      </c>
      <c r="B5" s="93" t="s">
        <v>7</v>
      </c>
      <c r="C5" s="93"/>
      <c r="D5" s="335" t="s">
        <v>8</v>
      </c>
      <c r="E5" s="335"/>
      <c r="F5" s="94" t="s">
        <v>9</v>
      </c>
      <c r="G5" s="94" t="s">
        <v>10</v>
      </c>
      <c r="H5" s="94" t="s">
        <v>206</v>
      </c>
      <c r="I5" s="94" t="s">
        <v>11</v>
      </c>
      <c r="J5" s="333" t="s">
        <v>559</v>
      </c>
      <c r="K5" s="333"/>
      <c r="L5" s="186" t="s">
        <v>12</v>
      </c>
      <c r="M5" s="186" t="s">
        <v>13</v>
      </c>
      <c r="N5" s="103" t="s">
        <v>14</v>
      </c>
    </row>
    <row r="6" spans="1:14" ht="12.75" customHeight="1" x14ac:dyDescent="0.2">
      <c r="A6" s="95"/>
      <c r="B6" s="96"/>
      <c r="C6" s="96"/>
      <c r="D6" s="97"/>
      <c r="E6" s="98"/>
      <c r="F6" s="97"/>
      <c r="G6" s="96" t="s">
        <v>23</v>
      </c>
      <c r="H6" s="96" t="s">
        <v>207</v>
      </c>
      <c r="I6" s="96" t="s">
        <v>24</v>
      </c>
      <c r="J6" s="104" t="s">
        <v>560</v>
      </c>
      <c r="K6" s="104" t="s">
        <v>25</v>
      </c>
      <c r="L6" s="104" t="s">
        <v>26</v>
      </c>
      <c r="M6" s="104" t="s">
        <v>27</v>
      </c>
      <c r="N6" s="105" t="s">
        <v>28</v>
      </c>
    </row>
    <row r="7" spans="1:14" ht="12.75" customHeight="1" x14ac:dyDescent="0.2">
      <c r="A7" s="95"/>
      <c r="B7" s="96" t="s">
        <v>39</v>
      </c>
      <c r="C7" s="96" t="s">
        <v>156</v>
      </c>
      <c r="D7" s="334" t="s">
        <v>40</v>
      </c>
      <c r="E7" s="334"/>
      <c r="F7" s="97"/>
      <c r="G7" s="96" t="s">
        <v>41</v>
      </c>
      <c r="H7" s="96" t="s">
        <v>208</v>
      </c>
      <c r="I7" s="96" t="s">
        <v>42</v>
      </c>
      <c r="J7" s="104" t="s">
        <v>561</v>
      </c>
      <c r="K7" s="104" t="s">
        <v>43</v>
      </c>
      <c r="L7" s="104" t="s">
        <v>44</v>
      </c>
      <c r="M7" s="104" t="s">
        <v>152</v>
      </c>
      <c r="N7" s="106"/>
    </row>
    <row r="8" spans="1:14" x14ac:dyDescent="0.2">
      <c r="A8" s="150" t="s">
        <v>718</v>
      </c>
      <c r="B8" s="99"/>
      <c r="C8" s="100">
        <v>24754.77</v>
      </c>
      <c r="D8" s="101"/>
      <c r="E8" s="99"/>
      <c r="F8" s="99" t="s">
        <v>719</v>
      </c>
      <c r="G8" s="100">
        <v>611.28</v>
      </c>
      <c r="H8" s="102"/>
      <c r="I8" s="110"/>
      <c r="J8" s="111"/>
      <c r="K8" s="111"/>
      <c r="L8" s="107" t="s">
        <v>55</v>
      </c>
      <c r="M8" s="111" t="s">
        <v>28</v>
      </c>
      <c r="N8" s="108"/>
    </row>
    <row r="9" spans="1:14" x14ac:dyDescent="0.2">
      <c r="A9" s="161"/>
      <c r="B9" s="125"/>
      <c r="C9" s="312"/>
      <c r="D9" s="161"/>
      <c r="E9" s="311"/>
      <c r="F9" s="161"/>
      <c r="G9" s="125"/>
      <c r="H9" s="125"/>
      <c r="I9" s="125"/>
      <c r="J9" s="46"/>
      <c r="K9" s="162"/>
      <c r="L9" s="162"/>
      <c r="M9" s="162"/>
      <c r="N9" s="162"/>
    </row>
    <row r="10" spans="1:14" x14ac:dyDescent="0.2">
      <c r="A10" s="124" t="s">
        <v>69</v>
      </c>
      <c r="B10" s="125">
        <v>193</v>
      </c>
      <c r="C10" s="125" t="s">
        <v>68</v>
      </c>
      <c r="D10" s="125" t="s">
        <v>58</v>
      </c>
      <c r="E10" s="10">
        <v>163</v>
      </c>
      <c r="F10" s="116" t="s">
        <v>65</v>
      </c>
      <c r="G10" s="112">
        <v>6.5</v>
      </c>
      <c r="H10" s="125" t="s">
        <v>209</v>
      </c>
      <c r="I10" s="11">
        <v>11.5</v>
      </c>
      <c r="J10" s="148">
        <v>163000</v>
      </c>
      <c r="K10" s="148">
        <v>0</v>
      </c>
      <c r="L10" s="148">
        <f>ROUND((K10*$C$8/1000),0)</f>
        <v>0</v>
      </c>
      <c r="M10" s="148"/>
      <c r="N10" s="148"/>
    </row>
    <row r="11" spans="1:14" x14ac:dyDescent="0.2">
      <c r="A11" s="124" t="s">
        <v>69</v>
      </c>
      <c r="B11" s="125">
        <v>193</v>
      </c>
      <c r="C11" s="125" t="s">
        <v>68</v>
      </c>
      <c r="D11" s="125" t="s">
        <v>58</v>
      </c>
      <c r="E11" s="10">
        <v>139</v>
      </c>
      <c r="F11" s="116" t="s">
        <v>64</v>
      </c>
      <c r="G11" s="112">
        <v>6.3</v>
      </c>
      <c r="H11" s="125" t="s">
        <v>209</v>
      </c>
      <c r="I11" s="11">
        <v>24.5</v>
      </c>
      <c r="J11" s="148">
        <v>139000</v>
      </c>
      <c r="K11" s="148">
        <v>38507.25</v>
      </c>
      <c r="L11" s="148">
        <f>ROUND((K11*$C$8/1000),0)</f>
        <v>953238</v>
      </c>
      <c r="M11" s="148">
        <v>19440</v>
      </c>
      <c r="N11" s="148">
        <v>972678</v>
      </c>
    </row>
    <row r="12" spans="1:14" x14ac:dyDescent="0.2">
      <c r="A12" s="124" t="s">
        <v>69</v>
      </c>
      <c r="B12" s="125">
        <v>199</v>
      </c>
      <c r="C12" s="125" t="s">
        <v>75</v>
      </c>
      <c r="D12" s="125" t="s">
        <v>58</v>
      </c>
      <c r="E12" s="10">
        <v>168</v>
      </c>
      <c r="F12" s="116" t="s">
        <v>76</v>
      </c>
      <c r="G12" s="112">
        <v>6.5</v>
      </c>
      <c r="H12" s="125" t="s">
        <v>209</v>
      </c>
      <c r="I12" s="11">
        <v>11.5</v>
      </c>
      <c r="J12" s="148">
        <v>168000</v>
      </c>
      <c r="K12" s="148">
        <v>0</v>
      </c>
      <c r="L12" s="148">
        <f t="shared" ref="L12:L22" si="0">ROUND((K12*$C$8/1000),0)</f>
        <v>0</v>
      </c>
      <c r="M12" s="148"/>
      <c r="N12" s="148"/>
    </row>
    <row r="13" spans="1:14" x14ac:dyDescent="0.2">
      <c r="A13" s="124" t="s">
        <v>69</v>
      </c>
      <c r="B13" s="125">
        <v>199</v>
      </c>
      <c r="C13" s="125" t="s">
        <v>75</v>
      </c>
      <c r="D13" s="125" t="s">
        <v>58</v>
      </c>
      <c r="E13" s="10">
        <v>143</v>
      </c>
      <c r="F13" s="116" t="s">
        <v>77</v>
      </c>
      <c r="G13" s="112">
        <v>6.3</v>
      </c>
      <c r="H13" s="125" t="s">
        <v>209</v>
      </c>
      <c r="I13" s="11">
        <v>24.5</v>
      </c>
      <c r="J13" s="148">
        <v>143000</v>
      </c>
      <c r="K13" s="148">
        <v>51932.08</v>
      </c>
      <c r="L13" s="148">
        <f t="shared" si="0"/>
        <v>1285567</v>
      </c>
      <c r="M13" s="148">
        <v>26217</v>
      </c>
      <c r="N13" s="148">
        <v>1311784</v>
      </c>
    </row>
    <row r="14" spans="1:14" x14ac:dyDescent="0.2">
      <c r="A14" s="124" t="s">
        <v>69</v>
      </c>
      <c r="B14" s="125">
        <v>202</v>
      </c>
      <c r="C14" s="125" t="s">
        <v>78</v>
      </c>
      <c r="D14" s="125" t="s">
        <v>58</v>
      </c>
      <c r="E14" s="10">
        <v>230</v>
      </c>
      <c r="F14" s="116" t="s">
        <v>79</v>
      </c>
      <c r="G14" s="112">
        <v>7.4</v>
      </c>
      <c r="H14" s="125" t="s">
        <v>209</v>
      </c>
      <c r="I14" s="11">
        <v>5</v>
      </c>
      <c r="J14" s="148">
        <v>230000</v>
      </c>
      <c r="K14" s="148">
        <v>0</v>
      </c>
      <c r="L14" s="148">
        <f t="shared" si="0"/>
        <v>0</v>
      </c>
      <c r="M14" s="148"/>
      <c r="N14" s="148"/>
    </row>
    <row r="15" spans="1:14" x14ac:dyDescent="0.2">
      <c r="A15" s="124" t="s">
        <v>163</v>
      </c>
      <c r="B15" s="125">
        <v>202</v>
      </c>
      <c r="C15" s="125" t="s">
        <v>78</v>
      </c>
      <c r="D15" s="125" t="s">
        <v>58</v>
      </c>
      <c r="E15" s="10">
        <v>317</v>
      </c>
      <c r="F15" s="116" t="s">
        <v>80</v>
      </c>
      <c r="G15" s="112">
        <v>7.4</v>
      </c>
      <c r="H15" s="125" t="s">
        <v>209</v>
      </c>
      <c r="I15" s="11">
        <v>20</v>
      </c>
      <c r="J15" s="148">
        <v>317000</v>
      </c>
      <c r="K15" s="148">
        <v>81713.87</v>
      </c>
      <c r="L15" s="148">
        <f t="shared" si="0"/>
        <v>2022808</v>
      </c>
      <c r="M15" s="148">
        <v>48329</v>
      </c>
      <c r="N15" s="148">
        <v>2071137</v>
      </c>
    </row>
    <row r="16" spans="1:14" x14ac:dyDescent="0.2">
      <c r="A16" s="124" t="s">
        <v>86</v>
      </c>
      <c r="B16" s="125">
        <v>211</v>
      </c>
      <c r="C16" s="125" t="s">
        <v>117</v>
      </c>
      <c r="D16" s="125" t="s">
        <v>58</v>
      </c>
      <c r="E16" s="10">
        <v>290</v>
      </c>
      <c r="F16" s="125" t="s">
        <v>61</v>
      </c>
      <c r="G16" s="112">
        <v>6.9</v>
      </c>
      <c r="H16" s="125" t="s">
        <v>209</v>
      </c>
      <c r="I16" s="11">
        <v>20</v>
      </c>
      <c r="J16" s="148">
        <v>290000</v>
      </c>
      <c r="K16" s="313">
        <v>52700</v>
      </c>
      <c r="L16" s="78">
        <f t="shared" si="0"/>
        <v>1304576</v>
      </c>
      <c r="M16" s="78">
        <v>2662</v>
      </c>
      <c r="N16" s="313">
        <v>1307238</v>
      </c>
    </row>
    <row r="17" spans="1:14" ht="12" customHeight="1" x14ac:dyDescent="0.2">
      <c r="A17" s="124" t="s">
        <v>86</v>
      </c>
      <c r="B17" s="125">
        <v>211</v>
      </c>
      <c r="C17" s="125" t="s">
        <v>117</v>
      </c>
      <c r="D17" s="125" t="s">
        <v>58</v>
      </c>
      <c r="E17" s="10">
        <v>128</v>
      </c>
      <c r="F17" s="125" t="s">
        <v>62</v>
      </c>
      <c r="G17" s="112">
        <v>6.9</v>
      </c>
      <c r="H17" s="125" t="s">
        <v>209</v>
      </c>
      <c r="I17" s="11">
        <v>20</v>
      </c>
      <c r="J17" s="148">
        <v>128000</v>
      </c>
      <c r="K17" s="313">
        <v>23458.62</v>
      </c>
      <c r="L17" s="78">
        <f t="shared" si="0"/>
        <v>580713</v>
      </c>
      <c r="M17" s="78">
        <v>1185</v>
      </c>
      <c r="N17" s="313">
        <v>581898</v>
      </c>
    </row>
    <row r="18" spans="1:14" x14ac:dyDescent="0.2">
      <c r="A18" s="124" t="s">
        <v>164</v>
      </c>
      <c r="B18" s="125">
        <v>211</v>
      </c>
      <c r="C18" s="125" t="s">
        <v>117</v>
      </c>
      <c r="D18" s="125" t="s">
        <v>58</v>
      </c>
      <c r="E18" s="10">
        <v>22</v>
      </c>
      <c r="F18" s="125" t="s">
        <v>63</v>
      </c>
      <c r="G18" s="112">
        <v>6.9</v>
      </c>
      <c r="H18" s="125" t="s">
        <v>209</v>
      </c>
      <c r="I18" s="11">
        <v>20</v>
      </c>
      <c r="J18" s="148">
        <v>22000</v>
      </c>
      <c r="K18" s="313">
        <v>63900.32</v>
      </c>
      <c r="L18" s="78">
        <f t="shared" si="0"/>
        <v>1581838</v>
      </c>
      <c r="M18" s="78">
        <v>3228</v>
      </c>
      <c r="N18" s="313">
        <v>1585066</v>
      </c>
    </row>
    <row r="19" spans="1:14" x14ac:dyDescent="0.2">
      <c r="A19" s="314"/>
      <c r="B19" s="15"/>
      <c r="C19" s="15"/>
      <c r="D19" s="15"/>
      <c r="E19" s="315"/>
      <c r="F19" s="15"/>
      <c r="G19" s="316"/>
      <c r="H19" s="15"/>
      <c r="I19" s="317"/>
      <c r="J19" s="73"/>
      <c r="K19" s="73"/>
      <c r="L19" s="73"/>
      <c r="M19" s="73"/>
      <c r="N19" s="73"/>
    </row>
    <row r="20" spans="1:14" x14ac:dyDescent="0.2">
      <c r="A20" s="314" t="s">
        <v>86</v>
      </c>
      <c r="B20" s="15">
        <v>221</v>
      </c>
      <c r="C20" s="15" t="s">
        <v>83</v>
      </c>
      <c r="D20" s="15" t="s">
        <v>58</v>
      </c>
      <c r="E20" s="315">
        <v>330</v>
      </c>
      <c r="F20" s="15" t="s">
        <v>84</v>
      </c>
      <c r="G20" s="316">
        <v>7.4</v>
      </c>
      <c r="H20" s="15" t="s">
        <v>211</v>
      </c>
      <c r="I20" s="317">
        <v>20</v>
      </c>
      <c r="J20" s="73">
        <v>330000</v>
      </c>
      <c r="K20" s="318">
        <v>134906.56</v>
      </c>
      <c r="L20" s="73">
        <f>ROUND((K20*$C$8/1000),0)</f>
        <v>3339581</v>
      </c>
      <c r="M20" s="73">
        <v>7293</v>
      </c>
      <c r="N20" s="319">
        <v>3346874</v>
      </c>
    </row>
    <row r="21" spans="1:14" x14ac:dyDescent="0.2">
      <c r="A21" s="314" t="s">
        <v>86</v>
      </c>
      <c r="B21" s="15">
        <v>221</v>
      </c>
      <c r="C21" s="15" t="s">
        <v>83</v>
      </c>
      <c r="D21" s="15" t="s">
        <v>58</v>
      </c>
      <c r="E21" s="315">
        <v>43</v>
      </c>
      <c r="F21" s="15" t="s">
        <v>70</v>
      </c>
      <c r="G21" s="316">
        <v>7.4</v>
      </c>
      <c r="H21" s="15" t="s">
        <v>211</v>
      </c>
      <c r="I21" s="317">
        <v>20</v>
      </c>
      <c r="J21" s="73">
        <v>43000</v>
      </c>
      <c r="K21" s="318">
        <v>18252.57</v>
      </c>
      <c r="L21" s="73">
        <f t="shared" si="0"/>
        <v>451838</v>
      </c>
      <c r="M21" s="320">
        <v>987</v>
      </c>
      <c r="N21" s="319">
        <v>452825</v>
      </c>
    </row>
    <row r="22" spans="1:14" x14ac:dyDescent="0.2">
      <c r="A22" s="314" t="s">
        <v>86</v>
      </c>
      <c r="B22" s="15">
        <v>221</v>
      </c>
      <c r="C22" s="15" t="s">
        <v>83</v>
      </c>
      <c r="D22" s="15" t="s">
        <v>58</v>
      </c>
      <c r="E22" s="315">
        <v>240</v>
      </c>
      <c r="F22" s="15" t="s">
        <v>72</v>
      </c>
      <c r="G22" s="316">
        <v>7.4</v>
      </c>
      <c r="H22" s="15" t="s">
        <v>211</v>
      </c>
      <c r="I22" s="317">
        <v>12</v>
      </c>
      <c r="J22" s="73">
        <v>240000</v>
      </c>
      <c r="K22" s="318">
        <v>0</v>
      </c>
      <c r="L22" s="73">
        <f t="shared" si="0"/>
        <v>0</v>
      </c>
      <c r="M22" s="73"/>
      <c r="N22" s="319"/>
    </row>
    <row r="23" spans="1:14" x14ac:dyDescent="0.2">
      <c r="A23" s="314" t="s">
        <v>86</v>
      </c>
      <c r="B23" s="15">
        <v>221</v>
      </c>
      <c r="C23" s="15" t="s">
        <v>83</v>
      </c>
      <c r="D23" s="15" t="s">
        <v>58</v>
      </c>
      <c r="E23" s="315">
        <v>55</v>
      </c>
      <c r="F23" s="15" t="s">
        <v>74</v>
      </c>
      <c r="G23" s="316">
        <v>7.4</v>
      </c>
      <c r="H23" s="15" t="s">
        <v>211</v>
      </c>
      <c r="I23" s="317">
        <v>12</v>
      </c>
      <c r="J23" s="73">
        <v>55000</v>
      </c>
      <c r="K23" s="318">
        <v>0</v>
      </c>
      <c r="L23" s="73">
        <f>ROUND((K23*$C$8/1000),0)</f>
        <v>0</v>
      </c>
      <c r="M23" s="73"/>
      <c r="N23" s="319"/>
    </row>
    <row r="24" spans="1:14" x14ac:dyDescent="0.2">
      <c r="A24" s="314" t="s">
        <v>164</v>
      </c>
      <c r="B24" s="15">
        <v>221</v>
      </c>
      <c r="C24" s="15" t="s">
        <v>83</v>
      </c>
      <c r="D24" s="15" t="s">
        <v>58</v>
      </c>
      <c r="E24" s="315">
        <v>50</v>
      </c>
      <c r="F24" s="15" t="s">
        <v>85</v>
      </c>
      <c r="G24" s="316">
        <v>7.4</v>
      </c>
      <c r="H24" s="15" t="s">
        <v>211</v>
      </c>
      <c r="I24" s="317">
        <v>20</v>
      </c>
      <c r="J24" s="73">
        <v>50000</v>
      </c>
      <c r="K24" s="318">
        <v>152701</v>
      </c>
      <c r="L24" s="73">
        <f>ROUND((K24*$C$8/1000),0)</f>
        <v>3780078</v>
      </c>
      <c r="M24" s="73">
        <v>8220</v>
      </c>
      <c r="N24" s="319">
        <v>3788298</v>
      </c>
    </row>
    <row r="25" spans="1:14" x14ac:dyDescent="0.2">
      <c r="A25" s="124" t="s">
        <v>540</v>
      </c>
      <c r="B25" s="125">
        <v>225</v>
      </c>
      <c r="C25" s="125" t="s">
        <v>87</v>
      </c>
      <c r="D25" s="125" t="s">
        <v>58</v>
      </c>
      <c r="E25" s="10">
        <v>427</v>
      </c>
      <c r="F25" s="125" t="s">
        <v>88</v>
      </c>
      <c r="G25" s="112">
        <v>7.5</v>
      </c>
      <c r="H25" s="125" t="s">
        <v>210</v>
      </c>
      <c r="I25" s="11">
        <v>24</v>
      </c>
      <c r="J25" s="148">
        <v>427000</v>
      </c>
      <c r="K25" s="73">
        <v>0</v>
      </c>
      <c r="L25" s="73">
        <v>0</v>
      </c>
      <c r="M25" s="73"/>
      <c r="N25" s="73"/>
    </row>
    <row r="26" spans="1:14" x14ac:dyDescent="0.2">
      <c r="A26" s="124" t="s">
        <v>541</v>
      </c>
      <c r="B26" s="125">
        <v>225</v>
      </c>
      <c r="C26" s="125" t="s">
        <v>87</v>
      </c>
      <c r="D26" s="125" t="s">
        <v>58</v>
      </c>
      <c r="E26" s="10">
        <v>36</v>
      </c>
      <c r="F26" s="125" t="s">
        <v>89</v>
      </c>
      <c r="G26" s="112">
        <v>7.5</v>
      </c>
      <c r="H26" s="125" t="s">
        <v>210</v>
      </c>
      <c r="I26" s="11">
        <v>24</v>
      </c>
      <c r="J26" s="148">
        <v>36000</v>
      </c>
      <c r="K26" s="73">
        <v>0</v>
      </c>
      <c r="L26" s="73">
        <v>0</v>
      </c>
      <c r="M26" s="73"/>
      <c r="N26" s="73"/>
    </row>
    <row r="27" spans="1:14" x14ac:dyDescent="0.2">
      <c r="A27" s="124"/>
      <c r="B27" s="125"/>
      <c r="C27" s="125"/>
      <c r="D27" s="125"/>
      <c r="E27" s="10"/>
      <c r="F27" s="125"/>
      <c r="G27" s="112"/>
      <c r="H27" s="125"/>
      <c r="I27" s="11"/>
      <c r="J27" s="148"/>
      <c r="K27" s="148"/>
      <c r="L27" s="148"/>
      <c r="M27" s="148"/>
      <c r="N27" s="148"/>
    </row>
    <row r="28" spans="1:14" x14ac:dyDescent="0.2">
      <c r="A28" s="124" t="s">
        <v>540</v>
      </c>
      <c r="B28" s="125">
        <v>228</v>
      </c>
      <c r="C28" s="125" t="s">
        <v>92</v>
      </c>
      <c r="D28" s="125" t="s">
        <v>58</v>
      </c>
      <c r="E28" s="10">
        <v>433</v>
      </c>
      <c r="F28" s="125" t="s">
        <v>76</v>
      </c>
      <c r="G28" s="112">
        <v>7.5</v>
      </c>
      <c r="H28" s="125" t="s">
        <v>210</v>
      </c>
      <c r="I28" s="11">
        <v>21</v>
      </c>
      <c r="J28" s="148">
        <v>433000</v>
      </c>
      <c r="K28" s="148">
        <v>134068</v>
      </c>
      <c r="L28" s="148">
        <f>ROUND((K28*$C$8/1000),0)</f>
        <v>3318823</v>
      </c>
      <c r="M28" s="148">
        <v>81470</v>
      </c>
      <c r="N28" s="148">
        <v>3400293</v>
      </c>
    </row>
    <row r="29" spans="1:14" x14ac:dyDescent="0.2">
      <c r="A29" s="124" t="s">
        <v>541</v>
      </c>
      <c r="B29" s="125">
        <v>228</v>
      </c>
      <c r="C29" s="125" t="s">
        <v>92</v>
      </c>
      <c r="D29" s="125" t="s">
        <v>58</v>
      </c>
      <c r="E29" s="10">
        <v>60</v>
      </c>
      <c r="F29" s="125" t="s">
        <v>77</v>
      </c>
      <c r="G29" s="112">
        <v>7.5</v>
      </c>
      <c r="H29" s="125" t="s">
        <v>210</v>
      </c>
      <c r="I29" s="11">
        <v>21</v>
      </c>
      <c r="J29" s="148">
        <v>60000</v>
      </c>
      <c r="K29" s="148">
        <v>174352</v>
      </c>
      <c r="L29" s="148">
        <f>ROUND((K29*$C$8/1000),0)</f>
        <v>4316044</v>
      </c>
      <c r="M29" s="148">
        <v>105950</v>
      </c>
      <c r="N29" s="148">
        <v>4421994</v>
      </c>
    </row>
    <row r="30" spans="1:14" x14ac:dyDescent="0.2">
      <c r="A30" s="124" t="s">
        <v>228</v>
      </c>
      <c r="B30" s="125">
        <v>236</v>
      </c>
      <c r="C30" s="125" t="s">
        <v>96</v>
      </c>
      <c r="D30" s="125" t="s">
        <v>58</v>
      </c>
      <c r="E30" s="10">
        <v>403</v>
      </c>
      <c r="F30" s="116" t="s">
        <v>97</v>
      </c>
      <c r="G30" s="112">
        <v>7</v>
      </c>
      <c r="H30" s="125" t="s">
        <v>210</v>
      </c>
      <c r="I30" s="11">
        <v>19</v>
      </c>
      <c r="J30" s="148">
        <v>403000</v>
      </c>
      <c r="K30" s="148">
        <v>107270.06</v>
      </c>
      <c r="L30" s="148">
        <f>ROUND((K30*$C$8/1000),0)</f>
        <v>2655446</v>
      </c>
      <c r="M30" s="148">
        <v>75303</v>
      </c>
      <c r="N30" s="148">
        <v>2730749</v>
      </c>
    </row>
    <row r="31" spans="1:14" x14ac:dyDescent="0.2">
      <c r="A31" s="124" t="s">
        <v>229</v>
      </c>
      <c r="B31" s="125">
        <v>236</v>
      </c>
      <c r="C31" s="125" t="s">
        <v>96</v>
      </c>
      <c r="D31" s="125" t="s">
        <v>58</v>
      </c>
      <c r="E31" s="10">
        <v>35.5</v>
      </c>
      <c r="F31" s="116" t="s">
        <v>98</v>
      </c>
      <c r="G31" s="112">
        <v>6.5</v>
      </c>
      <c r="H31" s="125" t="s">
        <v>210</v>
      </c>
      <c r="I31" s="11">
        <v>20</v>
      </c>
      <c r="J31" s="148">
        <v>35500</v>
      </c>
      <c r="K31" s="148">
        <v>90802.8</v>
      </c>
      <c r="L31" s="148">
        <f>ROUND((K31*$C$8/1000),0)</f>
        <v>2247802</v>
      </c>
      <c r="M31" s="148">
        <v>0</v>
      </c>
      <c r="N31" s="148">
        <v>2247802</v>
      </c>
    </row>
    <row r="32" spans="1:14" x14ac:dyDescent="0.2">
      <c r="A32" s="124"/>
      <c r="B32" s="125"/>
      <c r="C32" s="125"/>
      <c r="D32" s="125"/>
      <c r="E32" s="10"/>
      <c r="F32" s="125"/>
      <c r="G32" s="112"/>
      <c r="H32" s="125"/>
      <c r="I32" s="11"/>
      <c r="J32" s="148"/>
      <c r="K32" s="148"/>
      <c r="L32" s="148"/>
      <c r="M32" s="148"/>
      <c r="N32" s="148"/>
    </row>
    <row r="33" spans="1:14" x14ac:dyDescent="0.2">
      <c r="A33" s="124" t="s">
        <v>86</v>
      </c>
      <c r="B33" s="125">
        <v>245</v>
      </c>
      <c r="C33" s="125" t="s">
        <v>105</v>
      </c>
      <c r="D33" s="125" t="s">
        <v>58</v>
      </c>
      <c r="E33" s="10">
        <v>800</v>
      </c>
      <c r="F33" s="125" t="s">
        <v>106</v>
      </c>
      <c r="G33" s="112">
        <v>7</v>
      </c>
      <c r="H33" s="125" t="s">
        <v>211</v>
      </c>
      <c r="I33" s="112">
        <v>19.75</v>
      </c>
      <c r="J33" s="148">
        <v>800000</v>
      </c>
      <c r="K33" s="318">
        <v>138207.45000000001</v>
      </c>
      <c r="L33" s="73">
        <f>ROUND((K33*$C$8/1000),0)</f>
        <v>3421294</v>
      </c>
      <c r="M33" s="73">
        <v>7080</v>
      </c>
      <c r="N33" s="319">
        <v>3428374</v>
      </c>
    </row>
    <row r="34" spans="1:14" x14ac:dyDescent="0.2">
      <c r="A34" s="124" t="s">
        <v>86</v>
      </c>
      <c r="B34" s="125">
        <v>245</v>
      </c>
      <c r="C34" s="125" t="s">
        <v>105</v>
      </c>
      <c r="D34" s="125" t="s">
        <v>58</v>
      </c>
      <c r="E34" s="10">
        <v>95</v>
      </c>
      <c r="F34" s="125" t="s">
        <v>107</v>
      </c>
      <c r="G34" s="112">
        <v>7</v>
      </c>
      <c r="H34" s="125" t="s">
        <v>211</v>
      </c>
      <c r="I34" s="112">
        <v>19.75</v>
      </c>
      <c r="J34" s="148">
        <v>95000</v>
      </c>
      <c r="K34" s="318">
        <v>17330.560000000001</v>
      </c>
      <c r="L34" s="73">
        <f>ROUND((K34*$C$8/1000),0)</f>
        <v>429014</v>
      </c>
      <c r="M34" s="73">
        <v>888</v>
      </c>
      <c r="N34" s="319">
        <v>429902</v>
      </c>
    </row>
    <row r="35" spans="1:14" x14ac:dyDescent="0.2">
      <c r="A35" s="124" t="s">
        <v>167</v>
      </c>
      <c r="B35" s="125">
        <v>245</v>
      </c>
      <c r="C35" s="125" t="s">
        <v>105</v>
      </c>
      <c r="D35" s="125" t="s">
        <v>58</v>
      </c>
      <c r="E35" s="10">
        <v>90</v>
      </c>
      <c r="F35" s="125" t="s">
        <v>73</v>
      </c>
      <c r="G35" s="112">
        <v>7</v>
      </c>
      <c r="H35" s="125" t="s">
        <v>211</v>
      </c>
      <c r="I35" s="112">
        <v>19.75</v>
      </c>
      <c r="J35" s="148">
        <v>90000</v>
      </c>
      <c r="K35" s="318">
        <v>196747.5</v>
      </c>
      <c r="L35" s="73">
        <f>ROUND((K35*$C$8/1000),0)</f>
        <v>4870439</v>
      </c>
      <c r="M35" s="73">
        <v>10079</v>
      </c>
      <c r="N35" s="319">
        <v>4880518</v>
      </c>
    </row>
    <row r="36" spans="1:14" x14ac:dyDescent="0.2">
      <c r="A36" s="124" t="s">
        <v>86</v>
      </c>
      <c r="B36" s="125">
        <v>247</v>
      </c>
      <c r="C36" s="125" t="s">
        <v>108</v>
      </c>
      <c r="D36" s="125" t="s">
        <v>58</v>
      </c>
      <c r="E36" s="10">
        <v>470</v>
      </c>
      <c r="F36" s="125" t="s">
        <v>109</v>
      </c>
      <c r="G36" s="112">
        <v>6.3</v>
      </c>
      <c r="H36" s="125" t="s">
        <v>211</v>
      </c>
      <c r="I36" s="112">
        <v>25</v>
      </c>
      <c r="J36" s="148">
        <v>470000</v>
      </c>
      <c r="K36" s="318">
        <v>85798.720000000001</v>
      </c>
      <c r="L36" s="73">
        <f t="shared" ref="L36:L38" si="1">ROUND((K36*$C$8/1000),0)</f>
        <v>2123928</v>
      </c>
      <c r="M36" s="73">
        <v>15192</v>
      </c>
      <c r="N36" s="73">
        <v>2139120</v>
      </c>
    </row>
    <row r="37" spans="1:14" x14ac:dyDescent="0.2">
      <c r="A37" s="124" t="s">
        <v>86</v>
      </c>
      <c r="B37" s="125">
        <v>247</v>
      </c>
      <c r="C37" s="125" t="s">
        <v>108</v>
      </c>
      <c r="D37" s="125" t="s">
        <v>58</v>
      </c>
      <c r="E37" s="10">
        <v>25</v>
      </c>
      <c r="F37" s="125" t="s">
        <v>110</v>
      </c>
      <c r="G37" s="112">
        <v>6.3</v>
      </c>
      <c r="H37" s="125" t="s">
        <v>211</v>
      </c>
      <c r="I37" s="112">
        <v>25</v>
      </c>
      <c r="J37" s="148">
        <v>25000</v>
      </c>
      <c r="K37" s="318">
        <v>4293.3799999999919</v>
      </c>
      <c r="L37" s="148">
        <f t="shared" si="1"/>
        <v>106282</v>
      </c>
      <c r="M37" s="148">
        <v>760</v>
      </c>
      <c r="N37" s="148">
        <v>107042</v>
      </c>
    </row>
    <row r="38" spans="1:14" x14ac:dyDescent="0.2">
      <c r="A38" s="124" t="s">
        <v>164</v>
      </c>
      <c r="B38" s="125">
        <v>247</v>
      </c>
      <c r="C38" s="125" t="s">
        <v>108</v>
      </c>
      <c r="D38" s="125" t="s">
        <v>58</v>
      </c>
      <c r="E38" s="10">
        <v>27</v>
      </c>
      <c r="F38" s="125" t="s">
        <v>111</v>
      </c>
      <c r="G38" s="112">
        <v>7.3</v>
      </c>
      <c r="H38" s="125" t="s">
        <v>211</v>
      </c>
      <c r="I38" s="112">
        <v>25</v>
      </c>
      <c r="J38" s="148">
        <v>27000</v>
      </c>
      <c r="K38" s="73">
        <v>73848.78</v>
      </c>
      <c r="L38" s="148">
        <f t="shared" si="1"/>
        <v>1828110</v>
      </c>
      <c r="M38" s="148">
        <v>13106</v>
      </c>
      <c r="N38" s="148">
        <v>1841216</v>
      </c>
    </row>
    <row r="39" spans="1:14" x14ac:dyDescent="0.2">
      <c r="A39" s="124"/>
      <c r="B39" s="125"/>
      <c r="C39" s="125"/>
      <c r="D39" s="125"/>
      <c r="E39" s="10"/>
      <c r="F39" s="125"/>
      <c r="G39" s="112"/>
      <c r="H39" s="125"/>
      <c r="I39" s="112"/>
      <c r="J39" s="148"/>
      <c r="K39" s="148"/>
      <c r="L39" s="148"/>
      <c r="M39" s="148"/>
      <c r="N39" s="148"/>
    </row>
    <row r="40" spans="1:14" x14ac:dyDescent="0.2">
      <c r="A40" s="124" t="s">
        <v>540</v>
      </c>
      <c r="B40" s="125">
        <v>270</v>
      </c>
      <c r="C40" s="125" t="s">
        <v>115</v>
      </c>
      <c r="D40" s="125" t="s">
        <v>58</v>
      </c>
      <c r="E40" s="10">
        <v>450</v>
      </c>
      <c r="F40" s="125" t="s">
        <v>79</v>
      </c>
      <c r="G40" s="112">
        <v>7</v>
      </c>
      <c r="H40" s="125" t="s">
        <v>210</v>
      </c>
      <c r="I40" s="112">
        <v>21</v>
      </c>
      <c r="J40" s="148">
        <v>450000</v>
      </c>
      <c r="K40" s="148">
        <v>151977</v>
      </c>
      <c r="L40" s="148">
        <f t="shared" ref="L40:L46" si="2">ROUND((K40*$C$8/1000),0)</f>
        <v>3762156</v>
      </c>
      <c r="M40" s="148">
        <v>86299</v>
      </c>
      <c r="N40" s="148">
        <v>3848455</v>
      </c>
    </row>
    <row r="41" spans="1:14" x14ac:dyDescent="0.2">
      <c r="A41" s="124" t="s">
        <v>541</v>
      </c>
      <c r="B41" s="125">
        <v>270</v>
      </c>
      <c r="C41" s="125" t="s">
        <v>115</v>
      </c>
      <c r="D41" s="125" t="s">
        <v>58</v>
      </c>
      <c r="E41" s="10">
        <v>80</v>
      </c>
      <c r="F41" s="125" t="s">
        <v>80</v>
      </c>
      <c r="G41" s="112">
        <v>7</v>
      </c>
      <c r="H41" s="125" t="s">
        <v>210</v>
      </c>
      <c r="I41" s="112">
        <v>21</v>
      </c>
      <c r="J41" s="148">
        <v>80000</v>
      </c>
      <c r="K41" s="148">
        <v>199421</v>
      </c>
      <c r="L41" s="148">
        <f t="shared" si="2"/>
        <v>4936621</v>
      </c>
      <c r="M41" s="148">
        <v>113240</v>
      </c>
      <c r="N41" s="148">
        <v>5049861</v>
      </c>
    </row>
    <row r="42" spans="1:14" x14ac:dyDescent="0.2">
      <c r="A42" s="124" t="s">
        <v>165</v>
      </c>
      <c r="B42" s="125">
        <v>271</v>
      </c>
      <c r="C42" s="125" t="s">
        <v>116</v>
      </c>
      <c r="D42" s="125" t="s">
        <v>58</v>
      </c>
      <c r="E42" s="10">
        <v>185</v>
      </c>
      <c r="F42" s="125" t="s">
        <v>59</v>
      </c>
      <c r="G42" s="112">
        <v>5.5</v>
      </c>
      <c r="H42" s="125" t="s">
        <v>211</v>
      </c>
      <c r="I42" s="112">
        <v>5</v>
      </c>
      <c r="J42" s="148">
        <v>185000</v>
      </c>
      <c r="K42" s="148">
        <v>0</v>
      </c>
      <c r="L42" s="148">
        <f t="shared" si="2"/>
        <v>0</v>
      </c>
      <c r="M42" s="148"/>
      <c r="N42" s="148"/>
    </row>
    <row r="43" spans="1:14" x14ac:dyDescent="0.2">
      <c r="A43" s="124" t="s">
        <v>165</v>
      </c>
      <c r="B43" s="125">
        <v>271</v>
      </c>
      <c r="C43" s="125" t="s">
        <v>116</v>
      </c>
      <c r="D43" s="125" t="s">
        <v>58</v>
      </c>
      <c r="E43" s="10">
        <v>47</v>
      </c>
      <c r="F43" s="125" t="s">
        <v>84</v>
      </c>
      <c r="G43" s="112">
        <v>5.5</v>
      </c>
      <c r="H43" s="125" t="s">
        <v>211</v>
      </c>
      <c r="I43" s="112">
        <v>5</v>
      </c>
      <c r="J43" s="148">
        <v>47000</v>
      </c>
      <c r="K43" s="148">
        <v>0</v>
      </c>
      <c r="L43" s="148">
        <f t="shared" si="2"/>
        <v>0</v>
      </c>
      <c r="M43" s="148"/>
      <c r="N43" s="148"/>
    </row>
    <row r="44" spans="1:14" x14ac:dyDescent="0.2">
      <c r="A44" s="124" t="s">
        <v>165</v>
      </c>
      <c r="B44" s="125">
        <v>271</v>
      </c>
      <c r="C44" s="125" t="s">
        <v>116</v>
      </c>
      <c r="D44" s="125" t="s">
        <v>58</v>
      </c>
      <c r="E44" s="10">
        <v>795</v>
      </c>
      <c r="F44" s="125" t="s">
        <v>91</v>
      </c>
      <c r="G44" s="112">
        <v>6.5</v>
      </c>
      <c r="H44" s="125" t="s">
        <v>211</v>
      </c>
      <c r="I44" s="112">
        <v>22.25</v>
      </c>
      <c r="J44" s="148">
        <v>795000</v>
      </c>
      <c r="K44" s="148">
        <v>164657.73000000001</v>
      </c>
      <c r="L44" s="148">
        <f t="shared" si="2"/>
        <v>4076064</v>
      </c>
      <c r="M44" s="148">
        <v>49497</v>
      </c>
      <c r="N44" s="148">
        <v>4125561</v>
      </c>
    </row>
    <row r="45" spans="1:14" x14ac:dyDescent="0.2">
      <c r="A45" s="124" t="s">
        <v>165</v>
      </c>
      <c r="B45" s="125">
        <v>271</v>
      </c>
      <c r="C45" s="125" t="s">
        <v>116</v>
      </c>
      <c r="D45" s="125" t="s">
        <v>58</v>
      </c>
      <c r="E45" s="10">
        <v>203</v>
      </c>
      <c r="F45" s="125" t="s">
        <v>94</v>
      </c>
      <c r="G45" s="112">
        <v>6.5</v>
      </c>
      <c r="H45" s="125" t="s">
        <v>211</v>
      </c>
      <c r="I45" s="112">
        <v>22.25</v>
      </c>
      <c r="J45" s="148">
        <v>203000</v>
      </c>
      <c r="K45" s="148">
        <v>41502.75</v>
      </c>
      <c r="L45" s="148">
        <f t="shared" si="2"/>
        <v>1027391</v>
      </c>
      <c r="M45" s="148">
        <v>12475</v>
      </c>
      <c r="N45" s="148">
        <v>1039866</v>
      </c>
    </row>
    <row r="46" spans="1:14" x14ac:dyDescent="0.2">
      <c r="A46" s="124" t="s">
        <v>170</v>
      </c>
      <c r="B46" s="125">
        <v>271</v>
      </c>
      <c r="C46" s="125" t="s">
        <v>116</v>
      </c>
      <c r="D46" s="125" t="s">
        <v>58</v>
      </c>
      <c r="E46" s="10">
        <v>90</v>
      </c>
      <c r="F46" s="125" t="s">
        <v>106</v>
      </c>
      <c r="G46" s="112">
        <v>6.5</v>
      </c>
      <c r="H46" s="125" t="s">
        <v>211</v>
      </c>
      <c r="I46" s="112">
        <v>22.25</v>
      </c>
      <c r="J46" s="148">
        <v>90000</v>
      </c>
      <c r="K46" s="148">
        <v>210601.87</v>
      </c>
      <c r="L46" s="148">
        <f t="shared" si="2"/>
        <v>5213401</v>
      </c>
      <c r="M46" s="148">
        <v>63308</v>
      </c>
      <c r="N46" s="148">
        <v>5276709</v>
      </c>
    </row>
    <row r="47" spans="1:14" x14ac:dyDescent="0.2">
      <c r="A47" s="124"/>
      <c r="B47" s="125"/>
      <c r="C47" s="125"/>
      <c r="D47" s="15"/>
      <c r="E47" s="10"/>
      <c r="F47" s="125"/>
      <c r="G47" s="112"/>
      <c r="H47" s="125"/>
      <c r="I47" s="112"/>
      <c r="J47" s="148"/>
      <c r="K47" s="148"/>
      <c r="L47" s="148"/>
      <c r="M47" s="148"/>
      <c r="N47" s="148"/>
    </row>
    <row r="48" spans="1:14" x14ac:dyDescent="0.2">
      <c r="A48" s="124" t="s">
        <v>165</v>
      </c>
      <c r="B48" s="125">
        <v>282</v>
      </c>
      <c r="C48" s="125" t="s">
        <v>0</v>
      </c>
      <c r="D48" s="125" t="s">
        <v>58</v>
      </c>
      <c r="E48" s="10">
        <v>280</v>
      </c>
      <c r="F48" s="125" t="s">
        <v>60</v>
      </c>
      <c r="G48" s="112">
        <v>5</v>
      </c>
      <c r="H48" s="125" t="s">
        <v>211</v>
      </c>
      <c r="I48" s="112">
        <v>5</v>
      </c>
      <c r="J48" s="148">
        <v>280000</v>
      </c>
      <c r="K48" s="148">
        <v>0</v>
      </c>
      <c r="L48" s="148">
        <f t="shared" ref="L48:L54" si="3">ROUND((K48*$C$8/1000),0)</f>
        <v>0</v>
      </c>
      <c r="M48" s="148"/>
      <c r="N48" s="148"/>
    </row>
    <row r="49" spans="1:14" x14ac:dyDescent="0.2">
      <c r="A49" s="124" t="s">
        <v>165</v>
      </c>
      <c r="B49" s="125">
        <v>282</v>
      </c>
      <c r="C49" s="125" t="s">
        <v>0</v>
      </c>
      <c r="D49" s="125" t="s">
        <v>58</v>
      </c>
      <c r="E49" s="10">
        <v>73</v>
      </c>
      <c r="F49" s="125" t="s">
        <v>70</v>
      </c>
      <c r="G49" s="112">
        <v>5</v>
      </c>
      <c r="H49" s="125" t="s">
        <v>211</v>
      </c>
      <c r="I49" s="112">
        <v>5</v>
      </c>
      <c r="J49" s="148">
        <v>73000</v>
      </c>
      <c r="K49" s="148">
        <v>0</v>
      </c>
      <c r="L49" s="148">
        <f t="shared" si="3"/>
        <v>0</v>
      </c>
      <c r="M49" s="148"/>
      <c r="N49" s="148"/>
    </row>
    <row r="50" spans="1:14" x14ac:dyDescent="0.2">
      <c r="A50" s="124" t="s">
        <v>165</v>
      </c>
      <c r="B50" s="125">
        <v>282</v>
      </c>
      <c r="C50" s="125" t="s">
        <v>0</v>
      </c>
      <c r="D50" s="125" t="s">
        <v>58</v>
      </c>
      <c r="E50" s="10">
        <v>1090</v>
      </c>
      <c r="F50" s="125" t="s">
        <v>71</v>
      </c>
      <c r="G50" s="112">
        <v>6</v>
      </c>
      <c r="H50" s="125" t="s">
        <v>211</v>
      </c>
      <c r="I50" s="112">
        <v>25</v>
      </c>
      <c r="J50" s="148">
        <v>1090000</v>
      </c>
      <c r="K50" s="148">
        <v>220879.45</v>
      </c>
      <c r="L50" s="148">
        <f t="shared" si="3"/>
        <v>5467820</v>
      </c>
      <c r="M50" s="148">
        <v>34625</v>
      </c>
      <c r="N50" s="148">
        <v>5502445</v>
      </c>
    </row>
    <row r="51" spans="1:14" x14ac:dyDescent="0.2">
      <c r="A51" s="124" t="s">
        <v>165</v>
      </c>
      <c r="B51" s="125">
        <v>282</v>
      </c>
      <c r="C51" s="125" t="s">
        <v>0</v>
      </c>
      <c r="D51" s="125" t="s">
        <v>58</v>
      </c>
      <c r="E51" s="10">
        <v>274</v>
      </c>
      <c r="F51" s="125" t="s">
        <v>95</v>
      </c>
      <c r="G51" s="112">
        <v>6</v>
      </c>
      <c r="H51" s="125" t="s">
        <v>211</v>
      </c>
      <c r="I51" s="112">
        <v>25</v>
      </c>
      <c r="J51" s="148">
        <v>274000</v>
      </c>
      <c r="K51" s="148">
        <v>54594.720000000001</v>
      </c>
      <c r="L51" s="148">
        <f t="shared" si="3"/>
        <v>1351480</v>
      </c>
      <c r="M51" s="148">
        <v>8559</v>
      </c>
      <c r="N51" s="148">
        <v>1360039</v>
      </c>
    </row>
    <row r="52" spans="1:14" x14ac:dyDescent="0.2">
      <c r="A52" s="124" t="s">
        <v>171</v>
      </c>
      <c r="B52" s="125">
        <v>282</v>
      </c>
      <c r="C52" s="125" t="s">
        <v>0</v>
      </c>
      <c r="D52" s="125" t="s">
        <v>58</v>
      </c>
      <c r="E52" s="10">
        <v>197</v>
      </c>
      <c r="F52" s="125" t="s">
        <v>107</v>
      </c>
      <c r="G52" s="112">
        <v>6</v>
      </c>
      <c r="H52" s="125" t="s">
        <v>211</v>
      </c>
      <c r="I52" s="112">
        <v>25</v>
      </c>
      <c r="J52" s="148">
        <v>197000</v>
      </c>
      <c r="K52" s="148">
        <v>426352.63</v>
      </c>
      <c r="L52" s="148">
        <f t="shared" si="3"/>
        <v>10554261</v>
      </c>
      <c r="M52" s="148">
        <v>66834</v>
      </c>
      <c r="N52" s="148">
        <v>10621095</v>
      </c>
    </row>
    <row r="53" spans="1:14" x14ac:dyDescent="0.2">
      <c r="A53" s="124" t="s">
        <v>168</v>
      </c>
      <c r="B53" s="125">
        <v>283</v>
      </c>
      <c r="C53" s="125" t="s">
        <v>2</v>
      </c>
      <c r="D53" s="125" t="s">
        <v>58</v>
      </c>
      <c r="E53" s="10">
        <v>438</v>
      </c>
      <c r="F53" s="116" t="s">
        <v>141</v>
      </c>
      <c r="G53" s="112">
        <v>6</v>
      </c>
      <c r="H53" s="125" t="s">
        <v>210</v>
      </c>
      <c r="I53" s="112">
        <v>22</v>
      </c>
      <c r="J53" s="148">
        <v>438000</v>
      </c>
      <c r="K53" s="148">
        <v>222587.4</v>
      </c>
      <c r="L53" s="148">
        <f t="shared" si="3"/>
        <v>5510100</v>
      </c>
      <c r="M53" s="148">
        <v>134254</v>
      </c>
      <c r="N53" s="148">
        <v>5644354</v>
      </c>
    </row>
    <row r="54" spans="1:14" x14ac:dyDescent="0.2">
      <c r="A54" s="124" t="s">
        <v>169</v>
      </c>
      <c r="B54" s="125">
        <v>283</v>
      </c>
      <c r="C54" s="125" t="s">
        <v>2</v>
      </c>
      <c r="D54" s="125" t="s">
        <v>58</v>
      </c>
      <c r="E54" s="10">
        <v>122.8</v>
      </c>
      <c r="F54" s="125" t="s">
        <v>142</v>
      </c>
      <c r="G54" s="112">
        <v>6</v>
      </c>
      <c r="H54" s="125" t="s">
        <v>210</v>
      </c>
      <c r="I54" s="112">
        <v>22.5</v>
      </c>
      <c r="J54" s="148">
        <v>122800</v>
      </c>
      <c r="K54" s="148">
        <v>268305.38</v>
      </c>
      <c r="L54" s="148">
        <f t="shared" si="3"/>
        <v>6641838</v>
      </c>
      <c r="M54" s="148">
        <v>0</v>
      </c>
      <c r="N54" s="148">
        <v>6641838</v>
      </c>
    </row>
    <row r="55" spans="1:14" x14ac:dyDescent="0.2">
      <c r="A55" s="124"/>
      <c r="B55" s="125"/>
      <c r="C55" s="125"/>
      <c r="D55" s="125"/>
      <c r="E55" s="10"/>
      <c r="F55" s="125"/>
      <c r="G55" s="112"/>
      <c r="H55" s="125"/>
      <c r="I55" s="112"/>
      <c r="J55" s="148"/>
      <c r="K55" s="148"/>
      <c r="L55" s="148"/>
      <c r="M55" s="148"/>
      <c r="N55" s="148"/>
    </row>
    <row r="56" spans="1:14" x14ac:dyDescent="0.2">
      <c r="A56" s="314" t="s">
        <v>86</v>
      </c>
      <c r="B56" s="15">
        <v>294</v>
      </c>
      <c r="C56" s="321" t="s">
        <v>120</v>
      </c>
      <c r="D56" s="15" t="s">
        <v>58</v>
      </c>
      <c r="E56" s="315">
        <v>400</v>
      </c>
      <c r="F56" s="15" t="s">
        <v>121</v>
      </c>
      <c r="G56" s="316">
        <v>6.25</v>
      </c>
      <c r="H56" s="15" t="s">
        <v>211</v>
      </c>
      <c r="I56" s="316">
        <v>20.83</v>
      </c>
      <c r="J56" s="73">
        <v>400000</v>
      </c>
      <c r="K56" s="320">
        <v>79486.929999999993</v>
      </c>
      <c r="L56" s="73">
        <f>ROUND((K56*$C$8/1000),0)</f>
        <v>1967681</v>
      </c>
      <c r="M56" s="322">
        <v>13633</v>
      </c>
      <c r="N56" s="322">
        <v>1981314</v>
      </c>
    </row>
    <row r="57" spans="1:14" x14ac:dyDescent="0.2">
      <c r="A57" s="314" t="s">
        <v>86</v>
      </c>
      <c r="B57" s="15">
        <v>294</v>
      </c>
      <c r="C57" s="321" t="s">
        <v>120</v>
      </c>
      <c r="D57" s="15" t="s">
        <v>58</v>
      </c>
      <c r="E57" s="315">
        <v>69</v>
      </c>
      <c r="F57" s="15" t="s">
        <v>122</v>
      </c>
      <c r="G57" s="316">
        <v>6.25</v>
      </c>
      <c r="H57" s="15" t="s">
        <v>211</v>
      </c>
      <c r="I57" s="316">
        <v>20.83</v>
      </c>
      <c r="J57" s="73">
        <v>69000</v>
      </c>
      <c r="K57" s="320">
        <v>13679.14</v>
      </c>
      <c r="L57" s="73">
        <f t="shared" ref="L57:L61" si="4">ROUND((K57*$C$8/1000),0)</f>
        <v>338624</v>
      </c>
      <c r="M57" s="320">
        <v>2346</v>
      </c>
      <c r="N57" s="322">
        <v>340970</v>
      </c>
    </row>
    <row r="58" spans="1:14" x14ac:dyDescent="0.2">
      <c r="A58" s="124" t="s">
        <v>164</v>
      </c>
      <c r="B58" s="125">
        <v>294</v>
      </c>
      <c r="C58" s="16" t="s">
        <v>120</v>
      </c>
      <c r="D58" s="125" t="s">
        <v>58</v>
      </c>
      <c r="E58" s="10">
        <v>31.8</v>
      </c>
      <c r="F58" s="125" t="s">
        <v>123</v>
      </c>
      <c r="G58" s="112">
        <v>6.75</v>
      </c>
      <c r="H58" s="125" t="s">
        <v>211</v>
      </c>
      <c r="I58" s="112">
        <v>20.83</v>
      </c>
      <c r="J58" s="148">
        <v>31800</v>
      </c>
      <c r="K58" s="148">
        <v>75520.52</v>
      </c>
      <c r="L58" s="148">
        <f t="shared" si="4"/>
        <v>1869493</v>
      </c>
      <c r="M58" s="148">
        <v>14301</v>
      </c>
      <c r="N58" s="148">
        <v>1883794</v>
      </c>
    </row>
    <row r="59" spans="1:14" x14ac:dyDescent="0.2">
      <c r="A59" s="124" t="s">
        <v>607</v>
      </c>
      <c r="B59" s="125">
        <v>300</v>
      </c>
      <c r="C59" s="125" t="s">
        <v>132</v>
      </c>
      <c r="D59" s="125" t="s">
        <v>58</v>
      </c>
      <c r="E59" s="10">
        <v>275</v>
      </c>
      <c r="F59" s="125" t="s">
        <v>129</v>
      </c>
      <c r="G59" s="112">
        <v>6.2</v>
      </c>
      <c r="H59" s="125" t="s">
        <v>210</v>
      </c>
      <c r="I59" s="112">
        <v>22.75</v>
      </c>
      <c r="J59" s="148">
        <v>275000</v>
      </c>
      <c r="K59" s="148">
        <v>151087</v>
      </c>
      <c r="L59" s="148">
        <f t="shared" si="4"/>
        <v>3740124</v>
      </c>
      <c r="M59" s="148">
        <v>24454</v>
      </c>
      <c r="N59" s="148">
        <v>3764578</v>
      </c>
    </row>
    <row r="60" spans="1:14" x14ac:dyDescent="0.2">
      <c r="A60" s="124" t="s">
        <v>607</v>
      </c>
      <c r="B60" s="125">
        <v>300</v>
      </c>
      <c r="C60" s="16" t="s">
        <v>132</v>
      </c>
      <c r="D60" s="125" t="s">
        <v>58</v>
      </c>
      <c r="E60" s="10">
        <v>74</v>
      </c>
      <c r="F60" s="125" t="s">
        <v>130</v>
      </c>
      <c r="G60" s="112">
        <v>6.2</v>
      </c>
      <c r="H60" s="125" t="s">
        <v>210</v>
      </c>
      <c r="I60" s="112">
        <v>22.75</v>
      </c>
      <c r="J60" s="148">
        <v>74000</v>
      </c>
      <c r="K60" s="148">
        <v>32807</v>
      </c>
      <c r="L60" s="148">
        <f t="shared" si="4"/>
        <v>812130</v>
      </c>
      <c r="M60" s="148">
        <v>5321</v>
      </c>
      <c r="N60" s="148">
        <v>817451</v>
      </c>
    </row>
    <row r="61" spans="1:14" x14ac:dyDescent="0.2">
      <c r="A61" s="124" t="s">
        <v>608</v>
      </c>
      <c r="B61" s="125">
        <v>300</v>
      </c>
      <c r="C61" s="16" t="s">
        <v>132</v>
      </c>
      <c r="D61" s="125" t="s">
        <v>58</v>
      </c>
      <c r="E61" s="10">
        <v>70</v>
      </c>
      <c r="F61" s="125" t="s">
        <v>131</v>
      </c>
      <c r="G61" s="112">
        <v>6.2</v>
      </c>
      <c r="H61" s="125" t="s">
        <v>210</v>
      </c>
      <c r="I61" s="112">
        <v>22.75</v>
      </c>
      <c r="J61" s="148">
        <v>70000</v>
      </c>
      <c r="K61" s="148">
        <v>70000</v>
      </c>
      <c r="L61" s="148">
        <f t="shared" si="4"/>
        <v>1732834</v>
      </c>
      <c r="M61" s="148">
        <v>2022726</v>
      </c>
      <c r="N61" s="70">
        <v>3755560</v>
      </c>
    </row>
    <row r="62" spans="1:14" x14ac:dyDescent="0.2">
      <c r="A62" s="124"/>
      <c r="B62" s="127"/>
      <c r="C62" s="127"/>
      <c r="D62" s="125"/>
      <c r="E62" s="10"/>
      <c r="F62" s="125"/>
      <c r="G62" s="112"/>
      <c r="H62" s="125"/>
      <c r="I62" s="112"/>
      <c r="J62" s="148"/>
      <c r="K62" s="148"/>
      <c r="L62" s="148"/>
      <c r="M62" s="148"/>
      <c r="N62" s="148"/>
    </row>
    <row r="63" spans="1:14" x14ac:dyDescent="0.2">
      <c r="A63" s="124" t="s">
        <v>540</v>
      </c>
      <c r="B63" s="127">
        <v>319</v>
      </c>
      <c r="C63" s="127" t="s">
        <v>139</v>
      </c>
      <c r="D63" s="125" t="s">
        <v>58</v>
      </c>
      <c r="E63" s="10">
        <v>950</v>
      </c>
      <c r="F63" s="125" t="s">
        <v>97</v>
      </c>
      <c r="G63" s="112">
        <v>6</v>
      </c>
      <c r="H63" s="125" t="s">
        <v>210</v>
      </c>
      <c r="I63" s="112">
        <v>22</v>
      </c>
      <c r="J63" s="148">
        <v>950000</v>
      </c>
      <c r="K63" s="148">
        <v>393592</v>
      </c>
      <c r="L63" s="148">
        <f t="shared" ref="L63:L71" si="5">ROUND((K63*$C$8/1000),0)</f>
        <v>9743279</v>
      </c>
      <c r="M63" s="148">
        <v>47658</v>
      </c>
      <c r="N63" s="148">
        <v>9790937</v>
      </c>
    </row>
    <row r="64" spans="1:14" x14ac:dyDescent="0.2">
      <c r="A64" s="124" t="s">
        <v>541</v>
      </c>
      <c r="B64" s="127">
        <v>319</v>
      </c>
      <c r="C64" s="127" t="s">
        <v>139</v>
      </c>
      <c r="D64" s="125" t="s">
        <v>58</v>
      </c>
      <c r="E64" s="10">
        <v>58</v>
      </c>
      <c r="F64" s="125" t="s">
        <v>98</v>
      </c>
      <c r="G64" s="112">
        <v>6</v>
      </c>
      <c r="H64" s="125" t="s">
        <v>210</v>
      </c>
      <c r="I64" s="112">
        <v>22</v>
      </c>
      <c r="J64" s="148">
        <v>58000</v>
      </c>
      <c r="K64" s="148">
        <v>118420</v>
      </c>
      <c r="L64" s="148">
        <f t="shared" si="5"/>
        <v>2931460</v>
      </c>
      <c r="M64" s="148">
        <v>14338</v>
      </c>
      <c r="N64" s="148">
        <v>2945798</v>
      </c>
    </row>
    <row r="65" spans="1:14" x14ac:dyDescent="0.2">
      <c r="A65" s="124" t="s">
        <v>541</v>
      </c>
      <c r="B65" s="127">
        <v>319</v>
      </c>
      <c r="C65" s="127" t="s">
        <v>139</v>
      </c>
      <c r="D65" s="125" t="s">
        <v>58</v>
      </c>
      <c r="E65" s="10">
        <v>100</v>
      </c>
      <c r="F65" s="125" t="s">
        <v>140</v>
      </c>
      <c r="G65" s="112">
        <v>6</v>
      </c>
      <c r="H65" s="125" t="s">
        <v>210</v>
      </c>
      <c r="I65" s="112">
        <v>22</v>
      </c>
      <c r="J65" s="148">
        <v>100000</v>
      </c>
      <c r="K65" s="148">
        <v>204172</v>
      </c>
      <c r="L65" s="148">
        <f t="shared" si="5"/>
        <v>5054231</v>
      </c>
      <c r="M65" s="148">
        <v>24722</v>
      </c>
      <c r="N65" s="148">
        <v>5078953</v>
      </c>
    </row>
    <row r="66" spans="1:14" x14ac:dyDescent="0.2">
      <c r="A66" s="124" t="s">
        <v>165</v>
      </c>
      <c r="B66" s="127">
        <v>322</v>
      </c>
      <c r="C66" s="127" t="s">
        <v>149</v>
      </c>
      <c r="D66" s="125" t="s">
        <v>58</v>
      </c>
      <c r="E66" s="10">
        <v>440</v>
      </c>
      <c r="F66" s="125" t="s">
        <v>143</v>
      </c>
      <c r="G66" s="112">
        <v>4</v>
      </c>
      <c r="H66" s="125" t="s">
        <v>211</v>
      </c>
      <c r="I66" s="112">
        <v>5</v>
      </c>
      <c r="J66" s="148">
        <v>440000</v>
      </c>
      <c r="K66" s="148">
        <v>0</v>
      </c>
      <c r="L66" s="148">
        <f t="shared" si="5"/>
        <v>0</v>
      </c>
      <c r="M66" s="148"/>
      <c r="N66" s="148"/>
    </row>
    <row r="67" spans="1:14" x14ac:dyDescent="0.2">
      <c r="A67" s="124" t="s">
        <v>165</v>
      </c>
      <c r="B67" s="127">
        <v>322</v>
      </c>
      <c r="C67" s="127" t="s">
        <v>149</v>
      </c>
      <c r="D67" s="125" t="s">
        <v>58</v>
      </c>
      <c r="E67" s="10">
        <v>114</v>
      </c>
      <c r="F67" s="125" t="s">
        <v>144</v>
      </c>
      <c r="G67" s="112">
        <v>4</v>
      </c>
      <c r="H67" s="125" t="s">
        <v>211</v>
      </c>
      <c r="I67" s="112">
        <v>5</v>
      </c>
      <c r="J67" s="148">
        <v>114000</v>
      </c>
      <c r="K67" s="148">
        <v>0</v>
      </c>
      <c r="L67" s="148">
        <f t="shared" si="5"/>
        <v>0</v>
      </c>
      <c r="M67" s="148"/>
      <c r="N67" s="148"/>
    </row>
    <row r="68" spans="1:14" x14ac:dyDescent="0.2">
      <c r="A68" s="124" t="s">
        <v>165</v>
      </c>
      <c r="B68" s="127">
        <v>322</v>
      </c>
      <c r="C68" s="127" t="s">
        <v>149</v>
      </c>
      <c r="D68" s="125" t="s">
        <v>58</v>
      </c>
      <c r="E68" s="10">
        <v>1500</v>
      </c>
      <c r="F68" s="125" t="s">
        <v>145</v>
      </c>
      <c r="G68" s="112">
        <v>5.8</v>
      </c>
      <c r="H68" s="125" t="s">
        <v>211</v>
      </c>
      <c r="I68" s="112">
        <v>19.25</v>
      </c>
      <c r="J68" s="148">
        <v>1500000</v>
      </c>
      <c r="K68" s="148">
        <v>364014.61</v>
      </c>
      <c r="L68" s="148">
        <f t="shared" si="5"/>
        <v>9011098</v>
      </c>
      <c r="M68" s="148">
        <v>12710</v>
      </c>
      <c r="N68" s="148">
        <v>9023808</v>
      </c>
    </row>
    <row r="69" spans="1:14" x14ac:dyDescent="0.2">
      <c r="A69" s="124" t="s">
        <v>165</v>
      </c>
      <c r="B69" s="127">
        <v>322</v>
      </c>
      <c r="C69" s="127" t="s">
        <v>149</v>
      </c>
      <c r="D69" s="125" t="s">
        <v>58</v>
      </c>
      <c r="E69" s="10">
        <v>374</v>
      </c>
      <c r="F69" s="125" t="s">
        <v>146</v>
      </c>
      <c r="G69" s="112">
        <v>5.8</v>
      </c>
      <c r="H69" s="125" t="s">
        <v>211</v>
      </c>
      <c r="I69" s="112">
        <v>19.25</v>
      </c>
      <c r="J69" s="148">
        <v>374000</v>
      </c>
      <c r="K69" s="148">
        <v>90511.73</v>
      </c>
      <c r="L69" s="148">
        <f t="shared" si="5"/>
        <v>2240597</v>
      </c>
      <c r="M69" s="148">
        <v>3160</v>
      </c>
      <c r="N69" s="148">
        <v>2243757</v>
      </c>
    </row>
    <row r="70" spans="1:14" x14ac:dyDescent="0.2">
      <c r="A70" s="124" t="s">
        <v>181</v>
      </c>
      <c r="B70" s="127">
        <v>322</v>
      </c>
      <c r="C70" s="127" t="s">
        <v>149</v>
      </c>
      <c r="D70" s="125" t="s">
        <v>58</v>
      </c>
      <c r="E70" s="10">
        <v>314</v>
      </c>
      <c r="F70" s="125" t="s">
        <v>147</v>
      </c>
      <c r="G70" s="112">
        <v>5.8</v>
      </c>
      <c r="H70" s="125" t="s">
        <v>211</v>
      </c>
      <c r="I70" s="112">
        <v>19</v>
      </c>
      <c r="J70" s="148">
        <v>314000</v>
      </c>
      <c r="K70" s="148">
        <v>424252.45</v>
      </c>
      <c r="L70" s="148">
        <f t="shared" si="5"/>
        <v>10502272</v>
      </c>
      <c r="M70" s="148">
        <v>14811</v>
      </c>
      <c r="N70" s="148">
        <v>10517083</v>
      </c>
    </row>
    <row r="71" spans="1:14" x14ac:dyDescent="0.2">
      <c r="A71" s="124" t="s">
        <v>166</v>
      </c>
      <c r="B71" s="127">
        <v>322</v>
      </c>
      <c r="C71" s="127" t="s">
        <v>149</v>
      </c>
      <c r="D71" s="125" t="s">
        <v>58</v>
      </c>
      <c r="E71" s="10">
        <v>28</v>
      </c>
      <c r="F71" s="125" t="s">
        <v>148</v>
      </c>
      <c r="G71" s="112">
        <v>5.8</v>
      </c>
      <c r="H71" s="125" t="s">
        <v>211</v>
      </c>
      <c r="I71" s="112">
        <v>19</v>
      </c>
      <c r="J71" s="148">
        <v>28000</v>
      </c>
      <c r="K71" s="148">
        <v>55860.82</v>
      </c>
      <c r="L71" s="148">
        <f t="shared" si="5"/>
        <v>1382822</v>
      </c>
      <c r="M71" s="148">
        <v>1951</v>
      </c>
      <c r="N71" s="148">
        <v>1384773</v>
      </c>
    </row>
    <row r="72" spans="1:14" x14ac:dyDescent="0.2">
      <c r="A72" s="124"/>
      <c r="B72" s="127"/>
      <c r="C72" s="127"/>
      <c r="D72" s="125"/>
      <c r="E72" s="10"/>
      <c r="F72" s="125"/>
      <c r="G72" s="112"/>
      <c r="H72" s="125"/>
      <c r="I72" s="112"/>
      <c r="J72" s="148"/>
      <c r="K72" s="148"/>
      <c r="L72" s="148"/>
      <c r="M72" s="148"/>
      <c r="N72" s="148"/>
    </row>
    <row r="73" spans="1:14" x14ac:dyDescent="0.2">
      <c r="A73" s="124" t="s">
        <v>683</v>
      </c>
      <c r="B73" s="127">
        <v>337</v>
      </c>
      <c r="C73" s="127" t="s">
        <v>157</v>
      </c>
      <c r="D73" s="125" t="s">
        <v>58</v>
      </c>
      <c r="E73" s="10">
        <v>400</v>
      </c>
      <c r="F73" s="125" t="s">
        <v>65</v>
      </c>
      <c r="G73" s="112">
        <v>6.3</v>
      </c>
      <c r="H73" s="125" t="s">
        <v>210</v>
      </c>
      <c r="I73" s="112">
        <v>19.5</v>
      </c>
      <c r="J73" s="148">
        <v>400000</v>
      </c>
      <c r="K73" s="148">
        <v>123447</v>
      </c>
      <c r="L73" s="148">
        <f t="shared" ref="L73:L75" si="6">ROUND((K73*$C$8/1000),0)</f>
        <v>3055902</v>
      </c>
      <c r="M73" s="148">
        <v>33890</v>
      </c>
      <c r="N73" s="148">
        <v>3089792</v>
      </c>
    </row>
    <row r="74" spans="1:14" x14ac:dyDescent="0.2">
      <c r="A74" s="124" t="s">
        <v>683</v>
      </c>
      <c r="B74" s="127">
        <v>337</v>
      </c>
      <c r="C74" s="127" t="s">
        <v>157</v>
      </c>
      <c r="D74" s="125" t="s">
        <v>58</v>
      </c>
      <c r="E74" s="10">
        <v>74</v>
      </c>
      <c r="F74" s="125" t="s">
        <v>64</v>
      </c>
      <c r="G74" s="112">
        <v>6.3</v>
      </c>
      <c r="H74" s="125" t="s">
        <v>210</v>
      </c>
      <c r="I74" s="112">
        <v>19.5</v>
      </c>
      <c r="J74" s="148">
        <v>74000</v>
      </c>
      <c r="K74" s="148">
        <v>22871</v>
      </c>
      <c r="L74" s="148">
        <f>ROUND((K74*$C$8/1000),0)</f>
        <v>566166</v>
      </c>
      <c r="M74" s="148">
        <v>6292</v>
      </c>
      <c r="N74" s="148">
        <v>572458</v>
      </c>
    </row>
    <row r="75" spans="1:14" x14ac:dyDescent="0.2">
      <c r="A75" s="124" t="s">
        <v>684</v>
      </c>
      <c r="B75" s="127">
        <v>337</v>
      </c>
      <c r="C75" s="127" t="s">
        <v>157</v>
      </c>
      <c r="D75" s="125" t="s">
        <v>58</v>
      </c>
      <c r="E75" s="10">
        <v>38</v>
      </c>
      <c r="F75" s="125" t="s">
        <v>66</v>
      </c>
      <c r="G75" s="112">
        <v>7</v>
      </c>
      <c r="H75" s="125" t="s">
        <v>210</v>
      </c>
      <c r="I75" s="112">
        <v>19.75</v>
      </c>
      <c r="J75" s="148">
        <v>38000</v>
      </c>
      <c r="K75" s="148">
        <v>38000</v>
      </c>
      <c r="L75" s="148">
        <f t="shared" si="6"/>
        <v>940681</v>
      </c>
      <c r="M75" s="148">
        <v>1167982</v>
      </c>
      <c r="N75" s="148">
        <v>2108663</v>
      </c>
    </row>
    <row r="76" spans="1:14" x14ac:dyDescent="0.2">
      <c r="A76" s="124" t="s">
        <v>685</v>
      </c>
      <c r="B76" s="127">
        <v>337</v>
      </c>
      <c r="C76" s="127" t="s">
        <v>227</v>
      </c>
      <c r="D76" s="125" t="s">
        <v>58</v>
      </c>
      <c r="E76" s="10">
        <v>539</v>
      </c>
      <c r="F76" s="125" t="s">
        <v>217</v>
      </c>
      <c r="G76" s="112">
        <v>5</v>
      </c>
      <c r="H76" s="127" t="s">
        <v>211</v>
      </c>
      <c r="I76" s="112">
        <v>19.5</v>
      </c>
      <c r="J76" s="148">
        <v>539000</v>
      </c>
      <c r="K76" s="148">
        <v>178660</v>
      </c>
      <c r="L76" s="148">
        <f>ROUND((K76*$C$8/1000),0)</f>
        <v>4422687</v>
      </c>
      <c r="M76" s="148">
        <v>3018</v>
      </c>
      <c r="N76" s="148">
        <v>4425705</v>
      </c>
    </row>
    <row r="77" spans="1:14" x14ac:dyDescent="0.2">
      <c r="A77" s="124" t="s">
        <v>685</v>
      </c>
      <c r="B77" s="127">
        <v>337</v>
      </c>
      <c r="C77" s="127" t="s">
        <v>227</v>
      </c>
      <c r="D77" s="125" t="s">
        <v>58</v>
      </c>
      <c r="E77" s="10">
        <v>40</v>
      </c>
      <c r="F77" s="125" t="s">
        <v>218</v>
      </c>
      <c r="G77" s="112">
        <v>7.5</v>
      </c>
      <c r="H77" s="127" t="s">
        <v>211</v>
      </c>
      <c r="I77" s="112">
        <v>19.75</v>
      </c>
      <c r="J77" s="148">
        <v>40000</v>
      </c>
      <c r="K77" s="148">
        <v>40000</v>
      </c>
      <c r="L77" s="148">
        <f>ROUND((K77*$C$8/1000),0)</f>
        <v>990191</v>
      </c>
      <c r="M77" s="148">
        <v>1166540</v>
      </c>
      <c r="N77" s="148">
        <v>2156731</v>
      </c>
    </row>
    <row r="78" spans="1:14" x14ac:dyDescent="0.2">
      <c r="A78" s="124" t="s">
        <v>687</v>
      </c>
      <c r="B78" s="127">
        <v>337</v>
      </c>
      <c r="C78" s="127" t="s">
        <v>247</v>
      </c>
      <c r="D78" s="125" t="s">
        <v>58</v>
      </c>
      <c r="E78" s="10">
        <v>512</v>
      </c>
      <c r="F78" s="125" t="s">
        <v>457</v>
      </c>
      <c r="G78" s="112">
        <v>4.5</v>
      </c>
      <c r="H78" s="125" t="s">
        <v>210</v>
      </c>
      <c r="I78" s="112">
        <v>19.5</v>
      </c>
      <c r="J78" s="148">
        <v>512000</v>
      </c>
      <c r="K78" s="148">
        <v>215906</v>
      </c>
      <c r="L78" s="148">
        <f>ROUND((K78*$C$8/1000),0)</f>
        <v>5344703</v>
      </c>
      <c r="M78" s="148">
        <v>42662</v>
      </c>
      <c r="N78" s="148">
        <v>5387365</v>
      </c>
    </row>
    <row r="79" spans="1:14" x14ac:dyDescent="0.2">
      <c r="A79" s="124" t="s">
        <v>687</v>
      </c>
      <c r="B79" s="127">
        <v>337</v>
      </c>
      <c r="C79" s="127" t="s">
        <v>247</v>
      </c>
      <c r="D79" s="125" t="s">
        <v>58</v>
      </c>
      <c r="E79" s="10">
        <v>45</v>
      </c>
      <c r="F79" s="125" t="s">
        <v>458</v>
      </c>
      <c r="G79" s="112">
        <v>8</v>
      </c>
      <c r="H79" s="125" t="s">
        <v>210</v>
      </c>
      <c r="I79" s="112">
        <v>19.75</v>
      </c>
      <c r="J79" s="148">
        <v>45000</v>
      </c>
      <c r="K79" s="148">
        <v>45000</v>
      </c>
      <c r="L79" s="148">
        <f>ROUND((K79*$C$8/1000),0)</f>
        <v>1113965</v>
      </c>
      <c r="M79" s="148">
        <v>1278183</v>
      </c>
      <c r="N79" s="148">
        <v>2392148</v>
      </c>
    </row>
    <row r="80" spans="1:14" x14ac:dyDescent="0.2">
      <c r="A80" s="124"/>
      <c r="B80" s="127"/>
      <c r="C80" s="127"/>
      <c r="D80" s="125"/>
      <c r="E80" s="10"/>
      <c r="F80" s="125"/>
      <c r="G80" s="112"/>
      <c r="H80" s="125"/>
      <c r="I80" s="112"/>
      <c r="J80" s="148"/>
      <c r="K80" s="148"/>
      <c r="L80" s="148"/>
      <c r="M80" s="148"/>
      <c r="N80" s="148"/>
    </row>
    <row r="81" spans="1:14" x14ac:dyDescent="0.2">
      <c r="A81" s="124" t="s">
        <v>540</v>
      </c>
      <c r="B81" s="127">
        <v>341</v>
      </c>
      <c r="C81" s="127" t="s">
        <v>158</v>
      </c>
      <c r="D81" s="125" t="s">
        <v>58</v>
      </c>
      <c r="E81" s="10">
        <v>320</v>
      </c>
      <c r="F81" s="125" t="s">
        <v>160</v>
      </c>
      <c r="G81" s="112">
        <v>5.8</v>
      </c>
      <c r="H81" s="125" t="s">
        <v>209</v>
      </c>
      <c r="I81" s="112">
        <v>23.75</v>
      </c>
      <c r="J81" s="148">
        <v>320000</v>
      </c>
      <c r="K81" s="148">
        <v>62363</v>
      </c>
      <c r="L81" s="148">
        <f>ROUND((K81*$C$8/1000),0)</f>
        <v>1543782</v>
      </c>
      <c r="M81" s="148">
        <v>7304</v>
      </c>
      <c r="N81" s="148">
        <v>1551086</v>
      </c>
    </row>
    <row r="82" spans="1:14" x14ac:dyDescent="0.2">
      <c r="A82" s="124" t="s">
        <v>541</v>
      </c>
      <c r="B82" s="127">
        <v>341</v>
      </c>
      <c r="C82" s="127" t="s">
        <v>158</v>
      </c>
      <c r="D82" s="125" t="s">
        <v>58</v>
      </c>
      <c r="E82" s="10">
        <v>6</v>
      </c>
      <c r="F82" s="125" t="s">
        <v>161</v>
      </c>
      <c r="G82" s="112">
        <v>7.5</v>
      </c>
      <c r="H82" s="125" t="s">
        <v>209</v>
      </c>
      <c r="I82" s="112">
        <v>23.75</v>
      </c>
      <c r="J82" s="148">
        <v>6000</v>
      </c>
      <c r="K82" s="148">
        <v>13783</v>
      </c>
      <c r="L82" s="148">
        <f>ROUND((K82*$C$8/1000),0)</f>
        <v>341195</v>
      </c>
      <c r="M82" s="148">
        <v>2075</v>
      </c>
      <c r="N82" s="148">
        <v>343270</v>
      </c>
    </row>
    <row r="83" spans="1:14" x14ac:dyDescent="0.2">
      <c r="A83" s="124" t="s">
        <v>541</v>
      </c>
      <c r="B83" s="127">
        <v>341</v>
      </c>
      <c r="C83" s="127" t="s">
        <v>158</v>
      </c>
      <c r="D83" s="125" t="s">
        <v>58</v>
      </c>
      <c r="E83" s="10">
        <v>15.2</v>
      </c>
      <c r="F83" s="125" t="s">
        <v>162</v>
      </c>
      <c r="G83" s="112">
        <v>7.5</v>
      </c>
      <c r="H83" s="125" t="s">
        <v>209</v>
      </c>
      <c r="I83" s="112">
        <v>23.75</v>
      </c>
      <c r="J83" s="148">
        <v>15200</v>
      </c>
      <c r="K83" s="148">
        <v>34917</v>
      </c>
      <c r="L83" s="148">
        <f>ROUND((K83*$C$8/1000),0)</f>
        <v>864362</v>
      </c>
      <c r="M83" s="148">
        <v>5257</v>
      </c>
      <c r="N83" s="148">
        <v>869619</v>
      </c>
    </row>
    <row r="84" spans="1:14" x14ac:dyDescent="0.2">
      <c r="A84" s="124"/>
      <c r="B84" s="127"/>
      <c r="C84" s="127"/>
      <c r="D84" s="125"/>
      <c r="E84" s="10"/>
      <c r="F84" s="125"/>
      <c r="G84" s="112"/>
      <c r="H84" s="125"/>
      <c r="I84" s="112"/>
      <c r="J84" s="148"/>
      <c r="K84" s="148"/>
      <c r="L84" s="148"/>
      <c r="M84" s="148"/>
      <c r="N84" s="148"/>
    </row>
    <row r="85" spans="1:14" x14ac:dyDescent="0.2">
      <c r="A85" s="124" t="s">
        <v>165</v>
      </c>
      <c r="B85" s="127">
        <v>351</v>
      </c>
      <c r="C85" s="127" t="s">
        <v>194</v>
      </c>
      <c r="D85" s="125" t="s">
        <v>58</v>
      </c>
      <c r="E85" s="10">
        <v>400</v>
      </c>
      <c r="F85" s="125" t="s">
        <v>175</v>
      </c>
      <c r="G85" s="112">
        <v>6.5</v>
      </c>
      <c r="H85" s="125" t="s">
        <v>211</v>
      </c>
      <c r="I85" s="112">
        <v>20</v>
      </c>
      <c r="J85" s="148">
        <v>400000</v>
      </c>
      <c r="K85" s="148">
        <v>145361.29999999999</v>
      </c>
      <c r="L85" s="148">
        <f>ROUND((K85*$C$8/1000),0)</f>
        <v>3598386</v>
      </c>
      <c r="M85" s="148">
        <v>5669</v>
      </c>
      <c r="N85" s="148">
        <v>3604055</v>
      </c>
    </row>
    <row r="86" spans="1:14" x14ac:dyDescent="0.2">
      <c r="A86" s="124" t="s">
        <v>165</v>
      </c>
      <c r="B86" s="127">
        <v>351</v>
      </c>
      <c r="C86" s="127" t="s">
        <v>194</v>
      </c>
      <c r="D86" s="125" t="s">
        <v>58</v>
      </c>
      <c r="E86" s="10">
        <v>155</v>
      </c>
      <c r="F86" s="125" t="s">
        <v>176</v>
      </c>
      <c r="G86" s="112">
        <v>6.5</v>
      </c>
      <c r="H86" s="125" t="s">
        <v>211</v>
      </c>
      <c r="I86" s="112">
        <v>20</v>
      </c>
      <c r="J86" s="148">
        <v>155000</v>
      </c>
      <c r="K86" s="148">
        <v>56327.7</v>
      </c>
      <c r="L86" s="148">
        <f>ROUND((K86*$C$8/1000),0)</f>
        <v>1394379</v>
      </c>
      <c r="M86" s="148">
        <v>2197</v>
      </c>
      <c r="N86" s="148">
        <v>1396576</v>
      </c>
    </row>
    <row r="87" spans="1:14" x14ac:dyDescent="0.2">
      <c r="A87" s="124" t="s">
        <v>193</v>
      </c>
      <c r="B87" s="127">
        <v>351</v>
      </c>
      <c r="C87" s="127" t="s">
        <v>194</v>
      </c>
      <c r="D87" s="125" t="s">
        <v>58</v>
      </c>
      <c r="E87" s="10">
        <v>21</v>
      </c>
      <c r="F87" s="125" t="s">
        <v>177</v>
      </c>
      <c r="G87" s="112">
        <v>5</v>
      </c>
      <c r="H87" s="125" t="s">
        <v>211</v>
      </c>
      <c r="I87" s="112">
        <v>5.5</v>
      </c>
      <c r="J87" s="148">
        <v>21000</v>
      </c>
      <c r="K87" s="148">
        <v>0</v>
      </c>
      <c r="L87" s="148">
        <f>ROUND((K87*$C$8/1000),0)</f>
        <v>0</v>
      </c>
      <c r="M87" s="126"/>
      <c r="N87" s="126"/>
    </row>
    <row r="88" spans="1:14" x14ac:dyDescent="0.2">
      <c r="A88" s="124" t="s">
        <v>171</v>
      </c>
      <c r="B88" s="127">
        <v>351</v>
      </c>
      <c r="C88" s="127" t="s">
        <v>194</v>
      </c>
      <c r="D88" s="125" t="s">
        <v>58</v>
      </c>
      <c r="E88" s="10">
        <v>60</v>
      </c>
      <c r="F88" s="125" t="s">
        <v>178</v>
      </c>
      <c r="G88" s="112">
        <v>6.5</v>
      </c>
      <c r="H88" s="125" t="s">
        <v>211</v>
      </c>
      <c r="I88" s="112">
        <v>20</v>
      </c>
      <c r="J88" s="148">
        <v>60000</v>
      </c>
      <c r="K88" s="148">
        <v>106522.27</v>
      </c>
      <c r="L88" s="148">
        <f>ROUND((K88*$C$8/1000),0)</f>
        <v>2636934</v>
      </c>
      <c r="M88" s="148">
        <v>4155</v>
      </c>
      <c r="N88" s="148">
        <v>2641089</v>
      </c>
    </row>
    <row r="89" spans="1:14" x14ac:dyDescent="0.2">
      <c r="A89" s="124" t="s">
        <v>171</v>
      </c>
      <c r="B89" s="127">
        <v>351</v>
      </c>
      <c r="C89" s="127" t="s">
        <v>194</v>
      </c>
      <c r="D89" s="125" t="s">
        <v>58</v>
      </c>
      <c r="E89" s="10">
        <v>2</v>
      </c>
      <c r="F89" s="125" t="s">
        <v>179</v>
      </c>
      <c r="G89" s="112">
        <v>6.5</v>
      </c>
      <c r="H89" s="125" t="s">
        <v>211</v>
      </c>
      <c r="I89" s="112">
        <v>21</v>
      </c>
      <c r="J89" s="148">
        <v>2000</v>
      </c>
      <c r="K89" s="148">
        <v>4126.2</v>
      </c>
      <c r="L89" s="148">
        <f>ROUND((K89*$C$8/1000),0)</f>
        <v>102143</v>
      </c>
      <c r="M89" s="148">
        <v>161</v>
      </c>
      <c r="N89" s="148">
        <v>102304</v>
      </c>
    </row>
    <row r="90" spans="1:14" x14ac:dyDescent="0.2">
      <c r="A90" s="124" t="s">
        <v>642</v>
      </c>
      <c r="B90" s="127">
        <v>351</v>
      </c>
      <c r="C90" s="127" t="s">
        <v>183</v>
      </c>
      <c r="D90" s="125" t="s">
        <v>58</v>
      </c>
      <c r="E90" s="10">
        <v>160</v>
      </c>
      <c r="F90" s="125" t="s">
        <v>187</v>
      </c>
      <c r="G90" s="112">
        <v>5.3</v>
      </c>
      <c r="H90" s="125" t="s">
        <v>211</v>
      </c>
      <c r="I90" s="112">
        <v>6</v>
      </c>
      <c r="J90" s="148">
        <v>160000</v>
      </c>
      <c r="K90" s="148">
        <v>0</v>
      </c>
      <c r="L90" s="148">
        <f t="shared" ref="L90:L102" si="7">ROUND((K90*$C$8/1000),0)</f>
        <v>0</v>
      </c>
      <c r="M90" s="148"/>
      <c r="N90" s="148"/>
    </row>
    <row r="91" spans="1:14" x14ac:dyDescent="0.2">
      <c r="A91" s="124" t="s">
        <v>642</v>
      </c>
      <c r="B91" s="127">
        <v>351</v>
      </c>
      <c r="C91" s="127" t="s">
        <v>183</v>
      </c>
      <c r="D91" s="125" t="s">
        <v>58</v>
      </c>
      <c r="E91" s="10">
        <v>60</v>
      </c>
      <c r="F91" s="125" t="s">
        <v>188</v>
      </c>
      <c r="G91" s="112">
        <v>5.3</v>
      </c>
      <c r="H91" s="125" t="s">
        <v>211</v>
      </c>
      <c r="I91" s="112">
        <v>6</v>
      </c>
      <c r="J91" s="148">
        <v>60000</v>
      </c>
      <c r="K91" s="148">
        <v>0</v>
      </c>
      <c r="L91" s="148">
        <f t="shared" si="7"/>
        <v>0</v>
      </c>
      <c r="M91" s="148"/>
      <c r="N91" s="148"/>
    </row>
    <row r="92" spans="1:14" x14ac:dyDescent="0.2">
      <c r="A92" s="124" t="s">
        <v>642</v>
      </c>
      <c r="B92" s="127">
        <v>351</v>
      </c>
      <c r="C92" s="127" t="s">
        <v>183</v>
      </c>
      <c r="D92" s="125" t="s">
        <v>58</v>
      </c>
      <c r="E92" s="10">
        <v>600</v>
      </c>
      <c r="F92" s="125" t="s">
        <v>189</v>
      </c>
      <c r="G92" s="112">
        <v>6.5</v>
      </c>
      <c r="H92" s="125" t="s">
        <v>211</v>
      </c>
      <c r="I92" s="112">
        <v>22.5</v>
      </c>
      <c r="J92" s="148">
        <v>600000</v>
      </c>
      <c r="K92" s="148">
        <v>261041.9</v>
      </c>
      <c r="L92" s="148">
        <f t="shared" si="7"/>
        <v>6462032</v>
      </c>
      <c r="M92" s="148">
        <v>10182</v>
      </c>
      <c r="N92" s="148">
        <v>6472214</v>
      </c>
    </row>
    <row r="93" spans="1:14" x14ac:dyDescent="0.2">
      <c r="A93" s="124" t="s">
        <v>642</v>
      </c>
      <c r="B93" s="127">
        <v>351</v>
      </c>
      <c r="C93" s="127" t="s">
        <v>183</v>
      </c>
      <c r="D93" s="125" t="s">
        <v>58</v>
      </c>
      <c r="E93" s="10">
        <v>129</v>
      </c>
      <c r="F93" s="125" t="s">
        <v>190</v>
      </c>
      <c r="G93" s="112">
        <v>6.5</v>
      </c>
      <c r="H93" s="125" t="s">
        <v>211</v>
      </c>
      <c r="I93" s="112">
        <v>22.5</v>
      </c>
      <c r="J93" s="148">
        <v>129000</v>
      </c>
      <c r="K93" s="148">
        <v>56124.34</v>
      </c>
      <c r="L93" s="148">
        <f t="shared" si="7"/>
        <v>1389345</v>
      </c>
      <c r="M93" s="148">
        <v>2190</v>
      </c>
      <c r="N93" s="148">
        <v>1391535</v>
      </c>
    </row>
    <row r="94" spans="1:14" x14ac:dyDescent="0.2">
      <c r="A94" s="124" t="s">
        <v>643</v>
      </c>
      <c r="B94" s="127">
        <v>351</v>
      </c>
      <c r="C94" s="127" t="s">
        <v>183</v>
      </c>
      <c r="D94" s="125" t="s">
        <v>58</v>
      </c>
      <c r="E94" s="10">
        <v>82</v>
      </c>
      <c r="F94" s="125" t="s">
        <v>191</v>
      </c>
      <c r="G94" s="112">
        <v>6.5</v>
      </c>
      <c r="H94" s="125" t="s">
        <v>211</v>
      </c>
      <c r="I94" s="112">
        <v>22.5</v>
      </c>
      <c r="J94" s="148">
        <v>82000</v>
      </c>
      <c r="K94" s="148">
        <v>142992.1</v>
      </c>
      <c r="L94" s="148">
        <f t="shared" si="7"/>
        <v>3539737</v>
      </c>
      <c r="M94" s="148">
        <v>5577</v>
      </c>
      <c r="N94" s="148">
        <v>3545314</v>
      </c>
    </row>
    <row r="95" spans="1:14" x14ac:dyDescent="0.2">
      <c r="A95" s="124" t="s">
        <v>643</v>
      </c>
      <c r="B95" s="127">
        <v>351</v>
      </c>
      <c r="C95" s="127" t="s">
        <v>183</v>
      </c>
      <c r="D95" s="125" t="s">
        <v>58</v>
      </c>
      <c r="E95" s="10">
        <v>7</v>
      </c>
      <c r="F95" s="125" t="s">
        <v>192</v>
      </c>
      <c r="G95" s="112">
        <v>6.5</v>
      </c>
      <c r="H95" s="125" t="s">
        <v>211</v>
      </c>
      <c r="I95" s="112">
        <v>22.5</v>
      </c>
      <c r="J95" s="148">
        <v>7000</v>
      </c>
      <c r="K95" s="148">
        <v>14216.12</v>
      </c>
      <c r="L95" s="148">
        <f t="shared" si="7"/>
        <v>351917</v>
      </c>
      <c r="M95" s="148">
        <v>554</v>
      </c>
      <c r="N95" s="148">
        <v>352471</v>
      </c>
    </row>
    <row r="96" spans="1:14" x14ac:dyDescent="0.2">
      <c r="A96" s="124" t="s">
        <v>644</v>
      </c>
      <c r="B96" s="127">
        <v>351</v>
      </c>
      <c r="C96" s="127" t="s">
        <v>226</v>
      </c>
      <c r="D96" s="125" t="s">
        <v>58</v>
      </c>
      <c r="E96" s="10">
        <v>255</v>
      </c>
      <c r="F96" s="125" t="s">
        <v>219</v>
      </c>
      <c r="G96" s="112">
        <v>4</v>
      </c>
      <c r="H96" s="127" t="s">
        <v>210</v>
      </c>
      <c r="I96" s="112">
        <v>5.75</v>
      </c>
      <c r="J96" s="148">
        <v>255000</v>
      </c>
      <c r="K96" s="148">
        <v>0</v>
      </c>
      <c r="L96" s="148">
        <f t="shared" si="7"/>
        <v>0</v>
      </c>
      <c r="M96" s="148"/>
      <c r="N96" s="148"/>
    </row>
    <row r="97" spans="1:14" x14ac:dyDescent="0.2">
      <c r="A97" s="124" t="s">
        <v>644</v>
      </c>
      <c r="B97" s="127">
        <v>351</v>
      </c>
      <c r="C97" s="127" t="s">
        <v>226</v>
      </c>
      <c r="D97" s="125" t="s">
        <v>58</v>
      </c>
      <c r="E97" s="10">
        <v>69</v>
      </c>
      <c r="F97" s="125" t="s">
        <v>220</v>
      </c>
      <c r="G97" s="112">
        <v>4</v>
      </c>
      <c r="H97" s="127" t="s">
        <v>210</v>
      </c>
      <c r="I97" s="112">
        <v>5.75</v>
      </c>
      <c r="J97" s="148">
        <v>69000</v>
      </c>
      <c r="K97" s="148">
        <v>0</v>
      </c>
      <c r="L97" s="148">
        <f t="shared" si="7"/>
        <v>0</v>
      </c>
      <c r="M97" s="148"/>
      <c r="N97" s="148"/>
    </row>
    <row r="98" spans="1:14" x14ac:dyDescent="0.2">
      <c r="A98" s="124" t="s">
        <v>645</v>
      </c>
      <c r="B98" s="127">
        <v>351</v>
      </c>
      <c r="C98" s="127" t="s">
        <v>226</v>
      </c>
      <c r="D98" s="125" t="s">
        <v>58</v>
      </c>
      <c r="E98" s="10">
        <v>305</v>
      </c>
      <c r="F98" s="125" t="s">
        <v>221</v>
      </c>
      <c r="G98" s="112">
        <v>6</v>
      </c>
      <c r="H98" s="127" t="s">
        <v>210</v>
      </c>
      <c r="I98" s="112">
        <v>22.5</v>
      </c>
      <c r="J98" s="148">
        <v>305000</v>
      </c>
      <c r="K98" s="148">
        <v>186145.57</v>
      </c>
      <c r="L98" s="148">
        <f t="shared" si="7"/>
        <v>4607991</v>
      </c>
      <c r="M98" s="148">
        <v>6720</v>
      </c>
      <c r="N98" s="148">
        <v>4614711</v>
      </c>
    </row>
    <row r="99" spans="1:14" x14ac:dyDescent="0.2">
      <c r="A99" s="124" t="s">
        <v>645</v>
      </c>
      <c r="B99" s="127">
        <v>351</v>
      </c>
      <c r="C99" s="127" t="s">
        <v>226</v>
      </c>
      <c r="D99" s="125" t="s">
        <v>58</v>
      </c>
      <c r="E99" s="10">
        <v>77</v>
      </c>
      <c r="F99" s="125" t="s">
        <v>222</v>
      </c>
      <c r="G99" s="112">
        <v>6</v>
      </c>
      <c r="H99" s="127" t="s">
        <v>210</v>
      </c>
      <c r="I99" s="112">
        <v>22.5</v>
      </c>
      <c r="J99" s="148">
        <v>77000</v>
      </c>
      <c r="K99" s="148">
        <v>46994.42</v>
      </c>
      <c r="L99" s="148">
        <f t="shared" si="7"/>
        <v>1163336</v>
      </c>
      <c r="M99" s="148">
        <v>1696</v>
      </c>
      <c r="N99" s="148">
        <v>1165032</v>
      </c>
    </row>
    <row r="100" spans="1:14" x14ac:dyDescent="0.2">
      <c r="A100" s="124" t="s">
        <v>645</v>
      </c>
      <c r="B100" s="127">
        <v>351</v>
      </c>
      <c r="C100" s="127" t="s">
        <v>226</v>
      </c>
      <c r="D100" s="125" t="s">
        <v>58</v>
      </c>
      <c r="E100" s="10">
        <v>29</v>
      </c>
      <c r="F100" s="125" t="s">
        <v>223</v>
      </c>
      <c r="G100" s="112">
        <v>6</v>
      </c>
      <c r="H100" s="127" t="s">
        <v>210</v>
      </c>
      <c r="I100" s="112">
        <v>25.5</v>
      </c>
      <c r="J100" s="148">
        <v>29000</v>
      </c>
      <c r="K100" s="148">
        <v>46498.26</v>
      </c>
      <c r="L100" s="148">
        <f t="shared" si="7"/>
        <v>1151054</v>
      </c>
      <c r="M100" s="148">
        <v>1678</v>
      </c>
      <c r="N100" s="148">
        <v>1152732</v>
      </c>
    </row>
    <row r="101" spans="1:14" x14ac:dyDescent="0.2">
      <c r="A101" s="124" t="s">
        <v>646</v>
      </c>
      <c r="B101" s="127">
        <v>351</v>
      </c>
      <c r="C101" s="127" t="s">
        <v>226</v>
      </c>
      <c r="D101" s="125" t="s">
        <v>58</v>
      </c>
      <c r="E101" s="10">
        <v>29</v>
      </c>
      <c r="F101" s="125" t="s">
        <v>224</v>
      </c>
      <c r="G101" s="112">
        <v>4.5</v>
      </c>
      <c r="H101" s="127" t="s">
        <v>210</v>
      </c>
      <c r="I101" s="112">
        <v>26</v>
      </c>
      <c r="J101" s="148">
        <v>29000</v>
      </c>
      <c r="K101" s="148">
        <v>46377.26</v>
      </c>
      <c r="L101" s="148">
        <f t="shared" si="7"/>
        <v>1148058</v>
      </c>
      <c r="M101" s="148">
        <v>1264</v>
      </c>
      <c r="N101" s="148">
        <v>1149322</v>
      </c>
    </row>
    <row r="102" spans="1:14" x14ac:dyDescent="0.2">
      <c r="A102" s="124" t="s">
        <v>248</v>
      </c>
      <c r="B102" s="127">
        <v>351</v>
      </c>
      <c r="C102" s="127" t="s">
        <v>235</v>
      </c>
      <c r="D102" s="125" t="s">
        <v>58</v>
      </c>
      <c r="E102" s="10">
        <v>205</v>
      </c>
      <c r="F102" s="125" t="s">
        <v>236</v>
      </c>
      <c r="G102" s="112">
        <v>4</v>
      </c>
      <c r="H102" s="127" t="s">
        <v>210</v>
      </c>
      <c r="I102" s="112">
        <v>5.75</v>
      </c>
      <c r="J102" s="148">
        <v>205000</v>
      </c>
      <c r="K102" s="148">
        <v>0</v>
      </c>
      <c r="L102" s="148">
        <f t="shared" si="7"/>
        <v>0</v>
      </c>
      <c r="M102" s="148"/>
      <c r="N102" s="148"/>
    </row>
    <row r="103" spans="1:14" x14ac:dyDescent="0.2">
      <c r="A103" s="124" t="s">
        <v>248</v>
      </c>
      <c r="B103" s="127">
        <v>351</v>
      </c>
      <c r="C103" s="127" t="s">
        <v>235</v>
      </c>
      <c r="D103" s="125" t="s">
        <v>58</v>
      </c>
      <c r="E103" s="10">
        <v>57</v>
      </c>
      <c r="F103" s="125" t="s">
        <v>237</v>
      </c>
      <c r="G103" s="112">
        <v>4</v>
      </c>
      <c r="H103" s="127" t="s">
        <v>210</v>
      </c>
      <c r="I103" s="112">
        <v>5.75</v>
      </c>
      <c r="J103" s="148">
        <v>57000</v>
      </c>
      <c r="K103" s="148">
        <v>0</v>
      </c>
      <c r="L103" s="148">
        <f>ROUND((K103*$C$8/1000),0)</f>
        <v>0</v>
      </c>
      <c r="M103" s="148"/>
      <c r="N103" s="148"/>
    </row>
    <row r="104" spans="1:14" x14ac:dyDescent="0.2">
      <c r="A104" s="124" t="s">
        <v>647</v>
      </c>
      <c r="B104" s="127">
        <v>351</v>
      </c>
      <c r="C104" s="127" t="s">
        <v>235</v>
      </c>
      <c r="D104" s="125" t="s">
        <v>58</v>
      </c>
      <c r="E104" s="10">
        <v>270</v>
      </c>
      <c r="F104" s="125" t="s">
        <v>238</v>
      </c>
      <c r="G104" s="112">
        <v>5.6</v>
      </c>
      <c r="H104" s="127" t="s">
        <v>210</v>
      </c>
      <c r="I104" s="112">
        <v>19.75</v>
      </c>
      <c r="J104" s="148">
        <v>270000</v>
      </c>
      <c r="K104" s="148">
        <v>157323.20000000001</v>
      </c>
      <c r="L104" s="148">
        <f>ROUND((K104*$C$8/1000),0)</f>
        <v>3894500</v>
      </c>
      <c r="M104" s="148">
        <v>5308</v>
      </c>
      <c r="N104" s="148">
        <v>3899808</v>
      </c>
    </row>
    <row r="105" spans="1:14" x14ac:dyDescent="0.2">
      <c r="A105" s="124" t="s">
        <v>648</v>
      </c>
      <c r="B105" s="127">
        <v>351</v>
      </c>
      <c r="C105" s="127" t="s">
        <v>235</v>
      </c>
      <c r="D105" s="125" t="s">
        <v>58</v>
      </c>
      <c r="E105" s="10">
        <v>69</v>
      </c>
      <c r="F105" s="125" t="s">
        <v>239</v>
      </c>
      <c r="G105" s="112">
        <v>5.6</v>
      </c>
      <c r="H105" s="127" t="s">
        <v>210</v>
      </c>
      <c r="I105" s="112">
        <v>19.75</v>
      </c>
      <c r="J105" s="148">
        <v>69000</v>
      </c>
      <c r="K105" s="148">
        <v>40204.910000000003</v>
      </c>
      <c r="L105" s="148">
        <f>ROUND((K105*$C$8/1000),0)</f>
        <v>995263</v>
      </c>
      <c r="M105" s="148">
        <v>1357</v>
      </c>
      <c r="N105" s="148">
        <v>996620</v>
      </c>
    </row>
    <row r="106" spans="1:14" x14ac:dyDescent="0.2">
      <c r="A106" s="124" t="s">
        <v>649</v>
      </c>
      <c r="B106" s="127">
        <v>351</v>
      </c>
      <c r="C106" s="127" t="s">
        <v>235</v>
      </c>
      <c r="D106" s="125" t="s">
        <v>58</v>
      </c>
      <c r="E106" s="10">
        <v>20</v>
      </c>
      <c r="F106" s="125" t="s">
        <v>240</v>
      </c>
      <c r="G106" s="112">
        <v>6</v>
      </c>
      <c r="H106" s="127" t="s">
        <v>210</v>
      </c>
      <c r="I106" s="112">
        <v>25.25</v>
      </c>
      <c r="J106" s="148">
        <v>20000</v>
      </c>
      <c r="K106" s="148">
        <v>31272.61</v>
      </c>
      <c r="L106" s="148">
        <f>ROUND((K106*$C$8/1000),0)</f>
        <v>774146</v>
      </c>
      <c r="M106" s="148">
        <v>1129</v>
      </c>
      <c r="N106" s="148">
        <v>775275</v>
      </c>
    </row>
    <row r="107" spans="1:14" x14ac:dyDescent="0.2">
      <c r="A107" s="124" t="s">
        <v>647</v>
      </c>
      <c r="B107" s="127">
        <v>351</v>
      </c>
      <c r="C107" s="127" t="s">
        <v>235</v>
      </c>
      <c r="D107" s="125" t="s">
        <v>58</v>
      </c>
      <c r="E107" s="10">
        <v>46</v>
      </c>
      <c r="F107" s="125" t="s">
        <v>241</v>
      </c>
      <c r="G107" s="112">
        <v>4.5</v>
      </c>
      <c r="H107" s="127" t="s">
        <v>210</v>
      </c>
      <c r="I107" s="112">
        <v>25.75</v>
      </c>
      <c r="J107" s="148">
        <v>46000</v>
      </c>
      <c r="K107" s="148">
        <v>72492.460000000006</v>
      </c>
      <c r="L107" s="148">
        <f>ROUND((K107*$C$8/1000),0)</f>
        <v>1794534</v>
      </c>
      <c r="M107" s="148">
        <v>1976</v>
      </c>
      <c r="N107" s="148">
        <v>1796510</v>
      </c>
    </row>
    <row r="108" spans="1:14" x14ac:dyDescent="0.2">
      <c r="A108" s="124"/>
      <c r="B108" s="127"/>
      <c r="C108" s="127"/>
      <c r="D108" s="125"/>
      <c r="E108" s="10"/>
      <c r="F108" s="125"/>
      <c r="G108" s="112"/>
      <c r="H108" s="127"/>
      <c r="I108" s="112"/>
      <c r="J108" s="148"/>
      <c r="K108" s="148"/>
      <c r="L108" s="148"/>
      <c r="M108" s="148"/>
      <c r="N108" s="148"/>
    </row>
    <row r="109" spans="1:14" x14ac:dyDescent="0.2">
      <c r="A109" s="124" t="s">
        <v>165</v>
      </c>
      <c r="B109" s="127">
        <v>363</v>
      </c>
      <c r="C109" s="127" t="s">
        <v>182</v>
      </c>
      <c r="D109" s="125" t="s">
        <v>58</v>
      </c>
      <c r="E109" s="10">
        <v>400</v>
      </c>
      <c r="F109" s="125" t="s">
        <v>184</v>
      </c>
      <c r="G109" s="112">
        <v>5</v>
      </c>
      <c r="H109" s="127" t="s">
        <v>213</v>
      </c>
      <c r="I109" s="112">
        <v>17.5</v>
      </c>
      <c r="J109" s="148">
        <v>400000</v>
      </c>
      <c r="K109" s="148">
        <v>178873.08</v>
      </c>
      <c r="L109" s="148">
        <f t="shared" ref="L109:L115" si="8">ROUND((K109*$C$8/1000),0)</f>
        <v>4427962</v>
      </c>
      <c r="M109" s="148">
        <v>3007</v>
      </c>
      <c r="N109" s="148">
        <v>4430969</v>
      </c>
    </row>
    <row r="110" spans="1:14" x14ac:dyDescent="0.2">
      <c r="A110" s="124" t="s">
        <v>165</v>
      </c>
      <c r="B110" s="127">
        <v>363</v>
      </c>
      <c r="C110" s="127" t="s">
        <v>182</v>
      </c>
      <c r="D110" s="125" t="s">
        <v>58</v>
      </c>
      <c r="E110" s="10">
        <v>96</v>
      </c>
      <c r="F110" s="125" t="s">
        <v>185</v>
      </c>
      <c r="G110" s="112">
        <v>5</v>
      </c>
      <c r="H110" s="127" t="s">
        <v>213</v>
      </c>
      <c r="I110" s="112">
        <v>17.5</v>
      </c>
      <c r="J110" s="148">
        <v>96000</v>
      </c>
      <c r="K110" s="148">
        <v>42929.56</v>
      </c>
      <c r="L110" s="148">
        <f t="shared" si="8"/>
        <v>1062711</v>
      </c>
      <c r="M110" s="148">
        <v>722</v>
      </c>
      <c r="N110" s="148">
        <v>1063433</v>
      </c>
    </row>
    <row r="111" spans="1:14" x14ac:dyDescent="0.2">
      <c r="A111" s="124" t="s">
        <v>193</v>
      </c>
      <c r="B111" s="127">
        <v>363</v>
      </c>
      <c r="C111" s="127" t="s">
        <v>182</v>
      </c>
      <c r="D111" s="125" t="s">
        <v>58</v>
      </c>
      <c r="E111" s="114">
        <v>1E-3</v>
      </c>
      <c r="F111" s="125" t="s">
        <v>186</v>
      </c>
      <c r="G111" s="112">
        <v>0</v>
      </c>
      <c r="H111" s="127" t="s">
        <v>213</v>
      </c>
      <c r="I111" s="112">
        <v>17.5</v>
      </c>
      <c r="J111" s="148">
        <v>1</v>
      </c>
      <c r="K111" s="148">
        <v>1</v>
      </c>
      <c r="L111" s="148">
        <f t="shared" si="8"/>
        <v>25</v>
      </c>
      <c r="M111" s="148">
        <v>0</v>
      </c>
      <c r="N111" s="148">
        <v>25</v>
      </c>
    </row>
    <row r="112" spans="1:14" x14ac:dyDescent="0.2">
      <c r="A112" s="124" t="s">
        <v>540</v>
      </c>
      <c r="B112" s="127">
        <v>367</v>
      </c>
      <c r="C112" s="127" t="s">
        <v>196</v>
      </c>
      <c r="D112" s="125" t="s">
        <v>58</v>
      </c>
      <c r="E112" s="10">
        <v>321.5</v>
      </c>
      <c r="F112" s="125" t="s">
        <v>201</v>
      </c>
      <c r="G112" s="112">
        <v>5.5</v>
      </c>
      <c r="H112" s="127" t="s">
        <v>210</v>
      </c>
      <c r="I112" s="112">
        <v>19</v>
      </c>
      <c r="J112" s="148">
        <v>321500</v>
      </c>
      <c r="K112" s="148">
        <v>108562</v>
      </c>
      <c r="L112" s="148">
        <f t="shared" si="8"/>
        <v>2687427</v>
      </c>
      <c r="M112" s="148">
        <v>12072</v>
      </c>
      <c r="N112" s="148">
        <v>2699499</v>
      </c>
    </row>
    <row r="113" spans="1:14" x14ac:dyDescent="0.2">
      <c r="A113" s="124" t="s">
        <v>540</v>
      </c>
      <c r="B113" s="127">
        <v>367</v>
      </c>
      <c r="C113" s="127" t="s">
        <v>196</v>
      </c>
      <c r="D113" s="125" t="s">
        <v>58</v>
      </c>
      <c r="E113" s="10">
        <v>452.5</v>
      </c>
      <c r="F113" s="125" t="s">
        <v>202</v>
      </c>
      <c r="G113" s="112">
        <v>5.9</v>
      </c>
      <c r="H113" s="127" t="s">
        <v>210</v>
      </c>
      <c r="I113" s="112">
        <v>21.5</v>
      </c>
      <c r="J113" s="148">
        <v>452500</v>
      </c>
      <c r="K113" s="148">
        <v>270618</v>
      </c>
      <c r="L113" s="148">
        <f t="shared" si="8"/>
        <v>6699086</v>
      </c>
      <c r="M113" s="148">
        <v>32233</v>
      </c>
      <c r="N113" s="148">
        <v>6731319</v>
      </c>
    </row>
    <row r="114" spans="1:14" x14ac:dyDescent="0.2">
      <c r="A114" s="124" t="s">
        <v>541</v>
      </c>
      <c r="B114" s="127">
        <v>367</v>
      </c>
      <c r="C114" s="127" t="s">
        <v>196</v>
      </c>
      <c r="D114" s="125" t="s">
        <v>58</v>
      </c>
      <c r="E114" s="10">
        <v>31</v>
      </c>
      <c r="F114" s="125" t="s">
        <v>203</v>
      </c>
      <c r="G114" s="112">
        <v>6.3</v>
      </c>
      <c r="H114" s="127" t="s">
        <v>210</v>
      </c>
      <c r="I114" s="112">
        <v>21.5</v>
      </c>
      <c r="J114" s="148">
        <v>31000</v>
      </c>
      <c r="K114" s="148">
        <v>60705</v>
      </c>
      <c r="L114" s="148">
        <f t="shared" si="8"/>
        <v>1502738</v>
      </c>
      <c r="M114" s="148">
        <v>7710</v>
      </c>
      <c r="N114" s="148">
        <v>1510448</v>
      </c>
    </row>
    <row r="115" spans="1:14" x14ac:dyDescent="0.2">
      <c r="A115" s="124" t="s">
        <v>541</v>
      </c>
      <c r="B115" s="127">
        <v>367</v>
      </c>
      <c r="C115" s="127" t="s">
        <v>196</v>
      </c>
      <c r="D115" s="125" t="s">
        <v>58</v>
      </c>
      <c r="E115" s="10">
        <v>51.8</v>
      </c>
      <c r="F115" s="125" t="s">
        <v>204</v>
      </c>
      <c r="G115" s="112">
        <v>6.3</v>
      </c>
      <c r="H115" s="127" t="s">
        <v>210</v>
      </c>
      <c r="I115" s="112">
        <v>21.5</v>
      </c>
      <c r="J115" s="148">
        <v>51800</v>
      </c>
      <c r="K115" s="148">
        <v>101437</v>
      </c>
      <c r="L115" s="148">
        <f t="shared" si="8"/>
        <v>2511050</v>
      </c>
      <c r="M115" s="148">
        <v>12882</v>
      </c>
      <c r="N115" s="148">
        <v>2523932</v>
      </c>
    </row>
    <row r="116" spans="1:14" x14ac:dyDescent="0.2">
      <c r="A116" s="124"/>
      <c r="B116" s="127"/>
      <c r="C116" s="127"/>
      <c r="D116" s="125"/>
      <c r="E116" s="10"/>
      <c r="F116" s="125"/>
      <c r="G116" s="112"/>
      <c r="H116" s="127"/>
      <c r="I116" s="112"/>
      <c r="J116" s="148"/>
      <c r="K116" s="148"/>
      <c r="L116" s="148"/>
      <c r="M116" s="148"/>
      <c r="N116" s="148"/>
    </row>
    <row r="117" spans="1:14" x14ac:dyDescent="0.2">
      <c r="A117" s="124" t="s">
        <v>615</v>
      </c>
      <c r="B117" s="127">
        <v>383</v>
      </c>
      <c r="C117" s="127" t="s">
        <v>226</v>
      </c>
      <c r="D117" s="125" t="s">
        <v>58</v>
      </c>
      <c r="E117" s="10">
        <v>1250</v>
      </c>
      <c r="F117" s="125" t="s">
        <v>60</v>
      </c>
      <c r="G117" s="112">
        <v>4.5</v>
      </c>
      <c r="H117" s="127" t="s">
        <v>211</v>
      </c>
      <c r="I117" s="112">
        <v>22</v>
      </c>
      <c r="J117" s="148">
        <v>1250000</v>
      </c>
      <c r="K117" s="148">
        <v>275039</v>
      </c>
      <c r="L117" s="148">
        <f t="shared" ref="L117:L122" si="9">ROUND((K117*$C$8/1000),0)</f>
        <v>6808527</v>
      </c>
      <c r="M117" s="148">
        <v>4175</v>
      </c>
      <c r="N117" s="148">
        <v>6812702</v>
      </c>
    </row>
    <row r="118" spans="1:14" x14ac:dyDescent="0.2">
      <c r="A118" s="124" t="s">
        <v>617</v>
      </c>
      <c r="B118" s="127">
        <v>383</v>
      </c>
      <c r="C118" s="127" t="s">
        <v>226</v>
      </c>
      <c r="D118" s="125" t="s">
        <v>58</v>
      </c>
      <c r="E118" s="114">
        <v>161</v>
      </c>
      <c r="F118" s="125" t="s">
        <v>70</v>
      </c>
      <c r="G118" s="112">
        <v>6</v>
      </c>
      <c r="H118" s="127" t="s">
        <v>211</v>
      </c>
      <c r="I118" s="112">
        <v>22</v>
      </c>
      <c r="J118" s="148">
        <v>161000</v>
      </c>
      <c r="K118" s="148">
        <v>295414</v>
      </c>
      <c r="L118" s="148">
        <f t="shared" si="9"/>
        <v>7312906</v>
      </c>
      <c r="M118" s="148">
        <v>23704</v>
      </c>
      <c r="N118" s="148">
        <v>7336610</v>
      </c>
    </row>
    <row r="119" spans="1:14" x14ac:dyDescent="0.2">
      <c r="A119" s="124" t="s">
        <v>228</v>
      </c>
      <c r="B119" s="127">
        <v>392</v>
      </c>
      <c r="C119" s="127" t="s">
        <v>230</v>
      </c>
      <c r="D119" s="125" t="s">
        <v>58</v>
      </c>
      <c r="E119" s="10">
        <v>240</v>
      </c>
      <c r="F119" s="125" t="s">
        <v>200</v>
      </c>
      <c r="G119" s="112">
        <v>3.5</v>
      </c>
      <c r="H119" s="127" t="s">
        <v>211</v>
      </c>
      <c r="I119" s="112">
        <v>7</v>
      </c>
      <c r="J119" s="148">
        <v>240000</v>
      </c>
      <c r="K119" s="148">
        <v>0</v>
      </c>
      <c r="L119" s="148">
        <f t="shared" si="9"/>
        <v>0</v>
      </c>
      <c r="M119" s="148"/>
      <c r="N119" s="148"/>
    </row>
    <row r="120" spans="1:14" x14ac:dyDescent="0.2">
      <c r="A120" s="124" t="s">
        <v>651</v>
      </c>
      <c r="B120" s="127">
        <v>392</v>
      </c>
      <c r="C120" s="127" t="s">
        <v>230</v>
      </c>
      <c r="D120" s="125" t="s">
        <v>58</v>
      </c>
      <c r="E120" s="10">
        <v>245</v>
      </c>
      <c r="F120" s="125" t="s">
        <v>203</v>
      </c>
      <c r="G120" s="112">
        <v>4.5</v>
      </c>
      <c r="H120" s="127" t="s">
        <v>211</v>
      </c>
      <c r="I120" s="112">
        <v>11</v>
      </c>
      <c r="J120" s="148">
        <v>119805</v>
      </c>
      <c r="K120" s="148">
        <v>47133.69</v>
      </c>
      <c r="L120" s="148">
        <f t="shared" si="9"/>
        <v>1166784</v>
      </c>
      <c r="M120" s="148">
        <v>8419</v>
      </c>
      <c r="N120" s="148">
        <v>1175203</v>
      </c>
    </row>
    <row r="121" spans="1:14" x14ac:dyDescent="0.2">
      <c r="A121" s="124" t="s">
        <v>651</v>
      </c>
      <c r="B121" s="127">
        <v>392</v>
      </c>
      <c r="C121" s="127" t="s">
        <v>230</v>
      </c>
      <c r="D121" s="125" t="s">
        <v>58</v>
      </c>
      <c r="E121" s="119" t="s">
        <v>454</v>
      </c>
      <c r="F121" s="125" t="s">
        <v>453</v>
      </c>
      <c r="G121" s="112">
        <v>4.5</v>
      </c>
      <c r="H121" s="127" t="s">
        <v>211</v>
      </c>
      <c r="I121" s="112">
        <v>11</v>
      </c>
      <c r="J121" s="148">
        <v>195</v>
      </c>
      <c r="K121" s="148">
        <v>76.69</v>
      </c>
      <c r="L121" s="148">
        <f t="shared" si="9"/>
        <v>1898</v>
      </c>
      <c r="M121" s="148">
        <v>14</v>
      </c>
      <c r="N121" s="148">
        <v>1912</v>
      </c>
    </row>
    <row r="122" spans="1:14" x14ac:dyDescent="0.2">
      <c r="A122" s="124" t="s">
        <v>651</v>
      </c>
      <c r="B122" s="127">
        <v>392</v>
      </c>
      <c r="C122" s="127" t="s">
        <v>230</v>
      </c>
      <c r="D122" s="125" t="s">
        <v>58</v>
      </c>
      <c r="E122" s="119" t="s">
        <v>454</v>
      </c>
      <c r="F122" s="125" t="s">
        <v>270</v>
      </c>
      <c r="G122" s="112">
        <v>5</v>
      </c>
      <c r="H122" s="127" t="s">
        <v>211</v>
      </c>
      <c r="I122" s="112">
        <v>11.5</v>
      </c>
      <c r="J122" s="148">
        <v>146837.81</v>
      </c>
      <c r="K122" s="148">
        <v>226833.06</v>
      </c>
      <c r="L122" s="148">
        <f t="shared" si="9"/>
        <v>5615200</v>
      </c>
      <c r="M122" s="148">
        <v>0</v>
      </c>
      <c r="N122" s="148">
        <v>5615200</v>
      </c>
    </row>
    <row r="123" spans="1:14" x14ac:dyDescent="0.2">
      <c r="A123" s="126"/>
      <c r="B123" s="127"/>
      <c r="C123" s="127"/>
      <c r="D123" s="126"/>
      <c r="E123" s="17"/>
      <c r="F123" s="126"/>
      <c r="G123" s="126"/>
      <c r="H123" s="126"/>
      <c r="I123" s="126"/>
      <c r="J123" s="70"/>
      <c r="K123" s="70"/>
      <c r="L123" s="70"/>
      <c r="M123" s="70"/>
      <c r="N123" s="70"/>
    </row>
    <row r="124" spans="1:14" x14ac:dyDescent="0.2">
      <c r="A124" s="124" t="s">
        <v>540</v>
      </c>
      <c r="B124" s="127">
        <v>420</v>
      </c>
      <c r="C124" s="127" t="s">
        <v>244</v>
      </c>
      <c r="D124" s="125" t="s">
        <v>58</v>
      </c>
      <c r="E124" s="10">
        <v>507</v>
      </c>
      <c r="F124" s="125" t="s">
        <v>232</v>
      </c>
      <c r="G124" s="112">
        <v>4.5</v>
      </c>
      <c r="H124" s="127" t="s">
        <v>209</v>
      </c>
      <c r="I124" s="112">
        <v>19.5</v>
      </c>
      <c r="J124" s="148">
        <v>507000</v>
      </c>
      <c r="K124" s="148">
        <v>75629</v>
      </c>
      <c r="L124" s="148">
        <f>ROUND((K124*$C$8/1000),0)</f>
        <v>1872179</v>
      </c>
      <c r="M124" s="148">
        <v>6905</v>
      </c>
      <c r="N124" s="148">
        <v>1879084</v>
      </c>
    </row>
    <row r="125" spans="1:14" x14ac:dyDescent="0.2">
      <c r="A125" s="124" t="s">
        <v>540</v>
      </c>
      <c r="B125" s="127">
        <v>420</v>
      </c>
      <c r="C125" s="127" t="s">
        <v>244</v>
      </c>
      <c r="D125" s="125" t="s">
        <v>58</v>
      </c>
      <c r="E125" s="10">
        <v>91</v>
      </c>
      <c r="F125" s="125" t="s">
        <v>233</v>
      </c>
      <c r="G125" s="112">
        <v>4.5</v>
      </c>
      <c r="H125" s="127" t="s">
        <v>209</v>
      </c>
      <c r="I125" s="112">
        <v>19.5</v>
      </c>
      <c r="J125" s="148">
        <v>91000</v>
      </c>
      <c r="K125" s="148">
        <v>53978</v>
      </c>
      <c r="L125" s="148">
        <f>ROUND((K125*$C$8/1000),0)</f>
        <v>1336213</v>
      </c>
      <c r="M125" s="148">
        <v>4928</v>
      </c>
      <c r="N125" s="148">
        <v>1341141</v>
      </c>
    </row>
    <row r="126" spans="1:14" x14ac:dyDescent="0.2">
      <c r="A126" s="124" t="s">
        <v>541</v>
      </c>
      <c r="B126" s="127">
        <v>420</v>
      </c>
      <c r="C126" s="127" t="s">
        <v>244</v>
      </c>
      <c r="D126" s="125" t="s">
        <v>58</v>
      </c>
      <c r="E126" s="10">
        <v>32</v>
      </c>
      <c r="F126" s="125" t="s">
        <v>234</v>
      </c>
      <c r="G126" s="112">
        <v>4.5</v>
      </c>
      <c r="H126" s="127" t="s">
        <v>209</v>
      </c>
      <c r="I126" s="112">
        <v>19.5</v>
      </c>
      <c r="J126" s="148">
        <v>32000</v>
      </c>
      <c r="K126" s="148">
        <v>49695</v>
      </c>
      <c r="L126" s="148">
        <f>ROUND((K126*$C$8/1000),0)</f>
        <v>1230188</v>
      </c>
      <c r="M126" s="148">
        <v>4538</v>
      </c>
      <c r="N126" s="148">
        <v>1234726</v>
      </c>
    </row>
    <row r="127" spans="1:14" x14ac:dyDescent="0.2">
      <c r="A127" s="124" t="s">
        <v>541</v>
      </c>
      <c r="B127" s="127">
        <v>420</v>
      </c>
      <c r="C127" s="127" t="s">
        <v>244</v>
      </c>
      <c r="D127" s="125" t="s">
        <v>58</v>
      </c>
      <c r="E127" s="10">
        <v>28</v>
      </c>
      <c r="F127" s="125" t="s">
        <v>245</v>
      </c>
      <c r="G127" s="112">
        <v>4.5</v>
      </c>
      <c r="H127" s="127" t="s">
        <v>209</v>
      </c>
      <c r="I127" s="112">
        <v>19.5</v>
      </c>
      <c r="J127" s="148">
        <v>28000</v>
      </c>
      <c r="K127" s="148">
        <v>43483</v>
      </c>
      <c r="L127" s="148">
        <f>ROUND((K127*$C$8/1000),0)</f>
        <v>1076412</v>
      </c>
      <c r="M127" s="148">
        <v>3970</v>
      </c>
      <c r="N127" s="148">
        <v>1080382</v>
      </c>
    </row>
    <row r="128" spans="1:14" x14ac:dyDescent="0.2">
      <c r="A128" s="124" t="s">
        <v>541</v>
      </c>
      <c r="B128" s="127">
        <v>420</v>
      </c>
      <c r="C128" s="127" t="s">
        <v>244</v>
      </c>
      <c r="D128" s="125" t="s">
        <v>58</v>
      </c>
      <c r="E128" s="10">
        <v>25</v>
      </c>
      <c r="F128" s="125" t="s">
        <v>246</v>
      </c>
      <c r="G128" s="112">
        <v>4.5</v>
      </c>
      <c r="H128" s="127" t="s">
        <v>209</v>
      </c>
      <c r="I128" s="112">
        <v>19.5</v>
      </c>
      <c r="J128" s="148">
        <v>25000</v>
      </c>
      <c r="K128" s="148">
        <v>38824</v>
      </c>
      <c r="L128" s="148">
        <f>ROUND((K128*$C$8/1000),0)</f>
        <v>961079</v>
      </c>
      <c r="M128" s="148">
        <v>3545</v>
      </c>
      <c r="N128" s="148">
        <v>964624</v>
      </c>
    </row>
    <row r="129" spans="1:14" x14ac:dyDescent="0.2">
      <c r="A129" s="124"/>
      <c r="B129" s="127"/>
      <c r="C129" s="127"/>
      <c r="D129" s="125"/>
      <c r="E129" s="10"/>
      <c r="F129" s="125"/>
      <c r="G129" s="112"/>
      <c r="H129" s="127"/>
      <c r="I129" s="112"/>
      <c r="J129" s="148"/>
      <c r="K129" s="148"/>
      <c r="L129" s="148"/>
      <c r="M129" s="148"/>
      <c r="N129" s="148"/>
    </row>
    <row r="130" spans="1:14" x14ac:dyDescent="0.2">
      <c r="A130" s="124" t="s">
        <v>250</v>
      </c>
      <c r="B130" s="127">
        <v>430</v>
      </c>
      <c r="C130" s="127" t="s">
        <v>249</v>
      </c>
      <c r="D130" s="125" t="s">
        <v>58</v>
      </c>
      <c r="E130" s="148">
        <v>3660</v>
      </c>
      <c r="F130" s="125" t="s">
        <v>264</v>
      </c>
      <c r="G130" s="112">
        <v>3</v>
      </c>
      <c r="H130" s="127" t="s">
        <v>213</v>
      </c>
      <c r="I130" s="112">
        <v>11.42</v>
      </c>
      <c r="J130" s="73">
        <v>3660000</v>
      </c>
      <c r="K130" s="73">
        <v>394967.95</v>
      </c>
      <c r="L130" s="73">
        <f>ROUND((K130*$C$8/1000),0)</f>
        <v>9777341</v>
      </c>
      <c r="M130" s="318">
        <v>9523</v>
      </c>
      <c r="N130" s="319">
        <v>9786864</v>
      </c>
    </row>
    <row r="131" spans="1:14" x14ac:dyDescent="0.2">
      <c r="A131" s="124" t="s">
        <v>250</v>
      </c>
      <c r="B131" s="127">
        <v>430</v>
      </c>
      <c r="C131" s="127" t="s">
        <v>249</v>
      </c>
      <c r="D131" s="125" t="s">
        <v>58</v>
      </c>
      <c r="E131" s="148">
        <v>479</v>
      </c>
      <c r="F131" s="125" t="s">
        <v>265</v>
      </c>
      <c r="G131" s="112">
        <v>4</v>
      </c>
      <c r="H131" s="127" t="s">
        <v>213</v>
      </c>
      <c r="I131" s="112">
        <v>11.42</v>
      </c>
      <c r="J131" s="73">
        <v>479000</v>
      </c>
      <c r="K131" s="73">
        <v>113382.5</v>
      </c>
      <c r="L131" s="73">
        <f>ROUND((K131*$C$8/1000),0)</f>
        <v>2806758</v>
      </c>
      <c r="M131" s="318">
        <v>3556</v>
      </c>
      <c r="N131" s="319">
        <v>2810314</v>
      </c>
    </row>
    <row r="132" spans="1:14" x14ac:dyDescent="0.2">
      <c r="A132" s="124" t="s">
        <v>475</v>
      </c>
      <c r="B132" s="127">
        <v>430</v>
      </c>
      <c r="C132" s="127" t="s">
        <v>249</v>
      </c>
      <c r="D132" s="125" t="s">
        <v>58</v>
      </c>
      <c r="E132" s="114">
        <v>1.5349999999999999</v>
      </c>
      <c r="F132" s="125" t="s">
        <v>266</v>
      </c>
      <c r="G132" s="112">
        <v>10</v>
      </c>
      <c r="H132" s="127" t="s">
        <v>213</v>
      </c>
      <c r="I132" s="112">
        <v>11.42</v>
      </c>
      <c r="J132" s="73">
        <v>1535</v>
      </c>
      <c r="K132" s="73">
        <v>3797.598</v>
      </c>
      <c r="L132" s="73">
        <f>ROUND((K132*$C$8/1000),0)</f>
        <v>94009</v>
      </c>
      <c r="M132" s="73">
        <v>87184</v>
      </c>
      <c r="N132" s="73">
        <v>181193</v>
      </c>
    </row>
    <row r="133" spans="1:14" x14ac:dyDescent="0.2">
      <c r="A133" s="124"/>
      <c r="B133" s="127"/>
      <c r="C133" s="127"/>
      <c r="D133" s="125"/>
      <c r="E133" s="148"/>
      <c r="F133" s="127"/>
      <c r="G133" s="112"/>
      <c r="H133" s="127"/>
      <c r="I133" s="112"/>
      <c r="J133" s="148"/>
      <c r="K133" s="148"/>
      <c r="L133" s="148"/>
      <c r="M133" s="148"/>
      <c r="N133" s="148"/>
    </row>
    <row r="134" spans="1:14" x14ac:dyDescent="0.2">
      <c r="A134" s="124" t="s">
        <v>119</v>
      </c>
      <c r="B134" s="127">
        <v>437</v>
      </c>
      <c r="C134" s="127" t="s">
        <v>259</v>
      </c>
      <c r="D134" s="125" t="s">
        <v>58</v>
      </c>
      <c r="E134" s="148">
        <v>110</v>
      </c>
      <c r="F134" s="125" t="s">
        <v>251</v>
      </c>
      <c r="G134" s="112">
        <v>3</v>
      </c>
      <c r="H134" s="127" t="s">
        <v>210</v>
      </c>
      <c r="I134" s="112">
        <v>7</v>
      </c>
      <c r="J134" s="148">
        <v>110000</v>
      </c>
      <c r="K134" s="148">
        <v>0</v>
      </c>
      <c r="L134" s="148">
        <f>ROUND((K134*$C$8/1000),0)</f>
        <v>0</v>
      </c>
      <c r="M134" s="148"/>
      <c r="N134" s="148"/>
    </row>
    <row r="135" spans="1:14" x14ac:dyDescent="0.2">
      <c r="A135" s="124" t="s">
        <v>119</v>
      </c>
      <c r="B135" s="127">
        <v>437</v>
      </c>
      <c r="C135" s="127" t="s">
        <v>259</v>
      </c>
      <c r="D135" s="125" t="s">
        <v>58</v>
      </c>
      <c r="E135" s="148">
        <v>33</v>
      </c>
      <c r="F135" s="125" t="s">
        <v>252</v>
      </c>
      <c r="G135" s="112">
        <v>3</v>
      </c>
      <c r="H135" s="127" t="s">
        <v>210</v>
      </c>
      <c r="I135" s="112">
        <v>7</v>
      </c>
      <c r="J135" s="148">
        <v>33000</v>
      </c>
      <c r="K135" s="148">
        <v>0</v>
      </c>
      <c r="L135" s="148">
        <f t="shared" ref="L135:L147" si="10">ROUND((K135*$C$8/1000),0)</f>
        <v>0</v>
      </c>
      <c r="M135" s="148"/>
      <c r="N135" s="148"/>
    </row>
    <row r="136" spans="1:14" x14ac:dyDescent="0.2">
      <c r="A136" s="124" t="s">
        <v>119</v>
      </c>
      <c r="B136" s="127">
        <v>437</v>
      </c>
      <c r="C136" s="127" t="s">
        <v>259</v>
      </c>
      <c r="D136" s="125" t="s">
        <v>58</v>
      </c>
      <c r="E136" s="148">
        <v>260</v>
      </c>
      <c r="F136" s="125" t="s">
        <v>253</v>
      </c>
      <c r="G136" s="112">
        <v>4.2</v>
      </c>
      <c r="H136" s="127" t="s">
        <v>210</v>
      </c>
      <c r="I136" s="112">
        <v>20</v>
      </c>
      <c r="J136" s="148">
        <v>260000</v>
      </c>
      <c r="K136" s="148">
        <v>133795.75</v>
      </c>
      <c r="L136" s="148">
        <f t="shared" si="10"/>
        <v>3312083</v>
      </c>
      <c r="M136" s="148">
        <v>14795</v>
      </c>
      <c r="N136" s="148">
        <v>3326878</v>
      </c>
    </row>
    <row r="137" spans="1:14" x14ac:dyDescent="0.2">
      <c r="A137" s="124" t="s">
        <v>119</v>
      </c>
      <c r="B137" s="127">
        <v>437</v>
      </c>
      <c r="C137" s="127" t="s">
        <v>259</v>
      </c>
      <c r="D137" s="125" t="s">
        <v>58</v>
      </c>
      <c r="E137" s="148">
        <v>68</v>
      </c>
      <c r="F137" s="125" t="s">
        <v>254</v>
      </c>
      <c r="G137" s="112">
        <v>4.2</v>
      </c>
      <c r="H137" s="127" t="s">
        <v>210</v>
      </c>
      <c r="I137" s="112">
        <v>20</v>
      </c>
      <c r="J137" s="148">
        <v>68000</v>
      </c>
      <c r="K137" s="148">
        <v>34992.699999999997</v>
      </c>
      <c r="L137" s="148">
        <f t="shared" si="10"/>
        <v>866236</v>
      </c>
      <c r="M137" s="148">
        <v>3870</v>
      </c>
      <c r="N137" s="148">
        <v>870106</v>
      </c>
    </row>
    <row r="138" spans="1:14" x14ac:dyDescent="0.2">
      <c r="A138" s="124" t="s">
        <v>640</v>
      </c>
      <c r="B138" s="127">
        <v>437</v>
      </c>
      <c r="C138" s="127" t="s">
        <v>259</v>
      </c>
      <c r="D138" s="125" t="s">
        <v>58</v>
      </c>
      <c r="E138" s="113">
        <v>132</v>
      </c>
      <c r="F138" s="125" t="s">
        <v>255</v>
      </c>
      <c r="G138" s="112">
        <v>4.2</v>
      </c>
      <c r="H138" s="127" t="s">
        <v>210</v>
      </c>
      <c r="I138" s="112">
        <v>20</v>
      </c>
      <c r="J138" s="148">
        <v>132000</v>
      </c>
      <c r="K138" s="148">
        <v>64828.78</v>
      </c>
      <c r="L138" s="148">
        <f t="shared" si="10"/>
        <v>1604822</v>
      </c>
      <c r="M138" s="148">
        <v>7168</v>
      </c>
      <c r="N138" s="148">
        <v>1611990</v>
      </c>
    </row>
    <row r="139" spans="1:14" x14ac:dyDescent="0.2">
      <c r="A139" s="124" t="s">
        <v>225</v>
      </c>
      <c r="B139" s="127">
        <v>437</v>
      </c>
      <c r="C139" s="127" t="s">
        <v>259</v>
      </c>
      <c r="D139" s="125" t="s">
        <v>58</v>
      </c>
      <c r="E139" s="113">
        <v>55</v>
      </c>
      <c r="F139" s="125" t="s">
        <v>82</v>
      </c>
      <c r="G139" s="112">
        <v>4.2</v>
      </c>
      <c r="H139" s="127" t="s">
        <v>210</v>
      </c>
      <c r="I139" s="112">
        <v>20</v>
      </c>
      <c r="J139" s="148">
        <v>55000</v>
      </c>
      <c r="K139" s="148">
        <v>53216.43</v>
      </c>
      <c r="L139" s="148">
        <f t="shared" si="10"/>
        <v>1317360</v>
      </c>
      <c r="M139" s="148">
        <v>5885</v>
      </c>
      <c r="N139" s="148">
        <v>1323245</v>
      </c>
    </row>
    <row r="140" spans="1:14" x14ac:dyDescent="0.2">
      <c r="A140" s="124" t="s">
        <v>225</v>
      </c>
      <c r="B140" s="127">
        <v>437</v>
      </c>
      <c r="C140" s="127" t="s">
        <v>259</v>
      </c>
      <c r="D140" s="125" t="s">
        <v>58</v>
      </c>
      <c r="E140" s="113">
        <v>1</v>
      </c>
      <c r="F140" s="125" t="s">
        <v>256</v>
      </c>
      <c r="G140" s="112">
        <v>4.2</v>
      </c>
      <c r="H140" s="127" t="s">
        <v>210</v>
      </c>
      <c r="I140" s="112">
        <v>20</v>
      </c>
      <c r="J140" s="148">
        <v>1000</v>
      </c>
      <c r="K140" s="148">
        <v>1478.23</v>
      </c>
      <c r="L140" s="148">
        <f t="shared" si="10"/>
        <v>36593</v>
      </c>
      <c r="M140" s="148">
        <v>164</v>
      </c>
      <c r="N140" s="148">
        <v>36757</v>
      </c>
    </row>
    <row r="141" spans="1:14" x14ac:dyDescent="0.2">
      <c r="A141" s="124" t="s">
        <v>653</v>
      </c>
      <c r="B141" s="127">
        <v>437</v>
      </c>
      <c r="C141" s="127" t="s">
        <v>448</v>
      </c>
      <c r="D141" s="125" t="s">
        <v>58</v>
      </c>
      <c r="E141" s="10">
        <v>110</v>
      </c>
      <c r="F141" s="125" t="s">
        <v>449</v>
      </c>
      <c r="G141" s="112">
        <v>3</v>
      </c>
      <c r="H141" s="127" t="s">
        <v>210</v>
      </c>
      <c r="I141" s="112">
        <v>5.93</v>
      </c>
      <c r="J141" s="148">
        <v>110000</v>
      </c>
      <c r="K141" s="148">
        <v>0</v>
      </c>
      <c r="L141" s="148">
        <f t="shared" si="10"/>
        <v>0</v>
      </c>
      <c r="M141" s="148"/>
      <c r="N141" s="148"/>
    </row>
    <row r="142" spans="1:14" x14ac:dyDescent="0.2">
      <c r="A142" s="124" t="s">
        <v>654</v>
      </c>
      <c r="B142" s="127">
        <v>437</v>
      </c>
      <c r="C142" s="127" t="s">
        <v>448</v>
      </c>
      <c r="D142" s="125" t="s">
        <v>58</v>
      </c>
      <c r="E142" s="10">
        <v>33</v>
      </c>
      <c r="F142" s="125" t="s">
        <v>450</v>
      </c>
      <c r="G142" s="112">
        <v>3</v>
      </c>
      <c r="H142" s="127" t="s">
        <v>210</v>
      </c>
      <c r="I142" s="112">
        <v>5.93</v>
      </c>
      <c r="J142" s="148">
        <v>33000</v>
      </c>
      <c r="K142" s="148">
        <v>0</v>
      </c>
      <c r="L142" s="148">
        <f t="shared" si="10"/>
        <v>0</v>
      </c>
      <c r="M142" s="148"/>
      <c r="N142" s="148"/>
    </row>
    <row r="143" spans="1:14" x14ac:dyDescent="0.2">
      <c r="A143" s="124" t="s">
        <v>653</v>
      </c>
      <c r="B143" s="127">
        <v>437</v>
      </c>
      <c r="C143" s="127" t="s">
        <v>448</v>
      </c>
      <c r="D143" s="125" t="s">
        <v>58</v>
      </c>
      <c r="E143" s="10">
        <v>375</v>
      </c>
      <c r="F143" s="125" t="s">
        <v>443</v>
      </c>
      <c r="G143" s="112">
        <v>4.2</v>
      </c>
      <c r="H143" s="127" t="s">
        <v>210</v>
      </c>
      <c r="I143" s="112">
        <v>19.75</v>
      </c>
      <c r="J143" s="148">
        <v>375000</v>
      </c>
      <c r="K143" s="148">
        <v>213698.72</v>
      </c>
      <c r="L143" s="148">
        <f t="shared" si="10"/>
        <v>5290063</v>
      </c>
      <c r="M143" s="148">
        <v>23630</v>
      </c>
      <c r="N143" s="148">
        <v>5313693</v>
      </c>
    </row>
    <row r="144" spans="1:14" x14ac:dyDescent="0.2">
      <c r="A144" s="124" t="s">
        <v>653</v>
      </c>
      <c r="B144" s="127">
        <v>437</v>
      </c>
      <c r="C144" s="127" t="s">
        <v>448</v>
      </c>
      <c r="D144" s="125" t="s">
        <v>58</v>
      </c>
      <c r="E144" s="10">
        <v>99</v>
      </c>
      <c r="F144" s="125" t="s">
        <v>444</v>
      </c>
      <c r="G144" s="112">
        <v>4.2</v>
      </c>
      <c r="H144" s="127" t="s">
        <v>210</v>
      </c>
      <c r="I144" s="112">
        <v>19.75</v>
      </c>
      <c r="J144" s="148">
        <v>99000</v>
      </c>
      <c r="K144" s="148">
        <v>56416.45</v>
      </c>
      <c r="L144" s="148">
        <f t="shared" si="10"/>
        <v>1396576</v>
      </c>
      <c r="M144" s="148">
        <v>6239</v>
      </c>
      <c r="N144" s="148">
        <v>1402815</v>
      </c>
    </row>
    <row r="145" spans="1:14" x14ac:dyDescent="0.2">
      <c r="A145" s="124" t="s">
        <v>653</v>
      </c>
      <c r="B145" s="127">
        <v>437</v>
      </c>
      <c r="C145" s="127" t="s">
        <v>448</v>
      </c>
      <c r="D145" s="125" t="s">
        <v>58</v>
      </c>
      <c r="E145" s="10">
        <v>93</v>
      </c>
      <c r="F145" s="125" t="s">
        <v>445</v>
      </c>
      <c r="G145" s="112">
        <v>4.2</v>
      </c>
      <c r="H145" s="127" t="s">
        <v>210</v>
      </c>
      <c r="I145" s="112">
        <v>19.75</v>
      </c>
      <c r="J145" s="148">
        <v>93000</v>
      </c>
      <c r="K145" s="148">
        <v>54663.19</v>
      </c>
      <c r="L145" s="148">
        <f t="shared" si="10"/>
        <v>1353175</v>
      </c>
      <c r="M145" s="148">
        <v>6044</v>
      </c>
      <c r="N145" s="148">
        <v>1359219</v>
      </c>
    </row>
    <row r="146" spans="1:14" x14ac:dyDescent="0.2">
      <c r="A146" s="124" t="s">
        <v>655</v>
      </c>
      <c r="B146" s="127">
        <v>437</v>
      </c>
      <c r="C146" s="127" t="s">
        <v>448</v>
      </c>
      <c r="D146" s="125" t="s">
        <v>58</v>
      </c>
      <c r="E146" s="10">
        <v>122</v>
      </c>
      <c r="F146" s="125" t="s">
        <v>446</v>
      </c>
      <c r="G146" s="112">
        <v>4.2</v>
      </c>
      <c r="H146" s="127" t="s">
        <v>210</v>
      </c>
      <c r="I146" s="112">
        <v>19.75</v>
      </c>
      <c r="J146" s="148">
        <v>122000</v>
      </c>
      <c r="K146" s="148">
        <v>103550.32</v>
      </c>
      <c r="L146" s="148">
        <f t="shared" si="10"/>
        <v>2563364</v>
      </c>
      <c r="M146" s="148">
        <v>11451</v>
      </c>
      <c r="N146" s="148">
        <v>2574815</v>
      </c>
    </row>
    <row r="147" spans="1:14" x14ac:dyDescent="0.2">
      <c r="A147" s="124" t="s">
        <v>655</v>
      </c>
      <c r="B147" s="127">
        <v>437</v>
      </c>
      <c r="C147" s="127" t="s">
        <v>448</v>
      </c>
      <c r="D147" s="125" t="s">
        <v>58</v>
      </c>
      <c r="E147" s="10">
        <v>1</v>
      </c>
      <c r="F147" s="125" t="s">
        <v>447</v>
      </c>
      <c r="G147" s="112">
        <v>4.2</v>
      </c>
      <c r="H147" s="127" t="s">
        <v>210</v>
      </c>
      <c r="I147" s="112">
        <v>19.75</v>
      </c>
      <c r="J147" s="148">
        <v>1000</v>
      </c>
      <c r="K147" s="148">
        <v>1399.33</v>
      </c>
      <c r="L147" s="148">
        <f t="shared" si="10"/>
        <v>34640</v>
      </c>
      <c r="M147" s="148">
        <v>155</v>
      </c>
      <c r="N147" s="148">
        <v>34795</v>
      </c>
    </row>
    <row r="148" spans="1:14" x14ac:dyDescent="0.2">
      <c r="A148" s="124"/>
      <c r="B148" s="127"/>
      <c r="C148" s="127"/>
      <c r="D148" s="125"/>
      <c r="E148" s="10"/>
      <c r="F148" s="125"/>
      <c r="G148" s="112"/>
      <c r="H148" s="127"/>
      <c r="I148" s="112"/>
      <c r="J148" s="148"/>
      <c r="K148" s="148"/>
      <c r="L148" s="148"/>
      <c r="M148" s="148"/>
      <c r="N148" s="148"/>
    </row>
    <row r="149" spans="1:14" x14ac:dyDescent="0.2">
      <c r="A149" s="124" t="s">
        <v>228</v>
      </c>
      <c r="B149" s="127">
        <v>449</v>
      </c>
      <c r="C149" s="127" t="s">
        <v>262</v>
      </c>
      <c r="D149" s="125" t="s">
        <v>58</v>
      </c>
      <c r="E149" s="10">
        <v>162</v>
      </c>
      <c r="F149" s="125" t="s">
        <v>232</v>
      </c>
      <c r="G149" s="112">
        <v>4.8</v>
      </c>
      <c r="H149" s="125" t="s">
        <v>211</v>
      </c>
      <c r="I149" s="112">
        <v>7.75</v>
      </c>
      <c r="J149" s="148">
        <v>162000</v>
      </c>
      <c r="K149" s="148">
        <v>0</v>
      </c>
      <c r="L149" s="148">
        <f>ROUND((K149*$C$8/1000),0)</f>
        <v>0</v>
      </c>
      <c r="M149" s="148"/>
      <c r="N149" s="148"/>
    </row>
    <row r="150" spans="1:14" x14ac:dyDescent="0.2">
      <c r="A150" s="124" t="s">
        <v>263</v>
      </c>
      <c r="B150" s="127">
        <v>449</v>
      </c>
      <c r="C150" s="127" t="s">
        <v>262</v>
      </c>
      <c r="D150" s="125" t="s">
        <v>58</v>
      </c>
      <c r="E150" s="10">
        <v>50</v>
      </c>
      <c r="F150" s="125" t="s">
        <v>233</v>
      </c>
      <c r="G150" s="112">
        <v>5.4</v>
      </c>
      <c r="H150" s="125" t="s">
        <v>211</v>
      </c>
      <c r="I150" s="112">
        <v>14.75</v>
      </c>
      <c r="J150" s="148">
        <v>50000</v>
      </c>
      <c r="K150" s="148">
        <v>57221</v>
      </c>
      <c r="L150" s="148">
        <f>ROUND((K150*$C$8/1000),0)</f>
        <v>1416493</v>
      </c>
      <c r="M150" s="148">
        <v>5974</v>
      </c>
      <c r="N150" s="148">
        <v>1422467</v>
      </c>
    </row>
    <row r="151" spans="1:14" x14ac:dyDescent="0.2">
      <c r="A151" s="124" t="s">
        <v>263</v>
      </c>
      <c r="B151" s="127">
        <v>449</v>
      </c>
      <c r="C151" s="127" t="s">
        <v>262</v>
      </c>
      <c r="D151" s="125" t="s">
        <v>58</v>
      </c>
      <c r="E151" s="10">
        <v>59.52</v>
      </c>
      <c r="F151" s="125" t="s">
        <v>234</v>
      </c>
      <c r="G151" s="112">
        <v>4.5</v>
      </c>
      <c r="H151" s="125" t="s">
        <v>211</v>
      </c>
      <c r="I151" s="112">
        <v>15</v>
      </c>
      <c r="J151" s="148">
        <v>59520</v>
      </c>
      <c r="K151" s="148">
        <v>89746.46</v>
      </c>
      <c r="L151" s="148">
        <f>ROUND((K151*$C$8/1000),0)</f>
        <v>2221653</v>
      </c>
      <c r="M151" s="148">
        <v>0</v>
      </c>
      <c r="N151" s="148">
        <v>2221653</v>
      </c>
    </row>
    <row r="152" spans="1:14" x14ac:dyDescent="0.2">
      <c r="A152" s="124"/>
      <c r="B152" s="127"/>
      <c r="C152" s="127"/>
      <c r="D152" s="125"/>
      <c r="E152" s="10"/>
      <c r="F152" s="125"/>
      <c r="G152" s="112"/>
      <c r="H152" s="127"/>
      <c r="I152" s="112"/>
      <c r="J152" s="148"/>
      <c r="K152" s="148"/>
      <c r="L152" s="148"/>
      <c r="M152" s="148"/>
      <c r="N152" s="148"/>
    </row>
    <row r="153" spans="1:14" x14ac:dyDescent="0.2">
      <c r="A153" s="124" t="s">
        <v>683</v>
      </c>
      <c r="B153" s="127">
        <v>472</v>
      </c>
      <c r="C153" s="127" t="s">
        <v>267</v>
      </c>
      <c r="D153" s="125" t="s">
        <v>125</v>
      </c>
      <c r="E153" s="10">
        <v>15700000</v>
      </c>
      <c r="F153" s="125" t="s">
        <v>97</v>
      </c>
      <c r="G153" s="112">
        <v>6</v>
      </c>
      <c r="H153" s="127" t="s">
        <v>213</v>
      </c>
      <c r="I153" s="112">
        <v>4</v>
      </c>
      <c r="J153" s="148">
        <v>15700000000</v>
      </c>
      <c r="K153" s="148">
        <v>0</v>
      </c>
      <c r="L153" s="148">
        <f>ROUND((K153/1000),0)</f>
        <v>0</v>
      </c>
      <c r="M153" s="148"/>
      <c r="N153" s="148"/>
    </row>
    <row r="154" spans="1:14" x14ac:dyDescent="0.2">
      <c r="A154" s="124" t="s">
        <v>683</v>
      </c>
      <c r="B154" s="127">
        <v>472</v>
      </c>
      <c r="C154" s="127" t="s">
        <v>267</v>
      </c>
      <c r="D154" s="125" t="s">
        <v>125</v>
      </c>
      <c r="E154" s="10">
        <v>500000</v>
      </c>
      <c r="F154" s="125" t="s">
        <v>98</v>
      </c>
      <c r="G154" s="112" t="s">
        <v>269</v>
      </c>
      <c r="H154" s="127" t="s">
        <v>213</v>
      </c>
      <c r="I154" s="112">
        <v>6</v>
      </c>
      <c r="J154" s="148">
        <v>500000000</v>
      </c>
      <c r="K154" s="148">
        <v>0</v>
      </c>
      <c r="L154" s="148">
        <f>ROUND((K154/1000),0)</f>
        <v>0</v>
      </c>
      <c r="M154" s="148"/>
      <c r="N154" s="148"/>
    </row>
    <row r="155" spans="1:14" x14ac:dyDescent="0.2">
      <c r="A155" s="124" t="s">
        <v>683</v>
      </c>
      <c r="B155" s="127">
        <v>472</v>
      </c>
      <c r="C155" s="127" t="s">
        <v>267</v>
      </c>
      <c r="D155" s="125" t="s">
        <v>125</v>
      </c>
      <c r="E155" s="10">
        <v>1000</v>
      </c>
      <c r="F155" s="125" t="s">
        <v>140</v>
      </c>
      <c r="G155" s="112">
        <v>10</v>
      </c>
      <c r="H155" s="127" t="s">
        <v>213</v>
      </c>
      <c r="I155" s="112">
        <v>6</v>
      </c>
      <c r="J155" s="148">
        <v>1000000</v>
      </c>
      <c r="K155" s="148">
        <v>0</v>
      </c>
      <c r="L155" s="148">
        <f>ROUND((K155/1000),0)</f>
        <v>0</v>
      </c>
      <c r="M155" s="148"/>
      <c r="N155" s="148"/>
    </row>
    <row r="156" spans="1:14" x14ac:dyDescent="0.2">
      <c r="A156" s="124" t="s">
        <v>683</v>
      </c>
      <c r="B156" s="127">
        <v>486</v>
      </c>
      <c r="C156" s="127" t="s">
        <v>451</v>
      </c>
      <c r="D156" s="125" t="s">
        <v>58</v>
      </c>
      <c r="E156" s="10">
        <v>450</v>
      </c>
      <c r="F156" s="125" t="s">
        <v>141</v>
      </c>
      <c r="G156" s="112">
        <v>4.25</v>
      </c>
      <c r="H156" s="127" t="s">
        <v>210</v>
      </c>
      <c r="I156" s="112">
        <v>19.5</v>
      </c>
      <c r="J156" s="148">
        <v>450000</v>
      </c>
      <c r="K156" s="148">
        <v>204394</v>
      </c>
      <c r="L156" s="148">
        <f>ROUND((K156*$C$8/1000),0)</f>
        <v>5059726</v>
      </c>
      <c r="M156" s="148">
        <v>2943</v>
      </c>
      <c r="N156" s="148">
        <v>5062669</v>
      </c>
    </row>
    <row r="157" spans="1:14" x14ac:dyDescent="0.2">
      <c r="A157" s="124" t="s">
        <v>686</v>
      </c>
      <c r="B157" s="127">
        <v>486</v>
      </c>
      <c r="C157" s="127" t="s">
        <v>451</v>
      </c>
      <c r="D157" s="125" t="s">
        <v>58</v>
      </c>
      <c r="E157" s="10">
        <v>50</v>
      </c>
      <c r="F157" s="125" t="s">
        <v>142</v>
      </c>
      <c r="G157" s="112">
        <v>8</v>
      </c>
      <c r="H157" s="127" t="s">
        <v>210</v>
      </c>
      <c r="I157" s="112">
        <v>23.25</v>
      </c>
      <c r="J157" s="148">
        <v>50000</v>
      </c>
      <c r="K157" s="148">
        <v>50000</v>
      </c>
      <c r="L157" s="148">
        <f>ROUND((K157*$C$8/1000),0)</f>
        <v>1237739</v>
      </c>
      <c r="M157" s="148">
        <v>1191952</v>
      </c>
      <c r="N157" s="148">
        <v>2429691</v>
      </c>
    </row>
    <row r="158" spans="1:14" x14ac:dyDescent="0.2">
      <c r="A158" s="124" t="s">
        <v>688</v>
      </c>
      <c r="B158" s="127">
        <v>486</v>
      </c>
      <c r="C158" s="127" t="s">
        <v>505</v>
      </c>
      <c r="D158" s="125" t="s">
        <v>58</v>
      </c>
      <c r="E158" s="10">
        <v>427</v>
      </c>
      <c r="F158" s="125" t="s">
        <v>270</v>
      </c>
      <c r="G158" s="112">
        <v>4</v>
      </c>
      <c r="H158" s="127" t="s">
        <v>210</v>
      </c>
      <c r="I158" s="112">
        <v>20</v>
      </c>
      <c r="J158" s="148">
        <v>427000</v>
      </c>
      <c r="K158" s="148">
        <v>260998</v>
      </c>
      <c r="L158" s="148">
        <f>ROUND((K158*$C$8/1000),0)</f>
        <v>6460945</v>
      </c>
      <c r="M158" s="148">
        <v>3518</v>
      </c>
      <c r="N158" s="148">
        <v>6464463</v>
      </c>
    </row>
    <row r="159" spans="1:14" x14ac:dyDescent="0.2">
      <c r="A159" s="124" t="s">
        <v>688</v>
      </c>
      <c r="B159" s="127">
        <v>486</v>
      </c>
      <c r="C159" s="127" t="s">
        <v>505</v>
      </c>
      <c r="D159" s="125" t="s">
        <v>58</v>
      </c>
      <c r="E159" s="10">
        <v>37</v>
      </c>
      <c r="F159" s="125" t="s">
        <v>508</v>
      </c>
      <c r="G159" s="112">
        <v>4</v>
      </c>
      <c r="H159" s="127" t="s">
        <v>210</v>
      </c>
      <c r="I159" s="112">
        <v>20</v>
      </c>
      <c r="J159" s="148">
        <v>37000</v>
      </c>
      <c r="K159" s="148">
        <v>37000</v>
      </c>
      <c r="L159" s="148">
        <f>ROUND((K159*$C$8/1000),0)</f>
        <v>915926</v>
      </c>
      <c r="M159" s="148">
        <v>301910</v>
      </c>
      <c r="N159" s="148">
        <v>1217836</v>
      </c>
    </row>
    <row r="160" spans="1:14" x14ac:dyDescent="0.2">
      <c r="A160" s="124" t="s">
        <v>688</v>
      </c>
      <c r="B160" s="127">
        <v>486</v>
      </c>
      <c r="C160" s="127" t="s">
        <v>505</v>
      </c>
      <c r="D160" s="125" t="s">
        <v>58</v>
      </c>
      <c r="E160" s="10">
        <v>59</v>
      </c>
      <c r="F160" s="125" t="s">
        <v>509</v>
      </c>
      <c r="G160" s="112">
        <v>7</v>
      </c>
      <c r="H160" s="127" t="s">
        <v>210</v>
      </c>
      <c r="I160" s="112">
        <v>21.75</v>
      </c>
      <c r="J160" s="148">
        <v>59000</v>
      </c>
      <c r="K160" s="148">
        <v>59000</v>
      </c>
      <c r="L160" s="148">
        <f>ROUND((K160*$C$8/1000),0)</f>
        <v>1460531</v>
      </c>
      <c r="M160" s="148">
        <v>927013</v>
      </c>
      <c r="N160" s="148">
        <v>2387544</v>
      </c>
    </row>
    <row r="161" spans="1:14" x14ac:dyDescent="0.2">
      <c r="A161" s="124"/>
      <c r="B161" s="127"/>
      <c r="C161" s="127"/>
      <c r="D161" s="125"/>
      <c r="E161" s="10"/>
      <c r="F161" s="125"/>
      <c r="G161" s="112"/>
      <c r="H161" s="127"/>
      <c r="I161" s="112"/>
      <c r="J161" s="148"/>
      <c r="K161" s="148"/>
      <c r="L161" s="148"/>
      <c r="M161" s="148"/>
      <c r="N161" s="148"/>
    </row>
    <row r="162" spans="1:14" x14ac:dyDescent="0.2">
      <c r="A162" s="124" t="s">
        <v>540</v>
      </c>
      <c r="B162" s="127">
        <v>495</v>
      </c>
      <c r="C162" s="127" t="s">
        <v>459</v>
      </c>
      <c r="D162" s="125" t="s">
        <v>58</v>
      </c>
      <c r="E162" s="10">
        <v>578.5</v>
      </c>
      <c r="F162" s="125" t="s">
        <v>464</v>
      </c>
      <c r="G162" s="112">
        <v>4</v>
      </c>
      <c r="H162" s="127" t="s">
        <v>210</v>
      </c>
      <c r="I162" s="112">
        <v>19.25</v>
      </c>
      <c r="J162" s="148">
        <v>578500</v>
      </c>
      <c r="K162" s="148">
        <v>241218</v>
      </c>
      <c r="L162" s="148">
        <f t="shared" ref="L162:L179" si="11">ROUND((K162*$C$8/1000),0)</f>
        <v>5971296</v>
      </c>
      <c r="M162" s="148">
        <v>19612</v>
      </c>
      <c r="N162" s="148">
        <v>5990908</v>
      </c>
    </row>
    <row r="163" spans="1:14" x14ac:dyDescent="0.2">
      <c r="A163" s="124" t="s">
        <v>540</v>
      </c>
      <c r="B163" s="127">
        <v>495</v>
      </c>
      <c r="C163" s="127" t="s">
        <v>459</v>
      </c>
      <c r="D163" s="125" t="s">
        <v>58</v>
      </c>
      <c r="E163" s="10">
        <v>52.2</v>
      </c>
      <c r="F163" s="125" t="s">
        <v>465</v>
      </c>
      <c r="G163" s="112">
        <v>5</v>
      </c>
      <c r="H163" s="127" t="s">
        <v>210</v>
      </c>
      <c r="I163" s="112">
        <v>19.25</v>
      </c>
      <c r="J163" s="148">
        <v>52200</v>
      </c>
      <c r="K163" s="148">
        <v>53489</v>
      </c>
      <c r="L163" s="148">
        <f t="shared" si="11"/>
        <v>1324108</v>
      </c>
      <c r="M163" s="148">
        <v>5416</v>
      </c>
      <c r="N163" s="148">
        <v>1329524</v>
      </c>
    </row>
    <row r="164" spans="1:14" x14ac:dyDescent="0.2">
      <c r="A164" s="124" t="s">
        <v>541</v>
      </c>
      <c r="B164" s="127">
        <v>495</v>
      </c>
      <c r="C164" s="127" t="s">
        <v>459</v>
      </c>
      <c r="D164" s="125" t="s">
        <v>58</v>
      </c>
      <c r="E164" s="10">
        <v>27.4</v>
      </c>
      <c r="F164" s="125" t="s">
        <v>466</v>
      </c>
      <c r="G164" s="112">
        <v>5.5</v>
      </c>
      <c r="H164" s="127" t="s">
        <v>210</v>
      </c>
      <c r="I164" s="112">
        <v>19.25</v>
      </c>
      <c r="J164" s="148">
        <v>27400</v>
      </c>
      <c r="K164" s="148">
        <v>31324</v>
      </c>
      <c r="L164" s="148">
        <f t="shared" si="11"/>
        <v>775418</v>
      </c>
      <c r="M164" s="148">
        <v>3483</v>
      </c>
      <c r="N164" s="148">
        <v>778901</v>
      </c>
    </row>
    <row r="165" spans="1:14" x14ac:dyDescent="0.2">
      <c r="A165" s="124" t="s">
        <v>541</v>
      </c>
      <c r="B165" s="127">
        <v>495</v>
      </c>
      <c r="C165" s="127" t="s">
        <v>459</v>
      </c>
      <c r="D165" s="125" t="s">
        <v>58</v>
      </c>
      <c r="E165" s="10">
        <v>20.399999999999999</v>
      </c>
      <c r="F165" s="125" t="s">
        <v>467</v>
      </c>
      <c r="G165" s="112">
        <v>6</v>
      </c>
      <c r="H165" s="127" t="s">
        <v>210</v>
      </c>
      <c r="I165" s="112">
        <v>19.25</v>
      </c>
      <c r="J165" s="148">
        <v>20400</v>
      </c>
      <c r="K165" s="148">
        <v>25754</v>
      </c>
      <c r="L165" s="148">
        <f t="shared" si="11"/>
        <v>637534</v>
      </c>
      <c r="M165" s="148">
        <v>3118</v>
      </c>
      <c r="N165" s="148">
        <v>640652</v>
      </c>
    </row>
    <row r="166" spans="1:14" x14ac:dyDescent="0.2">
      <c r="A166" s="124" t="s">
        <v>542</v>
      </c>
      <c r="B166" s="127">
        <v>495</v>
      </c>
      <c r="C166" s="127" t="s">
        <v>459</v>
      </c>
      <c r="D166" s="125" t="s">
        <v>58</v>
      </c>
      <c r="E166" s="10">
        <v>22</v>
      </c>
      <c r="F166" s="18" t="s">
        <v>469</v>
      </c>
      <c r="G166" s="112">
        <v>7</v>
      </c>
      <c r="H166" s="127" t="s">
        <v>210</v>
      </c>
      <c r="I166" s="112">
        <v>19.25</v>
      </c>
      <c r="J166" s="148">
        <v>22000</v>
      </c>
      <c r="K166" s="148">
        <v>28837</v>
      </c>
      <c r="L166" s="148">
        <f t="shared" si="11"/>
        <v>713853</v>
      </c>
      <c r="M166" s="148">
        <v>4059</v>
      </c>
      <c r="N166" s="148">
        <v>717912</v>
      </c>
    </row>
    <row r="167" spans="1:14" x14ac:dyDescent="0.2">
      <c r="A167" s="124" t="s">
        <v>542</v>
      </c>
      <c r="B167" s="127">
        <v>495</v>
      </c>
      <c r="C167" s="127" t="s">
        <v>459</v>
      </c>
      <c r="D167" s="125" t="s">
        <v>58</v>
      </c>
      <c r="E167" s="10">
        <v>31</v>
      </c>
      <c r="F167" s="125" t="s">
        <v>468</v>
      </c>
      <c r="G167" s="112">
        <v>7.5</v>
      </c>
      <c r="H167" s="127" t="s">
        <v>210</v>
      </c>
      <c r="I167" s="112">
        <v>19.25</v>
      </c>
      <c r="J167" s="148">
        <v>31000</v>
      </c>
      <c r="K167" s="148">
        <v>56295</v>
      </c>
      <c r="L167" s="148">
        <f t="shared" si="11"/>
        <v>1393570</v>
      </c>
      <c r="M167" s="148">
        <v>8474</v>
      </c>
      <c r="N167" s="148">
        <v>1402044</v>
      </c>
    </row>
    <row r="168" spans="1:14" x14ac:dyDescent="0.2">
      <c r="A168" s="124" t="s">
        <v>656</v>
      </c>
      <c r="B168" s="127">
        <v>495</v>
      </c>
      <c r="C168" s="127" t="s">
        <v>501</v>
      </c>
      <c r="D168" s="125" t="s">
        <v>58</v>
      </c>
      <c r="E168" s="10">
        <v>478</v>
      </c>
      <c r="F168" s="125" t="s">
        <v>511</v>
      </c>
      <c r="G168" s="112">
        <v>4</v>
      </c>
      <c r="H168" s="127" t="s">
        <v>210</v>
      </c>
      <c r="I168" s="112">
        <v>18.25</v>
      </c>
      <c r="J168" s="148">
        <v>478000</v>
      </c>
      <c r="K168" s="148">
        <v>216880</v>
      </c>
      <c r="L168" s="148">
        <f t="shared" si="11"/>
        <v>5368815</v>
      </c>
      <c r="M168" s="148">
        <v>17633</v>
      </c>
      <c r="N168" s="148">
        <v>5386448</v>
      </c>
    </row>
    <row r="169" spans="1:14" x14ac:dyDescent="0.2">
      <c r="A169" s="124" t="s">
        <v>657</v>
      </c>
      <c r="B169" s="127">
        <v>495</v>
      </c>
      <c r="C169" s="127" t="s">
        <v>501</v>
      </c>
      <c r="D169" s="125" t="s">
        <v>58</v>
      </c>
      <c r="E169" s="10">
        <v>55</v>
      </c>
      <c r="F169" s="125" t="s">
        <v>513</v>
      </c>
      <c r="G169" s="112">
        <v>5</v>
      </c>
      <c r="H169" s="127" t="s">
        <v>210</v>
      </c>
      <c r="I169" s="112">
        <v>18.25</v>
      </c>
      <c r="J169" s="148">
        <v>55000</v>
      </c>
      <c r="K169" s="148">
        <v>56358</v>
      </c>
      <c r="L169" s="148">
        <f t="shared" si="11"/>
        <v>1395129</v>
      </c>
      <c r="M169" s="148">
        <v>5707</v>
      </c>
      <c r="N169" s="148">
        <v>1400836</v>
      </c>
    </row>
    <row r="170" spans="1:14" x14ac:dyDescent="0.2">
      <c r="A170" s="124" t="s">
        <v>658</v>
      </c>
      <c r="B170" s="127">
        <v>495</v>
      </c>
      <c r="C170" s="127" t="s">
        <v>501</v>
      </c>
      <c r="D170" s="125" t="s">
        <v>58</v>
      </c>
      <c r="E170" s="10">
        <v>18</v>
      </c>
      <c r="F170" s="125" t="s">
        <v>512</v>
      </c>
      <c r="G170" s="112">
        <v>5.5</v>
      </c>
      <c r="H170" s="127" t="s">
        <v>210</v>
      </c>
      <c r="I170" s="112">
        <v>18.25</v>
      </c>
      <c r="J170" s="148">
        <v>18000</v>
      </c>
      <c r="K170" s="148">
        <v>19505</v>
      </c>
      <c r="L170" s="148">
        <f t="shared" si="11"/>
        <v>482842</v>
      </c>
      <c r="M170" s="148">
        <v>2168</v>
      </c>
      <c r="N170" s="148">
        <v>485010</v>
      </c>
    </row>
    <row r="171" spans="1:14" x14ac:dyDescent="0.2">
      <c r="A171" s="124" t="s">
        <v>659</v>
      </c>
      <c r="B171" s="127">
        <v>495</v>
      </c>
      <c r="C171" s="127" t="s">
        <v>501</v>
      </c>
      <c r="D171" s="125" t="s">
        <v>58</v>
      </c>
      <c r="E171" s="10">
        <v>8</v>
      </c>
      <c r="F171" s="125" t="s">
        <v>514</v>
      </c>
      <c r="G171" s="112">
        <v>6</v>
      </c>
      <c r="H171" s="127" t="s">
        <v>210</v>
      </c>
      <c r="I171" s="112">
        <v>18.25</v>
      </c>
      <c r="J171" s="148">
        <v>8000</v>
      </c>
      <c r="K171" s="148">
        <v>9528</v>
      </c>
      <c r="L171" s="148">
        <f t="shared" si="11"/>
        <v>235863</v>
      </c>
      <c r="M171" s="148">
        <v>1154</v>
      </c>
      <c r="N171" s="148">
        <v>237017</v>
      </c>
    </row>
    <row r="172" spans="1:14" x14ac:dyDescent="0.2">
      <c r="A172" s="124" t="s">
        <v>659</v>
      </c>
      <c r="B172" s="127">
        <v>495</v>
      </c>
      <c r="C172" s="127" t="s">
        <v>501</v>
      </c>
      <c r="D172" s="125" t="s">
        <v>58</v>
      </c>
      <c r="E172" s="10">
        <v>15</v>
      </c>
      <c r="F172" s="125" t="s">
        <v>550</v>
      </c>
      <c r="G172" s="112">
        <v>7</v>
      </c>
      <c r="H172" s="127" t="s">
        <v>210</v>
      </c>
      <c r="I172" s="112">
        <v>18.25</v>
      </c>
      <c r="J172" s="148">
        <v>15000</v>
      </c>
      <c r="K172" s="148">
        <v>18375</v>
      </c>
      <c r="L172" s="148">
        <f t="shared" si="11"/>
        <v>454869</v>
      </c>
      <c r="M172" s="148">
        <v>2586</v>
      </c>
      <c r="N172" s="148">
        <v>457455</v>
      </c>
    </row>
    <row r="173" spans="1:14" x14ac:dyDescent="0.2">
      <c r="A173" s="124" t="s">
        <v>659</v>
      </c>
      <c r="B173" s="127">
        <v>495</v>
      </c>
      <c r="C173" s="127" t="s">
        <v>501</v>
      </c>
      <c r="D173" s="125" t="s">
        <v>58</v>
      </c>
      <c r="E173" s="10">
        <v>25</v>
      </c>
      <c r="F173" s="125" t="s">
        <v>515</v>
      </c>
      <c r="G173" s="112">
        <v>7.5</v>
      </c>
      <c r="H173" s="127" t="s">
        <v>210</v>
      </c>
      <c r="I173" s="112">
        <v>18.25</v>
      </c>
      <c r="J173" s="148">
        <v>25000</v>
      </c>
      <c r="K173" s="148">
        <v>42232</v>
      </c>
      <c r="L173" s="148">
        <f t="shared" si="11"/>
        <v>1045443</v>
      </c>
      <c r="M173" s="148">
        <v>6358</v>
      </c>
      <c r="N173" s="148">
        <v>1051801</v>
      </c>
    </row>
    <row r="174" spans="1:14" x14ac:dyDescent="0.2">
      <c r="A174" s="124" t="s">
        <v>660</v>
      </c>
      <c r="B174" s="127">
        <v>495</v>
      </c>
      <c r="C174" s="127" t="s">
        <v>552</v>
      </c>
      <c r="D174" s="125" t="s">
        <v>58</v>
      </c>
      <c r="E174" s="10">
        <f>500*804/1000</f>
        <v>402</v>
      </c>
      <c r="F174" s="125" t="s">
        <v>585</v>
      </c>
      <c r="G174" s="112">
        <v>4.7</v>
      </c>
      <c r="H174" s="125" t="s">
        <v>210</v>
      </c>
      <c r="I174" s="112">
        <v>17</v>
      </c>
      <c r="J174" s="45">
        <v>402000</v>
      </c>
      <c r="K174" s="148">
        <v>209394</v>
      </c>
      <c r="L174" s="148">
        <f t="shared" si="11"/>
        <v>5183500</v>
      </c>
      <c r="M174" s="148">
        <v>19954</v>
      </c>
      <c r="N174" s="148">
        <v>5203454</v>
      </c>
    </row>
    <row r="175" spans="1:14" x14ac:dyDescent="0.2">
      <c r="A175" s="124" t="s">
        <v>661</v>
      </c>
      <c r="B175" s="127">
        <v>495</v>
      </c>
      <c r="C175" s="127" t="s">
        <v>552</v>
      </c>
      <c r="D175" s="125" t="s">
        <v>58</v>
      </c>
      <c r="E175" s="10">
        <v>38.200000000000003</v>
      </c>
      <c r="F175" s="125" t="s">
        <v>586</v>
      </c>
      <c r="G175" s="112">
        <v>5.2</v>
      </c>
      <c r="H175" s="125" t="s">
        <v>210</v>
      </c>
      <c r="I175" s="112">
        <v>17</v>
      </c>
      <c r="J175" s="45">
        <v>38200</v>
      </c>
      <c r="K175" s="148">
        <v>38687</v>
      </c>
      <c r="L175" s="148">
        <f t="shared" si="11"/>
        <v>957688</v>
      </c>
      <c r="M175" s="148">
        <v>4071</v>
      </c>
      <c r="N175" s="148">
        <v>961759</v>
      </c>
    </row>
    <row r="176" spans="1:14" x14ac:dyDescent="0.2">
      <c r="A176" s="124" t="s">
        <v>661</v>
      </c>
      <c r="B176" s="127">
        <v>495</v>
      </c>
      <c r="C176" s="127" t="s">
        <v>552</v>
      </c>
      <c r="D176" s="125" t="s">
        <v>58</v>
      </c>
      <c r="E176" s="10">
        <v>12</v>
      </c>
      <c r="F176" s="125" t="s">
        <v>587</v>
      </c>
      <c r="G176" s="112">
        <v>5.2</v>
      </c>
      <c r="H176" s="125" t="s">
        <v>210</v>
      </c>
      <c r="I176" s="112">
        <v>17</v>
      </c>
      <c r="J176" s="45">
        <v>12000</v>
      </c>
      <c r="K176" s="148">
        <v>12465</v>
      </c>
      <c r="L176" s="148">
        <f t="shared" si="11"/>
        <v>308568</v>
      </c>
      <c r="M176" s="148">
        <v>1312</v>
      </c>
      <c r="N176" s="148">
        <v>309880</v>
      </c>
    </row>
    <row r="177" spans="1:14" x14ac:dyDescent="0.2">
      <c r="A177" s="124" t="s">
        <v>661</v>
      </c>
      <c r="B177" s="127">
        <v>495</v>
      </c>
      <c r="C177" s="127" t="s">
        <v>552</v>
      </c>
      <c r="D177" s="125" t="s">
        <v>58</v>
      </c>
      <c r="E177" s="10">
        <v>6</v>
      </c>
      <c r="F177" s="125" t="s">
        <v>588</v>
      </c>
      <c r="G177" s="112">
        <v>5.2</v>
      </c>
      <c r="H177" s="125" t="s">
        <v>210</v>
      </c>
      <c r="I177" s="112">
        <v>17</v>
      </c>
      <c r="J177" s="45">
        <v>6000</v>
      </c>
      <c r="K177" s="148">
        <v>6557</v>
      </c>
      <c r="L177" s="148">
        <f t="shared" si="11"/>
        <v>162317</v>
      </c>
      <c r="M177" s="148">
        <v>690</v>
      </c>
      <c r="N177" s="148">
        <v>163007</v>
      </c>
    </row>
    <row r="178" spans="1:14" x14ac:dyDescent="0.2">
      <c r="A178" s="124" t="s">
        <v>661</v>
      </c>
      <c r="B178" s="127">
        <v>495</v>
      </c>
      <c r="C178" s="127" t="s">
        <v>552</v>
      </c>
      <c r="D178" s="125" t="s">
        <v>58</v>
      </c>
      <c r="E178" s="10">
        <v>9</v>
      </c>
      <c r="F178" s="125" t="s">
        <v>589</v>
      </c>
      <c r="G178" s="112">
        <v>5.2</v>
      </c>
      <c r="H178" s="125" t="s">
        <v>210</v>
      </c>
      <c r="I178" s="112">
        <v>17</v>
      </c>
      <c r="J178" s="45">
        <v>9000</v>
      </c>
      <c r="K178" s="148">
        <v>9835</v>
      </c>
      <c r="L178" s="148">
        <f t="shared" si="11"/>
        <v>243463</v>
      </c>
      <c r="M178" s="148">
        <v>1035</v>
      </c>
      <c r="N178" s="148">
        <v>244498</v>
      </c>
    </row>
    <row r="179" spans="1:14" x14ac:dyDescent="0.2">
      <c r="A179" s="124" t="s">
        <v>661</v>
      </c>
      <c r="B179" s="127">
        <v>495</v>
      </c>
      <c r="C179" s="127" t="s">
        <v>552</v>
      </c>
      <c r="D179" s="125" t="s">
        <v>58</v>
      </c>
      <c r="E179" s="10">
        <v>27.4</v>
      </c>
      <c r="F179" s="125" t="s">
        <v>590</v>
      </c>
      <c r="G179" s="112">
        <v>5.2</v>
      </c>
      <c r="H179" s="125" t="s">
        <v>210</v>
      </c>
      <c r="I179" s="112">
        <v>17</v>
      </c>
      <c r="J179" s="45">
        <v>27400</v>
      </c>
      <c r="K179" s="148">
        <v>37139</v>
      </c>
      <c r="L179" s="148">
        <f t="shared" si="11"/>
        <v>919367</v>
      </c>
      <c r="M179" s="148">
        <v>3908</v>
      </c>
      <c r="N179" s="148">
        <v>923275</v>
      </c>
    </row>
    <row r="180" spans="1:14" x14ac:dyDescent="0.2">
      <c r="A180" s="124"/>
      <c r="B180" s="127"/>
      <c r="C180" s="127"/>
      <c r="D180" s="125"/>
      <c r="E180" s="10"/>
      <c r="F180" s="125"/>
      <c r="G180" s="112"/>
      <c r="H180" s="127"/>
      <c r="I180" s="112"/>
      <c r="J180" s="148"/>
      <c r="K180" s="148"/>
      <c r="L180" s="148"/>
      <c r="M180" s="148"/>
      <c r="N180" s="148"/>
    </row>
    <row r="181" spans="1:14" x14ac:dyDescent="0.2">
      <c r="A181" s="124" t="s">
        <v>228</v>
      </c>
      <c r="B181" s="127">
        <v>501</v>
      </c>
      <c r="C181" s="127" t="s">
        <v>476</v>
      </c>
      <c r="D181" s="125" t="s">
        <v>58</v>
      </c>
      <c r="E181" s="10">
        <v>156.30000000000001</v>
      </c>
      <c r="F181" s="125" t="s">
        <v>242</v>
      </c>
      <c r="G181" s="112">
        <v>4.1500000000000004</v>
      </c>
      <c r="H181" s="125" t="s">
        <v>211</v>
      </c>
      <c r="I181" s="112">
        <v>7.75</v>
      </c>
      <c r="J181" s="148">
        <v>156300</v>
      </c>
      <c r="K181" s="148">
        <v>0</v>
      </c>
      <c r="L181" s="148">
        <f>ROUND((K181*$C$8/1000),0)</f>
        <v>0</v>
      </c>
      <c r="M181" s="148"/>
      <c r="N181" s="148"/>
    </row>
    <row r="182" spans="1:14" x14ac:dyDescent="0.2">
      <c r="A182" s="124" t="s">
        <v>263</v>
      </c>
      <c r="B182" s="127">
        <v>501</v>
      </c>
      <c r="C182" s="127" t="s">
        <v>476</v>
      </c>
      <c r="D182" s="125" t="s">
        <v>58</v>
      </c>
      <c r="E182" s="10">
        <v>47.1</v>
      </c>
      <c r="F182" s="125" t="s">
        <v>243</v>
      </c>
      <c r="G182" s="112">
        <v>4.5</v>
      </c>
      <c r="H182" s="125" t="s">
        <v>211</v>
      </c>
      <c r="I182" s="112">
        <v>14.75</v>
      </c>
      <c r="J182" s="148">
        <v>47100</v>
      </c>
      <c r="K182" s="148">
        <v>63889.27</v>
      </c>
      <c r="L182" s="148">
        <f>ROUND((K182*$C$8/1000),0)</f>
        <v>1581564</v>
      </c>
      <c r="M182" s="148">
        <v>11413</v>
      </c>
      <c r="N182" s="148">
        <v>1592977</v>
      </c>
    </row>
    <row r="183" spans="1:14" x14ac:dyDescent="0.2">
      <c r="A183" s="124" t="s">
        <v>263</v>
      </c>
      <c r="B183" s="127">
        <v>501</v>
      </c>
      <c r="C183" s="127" t="s">
        <v>476</v>
      </c>
      <c r="D183" s="125" t="s">
        <v>58</v>
      </c>
      <c r="E183" s="10">
        <v>11.4</v>
      </c>
      <c r="F183" s="125" t="s">
        <v>477</v>
      </c>
      <c r="G183" s="112">
        <v>5.5</v>
      </c>
      <c r="H183" s="125" t="s">
        <v>211</v>
      </c>
      <c r="I183" s="112">
        <v>15</v>
      </c>
      <c r="J183" s="148">
        <v>11400</v>
      </c>
      <c r="K183" s="148">
        <v>17649.18</v>
      </c>
      <c r="L183" s="148">
        <f>ROUND((K183*$C$8/1000),0)</f>
        <v>436901</v>
      </c>
      <c r="M183" s="148">
        <v>0</v>
      </c>
      <c r="N183" s="148">
        <v>436901</v>
      </c>
    </row>
    <row r="184" spans="1:14" x14ac:dyDescent="0.2">
      <c r="A184" s="124" t="s">
        <v>263</v>
      </c>
      <c r="B184" s="127">
        <v>501</v>
      </c>
      <c r="C184" s="127" t="s">
        <v>476</v>
      </c>
      <c r="D184" s="125" t="s">
        <v>58</v>
      </c>
      <c r="E184" s="10">
        <v>58</v>
      </c>
      <c r="F184" s="125" t="s">
        <v>478</v>
      </c>
      <c r="G184" s="112">
        <v>5</v>
      </c>
      <c r="H184" s="125" t="s">
        <v>211</v>
      </c>
      <c r="I184" s="112">
        <v>15.25</v>
      </c>
      <c r="J184" s="148">
        <v>58000</v>
      </c>
      <c r="K184" s="148">
        <v>86378.25</v>
      </c>
      <c r="L184" s="148">
        <f>ROUND((K184*$C$8/1000),0)</f>
        <v>2138274</v>
      </c>
      <c r="M184" s="148">
        <v>0</v>
      </c>
      <c r="N184" s="148">
        <v>2138274</v>
      </c>
    </row>
    <row r="185" spans="1:14" x14ac:dyDescent="0.2">
      <c r="A185" s="124"/>
      <c r="B185" s="127"/>
      <c r="C185" s="127"/>
      <c r="D185" s="125"/>
      <c r="E185" s="10"/>
      <c r="F185" s="125"/>
      <c r="G185" s="112"/>
      <c r="H185" s="127"/>
      <c r="I185" s="112"/>
      <c r="J185" s="148"/>
      <c r="K185" s="148"/>
      <c r="L185" s="148"/>
      <c r="M185" s="148"/>
      <c r="N185" s="148"/>
    </row>
    <row r="186" spans="1:14" x14ac:dyDescent="0.2">
      <c r="A186" s="124" t="s">
        <v>543</v>
      </c>
      <c r="B186" s="127">
        <v>510</v>
      </c>
      <c r="C186" s="125" t="s">
        <v>484</v>
      </c>
      <c r="D186" s="125" t="s">
        <v>58</v>
      </c>
      <c r="E186" s="10">
        <v>863</v>
      </c>
      <c r="F186" s="125" t="s">
        <v>260</v>
      </c>
      <c r="G186" s="112">
        <v>4</v>
      </c>
      <c r="H186" s="127" t="s">
        <v>210</v>
      </c>
      <c r="I186" s="112">
        <v>18.5</v>
      </c>
      <c r="J186" s="148">
        <v>863000</v>
      </c>
      <c r="K186" s="148">
        <v>360505</v>
      </c>
      <c r="L186" s="148">
        <f t="shared" ref="L186:L191" si="12">ROUND((K186*$C$8/1000),0)</f>
        <v>8924218</v>
      </c>
      <c r="M186" s="148">
        <v>29309</v>
      </c>
      <c r="N186" s="148">
        <v>8953527</v>
      </c>
    </row>
    <row r="187" spans="1:14" x14ac:dyDescent="0.2">
      <c r="A187" s="124" t="s">
        <v>543</v>
      </c>
      <c r="B187" s="127">
        <v>510</v>
      </c>
      <c r="C187" s="125" t="s">
        <v>484</v>
      </c>
      <c r="D187" s="125" t="s">
        <v>58</v>
      </c>
      <c r="E187" s="10">
        <v>141</v>
      </c>
      <c r="F187" s="125" t="s">
        <v>261</v>
      </c>
      <c r="G187" s="112">
        <v>4</v>
      </c>
      <c r="H187" s="127" t="s">
        <v>210</v>
      </c>
      <c r="I187" s="112">
        <v>18.5</v>
      </c>
      <c r="J187" s="148">
        <v>141000</v>
      </c>
      <c r="K187" s="148">
        <v>59663</v>
      </c>
      <c r="L187" s="148">
        <f t="shared" si="12"/>
        <v>1476944</v>
      </c>
      <c r="M187" s="148">
        <v>4850</v>
      </c>
      <c r="N187" s="148">
        <v>1481794</v>
      </c>
    </row>
    <row r="188" spans="1:14" x14ac:dyDescent="0.2">
      <c r="A188" s="124" t="s">
        <v>541</v>
      </c>
      <c r="B188" s="127">
        <v>510</v>
      </c>
      <c r="C188" s="125" t="s">
        <v>484</v>
      </c>
      <c r="D188" s="125" t="s">
        <v>58</v>
      </c>
      <c r="E188" s="10">
        <v>45</v>
      </c>
      <c r="F188" s="125" t="s">
        <v>485</v>
      </c>
      <c r="G188" s="112">
        <v>4</v>
      </c>
      <c r="H188" s="127" t="s">
        <v>210</v>
      </c>
      <c r="I188" s="112">
        <v>18.5</v>
      </c>
      <c r="J188" s="148">
        <v>45000</v>
      </c>
      <c r="K188" s="148">
        <v>60984</v>
      </c>
      <c r="L188" s="148">
        <f t="shared" si="12"/>
        <v>1509645</v>
      </c>
      <c r="M188" s="148">
        <v>4958</v>
      </c>
      <c r="N188" s="148">
        <v>1514603</v>
      </c>
    </row>
    <row r="189" spans="1:14" x14ac:dyDescent="0.2">
      <c r="A189" s="124" t="s">
        <v>541</v>
      </c>
      <c r="B189" s="127">
        <v>510</v>
      </c>
      <c r="C189" s="125" t="s">
        <v>484</v>
      </c>
      <c r="D189" s="125" t="s">
        <v>58</v>
      </c>
      <c r="E189" s="10">
        <v>18</v>
      </c>
      <c r="F189" s="125" t="s">
        <v>486</v>
      </c>
      <c r="G189" s="112">
        <v>4</v>
      </c>
      <c r="H189" s="127" t="s">
        <v>210</v>
      </c>
      <c r="I189" s="112">
        <v>18.5</v>
      </c>
      <c r="J189" s="148">
        <v>18000</v>
      </c>
      <c r="K189" s="148">
        <v>24394</v>
      </c>
      <c r="L189" s="148">
        <f t="shared" si="12"/>
        <v>603868</v>
      </c>
      <c r="M189" s="148">
        <v>1983</v>
      </c>
      <c r="N189" s="148">
        <v>605851</v>
      </c>
    </row>
    <row r="190" spans="1:14" x14ac:dyDescent="0.2">
      <c r="A190" s="124" t="s">
        <v>544</v>
      </c>
      <c r="B190" s="127">
        <v>510</v>
      </c>
      <c r="C190" s="125" t="s">
        <v>484</v>
      </c>
      <c r="D190" s="125" t="s">
        <v>58</v>
      </c>
      <c r="E190" s="10">
        <v>46</v>
      </c>
      <c r="F190" s="125" t="s">
        <v>487</v>
      </c>
      <c r="G190" s="112">
        <v>4</v>
      </c>
      <c r="H190" s="127" t="s">
        <v>210</v>
      </c>
      <c r="I190" s="112">
        <v>18.5</v>
      </c>
      <c r="J190" s="148">
        <v>46000</v>
      </c>
      <c r="K190" s="148">
        <v>62339</v>
      </c>
      <c r="L190" s="148">
        <f t="shared" si="12"/>
        <v>1543188</v>
      </c>
      <c r="M190" s="148">
        <v>5068</v>
      </c>
      <c r="N190" s="148">
        <v>1548256</v>
      </c>
    </row>
    <row r="191" spans="1:14" x14ac:dyDescent="0.2">
      <c r="A191" s="124" t="s">
        <v>544</v>
      </c>
      <c r="B191" s="127">
        <v>510</v>
      </c>
      <c r="C191" s="125" t="s">
        <v>484</v>
      </c>
      <c r="D191" s="125" t="s">
        <v>58</v>
      </c>
      <c r="E191" s="10">
        <v>113</v>
      </c>
      <c r="F191" s="125" t="s">
        <v>488</v>
      </c>
      <c r="G191" s="112">
        <v>4</v>
      </c>
      <c r="H191" s="127" t="s">
        <v>210</v>
      </c>
      <c r="I191" s="112">
        <v>18.5</v>
      </c>
      <c r="J191" s="148">
        <v>113000</v>
      </c>
      <c r="K191" s="148">
        <v>153137</v>
      </c>
      <c r="L191" s="148">
        <f t="shared" si="12"/>
        <v>3790871</v>
      </c>
      <c r="M191" s="148">
        <v>12451</v>
      </c>
      <c r="N191" s="148">
        <v>3803322</v>
      </c>
    </row>
    <row r="192" spans="1:14" x14ac:dyDescent="0.2">
      <c r="A192" s="124"/>
      <c r="B192" s="127"/>
      <c r="C192" s="127"/>
      <c r="D192" s="125"/>
      <c r="E192" s="10"/>
      <c r="F192" s="125"/>
      <c r="G192" s="112"/>
      <c r="H192" s="125"/>
      <c r="I192" s="112"/>
      <c r="J192" s="148"/>
      <c r="K192" s="148"/>
      <c r="L192" s="148"/>
      <c r="M192" s="148"/>
      <c r="N192" s="148"/>
    </row>
    <row r="193" spans="1:14" x14ac:dyDescent="0.2">
      <c r="A193" s="124" t="s">
        <v>150</v>
      </c>
      <c r="B193" s="127">
        <v>514</v>
      </c>
      <c r="C193" s="127" t="s">
        <v>494</v>
      </c>
      <c r="D193" s="125" t="s">
        <v>495</v>
      </c>
      <c r="E193" s="10">
        <v>65000</v>
      </c>
      <c r="F193" s="125" t="s">
        <v>268</v>
      </c>
      <c r="G193" s="112">
        <v>7.61</v>
      </c>
      <c r="H193" s="125" t="s">
        <v>214</v>
      </c>
      <c r="I193" s="112">
        <v>14.5</v>
      </c>
      <c r="J193" s="148">
        <v>65000000</v>
      </c>
      <c r="K193" s="148">
        <v>65000000</v>
      </c>
      <c r="L193" s="148">
        <f>ROUND((K193*$G$8/1000),0)</f>
        <v>39733200</v>
      </c>
      <c r="M193" s="148">
        <v>517871</v>
      </c>
      <c r="N193" s="148">
        <v>40251071</v>
      </c>
    </row>
    <row r="194" spans="1:14" x14ac:dyDescent="0.2">
      <c r="A194" s="124" t="s">
        <v>525</v>
      </c>
      <c r="B194" s="127">
        <v>514</v>
      </c>
      <c r="C194" s="127" t="s">
        <v>494</v>
      </c>
      <c r="D194" s="125" t="s">
        <v>495</v>
      </c>
      <c r="E194" s="10">
        <v>1</v>
      </c>
      <c r="F194" s="125" t="s">
        <v>496</v>
      </c>
      <c r="G194" s="112">
        <v>7.75</v>
      </c>
      <c r="H194" s="125" t="s">
        <v>214</v>
      </c>
      <c r="I194" s="112">
        <v>15</v>
      </c>
      <c r="J194" s="148">
        <v>1000</v>
      </c>
      <c r="K194" s="148">
        <v>1768.75</v>
      </c>
      <c r="L194" s="148">
        <f>ROUND((K194*$G$8/1000),0)</f>
        <v>1081</v>
      </c>
      <c r="M194" s="148">
        <v>15</v>
      </c>
      <c r="N194" s="148">
        <v>1096</v>
      </c>
    </row>
    <row r="195" spans="1:14" x14ac:dyDescent="0.2">
      <c r="A195" s="124" t="s">
        <v>150</v>
      </c>
      <c r="B195" s="127">
        <v>536</v>
      </c>
      <c r="C195" s="127" t="s">
        <v>517</v>
      </c>
      <c r="D195" s="125" t="s">
        <v>58</v>
      </c>
      <c r="E195" s="10">
        <v>302</v>
      </c>
      <c r="F195" s="125" t="s">
        <v>518</v>
      </c>
      <c r="G195" s="112">
        <v>3.7</v>
      </c>
      <c r="H195" s="125" t="s">
        <v>210</v>
      </c>
      <c r="I195" s="112">
        <v>19.5</v>
      </c>
      <c r="J195" s="148">
        <v>302000</v>
      </c>
      <c r="K195" s="148">
        <v>149008.28</v>
      </c>
      <c r="L195" s="148">
        <f>ROUND((K195*$C$8/1000),0)</f>
        <v>3688666</v>
      </c>
      <c r="M195" s="148">
        <v>33657</v>
      </c>
      <c r="N195" s="148">
        <v>3722323</v>
      </c>
    </row>
    <row r="196" spans="1:14" x14ac:dyDescent="0.2">
      <c r="A196" s="124" t="s">
        <v>525</v>
      </c>
      <c r="B196" s="127">
        <v>536</v>
      </c>
      <c r="C196" s="127" t="s">
        <v>517</v>
      </c>
      <c r="D196" s="125" t="s">
        <v>58</v>
      </c>
      <c r="E196" s="10">
        <v>19</v>
      </c>
      <c r="F196" s="125" t="s">
        <v>519</v>
      </c>
      <c r="G196" s="112">
        <v>4</v>
      </c>
      <c r="H196" s="125" t="s">
        <v>210</v>
      </c>
      <c r="I196" s="112">
        <v>19.5</v>
      </c>
      <c r="J196" s="148">
        <v>19000</v>
      </c>
      <c r="K196" s="148">
        <v>0</v>
      </c>
      <c r="L196" s="148">
        <f>ROUND((K196*$C$8/1000),0)</f>
        <v>0</v>
      </c>
      <c r="M196" s="148"/>
      <c r="N196" s="148"/>
    </row>
    <row r="197" spans="1:14" x14ac:dyDescent="0.2">
      <c r="A197" s="124" t="s">
        <v>525</v>
      </c>
      <c r="B197" s="127">
        <v>536</v>
      </c>
      <c r="C197" s="127" t="s">
        <v>517</v>
      </c>
      <c r="D197" s="125" t="s">
        <v>58</v>
      </c>
      <c r="E197" s="10">
        <v>17</v>
      </c>
      <c r="F197" s="125" t="s">
        <v>471</v>
      </c>
      <c r="G197" s="112">
        <v>4.7</v>
      </c>
      <c r="H197" s="125" t="s">
        <v>210</v>
      </c>
      <c r="I197" s="112">
        <v>19.5</v>
      </c>
      <c r="J197" s="148">
        <v>17000</v>
      </c>
      <c r="K197" s="148">
        <v>19088.34</v>
      </c>
      <c r="L197" s="148">
        <f>ROUND((K197*$C$8/1000),0)</f>
        <v>472527</v>
      </c>
      <c r="M197" s="148">
        <v>5457</v>
      </c>
      <c r="N197" s="148">
        <v>477984</v>
      </c>
    </row>
    <row r="198" spans="1:14" x14ac:dyDescent="0.2">
      <c r="A198" s="124" t="s">
        <v>525</v>
      </c>
      <c r="B198" s="127">
        <v>536</v>
      </c>
      <c r="C198" s="127" t="s">
        <v>517</v>
      </c>
      <c r="D198" s="125" t="s">
        <v>58</v>
      </c>
      <c r="E198" s="10">
        <v>11.5</v>
      </c>
      <c r="F198" s="125" t="s">
        <v>472</v>
      </c>
      <c r="G198" s="112">
        <v>5.5</v>
      </c>
      <c r="H198" s="125" t="s">
        <v>210</v>
      </c>
      <c r="I198" s="112">
        <v>19.5</v>
      </c>
      <c r="J198" s="148">
        <v>11500</v>
      </c>
      <c r="K198" s="148">
        <v>16506.39</v>
      </c>
      <c r="L198" s="148">
        <f>ROUND((K198*$C$8/1000),0)</f>
        <v>408612</v>
      </c>
      <c r="M198" s="148">
        <v>5506</v>
      </c>
      <c r="N198" s="148">
        <v>414118</v>
      </c>
    </row>
    <row r="199" spans="1:14" x14ac:dyDescent="0.2">
      <c r="A199" s="124" t="s">
        <v>528</v>
      </c>
      <c r="B199" s="127">
        <v>536</v>
      </c>
      <c r="C199" s="127" t="s">
        <v>517</v>
      </c>
      <c r="D199" s="125" t="s">
        <v>58</v>
      </c>
      <c r="E199" s="10">
        <v>20</v>
      </c>
      <c r="F199" s="125" t="s">
        <v>520</v>
      </c>
      <c r="G199" s="112">
        <v>7.5</v>
      </c>
      <c r="H199" s="125" t="s">
        <v>210</v>
      </c>
      <c r="I199" s="112">
        <v>19.5</v>
      </c>
      <c r="J199" s="148">
        <v>20000</v>
      </c>
      <c r="K199" s="148">
        <v>32586.47</v>
      </c>
      <c r="L199" s="148">
        <f>ROUND((K199*$C$8/1000),0)</f>
        <v>806671</v>
      </c>
      <c r="M199" s="148">
        <v>14717</v>
      </c>
      <c r="N199" s="148">
        <v>821388</v>
      </c>
    </row>
    <row r="200" spans="1:14" x14ac:dyDescent="0.2">
      <c r="A200" s="124"/>
      <c r="B200" s="127"/>
      <c r="C200" s="127"/>
      <c r="D200" s="125"/>
      <c r="E200" s="10"/>
      <c r="F200" s="125"/>
      <c r="G200" s="112"/>
      <c r="H200" s="125"/>
      <c r="I200" s="112"/>
      <c r="J200" s="148"/>
      <c r="K200" s="148"/>
      <c r="L200" s="148"/>
      <c r="M200" s="148"/>
      <c r="N200" s="148"/>
    </row>
    <row r="201" spans="1:14" x14ac:dyDescent="0.2">
      <c r="A201" s="124" t="s">
        <v>228</v>
      </c>
      <c r="B201" s="127">
        <v>557</v>
      </c>
      <c r="C201" s="127" t="s">
        <v>532</v>
      </c>
      <c r="D201" s="125" t="s">
        <v>58</v>
      </c>
      <c r="E201" s="10">
        <v>120.8</v>
      </c>
      <c r="F201" s="125" t="s">
        <v>257</v>
      </c>
      <c r="G201" s="112">
        <v>4.2</v>
      </c>
      <c r="H201" s="125" t="s">
        <v>211</v>
      </c>
      <c r="I201" s="112">
        <v>9.75</v>
      </c>
      <c r="J201" s="148">
        <v>120800</v>
      </c>
      <c r="K201" s="148">
        <v>0</v>
      </c>
      <c r="L201" s="148">
        <f>ROUND((K201*$C$8/1000),0)</f>
        <v>0</v>
      </c>
      <c r="M201" s="148"/>
      <c r="N201" s="148"/>
    </row>
    <row r="202" spans="1:14" x14ac:dyDescent="0.2">
      <c r="A202" s="124" t="s">
        <v>533</v>
      </c>
      <c r="B202" s="127">
        <v>557</v>
      </c>
      <c r="C202" s="127" t="s">
        <v>532</v>
      </c>
      <c r="D202" s="125" t="s">
        <v>58</v>
      </c>
      <c r="E202" s="10">
        <v>41.9</v>
      </c>
      <c r="F202" s="125" t="s">
        <v>258</v>
      </c>
      <c r="G202" s="112">
        <v>5</v>
      </c>
      <c r="H202" s="125" t="s">
        <v>211</v>
      </c>
      <c r="I202" s="112">
        <v>19.5</v>
      </c>
      <c r="J202" s="148"/>
      <c r="K202" s="148"/>
      <c r="L202" s="148"/>
      <c r="M202" s="148"/>
      <c r="N202" s="148"/>
    </row>
    <row r="203" spans="1:14" x14ac:dyDescent="0.2">
      <c r="A203" s="124" t="s">
        <v>533</v>
      </c>
      <c r="B203" s="127">
        <v>557</v>
      </c>
      <c r="C203" s="127" t="s">
        <v>532</v>
      </c>
      <c r="D203" s="125" t="s">
        <v>58</v>
      </c>
      <c r="E203" s="10">
        <v>11</v>
      </c>
      <c r="F203" s="125" t="s">
        <v>534</v>
      </c>
      <c r="G203" s="112">
        <v>5</v>
      </c>
      <c r="H203" s="125" t="s">
        <v>211</v>
      </c>
      <c r="I203" s="112">
        <v>19.75</v>
      </c>
      <c r="J203" s="148"/>
      <c r="K203" s="148"/>
      <c r="L203" s="148"/>
      <c r="M203" s="148"/>
      <c r="N203" s="148"/>
    </row>
    <row r="204" spans="1:14" x14ac:dyDescent="0.2">
      <c r="A204" s="124" t="s">
        <v>533</v>
      </c>
      <c r="B204" s="127">
        <v>557</v>
      </c>
      <c r="C204" s="127" t="s">
        <v>532</v>
      </c>
      <c r="D204" s="125" t="s">
        <v>58</v>
      </c>
      <c r="E204" s="10">
        <v>64</v>
      </c>
      <c r="F204" s="125" t="s">
        <v>535</v>
      </c>
      <c r="G204" s="112">
        <v>3</v>
      </c>
      <c r="H204" s="125" t="s">
        <v>211</v>
      </c>
      <c r="I204" s="112">
        <v>20</v>
      </c>
      <c r="J204" s="148"/>
      <c r="K204" s="148"/>
      <c r="L204" s="148"/>
      <c r="M204" s="148"/>
      <c r="N204" s="148"/>
    </row>
    <row r="205" spans="1:14" x14ac:dyDescent="0.2">
      <c r="A205" s="124"/>
      <c r="B205" s="127"/>
      <c r="C205" s="127"/>
      <c r="D205" s="125"/>
      <c r="E205" s="10"/>
      <c r="F205" s="125"/>
      <c r="G205" s="112"/>
      <c r="H205" s="125"/>
      <c r="I205" s="112"/>
      <c r="J205" s="46"/>
      <c r="K205" s="148"/>
      <c r="L205" s="148"/>
      <c r="M205" s="148"/>
      <c r="N205" s="148"/>
    </row>
    <row r="206" spans="1:14" x14ac:dyDescent="0.2">
      <c r="A206" s="124" t="s">
        <v>543</v>
      </c>
      <c r="B206" s="127">
        <v>582</v>
      </c>
      <c r="C206" s="127" t="s">
        <v>549</v>
      </c>
      <c r="D206" s="125" t="s">
        <v>58</v>
      </c>
      <c r="E206" s="10">
        <v>750</v>
      </c>
      <c r="F206" s="125" t="s">
        <v>518</v>
      </c>
      <c r="G206" s="112">
        <v>4.5</v>
      </c>
      <c r="H206" s="125" t="s">
        <v>210</v>
      </c>
      <c r="I206" s="112">
        <v>18.5</v>
      </c>
      <c r="J206" s="148">
        <v>750000</v>
      </c>
      <c r="K206" s="148">
        <v>436648</v>
      </c>
      <c r="L206" s="148">
        <f t="shared" ref="L206:L211" si="13">ROUND((K206*$C$8/1000),0)</f>
        <v>10809121</v>
      </c>
      <c r="M206" s="148">
        <v>39867</v>
      </c>
      <c r="N206" s="148">
        <v>10848988</v>
      </c>
    </row>
    <row r="207" spans="1:14" x14ac:dyDescent="0.2">
      <c r="A207" s="124" t="s">
        <v>544</v>
      </c>
      <c r="B207" s="127">
        <v>582</v>
      </c>
      <c r="C207" s="127" t="s">
        <v>549</v>
      </c>
      <c r="D207" s="125" t="s">
        <v>58</v>
      </c>
      <c r="E207" s="10">
        <v>45</v>
      </c>
      <c r="F207" s="125" t="s">
        <v>519</v>
      </c>
      <c r="G207" s="112">
        <v>4.5</v>
      </c>
      <c r="H207" s="125" t="s">
        <v>210</v>
      </c>
      <c r="I207" s="112">
        <v>18.5</v>
      </c>
      <c r="J207" s="148">
        <v>45000</v>
      </c>
      <c r="K207" s="148">
        <v>26551</v>
      </c>
      <c r="L207" s="148">
        <f t="shared" si="13"/>
        <v>657264</v>
      </c>
      <c r="M207" s="148">
        <v>2424</v>
      </c>
      <c r="N207" s="148">
        <v>659688</v>
      </c>
    </row>
    <row r="208" spans="1:14" x14ac:dyDescent="0.2">
      <c r="A208" s="124" t="s">
        <v>544</v>
      </c>
      <c r="B208" s="127">
        <v>582</v>
      </c>
      <c r="C208" s="127" t="s">
        <v>549</v>
      </c>
      <c r="D208" s="125" t="s">
        <v>58</v>
      </c>
      <c r="E208" s="10">
        <v>19</v>
      </c>
      <c r="F208" s="125" t="s">
        <v>471</v>
      </c>
      <c r="G208" s="112">
        <v>4.5</v>
      </c>
      <c r="H208" s="125" t="s">
        <v>210</v>
      </c>
      <c r="I208" s="112">
        <v>18.5</v>
      </c>
      <c r="J208" s="148">
        <v>19000</v>
      </c>
      <c r="K208" s="148">
        <v>24743</v>
      </c>
      <c r="L208" s="148">
        <f t="shared" si="13"/>
        <v>612507</v>
      </c>
      <c r="M208" s="148">
        <v>2259</v>
      </c>
      <c r="N208" s="148">
        <v>614766</v>
      </c>
    </row>
    <row r="209" spans="1:14" x14ac:dyDescent="0.2">
      <c r="A209" s="124" t="s">
        <v>544</v>
      </c>
      <c r="B209" s="127">
        <v>582</v>
      </c>
      <c r="C209" s="127" t="s">
        <v>549</v>
      </c>
      <c r="D209" s="125" t="s">
        <v>58</v>
      </c>
      <c r="E209" s="10">
        <v>9</v>
      </c>
      <c r="F209" s="125" t="s">
        <v>472</v>
      </c>
      <c r="G209" s="112">
        <v>4.5</v>
      </c>
      <c r="H209" s="125" t="s">
        <v>210</v>
      </c>
      <c r="I209" s="112">
        <v>18.5</v>
      </c>
      <c r="J209" s="148">
        <v>9000</v>
      </c>
      <c r="K209" s="148">
        <v>11720</v>
      </c>
      <c r="L209" s="148">
        <f t="shared" si="13"/>
        <v>290126</v>
      </c>
      <c r="M209" s="148">
        <v>1070</v>
      </c>
      <c r="N209" s="148">
        <v>291196</v>
      </c>
    </row>
    <row r="210" spans="1:14" x14ac:dyDescent="0.2">
      <c r="A210" s="124" t="s">
        <v>544</v>
      </c>
      <c r="B210" s="127">
        <v>582</v>
      </c>
      <c r="C210" s="127" t="s">
        <v>549</v>
      </c>
      <c r="D210" s="125" t="s">
        <v>58</v>
      </c>
      <c r="E210" s="10">
        <v>24.6</v>
      </c>
      <c r="F210" s="125" t="s">
        <v>520</v>
      </c>
      <c r="G210" s="112">
        <v>4.5</v>
      </c>
      <c r="H210" s="125" t="s">
        <v>210</v>
      </c>
      <c r="I210" s="112">
        <v>18.5</v>
      </c>
      <c r="J210" s="148">
        <v>24600</v>
      </c>
      <c r="K210" s="148">
        <v>32035</v>
      </c>
      <c r="L210" s="148">
        <f t="shared" si="13"/>
        <v>793019</v>
      </c>
      <c r="M210" s="148">
        <v>2925</v>
      </c>
      <c r="N210" s="148">
        <v>795944</v>
      </c>
    </row>
    <row r="211" spans="1:14" x14ac:dyDescent="0.2">
      <c r="A211" s="124" t="s">
        <v>544</v>
      </c>
      <c r="B211" s="127">
        <v>582</v>
      </c>
      <c r="C211" s="127" t="s">
        <v>549</v>
      </c>
      <c r="D211" s="125" t="s">
        <v>58</v>
      </c>
      <c r="E211" s="10">
        <v>112.4</v>
      </c>
      <c r="F211" s="125" t="s">
        <v>551</v>
      </c>
      <c r="G211" s="112">
        <v>4.5</v>
      </c>
      <c r="H211" s="125" t="s">
        <v>210</v>
      </c>
      <c r="I211" s="112">
        <v>18.5</v>
      </c>
      <c r="J211" s="148">
        <v>112400</v>
      </c>
      <c r="K211" s="148">
        <v>146373</v>
      </c>
      <c r="L211" s="148">
        <f t="shared" si="13"/>
        <v>3623430</v>
      </c>
      <c r="M211" s="148">
        <v>13364</v>
      </c>
      <c r="N211" s="148">
        <v>3636794</v>
      </c>
    </row>
    <row r="212" spans="1:14" x14ac:dyDescent="0.2">
      <c r="A212" s="124"/>
      <c r="B212" s="127"/>
      <c r="C212" s="127"/>
      <c r="D212" s="125"/>
      <c r="E212" s="10"/>
      <c r="F212" s="125"/>
      <c r="G212" s="112"/>
      <c r="H212" s="125"/>
      <c r="I212" s="112"/>
      <c r="J212" s="46"/>
      <c r="K212" s="148"/>
      <c r="L212" s="148"/>
      <c r="M212" s="148"/>
      <c r="N212" s="148"/>
    </row>
    <row r="213" spans="1:14" x14ac:dyDescent="0.2">
      <c r="A213" s="124" t="s">
        <v>150</v>
      </c>
      <c r="B213" s="127">
        <v>607</v>
      </c>
      <c r="C213" s="127" t="s">
        <v>573</v>
      </c>
      <c r="D213" s="125" t="s">
        <v>125</v>
      </c>
      <c r="E213" s="10">
        <v>52800000</v>
      </c>
      <c r="F213" s="125" t="s">
        <v>456</v>
      </c>
      <c r="G213" s="112">
        <v>7.5</v>
      </c>
      <c r="H213" s="125" t="s">
        <v>213</v>
      </c>
      <c r="I213" s="112">
        <v>9.75</v>
      </c>
      <c r="J213" s="148">
        <v>52800000000</v>
      </c>
      <c r="K213" s="148">
        <v>582423600</v>
      </c>
      <c r="L213" s="148">
        <f>ROUND((K213/1000),0)</f>
        <v>582424</v>
      </c>
      <c r="M213" s="148">
        <v>10626</v>
      </c>
      <c r="N213" s="148">
        <v>593050</v>
      </c>
    </row>
    <row r="214" spans="1:14" x14ac:dyDescent="0.2">
      <c r="A214" s="124" t="s">
        <v>150</v>
      </c>
      <c r="B214" s="127">
        <v>607</v>
      </c>
      <c r="C214" s="127" t="s">
        <v>573</v>
      </c>
      <c r="D214" s="125" t="s">
        <v>125</v>
      </c>
      <c r="E214" s="10">
        <v>2700000</v>
      </c>
      <c r="F214" s="125" t="s">
        <v>574</v>
      </c>
      <c r="G214" s="112">
        <v>9</v>
      </c>
      <c r="H214" s="125" t="s">
        <v>213</v>
      </c>
      <c r="I214" s="112">
        <v>9.75</v>
      </c>
      <c r="J214" s="148">
        <v>2700000000</v>
      </c>
      <c r="K214" s="148">
        <v>2700000000</v>
      </c>
      <c r="L214" s="148">
        <f>ROUND((K214/1000),0)</f>
        <v>2700000</v>
      </c>
      <c r="M214" s="148">
        <v>58801</v>
      </c>
      <c r="N214" s="148">
        <v>2758801</v>
      </c>
    </row>
    <row r="215" spans="1:14" x14ac:dyDescent="0.2">
      <c r="A215" s="124" t="s">
        <v>150</v>
      </c>
      <c r="B215" s="127">
        <v>607</v>
      </c>
      <c r="C215" s="127" t="s">
        <v>573</v>
      </c>
      <c r="D215" s="125" t="s">
        <v>125</v>
      </c>
      <c r="E215" s="10">
        <v>4500000</v>
      </c>
      <c r="F215" s="125" t="s">
        <v>474</v>
      </c>
      <c r="G215" s="112">
        <v>0</v>
      </c>
      <c r="H215" s="125" t="s">
        <v>213</v>
      </c>
      <c r="I215" s="112">
        <v>10</v>
      </c>
      <c r="J215" s="148">
        <v>4500000000</v>
      </c>
      <c r="K215" s="148">
        <v>4500000000</v>
      </c>
      <c r="L215" s="148">
        <f t="shared" ref="L215" si="14">ROUND((K215/1000),0)</f>
        <v>4500000</v>
      </c>
      <c r="M215" s="148">
        <v>0</v>
      </c>
      <c r="N215" s="148">
        <v>4500000</v>
      </c>
    </row>
    <row r="216" spans="1:14" x14ac:dyDescent="0.2">
      <c r="A216" s="124"/>
      <c r="B216" s="127"/>
      <c r="C216" s="127"/>
      <c r="D216" s="125"/>
      <c r="E216" s="10"/>
      <c r="F216" s="125"/>
      <c r="G216" s="112"/>
      <c r="H216" s="125"/>
      <c r="I216" s="112"/>
      <c r="J216" s="148"/>
      <c r="K216" s="148"/>
      <c r="L216" s="148"/>
      <c r="M216" s="148"/>
      <c r="N216" s="148"/>
    </row>
    <row r="217" spans="1:14" x14ac:dyDescent="0.2">
      <c r="A217" s="124" t="s">
        <v>593</v>
      </c>
      <c r="B217" s="127">
        <v>626</v>
      </c>
      <c r="C217" s="127" t="s">
        <v>584</v>
      </c>
      <c r="D217" s="125" t="s">
        <v>495</v>
      </c>
      <c r="E217" s="10">
        <v>100000</v>
      </c>
      <c r="F217" s="125" t="s">
        <v>591</v>
      </c>
      <c r="G217" s="112">
        <v>0</v>
      </c>
      <c r="H217" s="125" t="s">
        <v>212</v>
      </c>
      <c r="I217" s="112">
        <v>0.5</v>
      </c>
      <c r="J217" s="148"/>
      <c r="K217" s="148"/>
      <c r="L217" s="148"/>
      <c r="M217" s="148"/>
      <c r="N217" s="148"/>
    </row>
    <row r="218" spans="1:14" x14ac:dyDescent="0.2">
      <c r="A218" s="124" t="s">
        <v>593</v>
      </c>
      <c r="B218" s="127">
        <v>626</v>
      </c>
      <c r="C218" s="127" t="s">
        <v>584</v>
      </c>
      <c r="D218" s="125" t="s">
        <v>495</v>
      </c>
      <c r="E218" s="10">
        <v>100000</v>
      </c>
      <c r="F218" s="125" t="s">
        <v>592</v>
      </c>
      <c r="G218" s="112">
        <v>0</v>
      </c>
      <c r="H218" s="125" t="s">
        <v>212</v>
      </c>
      <c r="I218" s="112">
        <v>0.25</v>
      </c>
      <c r="J218" s="148"/>
      <c r="K218" s="148"/>
      <c r="L218" s="148"/>
      <c r="M218" s="148"/>
      <c r="N218" s="148"/>
    </row>
    <row r="219" spans="1:14" x14ac:dyDescent="0.2">
      <c r="A219" s="124" t="s">
        <v>112</v>
      </c>
      <c r="B219" s="127">
        <v>628</v>
      </c>
      <c r="C219" s="127" t="s">
        <v>596</v>
      </c>
      <c r="D219" s="125" t="s">
        <v>125</v>
      </c>
      <c r="E219" s="10">
        <v>33500000</v>
      </c>
      <c r="F219" s="125" t="s">
        <v>598</v>
      </c>
      <c r="G219" s="112">
        <v>6.5</v>
      </c>
      <c r="H219" s="125" t="s">
        <v>213</v>
      </c>
      <c r="I219" s="112">
        <v>7.25</v>
      </c>
      <c r="J219" s="148">
        <v>33500000000</v>
      </c>
      <c r="K219" s="148">
        <v>12562500000</v>
      </c>
      <c r="L219" s="148">
        <f t="shared" ref="L219:L224" si="15">ROUND((K219/1000),0)</f>
        <v>12562500</v>
      </c>
      <c r="M219" s="148">
        <v>130008</v>
      </c>
      <c r="N219" s="148">
        <v>12692508</v>
      </c>
    </row>
    <row r="220" spans="1:14" x14ac:dyDescent="0.2">
      <c r="A220" s="124" t="s">
        <v>112</v>
      </c>
      <c r="B220" s="127">
        <v>628</v>
      </c>
      <c r="C220" s="127" t="s">
        <v>596</v>
      </c>
      <c r="D220" s="125" t="s">
        <v>125</v>
      </c>
      <c r="E220" s="10">
        <v>6500000</v>
      </c>
      <c r="F220" s="125" t="s">
        <v>599</v>
      </c>
      <c r="G220" s="112">
        <v>0</v>
      </c>
      <c r="H220" s="125" t="s">
        <v>213</v>
      </c>
      <c r="I220" s="112">
        <v>7.5</v>
      </c>
      <c r="J220" s="148">
        <v>6500000000</v>
      </c>
      <c r="K220" s="148">
        <v>6500000000</v>
      </c>
      <c r="L220" s="148">
        <f t="shared" si="15"/>
        <v>6500000</v>
      </c>
      <c r="M220" s="148">
        <v>0</v>
      </c>
      <c r="N220" s="148">
        <v>6500000</v>
      </c>
    </row>
    <row r="221" spans="1:14" x14ac:dyDescent="0.2">
      <c r="A221" s="124" t="s">
        <v>692</v>
      </c>
      <c r="B221" s="127">
        <v>657</v>
      </c>
      <c r="C221" s="127" t="s">
        <v>609</v>
      </c>
      <c r="D221" s="125" t="s">
        <v>125</v>
      </c>
      <c r="E221" s="10">
        <v>26100000</v>
      </c>
      <c r="F221" s="125" t="s">
        <v>610</v>
      </c>
      <c r="G221" s="112">
        <v>7</v>
      </c>
      <c r="H221" s="125" t="s">
        <v>213</v>
      </c>
      <c r="I221" s="112">
        <v>6.5</v>
      </c>
      <c r="J221" s="148">
        <v>26100000000</v>
      </c>
      <c r="K221" s="148">
        <v>26100000000</v>
      </c>
      <c r="L221" s="148">
        <f t="shared" si="15"/>
        <v>26100000</v>
      </c>
      <c r="M221" s="148">
        <v>141886</v>
      </c>
      <c r="N221" s="148">
        <v>26241886</v>
      </c>
    </row>
    <row r="222" spans="1:14" x14ac:dyDescent="0.2">
      <c r="A222" s="124" t="s">
        <v>692</v>
      </c>
      <c r="B222" s="127">
        <v>657</v>
      </c>
      <c r="C222" s="127" t="s">
        <v>609</v>
      </c>
      <c r="D222" s="125" t="s">
        <v>125</v>
      </c>
      <c r="E222" s="10">
        <v>18900000</v>
      </c>
      <c r="F222" s="125" t="s">
        <v>611</v>
      </c>
      <c r="G222" s="112">
        <v>0</v>
      </c>
      <c r="H222" s="125" t="s">
        <v>213</v>
      </c>
      <c r="I222" s="112">
        <v>6.75</v>
      </c>
      <c r="J222" s="148">
        <v>18900000000</v>
      </c>
      <c r="K222" s="148">
        <v>18900000000</v>
      </c>
      <c r="L222" s="148">
        <f t="shared" si="15"/>
        <v>18900000</v>
      </c>
      <c r="M222" s="148">
        <v>0</v>
      </c>
      <c r="N222" s="148">
        <v>18900000</v>
      </c>
    </row>
    <row r="223" spans="1:14" x14ac:dyDescent="0.2">
      <c r="A223" s="124" t="s">
        <v>150</v>
      </c>
      <c r="B223" s="127">
        <v>658</v>
      </c>
      <c r="C223" s="115" t="s">
        <v>612</v>
      </c>
      <c r="D223" s="125" t="s">
        <v>125</v>
      </c>
      <c r="E223" s="10">
        <v>10000000</v>
      </c>
      <c r="F223" s="125" t="s">
        <v>613</v>
      </c>
      <c r="G223" s="112">
        <v>7</v>
      </c>
      <c r="H223" s="125" t="s">
        <v>213</v>
      </c>
      <c r="I223" s="112">
        <v>5</v>
      </c>
      <c r="J223" s="148">
        <v>10000000000</v>
      </c>
      <c r="K223" s="148">
        <v>10000000000</v>
      </c>
      <c r="L223" s="148">
        <f t="shared" si="15"/>
        <v>10000000</v>
      </c>
      <c r="M223" s="148">
        <v>56237</v>
      </c>
      <c r="N223" s="148">
        <v>10056237</v>
      </c>
    </row>
    <row r="224" spans="1:14" x14ac:dyDescent="0.2">
      <c r="A224" s="124" t="s">
        <v>525</v>
      </c>
      <c r="B224" s="127">
        <v>658</v>
      </c>
      <c r="C224" s="115" t="s">
        <v>612</v>
      </c>
      <c r="D224" s="125" t="s">
        <v>125</v>
      </c>
      <c r="E224" s="10">
        <v>50</v>
      </c>
      <c r="F224" s="125" t="s">
        <v>614</v>
      </c>
      <c r="G224" s="112">
        <v>8.5</v>
      </c>
      <c r="H224" s="125" t="s">
        <v>213</v>
      </c>
      <c r="I224" s="112">
        <v>5.25</v>
      </c>
      <c r="J224" s="148">
        <v>50000</v>
      </c>
      <c r="K224" s="148">
        <v>69292</v>
      </c>
      <c r="L224" s="148">
        <f t="shared" si="15"/>
        <v>69</v>
      </c>
      <c r="M224" s="148">
        <v>1</v>
      </c>
      <c r="N224" s="148">
        <v>70</v>
      </c>
    </row>
    <row r="225" spans="1:14" x14ac:dyDescent="0.2">
      <c r="A225" s="124"/>
      <c r="B225" s="127"/>
      <c r="C225" s="115"/>
      <c r="D225" s="125"/>
      <c r="E225" s="10"/>
      <c r="F225" s="125"/>
      <c r="G225" s="112"/>
      <c r="H225" s="125"/>
      <c r="I225" s="112"/>
      <c r="J225" s="148"/>
      <c r="K225" s="148"/>
      <c r="L225" s="148"/>
      <c r="M225" s="148"/>
      <c r="N225" s="148"/>
    </row>
    <row r="226" spans="1:14" x14ac:dyDescent="0.2">
      <c r="A226" s="124" t="s">
        <v>632</v>
      </c>
      <c r="B226" s="127">
        <v>693</v>
      </c>
      <c r="C226" s="115" t="s">
        <v>620</v>
      </c>
      <c r="D226" s="125" t="s">
        <v>495</v>
      </c>
      <c r="E226" s="10">
        <v>50000</v>
      </c>
      <c r="F226" s="125" t="s">
        <v>61</v>
      </c>
      <c r="G226" s="112">
        <v>0</v>
      </c>
      <c r="H226" s="125" t="s">
        <v>212</v>
      </c>
      <c r="I226" s="112">
        <v>8.3333333333333329E-2</v>
      </c>
      <c r="J226" s="148"/>
      <c r="K226" s="148"/>
      <c r="L226" s="148"/>
      <c r="M226" s="148"/>
      <c r="N226" s="148"/>
    </row>
    <row r="227" spans="1:14" x14ac:dyDescent="0.2">
      <c r="A227" s="124" t="s">
        <v>632</v>
      </c>
      <c r="B227" s="127">
        <v>693</v>
      </c>
      <c r="C227" s="115" t="s">
        <v>620</v>
      </c>
      <c r="D227" s="125" t="s">
        <v>495</v>
      </c>
      <c r="E227" s="10">
        <v>50000</v>
      </c>
      <c r="F227" s="125" t="s">
        <v>62</v>
      </c>
      <c r="G227" s="112">
        <v>0</v>
      </c>
      <c r="H227" s="125" t="s">
        <v>212</v>
      </c>
      <c r="I227" s="112">
        <v>0.25</v>
      </c>
      <c r="J227" s="148"/>
      <c r="K227" s="148"/>
      <c r="L227" s="148"/>
      <c r="M227" s="148"/>
      <c r="N227" s="148"/>
    </row>
    <row r="228" spans="1:14" x14ac:dyDescent="0.2">
      <c r="A228" s="124" t="s">
        <v>632</v>
      </c>
      <c r="B228" s="127">
        <v>693</v>
      </c>
      <c r="C228" s="115" t="s">
        <v>620</v>
      </c>
      <c r="D228" s="125" t="s">
        <v>495</v>
      </c>
      <c r="E228" s="10">
        <v>50000</v>
      </c>
      <c r="F228" s="125" t="s">
        <v>553</v>
      </c>
      <c r="G228" s="112">
        <v>0</v>
      </c>
      <c r="H228" s="125" t="s">
        <v>212</v>
      </c>
      <c r="I228" s="112">
        <v>0.5</v>
      </c>
      <c r="J228" s="148"/>
      <c r="K228" s="148"/>
      <c r="L228" s="148"/>
      <c r="M228" s="148"/>
      <c r="N228" s="148"/>
    </row>
    <row r="229" spans="1:14" x14ac:dyDescent="0.2">
      <c r="A229" s="124" t="s">
        <v>632</v>
      </c>
      <c r="B229" s="127">
        <v>693</v>
      </c>
      <c r="C229" s="115" t="s">
        <v>620</v>
      </c>
      <c r="D229" s="125" t="s">
        <v>495</v>
      </c>
      <c r="E229" s="10">
        <v>50000</v>
      </c>
      <c r="F229" s="125" t="s">
        <v>621</v>
      </c>
      <c r="G229" s="112">
        <v>0</v>
      </c>
      <c r="H229" s="125" t="s">
        <v>212</v>
      </c>
      <c r="I229" s="112">
        <v>1</v>
      </c>
      <c r="J229" s="148"/>
      <c r="K229" s="148"/>
      <c r="L229" s="148"/>
      <c r="M229" s="148"/>
      <c r="N229" s="148"/>
    </row>
    <row r="230" spans="1:14" x14ac:dyDescent="0.2">
      <c r="A230" s="124" t="s">
        <v>632</v>
      </c>
      <c r="B230" s="127">
        <v>693</v>
      </c>
      <c r="C230" s="115" t="s">
        <v>620</v>
      </c>
      <c r="D230" s="125" t="s">
        <v>495</v>
      </c>
      <c r="E230" s="10">
        <v>50000</v>
      </c>
      <c r="F230" s="125" t="s">
        <v>622</v>
      </c>
      <c r="G230" s="112">
        <v>0</v>
      </c>
      <c r="H230" s="125" t="s">
        <v>212</v>
      </c>
      <c r="I230" s="112">
        <v>1.5</v>
      </c>
      <c r="J230" s="148"/>
      <c r="K230" s="148"/>
      <c r="L230" s="148"/>
      <c r="M230" s="148"/>
      <c r="N230" s="148"/>
    </row>
    <row r="231" spans="1:14" x14ac:dyDescent="0.2">
      <c r="A231" s="124" t="s">
        <v>632</v>
      </c>
      <c r="B231" s="127">
        <v>693</v>
      </c>
      <c r="C231" s="115" t="s">
        <v>620</v>
      </c>
      <c r="D231" s="125" t="s">
        <v>125</v>
      </c>
      <c r="E231" s="10">
        <v>25000000</v>
      </c>
      <c r="F231" s="125" t="s">
        <v>63</v>
      </c>
      <c r="G231" s="112">
        <v>0</v>
      </c>
      <c r="H231" s="125" t="s">
        <v>212</v>
      </c>
      <c r="I231" s="112">
        <v>8.3333333333333329E-2</v>
      </c>
      <c r="J231" s="148"/>
      <c r="K231" s="148"/>
      <c r="L231" s="148"/>
      <c r="M231" s="148"/>
      <c r="N231" s="148"/>
    </row>
    <row r="232" spans="1:14" x14ac:dyDescent="0.2">
      <c r="A232" s="124" t="s">
        <v>632</v>
      </c>
      <c r="B232" s="127">
        <v>693</v>
      </c>
      <c r="C232" s="115" t="s">
        <v>620</v>
      </c>
      <c r="D232" s="125" t="s">
        <v>125</v>
      </c>
      <c r="E232" s="10">
        <v>25000000</v>
      </c>
      <c r="F232" s="125" t="s">
        <v>564</v>
      </c>
      <c r="G232" s="112">
        <v>0</v>
      </c>
      <c r="H232" s="125" t="s">
        <v>212</v>
      </c>
      <c r="I232" s="112">
        <v>0.25</v>
      </c>
      <c r="J232" s="148"/>
      <c r="K232" s="148"/>
      <c r="L232" s="148"/>
      <c r="M232" s="148"/>
      <c r="N232" s="148"/>
    </row>
    <row r="233" spans="1:14" x14ac:dyDescent="0.2">
      <c r="A233" s="124" t="s">
        <v>632</v>
      </c>
      <c r="B233" s="127">
        <v>693</v>
      </c>
      <c r="C233" s="115" t="s">
        <v>620</v>
      </c>
      <c r="D233" s="125" t="s">
        <v>125</v>
      </c>
      <c r="E233" s="10">
        <v>25000000</v>
      </c>
      <c r="F233" s="125" t="s">
        <v>554</v>
      </c>
      <c r="G233" s="112">
        <v>0</v>
      </c>
      <c r="H233" s="125" t="s">
        <v>212</v>
      </c>
      <c r="I233" s="112">
        <v>0.5</v>
      </c>
      <c r="J233" s="148"/>
      <c r="K233" s="148"/>
      <c r="L233" s="148"/>
      <c r="M233" s="148"/>
      <c r="N233" s="148"/>
    </row>
    <row r="234" spans="1:14" x14ac:dyDescent="0.2">
      <c r="A234" s="124" t="s">
        <v>632</v>
      </c>
      <c r="B234" s="127">
        <v>693</v>
      </c>
      <c r="C234" s="115" t="s">
        <v>620</v>
      </c>
      <c r="D234" s="125" t="s">
        <v>125</v>
      </c>
      <c r="E234" s="10">
        <v>25000000</v>
      </c>
      <c r="F234" s="125" t="s">
        <v>623</v>
      </c>
      <c r="G234" s="112">
        <v>0</v>
      </c>
      <c r="H234" s="125" t="s">
        <v>212</v>
      </c>
      <c r="I234" s="112">
        <v>1</v>
      </c>
      <c r="J234" s="148"/>
      <c r="K234" s="148"/>
      <c r="L234" s="148"/>
      <c r="M234" s="148"/>
      <c r="N234" s="148"/>
    </row>
    <row r="235" spans="1:14" x14ac:dyDescent="0.2">
      <c r="A235" s="124" t="s">
        <v>632</v>
      </c>
      <c r="B235" s="127">
        <v>693</v>
      </c>
      <c r="C235" s="115" t="s">
        <v>620</v>
      </c>
      <c r="D235" s="125" t="s">
        <v>125</v>
      </c>
      <c r="E235" s="10">
        <v>25000000</v>
      </c>
      <c r="F235" s="125" t="s">
        <v>624</v>
      </c>
      <c r="G235" s="112">
        <v>0</v>
      </c>
      <c r="H235" s="125" t="s">
        <v>212</v>
      </c>
      <c r="I235" s="112">
        <v>1.5</v>
      </c>
      <c r="J235" s="148"/>
      <c r="K235" s="148"/>
      <c r="L235" s="148"/>
      <c r="M235" s="148"/>
      <c r="N235" s="148"/>
    </row>
    <row r="236" spans="1:14" x14ac:dyDescent="0.2">
      <c r="A236" s="124" t="s">
        <v>632</v>
      </c>
      <c r="B236" s="127">
        <v>693</v>
      </c>
      <c r="C236" s="115" t="s">
        <v>620</v>
      </c>
      <c r="D236" s="125" t="s">
        <v>125</v>
      </c>
      <c r="E236" s="10">
        <v>25000000</v>
      </c>
      <c r="F236" s="125" t="s">
        <v>67</v>
      </c>
      <c r="G236" s="112">
        <v>0</v>
      </c>
      <c r="H236" s="125" t="s">
        <v>212</v>
      </c>
      <c r="I236" s="112">
        <v>0.25</v>
      </c>
      <c r="J236" s="148"/>
      <c r="K236" s="148"/>
      <c r="L236" s="148"/>
      <c r="M236" s="148"/>
      <c r="N236" s="148"/>
    </row>
    <row r="237" spans="1:14" x14ac:dyDescent="0.2">
      <c r="A237" s="124" t="s">
        <v>632</v>
      </c>
      <c r="B237" s="127">
        <v>693</v>
      </c>
      <c r="C237" s="115" t="s">
        <v>620</v>
      </c>
      <c r="D237" s="125" t="s">
        <v>125</v>
      </c>
      <c r="E237" s="10">
        <v>25000000</v>
      </c>
      <c r="F237" s="125" t="s">
        <v>565</v>
      </c>
      <c r="G237" s="112">
        <v>0</v>
      </c>
      <c r="H237" s="125" t="s">
        <v>212</v>
      </c>
      <c r="I237" s="112">
        <v>0.5</v>
      </c>
      <c r="J237" s="148"/>
      <c r="K237" s="148"/>
      <c r="L237" s="148"/>
      <c r="M237" s="148"/>
      <c r="N237" s="148"/>
    </row>
    <row r="238" spans="1:14" x14ac:dyDescent="0.2">
      <c r="A238" s="124" t="s">
        <v>632</v>
      </c>
      <c r="B238" s="127">
        <v>693</v>
      </c>
      <c r="C238" s="115" t="s">
        <v>620</v>
      </c>
      <c r="D238" s="125" t="s">
        <v>125</v>
      </c>
      <c r="E238" s="10">
        <v>25000000</v>
      </c>
      <c r="F238" s="125" t="s">
        <v>555</v>
      </c>
      <c r="G238" s="112">
        <v>0</v>
      </c>
      <c r="H238" s="125" t="s">
        <v>212</v>
      </c>
      <c r="I238" s="112">
        <v>1</v>
      </c>
      <c r="J238" s="148"/>
      <c r="K238" s="148"/>
      <c r="L238" s="148"/>
      <c r="M238" s="148"/>
      <c r="N238" s="148"/>
    </row>
    <row r="239" spans="1:14" x14ac:dyDescent="0.2">
      <c r="A239" s="124" t="s">
        <v>632</v>
      </c>
      <c r="B239" s="127">
        <v>693</v>
      </c>
      <c r="C239" s="115" t="s">
        <v>620</v>
      </c>
      <c r="D239" s="125" t="s">
        <v>125</v>
      </c>
      <c r="E239" s="10">
        <v>25000000</v>
      </c>
      <c r="F239" s="125" t="s">
        <v>625</v>
      </c>
      <c r="G239" s="112">
        <v>0</v>
      </c>
      <c r="H239" s="125" t="s">
        <v>212</v>
      </c>
      <c r="I239" s="112">
        <v>1.5</v>
      </c>
      <c r="J239" s="148"/>
      <c r="K239" s="148"/>
      <c r="L239" s="148"/>
      <c r="M239" s="148"/>
      <c r="N239" s="148"/>
    </row>
    <row r="240" spans="1:14" x14ac:dyDescent="0.2">
      <c r="A240" s="124" t="s">
        <v>632</v>
      </c>
      <c r="B240" s="127">
        <v>693</v>
      </c>
      <c r="C240" s="115" t="s">
        <v>620</v>
      </c>
      <c r="D240" s="125" t="s">
        <v>58</v>
      </c>
      <c r="E240" s="10">
        <v>1100</v>
      </c>
      <c r="F240" s="125" t="s">
        <v>626</v>
      </c>
      <c r="G240" s="112">
        <v>0</v>
      </c>
      <c r="H240" s="125" t="s">
        <v>212</v>
      </c>
      <c r="I240" s="112">
        <v>0.25</v>
      </c>
      <c r="J240" s="148"/>
      <c r="K240" s="148"/>
      <c r="L240" s="148"/>
      <c r="M240" s="148"/>
      <c r="N240" s="148"/>
    </row>
    <row r="241" spans="1:14" x14ac:dyDescent="0.2">
      <c r="A241" s="124" t="s">
        <v>632</v>
      </c>
      <c r="B241" s="127">
        <v>693</v>
      </c>
      <c r="C241" s="115" t="s">
        <v>620</v>
      </c>
      <c r="D241" s="125" t="s">
        <v>58</v>
      </c>
      <c r="E241" s="10">
        <v>1100</v>
      </c>
      <c r="F241" s="125" t="s">
        <v>566</v>
      </c>
      <c r="G241" s="112">
        <v>0</v>
      </c>
      <c r="H241" s="125" t="s">
        <v>212</v>
      </c>
      <c r="I241" s="112">
        <v>0.5</v>
      </c>
      <c r="J241" s="148"/>
      <c r="K241" s="148"/>
      <c r="L241" s="148"/>
      <c r="M241" s="148"/>
      <c r="N241" s="148"/>
    </row>
    <row r="242" spans="1:14" x14ac:dyDescent="0.2">
      <c r="A242" s="124" t="s">
        <v>632</v>
      </c>
      <c r="B242" s="127">
        <v>693</v>
      </c>
      <c r="C242" s="115" t="s">
        <v>620</v>
      </c>
      <c r="D242" s="125" t="s">
        <v>58</v>
      </c>
      <c r="E242" s="10">
        <v>1100</v>
      </c>
      <c r="F242" s="125" t="s">
        <v>556</v>
      </c>
      <c r="G242" s="112">
        <v>0</v>
      </c>
      <c r="H242" s="125" t="s">
        <v>212</v>
      </c>
      <c r="I242" s="112">
        <v>1</v>
      </c>
      <c r="J242" s="148"/>
      <c r="K242" s="148"/>
      <c r="L242" s="148"/>
      <c r="M242" s="148"/>
      <c r="N242" s="148"/>
    </row>
    <row r="243" spans="1:14" x14ac:dyDescent="0.2">
      <c r="A243" s="124" t="s">
        <v>632</v>
      </c>
      <c r="B243" s="127">
        <v>693</v>
      </c>
      <c r="C243" s="115" t="s">
        <v>620</v>
      </c>
      <c r="D243" s="125" t="s">
        <v>58</v>
      </c>
      <c r="E243" s="10">
        <v>1100</v>
      </c>
      <c r="F243" s="125" t="s">
        <v>627</v>
      </c>
      <c r="G243" s="112">
        <v>0</v>
      </c>
      <c r="H243" s="125" t="s">
        <v>212</v>
      </c>
      <c r="I243" s="112">
        <v>1.5</v>
      </c>
      <c r="J243" s="148"/>
      <c r="K243" s="148"/>
      <c r="L243" s="148"/>
      <c r="M243" s="148"/>
      <c r="N243" s="148"/>
    </row>
    <row r="244" spans="1:14" x14ac:dyDescent="0.2">
      <c r="A244" s="124" t="s">
        <v>632</v>
      </c>
      <c r="B244" s="127">
        <v>693</v>
      </c>
      <c r="C244" s="115" t="s">
        <v>620</v>
      </c>
      <c r="D244" s="125" t="s">
        <v>495</v>
      </c>
      <c r="E244" s="10">
        <v>50000</v>
      </c>
      <c r="F244" s="125" t="s">
        <v>628</v>
      </c>
      <c r="G244" s="112">
        <v>0</v>
      </c>
      <c r="H244" s="125" t="s">
        <v>212</v>
      </c>
      <c r="I244" s="112">
        <v>0.25</v>
      </c>
      <c r="J244" s="148"/>
      <c r="K244" s="148"/>
      <c r="L244" s="148"/>
      <c r="M244" s="148"/>
      <c r="N244" s="148"/>
    </row>
    <row r="245" spans="1:14" x14ac:dyDescent="0.2">
      <c r="A245" s="124" t="s">
        <v>632</v>
      </c>
      <c r="B245" s="127">
        <v>693</v>
      </c>
      <c r="C245" s="115" t="s">
        <v>620</v>
      </c>
      <c r="D245" s="125" t="s">
        <v>495</v>
      </c>
      <c r="E245" s="10">
        <v>50000</v>
      </c>
      <c r="F245" s="125" t="s">
        <v>567</v>
      </c>
      <c r="G245" s="112">
        <v>0</v>
      </c>
      <c r="H245" s="125" t="s">
        <v>212</v>
      </c>
      <c r="I245" s="112">
        <v>0.5</v>
      </c>
      <c r="J245" s="148"/>
      <c r="K245" s="148"/>
      <c r="L245" s="148"/>
      <c r="M245" s="148"/>
      <c r="N245" s="148"/>
    </row>
    <row r="246" spans="1:14" x14ac:dyDescent="0.2">
      <c r="A246" s="124" t="s">
        <v>632</v>
      </c>
      <c r="B246" s="127">
        <v>693</v>
      </c>
      <c r="C246" s="115" t="s">
        <v>620</v>
      </c>
      <c r="D246" s="125" t="s">
        <v>495</v>
      </c>
      <c r="E246" s="10">
        <v>50000</v>
      </c>
      <c r="F246" s="125" t="s">
        <v>557</v>
      </c>
      <c r="G246" s="112">
        <v>0</v>
      </c>
      <c r="H246" s="125" t="s">
        <v>212</v>
      </c>
      <c r="I246" s="112">
        <v>1</v>
      </c>
      <c r="J246" s="148"/>
      <c r="K246" s="148"/>
      <c r="L246" s="148"/>
      <c r="M246" s="148"/>
      <c r="N246" s="148"/>
    </row>
    <row r="247" spans="1:14" x14ac:dyDescent="0.2">
      <c r="A247" s="124" t="s">
        <v>632</v>
      </c>
      <c r="B247" s="127">
        <v>693</v>
      </c>
      <c r="C247" s="115" t="s">
        <v>620</v>
      </c>
      <c r="D247" s="125" t="s">
        <v>495</v>
      </c>
      <c r="E247" s="10">
        <v>50000</v>
      </c>
      <c r="F247" s="125" t="s">
        <v>629</v>
      </c>
      <c r="G247" s="112">
        <v>0</v>
      </c>
      <c r="H247" s="125" t="s">
        <v>212</v>
      </c>
      <c r="I247" s="112">
        <v>1.5</v>
      </c>
      <c r="J247" s="148"/>
      <c r="K247" s="148"/>
      <c r="L247" s="148"/>
      <c r="M247" s="148"/>
      <c r="N247" s="148"/>
    </row>
    <row r="248" spans="1:14" x14ac:dyDescent="0.2">
      <c r="A248" s="124" t="s">
        <v>632</v>
      </c>
      <c r="B248" s="127">
        <v>693</v>
      </c>
      <c r="C248" s="115" t="s">
        <v>620</v>
      </c>
      <c r="D248" s="125" t="s">
        <v>58</v>
      </c>
      <c r="E248" s="10">
        <v>1100</v>
      </c>
      <c r="F248" s="125" t="s">
        <v>630</v>
      </c>
      <c r="G248" s="112">
        <v>0</v>
      </c>
      <c r="H248" s="125" t="s">
        <v>212</v>
      </c>
      <c r="I248" s="112">
        <v>0.25</v>
      </c>
      <c r="J248" s="148"/>
      <c r="K248" s="148"/>
      <c r="L248" s="148"/>
      <c r="M248" s="148"/>
      <c r="N248" s="148"/>
    </row>
    <row r="249" spans="1:14" x14ac:dyDescent="0.2">
      <c r="A249" s="124" t="s">
        <v>632</v>
      </c>
      <c r="B249" s="127">
        <v>693</v>
      </c>
      <c r="C249" s="115" t="s">
        <v>620</v>
      </c>
      <c r="D249" s="125" t="s">
        <v>58</v>
      </c>
      <c r="E249" s="10">
        <v>1100</v>
      </c>
      <c r="F249" s="125" t="s">
        <v>568</v>
      </c>
      <c r="G249" s="112">
        <v>0</v>
      </c>
      <c r="H249" s="125" t="s">
        <v>212</v>
      </c>
      <c r="I249" s="112">
        <v>0.5</v>
      </c>
      <c r="J249" s="148"/>
      <c r="K249" s="148"/>
      <c r="L249" s="148"/>
      <c r="M249" s="148"/>
      <c r="N249" s="148"/>
    </row>
    <row r="250" spans="1:14" x14ac:dyDescent="0.2">
      <c r="A250" s="124" t="s">
        <v>632</v>
      </c>
      <c r="B250" s="127">
        <v>693</v>
      </c>
      <c r="C250" s="115" t="s">
        <v>620</v>
      </c>
      <c r="D250" s="125" t="s">
        <v>58</v>
      </c>
      <c r="E250" s="10">
        <v>1100</v>
      </c>
      <c r="F250" s="125" t="s">
        <v>558</v>
      </c>
      <c r="G250" s="112">
        <v>0</v>
      </c>
      <c r="H250" s="125" t="s">
        <v>212</v>
      </c>
      <c r="I250" s="112">
        <v>1</v>
      </c>
      <c r="J250" s="148"/>
      <c r="K250" s="148"/>
      <c r="L250" s="148"/>
      <c r="M250" s="148"/>
      <c r="N250" s="148"/>
    </row>
    <row r="251" spans="1:14" x14ac:dyDescent="0.2">
      <c r="A251" s="124" t="s">
        <v>632</v>
      </c>
      <c r="B251" s="127">
        <v>693</v>
      </c>
      <c r="C251" s="115" t="s">
        <v>620</v>
      </c>
      <c r="D251" s="125" t="s">
        <v>58</v>
      </c>
      <c r="E251" s="10">
        <v>1100</v>
      </c>
      <c r="F251" s="125" t="s">
        <v>631</v>
      </c>
      <c r="G251" s="112">
        <v>0</v>
      </c>
      <c r="H251" s="125" t="s">
        <v>212</v>
      </c>
      <c r="I251" s="112">
        <v>1.5</v>
      </c>
      <c r="J251" s="148"/>
      <c r="K251" s="148"/>
      <c r="L251" s="148"/>
      <c r="M251" s="148"/>
      <c r="N251" s="148"/>
    </row>
    <row r="252" spans="1:14" x14ac:dyDescent="0.2">
      <c r="A252" s="124" t="s">
        <v>632</v>
      </c>
      <c r="B252" s="127">
        <v>693</v>
      </c>
      <c r="C252" s="115" t="s">
        <v>620</v>
      </c>
      <c r="D252" s="125" t="s">
        <v>58</v>
      </c>
      <c r="E252" s="114">
        <v>1E-3</v>
      </c>
      <c r="F252" s="125" t="s">
        <v>563</v>
      </c>
      <c r="G252" s="112">
        <v>0</v>
      </c>
      <c r="H252" s="125" t="s">
        <v>212</v>
      </c>
      <c r="I252" s="112">
        <v>1.5027777777777778</v>
      </c>
      <c r="J252" s="148"/>
      <c r="K252" s="148"/>
      <c r="L252" s="148"/>
      <c r="M252" s="148"/>
      <c r="N252" s="148"/>
    </row>
    <row r="253" spans="1:14" x14ac:dyDescent="0.2">
      <c r="A253" s="124"/>
      <c r="B253" s="127"/>
      <c r="C253" s="115"/>
      <c r="D253" s="125"/>
      <c r="E253" s="10"/>
      <c r="F253" s="125"/>
      <c r="G253" s="112"/>
      <c r="H253" s="125"/>
      <c r="I253" s="112"/>
      <c r="J253" s="148"/>
      <c r="K253" s="148"/>
      <c r="L253" s="148"/>
      <c r="M253" s="148"/>
      <c r="N253" s="148"/>
    </row>
    <row r="254" spans="1:14" x14ac:dyDescent="0.2">
      <c r="A254" s="124" t="s">
        <v>150</v>
      </c>
      <c r="B254" s="127">
        <v>707</v>
      </c>
      <c r="C254" s="115" t="s">
        <v>638</v>
      </c>
      <c r="D254" s="125" t="s">
        <v>58</v>
      </c>
      <c r="E254" s="10">
        <v>1267</v>
      </c>
      <c r="F254" s="125" t="s">
        <v>503</v>
      </c>
      <c r="G254" s="112">
        <v>4.5407200000000003</v>
      </c>
      <c r="H254" s="125" t="s">
        <v>213</v>
      </c>
      <c r="I254" s="112">
        <v>6</v>
      </c>
      <c r="J254" s="148">
        <v>1267000</v>
      </c>
      <c r="K254" s="148">
        <v>641180.55000000005</v>
      </c>
      <c r="L254" s="148">
        <f t="shared" ref="L254:L255" si="16">ROUND((K254*$C$8/1000),0)</f>
        <v>15872277</v>
      </c>
      <c r="M254" s="148">
        <v>274272</v>
      </c>
      <c r="N254" s="148">
        <v>16146549</v>
      </c>
    </row>
    <row r="255" spans="1:14" x14ac:dyDescent="0.2">
      <c r="A255" s="124" t="s">
        <v>150</v>
      </c>
      <c r="B255" s="127">
        <v>707</v>
      </c>
      <c r="C255" s="115" t="s">
        <v>638</v>
      </c>
      <c r="D255" s="125" t="s">
        <v>58</v>
      </c>
      <c r="E255" s="114">
        <v>1E-3</v>
      </c>
      <c r="F255" s="125" t="s">
        <v>504</v>
      </c>
      <c r="G255" s="112">
        <v>0</v>
      </c>
      <c r="H255" s="125" t="s">
        <v>213</v>
      </c>
      <c r="I255" s="112">
        <v>6</v>
      </c>
      <c r="J255" s="148">
        <v>1</v>
      </c>
      <c r="K255" s="148">
        <v>1</v>
      </c>
      <c r="L255" s="148">
        <f t="shared" si="16"/>
        <v>25</v>
      </c>
      <c r="M255" s="148">
        <v>0</v>
      </c>
      <c r="N255" s="148">
        <v>25</v>
      </c>
    </row>
    <row r="256" spans="1:14" x14ac:dyDescent="0.2">
      <c r="A256" s="124"/>
      <c r="B256" s="127"/>
      <c r="C256" s="115"/>
      <c r="D256" s="125"/>
      <c r="E256" s="114"/>
      <c r="F256" s="125"/>
      <c r="G256" s="112"/>
      <c r="H256" s="125"/>
      <c r="I256" s="112"/>
      <c r="J256" s="148"/>
      <c r="K256" s="148"/>
      <c r="L256" s="148"/>
      <c r="M256" s="148"/>
      <c r="N256" s="148"/>
    </row>
    <row r="257" spans="1:14" x14ac:dyDescent="0.2">
      <c r="A257" s="124" t="s">
        <v>632</v>
      </c>
      <c r="B257" s="127">
        <v>734</v>
      </c>
      <c r="C257" s="115" t="s">
        <v>671</v>
      </c>
      <c r="D257" s="125" t="s">
        <v>58</v>
      </c>
      <c r="E257" s="114">
        <v>1200</v>
      </c>
      <c r="F257" s="125" t="s">
        <v>61</v>
      </c>
      <c r="G257" s="112">
        <v>0</v>
      </c>
      <c r="H257" s="125" t="s">
        <v>212</v>
      </c>
      <c r="I257" s="112">
        <v>1</v>
      </c>
      <c r="J257" s="148"/>
      <c r="K257" s="148"/>
      <c r="L257" s="148"/>
      <c r="M257" s="148"/>
      <c r="N257" s="148"/>
    </row>
    <row r="258" spans="1:14" x14ac:dyDescent="0.2">
      <c r="A258" s="124" t="s">
        <v>632</v>
      </c>
      <c r="B258" s="127">
        <v>734</v>
      </c>
      <c r="C258" s="115" t="s">
        <v>671</v>
      </c>
      <c r="D258" s="125" t="s">
        <v>58</v>
      </c>
      <c r="E258" s="114">
        <v>1200</v>
      </c>
      <c r="F258" s="125" t="s">
        <v>62</v>
      </c>
      <c r="G258" s="112">
        <v>0</v>
      </c>
      <c r="H258" s="125" t="s">
        <v>212</v>
      </c>
      <c r="I258" s="112">
        <v>1.5013698630136987</v>
      </c>
      <c r="J258" s="148"/>
      <c r="K258" s="148"/>
      <c r="L258" s="148"/>
      <c r="M258" s="148"/>
      <c r="N258" s="148"/>
    </row>
    <row r="259" spans="1:14" x14ac:dyDescent="0.2">
      <c r="A259" s="124" t="s">
        <v>632</v>
      </c>
      <c r="B259" s="127">
        <v>734</v>
      </c>
      <c r="C259" s="115" t="s">
        <v>671</v>
      </c>
      <c r="D259" s="125" t="s">
        <v>58</v>
      </c>
      <c r="E259" s="114">
        <v>1200</v>
      </c>
      <c r="F259" s="125" t="s">
        <v>553</v>
      </c>
      <c r="G259" s="112">
        <v>0</v>
      </c>
      <c r="H259" s="125" t="s">
        <v>212</v>
      </c>
      <c r="I259" s="112">
        <v>2</v>
      </c>
      <c r="J259" s="148"/>
      <c r="K259" s="148"/>
      <c r="L259" s="148"/>
      <c r="M259" s="148"/>
      <c r="N259" s="148"/>
    </row>
    <row r="260" spans="1:14" x14ac:dyDescent="0.2">
      <c r="A260" s="124" t="s">
        <v>632</v>
      </c>
      <c r="B260" s="127">
        <v>734</v>
      </c>
      <c r="C260" s="115" t="s">
        <v>671</v>
      </c>
      <c r="D260" s="125" t="s">
        <v>58</v>
      </c>
      <c r="E260" s="114">
        <v>1200</v>
      </c>
      <c r="F260" s="125" t="s">
        <v>621</v>
      </c>
      <c r="G260" s="112">
        <v>0</v>
      </c>
      <c r="H260" s="125" t="s">
        <v>212</v>
      </c>
      <c r="I260" s="112">
        <v>2.5013698630136987</v>
      </c>
      <c r="J260" s="148"/>
      <c r="K260" s="148"/>
      <c r="L260" s="148"/>
      <c r="M260" s="148"/>
      <c r="N260" s="148"/>
    </row>
    <row r="261" spans="1:14" x14ac:dyDescent="0.2">
      <c r="A261" s="124" t="s">
        <v>632</v>
      </c>
      <c r="B261" s="127">
        <v>734</v>
      </c>
      <c r="C261" s="115" t="s">
        <v>671</v>
      </c>
      <c r="D261" s="125" t="s">
        <v>58</v>
      </c>
      <c r="E261" s="114">
        <v>1200</v>
      </c>
      <c r="F261" s="125" t="s">
        <v>622</v>
      </c>
      <c r="G261" s="112">
        <v>0</v>
      </c>
      <c r="H261" s="125" t="s">
        <v>212</v>
      </c>
      <c r="I261" s="112">
        <v>3</v>
      </c>
      <c r="J261" s="148"/>
      <c r="K261" s="148"/>
      <c r="L261" s="148"/>
      <c r="M261" s="148"/>
      <c r="N261" s="148"/>
    </row>
    <row r="262" spans="1:14" x14ac:dyDescent="0.2">
      <c r="A262" s="124" t="s">
        <v>632</v>
      </c>
      <c r="B262" s="127">
        <v>734</v>
      </c>
      <c r="C262" s="115" t="s">
        <v>671</v>
      </c>
      <c r="D262" s="125" t="s">
        <v>58</v>
      </c>
      <c r="E262" s="114">
        <v>1200</v>
      </c>
      <c r="F262" s="125" t="s">
        <v>672</v>
      </c>
      <c r="G262" s="112">
        <v>0</v>
      </c>
      <c r="H262" s="125" t="s">
        <v>212</v>
      </c>
      <c r="I262" s="112">
        <v>3.5013698630136987</v>
      </c>
      <c r="J262" s="148"/>
      <c r="K262" s="148"/>
      <c r="L262" s="148"/>
      <c r="M262" s="148"/>
      <c r="N262" s="148"/>
    </row>
    <row r="263" spans="1:14" x14ac:dyDescent="0.2">
      <c r="A263" s="124" t="s">
        <v>632</v>
      </c>
      <c r="B263" s="127">
        <v>734</v>
      </c>
      <c r="C263" s="115" t="s">
        <v>671</v>
      </c>
      <c r="D263" s="125" t="s">
        <v>58</v>
      </c>
      <c r="E263" s="114">
        <v>1200</v>
      </c>
      <c r="F263" s="125" t="s">
        <v>673</v>
      </c>
      <c r="G263" s="112">
        <v>0</v>
      </c>
      <c r="H263" s="125" t="s">
        <v>212</v>
      </c>
      <c r="I263" s="112">
        <v>4</v>
      </c>
      <c r="J263" s="148"/>
      <c r="K263" s="148"/>
      <c r="L263" s="148"/>
      <c r="M263" s="148"/>
      <c r="N263" s="148"/>
    </row>
    <row r="264" spans="1:14" x14ac:dyDescent="0.2">
      <c r="A264" s="124" t="s">
        <v>632</v>
      </c>
      <c r="B264" s="127">
        <v>734</v>
      </c>
      <c r="C264" s="115" t="s">
        <v>671</v>
      </c>
      <c r="D264" s="125" t="s">
        <v>58</v>
      </c>
      <c r="E264" s="114">
        <v>1200</v>
      </c>
      <c r="F264" s="125" t="s">
        <v>674</v>
      </c>
      <c r="G264" s="112">
        <v>0</v>
      </c>
      <c r="H264" s="125" t="s">
        <v>212</v>
      </c>
      <c r="I264" s="112">
        <v>4.5013698630136982</v>
      </c>
      <c r="J264" s="148"/>
      <c r="K264" s="148"/>
      <c r="L264" s="148"/>
      <c r="M264" s="148"/>
      <c r="N264" s="148"/>
    </row>
    <row r="265" spans="1:14" x14ac:dyDescent="0.2">
      <c r="A265" s="124" t="s">
        <v>632</v>
      </c>
      <c r="B265" s="127">
        <v>734</v>
      </c>
      <c r="C265" s="115" t="s">
        <v>671</v>
      </c>
      <c r="D265" s="125" t="s">
        <v>58</v>
      </c>
      <c r="E265" s="114">
        <v>1200</v>
      </c>
      <c r="F265" s="125" t="s">
        <v>675</v>
      </c>
      <c r="G265" s="112">
        <v>0</v>
      </c>
      <c r="H265" s="125" t="s">
        <v>212</v>
      </c>
      <c r="I265" s="112">
        <v>5</v>
      </c>
      <c r="J265" s="148"/>
      <c r="K265" s="148"/>
      <c r="L265" s="148"/>
      <c r="M265" s="148"/>
      <c r="N265" s="148"/>
    </row>
    <row r="266" spans="1:14" x14ac:dyDescent="0.2">
      <c r="A266" s="124" t="s">
        <v>632</v>
      </c>
      <c r="B266" s="127">
        <v>734</v>
      </c>
      <c r="C266" s="115" t="s">
        <v>671</v>
      </c>
      <c r="D266" s="125" t="s">
        <v>125</v>
      </c>
      <c r="E266" s="114">
        <v>30000000</v>
      </c>
      <c r="F266" s="125" t="s">
        <v>63</v>
      </c>
      <c r="G266" s="112">
        <v>0</v>
      </c>
      <c r="H266" s="125" t="s">
        <v>212</v>
      </c>
      <c r="I266" s="112">
        <v>1</v>
      </c>
      <c r="J266" s="148"/>
      <c r="K266" s="148"/>
      <c r="L266" s="148"/>
      <c r="M266" s="148"/>
      <c r="N266" s="148"/>
    </row>
    <row r="267" spans="1:14" x14ac:dyDescent="0.2">
      <c r="A267" s="124" t="s">
        <v>632</v>
      </c>
      <c r="B267" s="127">
        <v>734</v>
      </c>
      <c r="C267" s="115" t="s">
        <v>671</v>
      </c>
      <c r="D267" s="125" t="s">
        <v>125</v>
      </c>
      <c r="E267" s="114">
        <v>30000000</v>
      </c>
      <c r="F267" s="125" t="s">
        <v>564</v>
      </c>
      <c r="G267" s="112">
        <v>0</v>
      </c>
      <c r="H267" s="125" t="s">
        <v>212</v>
      </c>
      <c r="I267" s="112">
        <v>1.5013698630136987</v>
      </c>
      <c r="J267" s="148"/>
      <c r="K267" s="148"/>
      <c r="L267" s="148"/>
      <c r="M267" s="148"/>
      <c r="N267" s="148"/>
    </row>
    <row r="268" spans="1:14" x14ac:dyDescent="0.2">
      <c r="A268" s="124" t="s">
        <v>632</v>
      </c>
      <c r="B268" s="127">
        <v>734</v>
      </c>
      <c r="C268" s="115" t="s">
        <v>671</v>
      </c>
      <c r="D268" s="125" t="s">
        <v>125</v>
      </c>
      <c r="E268" s="114">
        <v>30000000</v>
      </c>
      <c r="F268" s="125" t="s">
        <v>554</v>
      </c>
      <c r="G268" s="112">
        <v>0</v>
      </c>
      <c r="H268" s="125" t="s">
        <v>212</v>
      </c>
      <c r="I268" s="112">
        <v>2</v>
      </c>
      <c r="J268" s="148"/>
      <c r="K268" s="148"/>
      <c r="L268" s="148"/>
      <c r="M268" s="148"/>
      <c r="N268" s="148"/>
    </row>
    <row r="269" spans="1:14" x14ac:dyDescent="0.2">
      <c r="A269" s="124" t="s">
        <v>632</v>
      </c>
      <c r="B269" s="127">
        <v>734</v>
      </c>
      <c r="C269" s="115" t="s">
        <v>671</v>
      </c>
      <c r="D269" s="125" t="s">
        <v>125</v>
      </c>
      <c r="E269" s="114">
        <v>30000000</v>
      </c>
      <c r="F269" s="125" t="s">
        <v>623</v>
      </c>
      <c r="G269" s="112">
        <v>0</v>
      </c>
      <c r="H269" s="125" t="s">
        <v>212</v>
      </c>
      <c r="I269" s="112">
        <v>2.5013698630136987</v>
      </c>
      <c r="J269" s="148"/>
      <c r="K269" s="148"/>
      <c r="L269" s="148"/>
      <c r="M269" s="148"/>
      <c r="N269" s="148"/>
    </row>
    <row r="270" spans="1:14" x14ac:dyDescent="0.2">
      <c r="A270" s="124" t="s">
        <v>632</v>
      </c>
      <c r="B270" s="127">
        <v>734</v>
      </c>
      <c r="C270" s="115" t="s">
        <v>671</v>
      </c>
      <c r="D270" s="125" t="s">
        <v>125</v>
      </c>
      <c r="E270" s="114">
        <v>30000000</v>
      </c>
      <c r="F270" s="125" t="s">
        <v>624</v>
      </c>
      <c r="G270" s="112">
        <v>0</v>
      </c>
      <c r="H270" s="125" t="s">
        <v>212</v>
      </c>
      <c r="I270" s="112">
        <v>3</v>
      </c>
      <c r="J270" s="148"/>
      <c r="K270" s="148"/>
      <c r="L270" s="148"/>
      <c r="M270" s="148"/>
      <c r="N270" s="148"/>
    </row>
    <row r="271" spans="1:14" x14ac:dyDescent="0.2">
      <c r="A271" s="124" t="s">
        <v>632</v>
      </c>
      <c r="B271" s="127">
        <v>734</v>
      </c>
      <c r="C271" s="115" t="s">
        <v>671</v>
      </c>
      <c r="D271" s="125" t="s">
        <v>125</v>
      </c>
      <c r="E271" s="114">
        <v>30000000</v>
      </c>
      <c r="F271" s="125" t="s">
        <v>677</v>
      </c>
      <c r="G271" s="112">
        <v>0</v>
      </c>
      <c r="H271" s="125" t="s">
        <v>212</v>
      </c>
      <c r="I271" s="112">
        <v>3.5013698630136987</v>
      </c>
      <c r="J271" s="148"/>
      <c r="K271" s="148"/>
      <c r="L271" s="148"/>
      <c r="M271" s="148"/>
      <c r="N271" s="148"/>
    </row>
    <row r="272" spans="1:14" x14ac:dyDescent="0.2">
      <c r="A272" s="124" t="s">
        <v>632</v>
      </c>
      <c r="B272" s="127">
        <v>734</v>
      </c>
      <c r="C272" s="115" t="s">
        <v>671</v>
      </c>
      <c r="D272" s="125" t="s">
        <v>125</v>
      </c>
      <c r="E272" s="114">
        <v>30000000</v>
      </c>
      <c r="F272" s="125" t="s">
        <v>678</v>
      </c>
      <c r="G272" s="112">
        <v>0</v>
      </c>
      <c r="H272" s="125" t="s">
        <v>212</v>
      </c>
      <c r="I272" s="112">
        <v>4</v>
      </c>
      <c r="J272" s="148"/>
      <c r="K272" s="148"/>
      <c r="L272" s="148"/>
      <c r="M272" s="148"/>
      <c r="N272" s="148"/>
    </row>
    <row r="273" spans="1:14" x14ac:dyDescent="0.2">
      <c r="A273" s="124" t="s">
        <v>632</v>
      </c>
      <c r="B273" s="127">
        <v>734</v>
      </c>
      <c r="C273" s="115" t="s">
        <v>671</v>
      </c>
      <c r="D273" s="125" t="s">
        <v>125</v>
      </c>
      <c r="E273" s="114">
        <v>30000000</v>
      </c>
      <c r="F273" s="125" t="s">
        <v>679</v>
      </c>
      <c r="G273" s="112">
        <v>0</v>
      </c>
      <c r="H273" s="125" t="s">
        <v>212</v>
      </c>
      <c r="I273" s="112">
        <v>4.5013698630136982</v>
      </c>
      <c r="J273" s="148"/>
      <c r="K273" s="148"/>
      <c r="L273" s="148"/>
      <c r="M273" s="148"/>
      <c r="N273" s="148"/>
    </row>
    <row r="274" spans="1:14" x14ac:dyDescent="0.2">
      <c r="A274" s="124" t="s">
        <v>632</v>
      </c>
      <c r="B274" s="127">
        <v>734</v>
      </c>
      <c r="C274" s="115" t="s">
        <v>671</v>
      </c>
      <c r="D274" s="125" t="s">
        <v>125</v>
      </c>
      <c r="E274" s="114">
        <v>30000000</v>
      </c>
      <c r="F274" s="125" t="s">
        <v>680</v>
      </c>
      <c r="G274" s="112">
        <v>0</v>
      </c>
      <c r="H274" s="125" t="s">
        <v>212</v>
      </c>
      <c r="I274" s="112">
        <v>5</v>
      </c>
      <c r="J274" s="148"/>
      <c r="K274" s="148"/>
      <c r="L274" s="148"/>
      <c r="M274" s="148"/>
      <c r="N274" s="148"/>
    </row>
    <row r="275" spans="1:14" x14ac:dyDescent="0.2">
      <c r="A275" s="124" t="s">
        <v>632</v>
      </c>
      <c r="B275" s="127">
        <v>734</v>
      </c>
      <c r="C275" s="115" t="s">
        <v>671</v>
      </c>
      <c r="D275" s="125" t="s">
        <v>58</v>
      </c>
      <c r="E275" s="114">
        <v>2625</v>
      </c>
      <c r="F275" s="125" t="s">
        <v>67</v>
      </c>
      <c r="G275" s="112">
        <v>4</v>
      </c>
      <c r="H275" s="125" t="s">
        <v>214</v>
      </c>
      <c r="I275" s="112">
        <v>4</v>
      </c>
      <c r="J275" s="148"/>
      <c r="K275" s="148"/>
      <c r="L275" s="148"/>
      <c r="M275" s="148"/>
      <c r="N275" s="148"/>
    </row>
    <row r="276" spans="1:14" x14ac:dyDescent="0.2">
      <c r="A276" s="124" t="s">
        <v>632</v>
      </c>
      <c r="B276" s="127">
        <v>734</v>
      </c>
      <c r="C276" s="115" t="s">
        <v>671</v>
      </c>
      <c r="D276" s="125" t="s">
        <v>125</v>
      </c>
      <c r="E276" s="114">
        <v>59500000</v>
      </c>
      <c r="F276" s="125" t="s">
        <v>565</v>
      </c>
      <c r="G276" s="112">
        <v>6.75</v>
      </c>
      <c r="H276" s="125" t="s">
        <v>214</v>
      </c>
      <c r="I276" s="112">
        <v>4</v>
      </c>
      <c r="J276" s="148"/>
      <c r="K276" s="148"/>
      <c r="L276" s="148"/>
      <c r="M276" s="148"/>
      <c r="N276" s="148"/>
    </row>
    <row r="277" spans="1:14" x14ac:dyDescent="0.2">
      <c r="A277" s="124" t="s">
        <v>632</v>
      </c>
      <c r="B277" s="127">
        <v>734</v>
      </c>
      <c r="C277" s="115" t="s">
        <v>671</v>
      </c>
      <c r="D277" s="125" t="s">
        <v>58</v>
      </c>
      <c r="E277" s="114">
        <f>100/1000</f>
        <v>0.1</v>
      </c>
      <c r="F277" s="125" t="s">
        <v>676</v>
      </c>
      <c r="G277" s="112">
        <v>0</v>
      </c>
      <c r="H277" s="125" t="s">
        <v>212</v>
      </c>
      <c r="I277" s="112">
        <v>5.0027397260273974</v>
      </c>
      <c r="J277" s="148"/>
      <c r="K277" s="148"/>
      <c r="L277" s="148"/>
      <c r="M277" s="148"/>
      <c r="N277" s="148"/>
    </row>
    <row r="278" spans="1:14" x14ac:dyDescent="0.2">
      <c r="A278" s="124"/>
      <c r="B278" s="127"/>
      <c r="C278" s="115"/>
      <c r="D278" s="125"/>
      <c r="E278" s="114"/>
      <c r="F278" s="125"/>
      <c r="G278" s="112"/>
      <c r="H278" s="125"/>
      <c r="I278" s="112"/>
      <c r="J278" s="148"/>
      <c r="K278" s="148"/>
      <c r="L278" s="148"/>
      <c r="M278" s="148"/>
      <c r="N278" s="148"/>
    </row>
    <row r="279" spans="1:14" x14ac:dyDescent="0.2">
      <c r="A279" s="124" t="s">
        <v>112</v>
      </c>
      <c r="B279" s="127">
        <v>779</v>
      </c>
      <c r="C279" s="115" t="s">
        <v>690</v>
      </c>
      <c r="D279" s="125" t="s">
        <v>125</v>
      </c>
      <c r="E279" s="114">
        <v>24500000</v>
      </c>
      <c r="F279" s="125" t="s">
        <v>693</v>
      </c>
      <c r="G279" s="112">
        <v>7.7</v>
      </c>
      <c r="H279" s="125" t="s">
        <v>213</v>
      </c>
      <c r="I279" s="112">
        <v>7</v>
      </c>
      <c r="J279" s="148">
        <v>24500000000</v>
      </c>
      <c r="K279" s="148">
        <v>24500000000</v>
      </c>
      <c r="L279" s="148">
        <f>ROUND((K279/1000),0)</f>
        <v>24500000</v>
      </c>
      <c r="M279" s="148">
        <v>77740</v>
      </c>
      <c r="N279" s="148">
        <v>24577740</v>
      </c>
    </row>
    <row r="280" spans="1:14" x14ac:dyDescent="0.2">
      <c r="A280" s="124" t="s">
        <v>112</v>
      </c>
      <c r="B280" s="127">
        <v>779</v>
      </c>
      <c r="C280" s="115" t="s">
        <v>690</v>
      </c>
      <c r="D280" s="125" t="s">
        <v>125</v>
      </c>
      <c r="E280" s="114">
        <v>10000</v>
      </c>
      <c r="F280" s="125" t="s">
        <v>694</v>
      </c>
      <c r="G280" s="112">
        <v>0</v>
      </c>
      <c r="H280" s="125" t="s">
        <v>213</v>
      </c>
      <c r="I280" s="112">
        <v>7.25</v>
      </c>
      <c r="J280" s="148">
        <v>10000000</v>
      </c>
      <c r="K280" s="148">
        <v>10000000</v>
      </c>
      <c r="L280" s="148">
        <f>ROUND((K280/1000),0)</f>
        <v>10000</v>
      </c>
      <c r="M280" s="148">
        <v>0</v>
      </c>
      <c r="N280" s="148">
        <v>10000</v>
      </c>
    </row>
    <row r="281" spans="1:14" x14ac:dyDescent="0.2">
      <c r="A281" s="124"/>
      <c r="B281" s="127"/>
      <c r="C281" s="115"/>
      <c r="D281" s="125"/>
      <c r="E281" s="114"/>
      <c r="F281" s="125"/>
      <c r="G281" s="112"/>
      <c r="H281" s="125"/>
      <c r="I281" s="112"/>
      <c r="J281" s="148"/>
      <c r="K281" s="148"/>
      <c r="L281" s="148"/>
      <c r="M281" s="148"/>
      <c r="N281" s="148"/>
    </row>
    <row r="282" spans="1:14" x14ac:dyDescent="0.2">
      <c r="A282" s="124"/>
      <c r="B282" s="127"/>
      <c r="C282" s="127"/>
      <c r="D282" s="125"/>
      <c r="E282" s="10"/>
      <c r="F282" s="125"/>
      <c r="G282" s="112"/>
      <c r="H282" s="125"/>
      <c r="I282" s="112"/>
      <c r="J282" s="46"/>
      <c r="K282" s="148"/>
      <c r="L282" s="148"/>
      <c r="M282" s="148"/>
      <c r="N282" s="148"/>
    </row>
    <row r="283" spans="1:14" ht="18.75" customHeight="1" x14ac:dyDescent="0.2">
      <c r="A283" s="131" t="s">
        <v>99</v>
      </c>
      <c r="B283" s="163"/>
      <c r="C283" s="163"/>
      <c r="D283" s="132"/>
      <c r="E283" s="323"/>
      <c r="F283" s="132"/>
      <c r="G283" s="132"/>
      <c r="H283" s="132" t="s">
        <v>5</v>
      </c>
      <c r="I283" s="324"/>
      <c r="J283" s="325"/>
      <c r="K283" s="326"/>
      <c r="L283" s="327">
        <f>SUM(L10:L282)</f>
        <v>523873638</v>
      </c>
      <c r="M283" s="327">
        <f>SUM(M10:M282)</f>
        <v>11274898</v>
      </c>
      <c r="N283" s="327">
        <f>SUM(N10:N282)</f>
        <v>535148536</v>
      </c>
    </row>
    <row r="284" spans="1:14" ht="10.5" customHeight="1" x14ac:dyDescent="0.2">
      <c r="A284" s="133"/>
      <c r="B284" s="290"/>
      <c r="C284" s="290"/>
      <c r="D284" s="33"/>
      <c r="E284" s="328"/>
      <c r="F284" s="33"/>
      <c r="G284" s="329"/>
      <c r="H284" s="74"/>
      <c r="I284" s="75"/>
      <c r="J284" s="72"/>
      <c r="K284" s="330"/>
      <c r="L284" s="330"/>
      <c r="M284" s="330"/>
      <c r="N284" s="330"/>
    </row>
    <row r="285" spans="1:14" x14ac:dyDescent="0.2">
      <c r="A285" s="149" t="s">
        <v>720</v>
      </c>
      <c r="B285" s="149"/>
      <c r="C285" s="149" t="s">
        <v>721</v>
      </c>
      <c r="D285" s="126"/>
      <c r="E285" s="17"/>
      <c r="F285" s="126"/>
      <c r="G285" s="76"/>
      <c r="H285" s="74"/>
      <c r="I285" s="75"/>
      <c r="J285" s="72"/>
      <c r="K285" s="70"/>
      <c r="L285" s="70"/>
      <c r="M285" s="70"/>
      <c r="N285" s="70"/>
    </row>
    <row r="286" spans="1:14" x14ac:dyDescent="0.2">
      <c r="A286" s="149" t="s">
        <v>618</v>
      </c>
      <c r="B286" s="127"/>
      <c r="C286" s="127"/>
      <c r="D286" s="126"/>
      <c r="E286" s="17"/>
      <c r="F286" s="126"/>
      <c r="G286" s="126"/>
      <c r="H286" s="70"/>
      <c r="I286" s="126"/>
      <c r="J286" s="70"/>
      <c r="K286" s="70"/>
      <c r="L286" s="70"/>
      <c r="M286" s="70"/>
      <c r="N286" s="70"/>
    </row>
    <row r="287" spans="1:14" x14ac:dyDescent="0.2">
      <c r="A287" s="149" t="s">
        <v>619</v>
      </c>
      <c r="B287" s="127"/>
      <c r="C287" s="127"/>
      <c r="D287" s="126"/>
      <c r="E287" s="17"/>
      <c r="F287" s="126"/>
      <c r="G287" s="126"/>
      <c r="H287" s="126"/>
      <c r="I287" s="126"/>
      <c r="J287" s="70"/>
      <c r="K287" s="70"/>
      <c r="L287" s="70"/>
      <c r="M287" s="70"/>
      <c r="N287" s="70"/>
    </row>
    <row r="288" spans="1:14" x14ac:dyDescent="0.2">
      <c r="A288" s="149" t="s">
        <v>639</v>
      </c>
      <c r="B288" s="127"/>
      <c r="C288" s="127"/>
      <c r="D288" s="126"/>
      <c r="E288" s="17"/>
      <c r="F288" s="126"/>
      <c r="G288" s="126"/>
      <c r="H288" s="126"/>
      <c r="I288" s="126"/>
      <c r="J288" s="70"/>
      <c r="K288" s="70"/>
      <c r="L288" s="70"/>
      <c r="M288" s="70"/>
      <c r="N288" s="70"/>
    </row>
    <row r="289" spans="1:14" x14ac:dyDescent="0.2">
      <c r="A289" s="149" t="s">
        <v>652</v>
      </c>
      <c r="B289" s="127"/>
      <c r="C289" s="127"/>
      <c r="D289" s="126"/>
      <c r="E289" s="17"/>
      <c r="F289" s="126"/>
      <c r="G289" s="126"/>
      <c r="H289" s="126"/>
      <c r="I289" s="126"/>
      <c r="J289" s="70"/>
      <c r="K289" s="70"/>
      <c r="L289" s="70"/>
      <c r="M289" s="70"/>
      <c r="N289" s="70"/>
    </row>
    <row r="290" spans="1:14" x14ac:dyDescent="0.2">
      <c r="A290" s="149" t="s">
        <v>641</v>
      </c>
      <c r="B290" s="127"/>
      <c r="C290" s="127"/>
      <c r="D290" s="126"/>
      <c r="E290" s="17"/>
      <c r="F290" s="126"/>
      <c r="G290" s="126"/>
      <c r="H290" s="126"/>
      <c r="I290" s="126"/>
      <c r="J290" s="70"/>
      <c r="K290" s="70"/>
      <c r="L290" s="70"/>
      <c r="M290" s="70"/>
      <c r="N290" s="70"/>
    </row>
    <row r="291" spans="1:14" x14ac:dyDescent="0.2">
      <c r="A291" s="77" t="s">
        <v>664</v>
      </c>
      <c r="B291" s="77"/>
      <c r="C291" s="127"/>
      <c r="D291" s="126"/>
      <c r="E291" s="17"/>
      <c r="F291" s="126"/>
      <c r="G291" s="126"/>
      <c r="H291" s="126"/>
      <c r="I291" s="126"/>
      <c r="J291" s="70"/>
      <c r="K291" s="70"/>
      <c r="L291" s="70"/>
      <c r="M291" s="70"/>
      <c r="N291" s="70"/>
    </row>
    <row r="292" spans="1:14" x14ac:dyDescent="0.2">
      <c r="A292" s="77" t="s">
        <v>667</v>
      </c>
      <c r="B292" s="127"/>
      <c r="C292" s="127"/>
      <c r="D292" s="126"/>
      <c r="E292" s="17"/>
      <c r="F292" s="126"/>
      <c r="G292" s="126"/>
      <c r="H292" s="126"/>
      <c r="I292" s="126"/>
      <c r="J292" s="70"/>
      <c r="K292" s="70"/>
      <c r="L292" s="70"/>
      <c r="M292" s="70"/>
      <c r="N292" s="70"/>
    </row>
    <row r="293" spans="1:14" x14ac:dyDescent="0.2">
      <c r="A293" s="77" t="s">
        <v>650</v>
      </c>
      <c r="B293" s="127"/>
      <c r="C293" s="127"/>
      <c r="D293" s="126"/>
      <c r="E293" s="17"/>
      <c r="F293" s="126"/>
      <c r="G293" s="126"/>
      <c r="H293" s="126"/>
      <c r="I293" s="126"/>
      <c r="J293" s="70"/>
      <c r="K293" s="70"/>
      <c r="L293" s="70"/>
      <c r="M293" s="70"/>
      <c r="N293" s="70"/>
    </row>
    <row r="294" spans="1:14" x14ac:dyDescent="0.2">
      <c r="A294" s="77" t="s">
        <v>666</v>
      </c>
      <c r="B294" s="127"/>
      <c r="C294" s="127"/>
      <c r="D294" s="126"/>
      <c r="E294" s="17"/>
      <c r="F294" s="126"/>
      <c r="G294" s="126"/>
      <c r="H294" s="126"/>
      <c r="I294" s="126"/>
      <c r="J294" s="70"/>
      <c r="K294" s="70"/>
      <c r="L294" s="70"/>
      <c r="M294" s="70"/>
      <c r="N294" s="70"/>
    </row>
    <row r="295" spans="1:14" x14ac:dyDescent="0.2">
      <c r="A295" s="124" t="s">
        <v>662</v>
      </c>
      <c r="B295" s="124" t="s">
        <v>665</v>
      </c>
      <c r="C295" s="127"/>
      <c r="D295" s="126"/>
      <c r="E295" s="17"/>
      <c r="F295" s="126"/>
      <c r="G295" s="124" t="s">
        <v>668</v>
      </c>
      <c r="H295" s="126"/>
      <c r="I295" s="126"/>
      <c r="J295" s="70"/>
      <c r="K295" s="70"/>
      <c r="L295" s="70"/>
      <c r="M295" s="70"/>
      <c r="N295" s="70"/>
    </row>
    <row r="296" spans="1:14" x14ac:dyDescent="0.2">
      <c r="A296" s="124" t="s">
        <v>663</v>
      </c>
      <c r="B296" s="124" t="s">
        <v>670</v>
      </c>
      <c r="C296" s="127"/>
      <c r="D296" s="126"/>
      <c r="E296" s="17"/>
      <c r="F296" s="126"/>
      <c r="G296" s="124" t="s">
        <v>669</v>
      </c>
      <c r="H296" s="126"/>
      <c r="I296" s="126"/>
      <c r="J296" s="70"/>
      <c r="K296" s="70"/>
      <c r="L296" s="70"/>
      <c r="M296" s="70"/>
      <c r="N296" s="70"/>
    </row>
    <row r="297" spans="1:14" x14ac:dyDescent="0.2">
      <c r="A297" s="126" t="s">
        <v>689</v>
      </c>
      <c r="B297" s="127"/>
      <c r="C297" s="127"/>
      <c r="D297" s="126"/>
      <c r="E297" s="17"/>
      <c r="F297" s="126"/>
      <c r="G297" s="126"/>
      <c r="H297" s="126"/>
      <c r="I297" s="70"/>
      <c r="J297" s="70"/>
      <c r="K297" s="70"/>
      <c r="L297" s="70"/>
      <c r="M297" s="70"/>
      <c r="N297" s="70"/>
    </row>
    <row r="298" spans="1:14" x14ac:dyDescent="0.2">
      <c r="A298" s="126"/>
      <c r="B298" s="127"/>
      <c r="C298" s="127"/>
      <c r="D298" s="126"/>
      <c r="E298" s="17"/>
      <c r="F298" s="126"/>
      <c r="G298" s="126"/>
      <c r="H298" s="126"/>
      <c r="I298" s="126"/>
      <c r="J298" s="70"/>
      <c r="K298" s="70"/>
      <c r="L298" s="70"/>
      <c r="M298" s="70"/>
      <c r="N298" s="70"/>
    </row>
    <row r="299" spans="1:14" x14ac:dyDescent="0.2">
      <c r="A299" s="268" t="s">
        <v>4</v>
      </c>
      <c r="B299" s="189"/>
      <c r="C299" s="192"/>
      <c r="D299" s="193"/>
      <c r="E299" s="193"/>
      <c r="F299" s="192"/>
      <c r="G299" s="192"/>
      <c r="H299" s="126"/>
      <c r="I299" s="126"/>
      <c r="J299" s="70"/>
      <c r="K299" s="70"/>
      <c r="L299" s="70"/>
      <c r="M299" s="70"/>
      <c r="N299" s="70"/>
    </row>
    <row r="300" spans="1:14" x14ac:dyDescent="0.2">
      <c r="A300" s="187" t="s">
        <v>173</v>
      </c>
      <c r="B300" s="189"/>
      <c r="C300" s="192"/>
      <c r="D300" s="193"/>
      <c r="E300" s="193"/>
      <c r="F300" s="192"/>
      <c r="G300" s="192"/>
      <c r="H300" s="126"/>
      <c r="I300" s="126"/>
      <c r="J300" s="70"/>
      <c r="K300" s="70"/>
      <c r="L300" s="70"/>
      <c r="M300" s="70"/>
      <c r="N300" s="70"/>
    </row>
    <row r="301" spans="1:14" x14ac:dyDescent="0.2">
      <c r="A301" s="194" t="s">
        <v>717</v>
      </c>
      <c r="B301" s="189"/>
      <c r="C301" s="192"/>
      <c r="D301" s="193"/>
      <c r="E301" s="193"/>
      <c r="F301" s="192"/>
      <c r="G301" s="192"/>
      <c r="H301" s="126"/>
      <c r="I301" s="126"/>
      <c r="J301" s="70"/>
      <c r="K301" s="70"/>
      <c r="L301" s="70"/>
      <c r="M301" s="70"/>
      <c r="N301" s="70"/>
    </row>
    <row r="302" spans="1:14" x14ac:dyDescent="0.2">
      <c r="A302" s="196"/>
      <c r="B302" s="188"/>
      <c r="C302" s="196"/>
      <c r="D302" s="198"/>
      <c r="E302" s="198"/>
      <c r="F302" s="196"/>
      <c r="G302" s="192"/>
      <c r="H302" s="126"/>
      <c r="I302" s="126"/>
      <c r="J302" s="70"/>
      <c r="K302" s="70"/>
      <c r="L302" s="70"/>
      <c r="M302" s="70"/>
      <c r="N302" s="70"/>
    </row>
    <row r="303" spans="1:14" x14ac:dyDescent="0.2">
      <c r="A303" s="269"/>
      <c r="B303" s="270"/>
      <c r="C303" s="271"/>
      <c r="D303" s="272" t="s">
        <v>15</v>
      </c>
      <c r="E303" s="273"/>
      <c r="F303" s="274" t="s">
        <v>16</v>
      </c>
      <c r="G303" s="192"/>
      <c r="H303" s="126"/>
      <c r="I303" s="126"/>
      <c r="J303" s="126"/>
      <c r="K303" s="126"/>
      <c r="L303" s="126"/>
      <c r="M303" s="126"/>
      <c r="N303" s="126"/>
    </row>
    <row r="304" spans="1:14" x14ac:dyDescent="0.2">
      <c r="A304" s="275" t="s">
        <v>6</v>
      </c>
      <c r="B304" s="276" t="s">
        <v>7</v>
      </c>
      <c r="C304" s="206"/>
      <c r="D304" s="277" t="s">
        <v>29</v>
      </c>
      <c r="E304" s="277" t="s">
        <v>30</v>
      </c>
      <c r="F304" s="278" t="s">
        <v>31</v>
      </c>
      <c r="G304" s="192"/>
      <c r="H304" s="126"/>
      <c r="I304" s="126"/>
      <c r="J304" s="70"/>
      <c r="K304" s="70"/>
      <c r="L304" s="70"/>
      <c r="M304" s="70"/>
      <c r="N304" s="70"/>
    </row>
    <row r="305" spans="1:14" x14ac:dyDescent="0.2">
      <c r="A305" s="275" t="s">
        <v>22</v>
      </c>
      <c r="B305" s="276" t="s">
        <v>45</v>
      </c>
      <c r="C305" s="276" t="s">
        <v>9</v>
      </c>
      <c r="D305" s="277" t="s">
        <v>46</v>
      </c>
      <c r="E305" s="277" t="s">
        <v>47</v>
      </c>
      <c r="F305" s="278" t="s">
        <v>48</v>
      </c>
      <c r="G305" s="192"/>
      <c r="H305" s="192"/>
      <c r="I305" s="192"/>
      <c r="J305" s="192"/>
      <c r="K305" s="192"/>
      <c r="L305" s="192"/>
      <c r="M305" s="192"/>
      <c r="N305" s="192"/>
    </row>
    <row r="306" spans="1:14" x14ac:dyDescent="0.2">
      <c r="A306" s="279"/>
      <c r="B306" s="216"/>
      <c r="C306" s="215"/>
      <c r="D306" s="217" t="s">
        <v>55</v>
      </c>
      <c r="E306" s="217" t="s">
        <v>55</v>
      </c>
      <c r="F306" s="280" t="s">
        <v>55</v>
      </c>
      <c r="G306" s="192"/>
      <c r="H306" s="192"/>
      <c r="I306" s="192"/>
      <c r="J306" s="192"/>
      <c r="K306" s="192"/>
      <c r="L306" s="192"/>
      <c r="M306" s="192"/>
      <c r="N306" s="192"/>
    </row>
    <row r="307" spans="1:14" x14ac:dyDescent="0.2">
      <c r="A307" s="196"/>
      <c r="B307" s="188"/>
      <c r="C307" s="196"/>
      <c r="D307" s="281"/>
      <c r="E307" s="281"/>
      <c r="F307" s="282"/>
      <c r="G307" s="192"/>
      <c r="H307" s="192"/>
      <c r="I307" s="192"/>
      <c r="J307" s="192"/>
      <c r="K307" s="192"/>
      <c r="L307" s="192"/>
      <c r="M307" s="192"/>
      <c r="N307" s="192"/>
    </row>
    <row r="308" spans="1:14" x14ac:dyDescent="0.2">
      <c r="A308" s="124" t="s">
        <v>81</v>
      </c>
      <c r="B308" s="125">
        <v>211</v>
      </c>
      <c r="C308" s="125" t="s">
        <v>61</v>
      </c>
      <c r="D308" s="331">
        <v>65735</v>
      </c>
      <c r="E308" s="331">
        <v>23053</v>
      </c>
      <c r="F308" s="282"/>
      <c r="G308" s="192"/>
      <c r="H308" s="192"/>
      <c r="I308" s="192"/>
      <c r="J308" s="192"/>
      <c r="K308" s="192"/>
      <c r="L308" s="192"/>
      <c r="M308" s="192"/>
      <c r="N308" s="192"/>
    </row>
    <row r="309" spans="1:14" x14ac:dyDescent="0.2">
      <c r="A309" s="124" t="s">
        <v>81</v>
      </c>
      <c r="B309" s="125">
        <v>211</v>
      </c>
      <c r="C309" s="125" t="s">
        <v>62</v>
      </c>
      <c r="D309" s="331">
        <v>29259</v>
      </c>
      <c r="E309" s="331">
        <v>10266</v>
      </c>
      <c r="F309" s="282"/>
      <c r="G309" s="192"/>
      <c r="H309" s="192"/>
      <c r="I309" s="192"/>
      <c r="J309" s="192"/>
      <c r="K309" s="192"/>
      <c r="L309" s="192"/>
      <c r="M309" s="192"/>
      <c r="N309" s="192"/>
    </row>
    <row r="310" spans="1:14" x14ac:dyDescent="0.2">
      <c r="A310" s="124" t="s">
        <v>81</v>
      </c>
      <c r="B310" s="125">
        <v>221</v>
      </c>
      <c r="C310" s="125" t="s">
        <v>84</v>
      </c>
      <c r="D310" s="331">
        <v>56408</v>
      </c>
      <c r="E310" s="331">
        <v>61155</v>
      </c>
      <c r="F310" s="282"/>
      <c r="G310" s="192"/>
      <c r="H310" s="192"/>
      <c r="I310" s="192"/>
      <c r="J310" s="192"/>
      <c r="K310" s="192"/>
      <c r="L310" s="192"/>
      <c r="M310" s="192"/>
      <c r="N310" s="192"/>
    </row>
    <row r="311" spans="1:14" x14ac:dyDescent="0.2">
      <c r="A311" s="124" t="s">
        <v>81</v>
      </c>
      <c r="B311" s="125">
        <v>221</v>
      </c>
      <c r="C311" s="125" t="s">
        <v>70</v>
      </c>
      <c r="D311" s="331">
        <v>7629</v>
      </c>
      <c r="E311" s="331">
        <v>8273</v>
      </c>
      <c r="F311" s="282"/>
      <c r="G311" s="192"/>
      <c r="H311" s="192"/>
      <c r="I311" s="192"/>
      <c r="J311" s="192"/>
      <c r="K311" s="192"/>
      <c r="L311" s="192"/>
      <c r="M311" s="192"/>
      <c r="N311" s="192"/>
    </row>
    <row r="312" spans="1:14" x14ac:dyDescent="0.2">
      <c r="A312" s="124" t="s">
        <v>86</v>
      </c>
      <c r="B312" s="125">
        <v>245</v>
      </c>
      <c r="C312" s="125" t="s">
        <v>106</v>
      </c>
      <c r="D312" s="331">
        <v>149208</v>
      </c>
      <c r="E312" s="331">
        <v>60900</v>
      </c>
      <c r="F312" s="282"/>
      <c r="G312" s="192"/>
      <c r="H312" s="192"/>
      <c r="I312" s="192"/>
      <c r="J312" s="192"/>
      <c r="K312" s="192"/>
      <c r="L312" s="192"/>
      <c r="M312" s="192"/>
      <c r="N312" s="192"/>
    </row>
    <row r="313" spans="1:14" x14ac:dyDescent="0.2">
      <c r="A313" s="124" t="s">
        <v>86</v>
      </c>
      <c r="B313" s="125">
        <v>245</v>
      </c>
      <c r="C313" s="125" t="s">
        <v>107</v>
      </c>
      <c r="D313" s="331">
        <v>18691</v>
      </c>
      <c r="E313" s="331">
        <v>7556</v>
      </c>
      <c r="F313" s="282"/>
      <c r="G313" s="192"/>
      <c r="H313" s="192"/>
      <c r="I313" s="192"/>
      <c r="J313" s="192"/>
      <c r="K313" s="192"/>
      <c r="L313" s="192"/>
      <c r="M313" s="192"/>
      <c r="N313" s="192"/>
    </row>
    <row r="314" spans="1:14" x14ac:dyDescent="0.2">
      <c r="A314" s="124" t="s">
        <v>540</v>
      </c>
      <c r="B314" s="127">
        <v>319</v>
      </c>
      <c r="C314" s="125" t="s">
        <v>97</v>
      </c>
      <c r="D314" s="79">
        <v>197277</v>
      </c>
      <c r="E314" s="79">
        <v>145867</v>
      </c>
      <c r="F314" s="282"/>
      <c r="G314" s="192"/>
      <c r="H314" s="192"/>
      <c r="I314" s="192"/>
      <c r="J314" s="192"/>
      <c r="K314" s="192"/>
      <c r="L314" s="192"/>
      <c r="M314" s="192"/>
      <c r="N314" s="192"/>
    </row>
    <row r="315" spans="1:14" x14ac:dyDescent="0.2">
      <c r="A315" s="124" t="s">
        <v>119</v>
      </c>
      <c r="B315" s="127">
        <v>322</v>
      </c>
      <c r="C315" s="125" t="s">
        <v>145</v>
      </c>
      <c r="D315" s="79">
        <v>370047</v>
      </c>
      <c r="E315" s="79">
        <v>133164</v>
      </c>
      <c r="F315" s="282"/>
      <c r="G315" s="192"/>
      <c r="H315" s="192"/>
      <c r="I315" s="192"/>
      <c r="J315" s="192"/>
      <c r="K315" s="192"/>
      <c r="L315" s="192"/>
      <c r="M315" s="192"/>
      <c r="N315" s="192"/>
    </row>
    <row r="316" spans="1:14" x14ac:dyDescent="0.2">
      <c r="A316" s="124" t="s">
        <v>119</v>
      </c>
      <c r="B316" s="127">
        <v>322</v>
      </c>
      <c r="C316" s="125" t="s">
        <v>146</v>
      </c>
      <c r="D316" s="79">
        <v>101541</v>
      </c>
      <c r="E316" s="79">
        <v>33246</v>
      </c>
      <c r="F316" s="282"/>
      <c r="G316" s="192"/>
      <c r="H316" s="192"/>
      <c r="I316" s="192"/>
      <c r="J316" s="192"/>
      <c r="K316" s="192"/>
      <c r="L316" s="192"/>
      <c r="M316" s="192"/>
      <c r="N316" s="192"/>
    </row>
    <row r="317" spans="1:14" x14ac:dyDescent="0.2">
      <c r="A317" s="124" t="s">
        <v>119</v>
      </c>
      <c r="B317" s="127">
        <v>322</v>
      </c>
      <c r="C317" s="125" t="s">
        <v>147</v>
      </c>
      <c r="D317" s="79">
        <v>21780</v>
      </c>
      <c r="E317" s="79">
        <v>149388</v>
      </c>
      <c r="F317" s="282"/>
      <c r="G317" s="192"/>
      <c r="H317" s="192"/>
      <c r="I317" s="192"/>
      <c r="J317" s="192"/>
      <c r="K317" s="192"/>
      <c r="L317" s="192"/>
      <c r="M317" s="192"/>
      <c r="N317" s="192"/>
    </row>
    <row r="318" spans="1:14" x14ac:dyDescent="0.2">
      <c r="A318" s="124" t="s">
        <v>683</v>
      </c>
      <c r="B318" s="127">
        <v>337</v>
      </c>
      <c r="C318" s="125" t="s">
        <v>217</v>
      </c>
      <c r="D318" s="79">
        <v>126332</v>
      </c>
      <c r="E318" s="79">
        <v>55826</v>
      </c>
      <c r="F318" s="282"/>
      <c r="G318" s="192"/>
      <c r="H318" s="192"/>
      <c r="I318" s="192"/>
      <c r="J318" s="192"/>
      <c r="K318" s="192"/>
      <c r="L318" s="192"/>
      <c r="M318" s="192"/>
      <c r="N318" s="192"/>
    </row>
    <row r="319" spans="1:14" x14ac:dyDescent="0.2">
      <c r="A319" s="124" t="s">
        <v>540</v>
      </c>
      <c r="B319" s="127">
        <v>341</v>
      </c>
      <c r="C319" s="125" t="s">
        <v>141</v>
      </c>
      <c r="D319" s="79">
        <v>114963</v>
      </c>
      <c r="E319" s="79">
        <v>23546</v>
      </c>
      <c r="F319" s="282"/>
      <c r="G319" s="192"/>
      <c r="H319" s="192"/>
      <c r="I319" s="192"/>
      <c r="J319" s="192"/>
      <c r="K319" s="192"/>
      <c r="L319" s="192"/>
      <c r="M319" s="192"/>
      <c r="N319" s="192"/>
    </row>
    <row r="320" spans="1:14" x14ac:dyDescent="0.2">
      <c r="A320" s="124" t="s">
        <v>165</v>
      </c>
      <c r="B320" s="127">
        <v>351</v>
      </c>
      <c r="C320" s="125" t="s">
        <v>175</v>
      </c>
      <c r="D320" s="79">
        <v>126450</v>
      </c>
      <c r="E320" s="79">
        <v>59107</v>
      </c>
      <c r="F320" s="282"/>
      <c r="G320" s="192"/>
      <c r="H320" s="192"/>
      <c r="I320" s="192"/>
      <c r="J320" s="192"/>
      <c r="K320" s="192"/>
      <c r="L320" s="192"/>
      <c r="M320" s="192"/>
      <c r="N320" s="192"/>
    </row>
    <row r="321" spans="1:14" x14ac:dyDescent="0.2">
      <c r="A321" s="124" t="s">
        <v>165</v>
      </c>
      <c r="B321" s="127">
        <v>351</v>
      </c>
      <c r="C321" s="125" t="s">
        <v>176</v>
      </c>
      <c r="D321" s="79">
        <v>48999</v>
      </c>
      <c r="E321" s="79">
        <v>22904</v>
      </c>
      <c r="F321" s="282"/>
      <c r="G321" s="192"/>
      <c r="H321" s="192"/>
      <c r="I321" s="192"/>
      <c r="J321" s="192"/>
      <c r="K321" s="192"/>
      <c r="L321" s="192"/>
      <c r="M321" s="192"/>
      <c r="N321" s="192"/>
    </row>
    <row r="322" spans="1:14" x14ac:dyDescent="0.2">
      <c r="A322" s="124" t="s">
        <v>165</v>
      </c>
      <c r="B322" s="127">
        <v>351</v>
      </c>
      <c r="C322" s="125" t="s">
        <v>189</v>
      </c>
      <c r="D322" s="79">
        <v>247773</v>
      </c>
      <c r="E322" s="79">
        <v>106473</v>
      </c>
      <c r="F322" s="282"/>
      <c r="G322" s="192"/>
      <c r="H322" s="192"/>
      <c r="I322" s="192"/>
      <c r="J322" s="192"/>
      <c r="K322" s="192"/>
      <c r="L322" s="192"/>
      <c r="M322" s="192"/>
      <c r="N322" s="192"/>
    </row>
    <row r="323" spans="1:14" x14ac:dyDescent="0.2">
      <c r="A323" s="124" t="s">
        <v>165</v>
      </c>
      <c r="B323" s="127">
        <v>351</v>
      </c>
      <c r="C323" s="125" t="s">
        <v>190</v>
      </c>
      <c r="D323" s="79">
        <v>53272</v>
      </c>
      <c r="E323" s="79">
        <v>22892</v>
      </c>
      <c r="F323" s="282"/>
      <c r="G323" s="192"/>
      <c r="H323" s="192"/>
      <c r="I323" s="192"/>
      <c r="J323" s="192"/>
      <c r="K323" s="192"/>
      <c r="L323" s="192"/>
      <c r="M323" s="192"/>
      <c r="N323" s="192"/>
    </row>
    <row r="324" spans="1:14" x14ac:dyDescent="0.2">
      <c r="A324" s="124" t="s">
        <v>165</v>
      </c>
      <c r="B324" s="127">
        <v>351</v>
      </c>
      <c r="C324" s="125" t="s">
        <v>221</v>
      </c>
      <c r="D324" s="79">
        <v>125827</v>
      </c>
      <c r="E324" s="79">
        <v>69463</v>
      </c>
      <c r="F324" s="282"/>
      <c r="G324" s="192"/>
      <c r="H324" s="192"/>
      <c r="I324" s="192"/>
      <c r="J324" s="192"/>
      <c r="K324" s="192"/>
      <c r="L324" s="192"/>
      <c r="M324" s="192"/>
      <c r="N324" s="192"/>
    </row>
    <row r="325" spans="1:14" x14ac:dyDescent="0.2">
      <c r="A325" s="124" t="s">
        <v>165</v>
      </c>
      <c r="B325" s="127">
        <v>351</v>
      </c>
      <c r="C325" s="125" t="s">
        <v>222</v>
      </c>
      <c r="D325" s="79">
        <v>31767</v>
      </c>
      <c r="E325" s="79">
        <v>17537</v>
      </c>
      <c r="F325" s="282"/>
      <c r="G325" s="192"/>
      <c r="H325" s="192"/>
      <c r="I325" s="192"/>
      <c r="J325" s="192"/>
      <c r="K325" s="192"/>
      <c r="L325" s="192"/>
      <c r="M325" s="192"/>
      <c r="N325" s="192"/>
    </row>
    <row r="326" spans="1:14" x14ac:dyDescent="0.2">
      <c r="A326" s="124" t="s">
        <v>119</v>
      </c>
      <c r="B326" s="127">
        <v>351</v>
      </c>
      <c r="C326" s="125" t="s">
        <v>238</v>
      </c>
      <c r="D326" s="79">
        <v>128391</v>
      </c>
      <c r="E326" s="79">
        <v>55175</v>
      </c>
      <c r="F326" s="282"/>
      <c r="G326" s="192"/>
      <c r="H326" s="192"/>
      <c r="I326" s="192"/>
      <c r="J326" s="192"/>
      <c r="K326" s="192"/>
      <c r="L326" s="192"/>
      <c r="M326" s="192"/>
      <c r="N326" s="192"/>
    </row>
    <row r="327" spans="1:14" x14ac:dyDescent="0.2">
      <c r="A327" s="124" t="s">
        <v>119</v>
      </c>
      <c r="B327" s="127">
        <v>351</v>
      </c>
      <c r="C327" s="125" t="s">
        <v>239</v>
      </c>
      <c r="D327" s="79">
        <v>32812</v>
      </c>
      <c r="E327" s="79">
        <v>14100</v>
      </c>
      <c r="F327" s="282"/>
      <c r="G327" s="192"/>
      <c r="H327" s="192"/>
      <c r="I327" s="192"/>
      <c r="J327" s="192"/>
      <c r="K327" s="192"/>
      <c r="L327" s="192"/>
      <c r="M327" s="192"/>
      <c r="N327" s="192"/>
    </row>
    <row r="328" spans="1:14" x14ac:dyDescent="0.2">
      <c r="A328" s="124" t="s">
        <v>165</v>
      </c>
      <c r="B328" s="127">
        <v>363</v>
      </c>
      <c r="C328" s="125" t="s">
        <v>184</v>
      </c>
      <c r="D328" s="79">
        <v>52829</v>
      </c>
      <c r="E328" s="79">
        <v>18255</v>
      </c>
      <c r="F328" s="282"/>
      <c r="G328" s="192"/>
      <c r="H328" s="192"/>
      <c r="I328" s="192"/>
      <c r="J328" s="192"/>
      <c r="K328" s="192"/>
      <c r="L328" s="192"/>
      <c r="M328" s="192"/>
      <c r="N328" s="192"/>
    </row>
    <row r="329" spans="1:14" x14ac:dyDescent="0.2">
      <c r="A329" s="124" t="s">
        <v>165</v>
      </c>
      <c r="B329" s="127">
        <v>363</v>
      </c>
      <c r="C329" s="125" t="s">
        <v>185</v>
      </c>
      <c r="D329" s="79">
        <v>12679</v>
      </c>
      <c r="E329" s="79">
        <v>4381</v>
      </c>
      <c r="F329" s="282"/>
      <c r="G329" s="192"/>
      <c r="H329" s="192"/>
      <c r="I329" s="192"/>
      <c r="J329" s="192"/>
      <c r="K329" s="192"/>
      <c r="L329" s="192"/>
      <c r="M329" s="192"/>
      <c r="N329" s="192"/>
    </row>
    <row r="330" spans="1:14" x14ac:dyDescent="0.2">
      <c r="A330" s="124" t="s">
        <v>540</v>
      </c>
      <c r="B330" s="127">
        <v>367</v>
      </c>
      <c r="C330" s="125" t="s">
        <v>61</v>
      </c>
      <c r="D330" s="79">
        <v>115515</v>
      </c>
      <c r="E330" s="79">
        <v>37770</v>
      </c>
      <c r="F330" s="282"/>
      <c r="G330" s="192"/>
      <c r="H330" s="192"/>
      <c r="I330" s="192"/>
      <c r="J330" s="192"/>
      <c r="K330" s="192"/>
      <c r="L330" s="192"/>
      <c r="M330" s="192"/>
      <c r="N330" s="192"/>
    </row>
    <row r="331" spans="1:14" x14ac:dyDescent="0.2">
      <c r="A331" s="124" t="s">
        <v>540</v>
      </c>
      <c r="B331" s="127">
        <v>367</v>
      </c>
      <c r="C331" s="125" t="s">
        <v>197</v>
      </c>
      <c r="D331" s="79">
        <v>125327</v>
      </c>
      <c r="E331" s="79">
        <v>98507</v>
      </c>
      <c r="F331" s="282"/>
      <c r="G331" s="192"/>
      <c r="H331" s="192"/>
      <c r="I331" s="192"/>
      <c r="J331" s="192"/>
      <c r="K331" s="192"/>
      <c r="L331" s="192"/>
      <c r="M331" s="192"/>
      <c r="N331" s="192"/>
    </row>
    <row r="332" spans="1:14" x14ac:dyDescent="0.2">
      <c r="A332" s="124" t="s">
        <v>616</v>
      </c>
      <c r="B332" s="127">
        <v>383</v>
      </c>
      <c r="C332" s="125" t="s">
        <v>60</v>
      </c>
      <c r="D332" s="79">
        <v>50068</v>
      </c>
      <c r="E332" s="79">
        <v>26080</v>
      </c>
      <c r="F332" s="282"/>
      <c r="G332" s="192"/>
      <c r="H332" s="192"/>
      <c r="I332" s="192"/>
      <c r="J332" s="192"/>
      <c r="K332" s="192"/>
      <c r="L332" s="192"/>
      <c r="M332" s="192"/>
      <c r="N332" s="192"/>
    </row>
    <row r="333" spans="1:14" x14ac:dyDescent="0.2">
      <c r="A333" s="124" t="s">
        <v>540</v>
      </c>
      <c r="B333" s="127">
        <v>420</v>
      </c>
      <c r="C333" s="125" t="s">
        <v>232</v>
      </c>
      <c r="D333" s="79">
        <v>279357</v>
      </c>
      <c r="E333" s="79">
        <v>23807</v>
      </c>
      <c r="F333" s="282"/>
      <c r="G333" s="192"/>
      <c r="H333" s="192"/>
      <c r="I333" s="192"/>
      <c r="J333" s="192"/>
      <c r="K333" s="192"/>
      <c r="L333" s="192"/>
      <c r="M333" s="192"/>
      <c r="N333" s="192"/>
    </row>
    <row r="334" spans="1:14" x14ac:dyDescent="0.2">
      <c r="A334" s="124" t="s">
        <v>540</v>
      </c>
      <c r="B334" s="127">
        <v>420</v>
      </c>
      <c r="C334" s="125" t="s">
        <v>233</v>
      </c>
      <c r="D334" s="79">
        <v>28168</v>
      </c>
      <c r="E334" s="79">
        <v>15097</v>
      </c>
      <c r="F334" s="282"/>
      <c r="G334" s="192"/>
      <c r="H334" s="192"/>
      <c r="I334" s="192"/>
      <c r="J334" s="192"/>
      <c r="K334" s="192"/>
      <c r="L334" s="192"/>
      <c r="M334" s="192"/>
      <c r="N334" s="192"/>
    </row>
    <row r="335" spans="1:14" x14ac:dyDescent="0.2">
      <c r="A335" s="124" t="s">
        <v>81</v>
      </c>
      <c r="B335" s="127">
        <v>430</v>
      </c>
      <c r="C335" s="125" t="s">
        <v>264</v>
      </c>
      <c r="D335" s="332">
        <v>4622048</v>
      </c>
      <c r="E335" s="332">
        <v>217355</v>
      </c>
      <c r="F335" s="282"/>
      <c r="G335" s="192"/>
      <c r="H335" s="192"/>
      <c r="I335" s="192"/>
      <c r="J335" s="192"/>
      <c r="K335" s="192"/>
      <c r="L335" s="192"/>
      <c r="M335" s="192"/>
      <c r="N335" s="192"/>
    </row>
    <row r="336" spans="1:14" x14ac:dyDescent="0.2">
      <c r="A336" s="124" t="s">
        <v>81</v>
      </c>
      <c r="B336" s="127">
        <v>430</v>
      </c>
      <c r="C336" s="125" t="s">
        <v>265</v>
      </c>
      <c r="D336" s="332">
        <v>1200206</v>
      </c>
      <c r="E336" s="332">
        <v>80451</v>
      </c>
      <c r="F336" s="282"/>
      <c r="G336" s="192"/>
      <c r="H336" s="192"/>
      <c r="I336" s="192"/>
      <c r="J336" s="192"/>
      <c r="K336" s="192"/>
      <c r="L336" s="192"/>
      <c r="M336" s="192"/>
      <c r="N336" s="192"/>
    </row>
    <row r="337" spans="1:14" x14ac:dyDescent="0.2">
      <c r="A337" s="124" t="s">
        <v>228</v>
      </c>
      <c r="B337" s="127">
        <v>449</v>
      </c>
      <c r="C337" s="125" t="s">
        <v>233</v>
      </c>
      <c r="D337" s="79">
        <v>73647</v>
      </c>
      <c r="E337" s="79">
        <v>19722</v>
      </c>
      <c r="F337" s="282"/>
      <c r="G337" s="192"/>
      <c r="H337" s="192"/>
      <c r="I337" s="192"/>
      <c r="J337" s="192"/>
      <c r="K337" s="192"/>
      <c r="L337" s="192"/>
      <c r="M337" s="192"/>
      <c r="N337" s="192"/>
    </row>
    <row r="338" spans="1:14" x14ac:dyDescent="0.2">
      <c r="A338" s="124" t="s">
        <v>683</v>
      </c>
      <c r="B338" s="127">
        <v>486</v>
      </c>
      <c r="C338" s="125" t="s">
        <v>141</v>
      </c>
      <c r="D338" s="79">
        <v>118023</v>
      </c>
      <c r="E338" s="79">
        <v>54158</v>
      </c>
      <c r="F338" s="282"/>
      <c r="G338" s="192"/>
      <c r="H338" s="192"/>
      <c r="I338" s="192"/>
      <c r="J338" s="192"/>
      <c r="K338" s="192"/>
      <c r="L338" s="192"/>
      <c r="M338" s="192"/>
      <c r="N338" s="192"/>
    </row>
    <row r="339" spans="1:14" x14ac:dyDescent="0.2">
      <c r="A339" s="124" t="s">
        <v>683</v>
      </c>
      <c r="B339" s="127">
        <v>486</v>
      </c>
      <c r="C339" s="125" t="s">
        <v>270</v>
      </c>
      <c r="D339" s="79">
        <v>107659</v>
      </c>
      <c r="E339" s="79">
        <v>64723</v>
      </c>
      <c r="F339" s="282"/>
      <c r="G339" s="192"/>
      <c r="H339" s="192"/>
      <c r="I339" s="192"/>
      <c r="J339" s="192"/>
      <c r="K339" s="192"/>
      <c r="L339" s="192"/>
      <c r="M339" s="192"/>
      <c r="N339" s="192"/>
    </row>
    <row r="340" spans="1:14" x14ac:dyDescent="0.2">
      <c r="A340" s="124" t="s">
        <v>540</v>
      </c>
      <c r="B340" s="127">
        <v>495</v>
      </c>
      <c r="C340" s="125" t="s">
        <v>464</v>
      </c>
      <c r="D340" s="79">
        <v>239884</v>
      </c>
      <c r="E340" s="79">
        <v>61197</v>
      </c>
      <c r="F340" s="282"/>
      <c r="G340" s="192"/>
      <c r="H340" s="192"/>
      <c r="I340" s="192"/>
      <c r="J340" s="192"/>
      <c r="K340" s="192"/>
      <c r="L340" s="192"/>
      <c r="M340" s="192"/>
      <c r="N340" s="192"/>
    </row>
    <row r="341" spans="1:14" x14ac:dyDescent="0.2">
      <c r="A341" s="124" t="s">
        <v>540</v>
      </c>
      <c r="B341" s="127">
        <v>495</v>
      </c>
      <c r="C341" s="125" t="s">
        <v>465</v>
      </c>
      <c r="D341" s="79">
        <v>0</v>
      </c>
      <c r="E341" s="79">
        <v>16249</v>
      </c>
      <c r="F341" s="282"/>
      <c r="G341" s="192"/>
      <c r="H341" s="192"/>
      <c r="I341" s="192"/>
      <c r="J341" s="192"/>
      <c r="K341" s="192"/>
      <c r="L341" s="192"/>
      <c r="M341" s="192"/>
      <c r="N341" s="192"/>
    </row>
    <row r="342" spans="1:14" x14ac:dyDescent="0.2">
      <c r="A342" s="124" t="s">
        <v>540</v>
      </c>
      <c r="B342" s="127">
        <v>495</v>
      </c>
      <c r="C342" s="125" t="s">
        <v>466</v>
      </c>
      <c r="D342" s="79">
        <v>0</v>
      </c>
      <c r="E342" s="79">
        <v>10448</v>
      </c>
      <c r="F342" s="282"/>
      <c r="G342" s="192"/>
      <c r="H342" s="192"/>
      <c r="I342" s="192"/>
      <c r="J342" s="192"/>
      <c r="K342" s="192"/>
      <c r="L342" s="192"/>
      <c r="M342" s="192"/>
      <c r="N342" s="192"/>
    </row>
    <row r="343" spans="1:14" x14ac:dyDescent="0.2">
      <c r="A343" s="124" t="s">
        <v>540</v>
      </c>
      <c r="B343" s="127">
        <v>495</v>
      </c>
      <c r="C343" s="125" t="s">
        <v>467</v>
      </c>
      <c r="D343" s="79">
        <v>0</v>
      </c>
      <c r="E343" s="79">
        <v>9354</v>
      </c>
      <c r="F343" s="282"/>
      <c r="G343" s="192"/>
      <c r="H343" s="192"/>
      <c r="I343" s="192"/>
      <c r="J343" s="192"/>
      <c r="K343" s="192"/>
      <c r="L343" s="192"/>
      <c r="M343" s="192"/>
      <c r="N343" s="192"/>
    </row>
    <row r="344" spans="1:14" x14ac:dyDescent="0.2">
      <c r="A344" s="124" t="s">
        <v>540</v>
      </c>
      <c r="B344" s="127">
        <v>495</v>
      </c>
      <c r="C344" s="18" t="s">
        <v>469</v>
      </c>
      <c r="D344" s="79">
        <v>0</v>
      </c>
      <c r="E344" s="79">
        <v>12177</v>
      </c>
      <c r="F344" s="282"/>
      <c r="G344" s="192"/>
      <c r="H344" s="192"/>
      <c r="I344" s="192"/>
      <c r="J344" s="192"/>
      <c r="K344" s="192"/>
      <c r="L344" s="192"/>
      <c r="M344" s="192"/>
      <c r="N344" s="192"/>
    </row>
    <row r="345" spans="1:14" x14ac:dyDescent="0.2">
      <c r="A345" s="124" t="s">
        <v>540</v>
      </c>
      <c r="B345" s="127">
        <v>495</v>
      </c>
      <c r="C345" s="125" t="s">
        <v>62</v>
      </c>
      <c r="D345" s="79">
        <v>212933</v>
      </c>
      <c r="E345" s="79">
        <v>54999</v>
      </c>
      <c r="F345" s="282"/>
      <c r="G345" s="192"/>
      <c r="H345" s="192"/>
      <c r="I345" s="192"/>
      <c r="J345" s="192"/>
      <c r="K345" s="192"/>
      <c r="L345" s="192"/>
      <c r="M345" s="192"/>
      <c r="N345" s="192"/>
    </row>
    <row r="346" spans="1:14" x14ac:dyDescent="0.2">
      <c r="A346" s="124" t="s">
        <v>540</v>
      </c>
      <c r="B346" s="127">
        <v>495</v>
      </c>
      <c r="C346" s="125" t="s">
        <v>564</v>
      </c>
      <c r="D346" s="79">
        <v>0</v>
      </c>
      <c r="E346" s="79">
        <v>17121</v>
      </c>
      <c r="F346" s="282"/>
      <c r="G346" s="192"/>
      <c r="H346" s="192"/>
      <c r="I346" s="192"/>
      <c r="J346" s="192"/>
      <c r="K346" s="192"/>
      <c r="L346" s="192"/>
      <c r="M346" s="192"/>
      <c r="N346" s="192"/>
    </row>
    <row r="347" spans="1:14" x14ac:dyDescent="0.2">
      <c r="A347" s="124" t="s">
        <v>540</v>
      </c>
      <c r="B347" s="127">
        <v>495</v>
      </c>
      <c r="C347" s="125" t="s">
        <v>565</v>
      </c>
      <c r="D347" s="79">
        <v>0</v>
      </c>
      <c r="E347" s="79">
        <v>6506</v>
      </c>
      <c r="F347" s="282"/>
      <c r="G347" s="192"/>
      <c r="H347" s="192"/>
      <c r="I347" s="192"/>
      <c r="J347" s="192"/>
      <c r="K347" s="192"/>
      <c r="L347" s="192"/>
      <c r="M347" s="192"/>
      <c r="N347" s="192"/>
    </row>
    <row r="348" spans="1:14" x14ac:dyDescent="0.2">
      <c r="A348" s="124" t="s">
        <v>540</v>
      </c>
      <c r="B348" s="127">
        <v>495</v>
      </c>
      <c r="C348" s="125" t="s">
        <v>566</v>
      </c>
      <c r="D348" s="79">
        <v>0</v>
      </c>
      <c r="E348" s="79">
        <v>3461</v>
      </c>
      <c r="F348" s="282"/>
      <c r="G348" s="192"/>
      <c r="H348" s="192"/>
      <c r="I348" s="192"/>
      <c r="J348" s="192"/>
      <c r="K348" s="192"/>
      <c r="L348" s="192"/>
      <c r="M348" s="192"/>
      <c r="N348" s="192"/>
    </row>
    <row r="349" spans="1:14" x14ac:dyDescent="0.2">
      <c r="A349" s="124" t="s">
        <v>540</v>
      </c>
      <c r="B349" s="127">
        <v>495</v>
      </c>
      <c r="C349" s="125" t="s">
        <v>567</v>
      </c>
      <c r="D349" s="79">
        <v>0</v>
      </c>
      <c r="E349" s="79">
        <v>7759</v>
      </c>
      <c r="F349" s="282"/>
      <c r="G349" s="192"/>
      <c r="H349" s="192"/>
      <c r="I349" s="192"/>
      <c r="J349" s="192"/>
      <c r="K349" s="192"/>
      <c r="L349" s="192"/>
      <c r="M349" s="192"/>
      <c r="N349" s="192"/>
    </row>
    <row r="350" spans="1:14" x14ac:dyDescent="0.2">
      <c r="A350" s="124" t="s">
        <v>543</v>
      </c>
      <c r="B350" s="127">
        <v>495</v>
      </c>
      <c r="C350" s="125" t="s">
        <v>553</v>
      </c>
      <c r="D350" s="79">
        <v>194490</v>
      </c>
      <c r="E350" s="79">
        <v>62106</v>
      </c>
      <c r="F350" s="282"/>
      <c r="G350" s="192"/>
      <c r="H350" s="192"/>
      <c r="I350" s="192"/>
      <c r="J350" s="192"/>
      <c r="K350" s="192"/>
      <c r="L350" s="192"/>
      <c r="M350" s="192"/>
      <c r="N350" s="192"/>
    </row>
    <row r="351" spans="1:14" x14ac:dyDescent="0.2">
      <c r="A351" s="124" t="s">
        <v>543</v>
      </c>
      <c r="B351" s="127">
        <v>495</v>
      </c>
      <c r="C351" s="125" t="s">
        <v>554</v>
      </c>
      <c r="D351" s="79">
        <v>0</v>
      </c>
      <c r="E351" s="79">
        <v>12213</v>
      </c>
      <c r="F351" s="282"/>
      <c r="G351" s="192"/>
      <c r="H351" s="192"/>
      <c r="I351" s="192"/>
      <c r="J351" s="192"/>
      <c r="K351" s="192"/>
      <c r="L351" s="192"/>
      <c r="M351" s="192"/>
      <c r="N351" s="192"/>
    </row>
    <row r="352" spans="1:14" x14ac:dyDescent="0.2">
      <c r="A352" s="124" t="s">
        <v>543</v>
      </c>
      <c r="B352" s="127">
        <v>495</v>
      </c>
      <c r="C352" s="125" t="s">
        <v>555</v>
      </c>
      <c r="D352" s="79">
        <v>0</v>
      </c>
      <c r="E352" s="79">
        <v>3935</v>
      </c>
      <c r="F352" s="282"/>
      <c r="G352" s="192"/>
      <c r="H352" s="192"/>
      <c r="I352" s="192"/>
      <c r="J352" s="192"/>
      <c r="K352" s="192"/>
      <c r="L352" s="192"/>
      <c r="M352" s="192"/>
      <c r="N352" s="192"/>
    </row>
    <row r="353" spans="1:14" x14ac:dyDescent="0.2">
      <c r="A353" s="124" t="s">
        <v>543</v>
      </c>
      <c r="B353" s="127">
        <v>495</v>
      </c>
      <c r="C353" s="125" t="s">
        <v>556</v>
      </c>
      <c r="D353" s="79">
        <v>0</v>
      </c>
      <c r="E353" s="79">
        <v>2070</v>
      </c>
      <c r="F353" s="282"/>
      <c r="G353" s="192"/>
      <c r="H353" s="126"/>
      <c r="I353" s="126"/>
      <c r="J353" s="70"/>
      <c r="K353" s="70"/>
      <c r="L353" s="70"/>
      <c r="M353" s="192"/>
      <c r="N353" s="192"/>
    </row>
    <row r="354" spans="1:14" x14ac:dyDescent="0.2">
      <c r="A354" s="124" t="s">
        <v>543</v>
      </c>
      <c r="B354" s="127">
        <v>495</v>
      </c>
      <c r="C354" s="125" t="s">
        <v>557</v>
      </c>
      <c r="D354" s="79">
        <v>0</v>
      </c>
      <c r="E354" s="79">
        <v>3105</v>
      </c>
      <c r="F354" s="282"/>
      <c r="G354" s="192"/>
      <c r="H354" s="126"/>
      <c r="I354" s="126"/>
      <c r="J354" s="70"/>
      <c r="K354" s="70"/>
      <c r="L354" s="70"/>
      <c r="M354" s="192"/>
      <c r="N354" s="192"/>
    </row>
    <row r="355" spans="1:14" x14ac:dyDescent="0.2">
      <c r="A355" s="124" t="s">
        <v>543</v>
      </c>
      <c r="B355" s="127">
        <v>510</v>
      </c>
      <c r="C355" s="125" t="s">
        <v>260</v>
      </c>
      <c r="D355" s="79">
        <v>396632</v>
      </c>
      <c r="E355" s="79">
        <v>91833</v>
      </c>
      <c r="F355" s="282"/>
      <c r="G355" s="192"/>
      <c r="H355" s="126"/>
      <c r="I355" s="126"/>
      <c r="J355" s="70"/>
      <c r="K355" s="70"/>
      <c r="L355" s="70"/>
      <c r="M355" s="192"/>
      <c r="N355" s="192"/>
    </row>
    <row r="356" spans="1:14" x14ac:dyDescent="0.2">
      <c r="A356" s="124" t="s">
        <v>543</v>
      </c>
      <c r="B356" s="127">
        <v>510</v>
      </c>
      <c r="C356" s="125" t="s">
        <v>261</v>
      </c>
      <c r="D356" s="79">
        <v>65997</v>
      </c>
      <c r="E356" s="79">
        <v>15201</v>
      </c>
      <c r="F356" s="282"/>
      <c r="G356" s="192"/>
      <c r="H356" s="126"/>
      <c r="I356" s="126"/>
      <c r="J356" s="70"/>
      <c r="K356" s="70"/>
      <c r="L356" s="70"/>
      <c r="M356" s="192"/>
      <c r="N356" s="192"/>
    </row>
    <row r="357" spans="1:14" x14ac:dyDescent="0.2">
      <c r="A357" s="124" t="s">
        <v>543</v>
      </c>
      <c r="B357" s="127">
        <v>582</v>
      </c>
      <c r="C357" s="125" t="s">
        <v>518</v>
      </c>
      <c r="D357" s="79">
        <v>359617</v>
      </c>
      <c r="E357" s="79">
        <v>123587</v>
      </c>
      <c r="F357" s="282"/>
      <c r="G357" s="192"/>
      <c r="H357" s="126"/>
      <c r="I357" s="126"/>
      <c r="J357" s="70"/>
      <c r="K357" s="70"/>
      <c r="L357" s="70"/>
      <c r="M357" s="192"/>
      <c r="N357" s="192"/>
    </row>
    <row r="358" spans="1:14" x14ac:dyDescent="0.2">
      <c r="A358" s="124" t="s">
        <v>543</v>
      </c>
      <c r="B358" s="127">
        <v>582</v>
      </c>
      <c r="C358" s="125" t="s">
        <v>519</v>
      </c>
      <c r="D358" s="79">
        <v>21941</v>
      </c>
      <c r="E358" s="79">
        <v>7515</v>
      </c>
      <c r="F358" s="282"/>
      <c r="G358" s="192"/>
      <c r="H358" s="126"/>
      <c r="I358" s="126"/>
      <c r="J358" s="70"/>
      <c r="K358" s="70"/>
      <c r="L358" s="70"/>
      <c r="M358" s="192"/>
      <c r="N358" s="192"/>
    </row>
    <row r="359" spans="1:14" x14ac:dyDescent="0.2">
      <c r="A359" s="124" t="s">
        <v>112</v>
      </c>
      <c r="B359" s="127">
        <v>657</v>
      </c>
      <c r="C359" s="125" t="s">
        <v>610</v>
      </c>
      <c r="D359" s="79">
        <v>0</v>
      </c>
      <c r="E359" s="79">
        <v>445229</v>
      </c>
      <c r="F359" s="282"/>
      <c r="G359" s="192"/>
      <c r="H359" s="126"/>
      <c r="I359" s="126"/>
      <c r="J359" s="70"/>
      <c r="K359" s="70"/>
      <c r="L359" s="70"/>
      <c r="M359" s="192"/>
      <c r="N359" s="192"/>
    </row>
    <row r="360" spans="1:14" x14ac:dyDescent="0.2">
      <c r="A360" s="124" t="s">
        <v>150</v>
      </c>
      <c r="B360" s="127">
        <v>658</v>
      </c>
      <c r="C360" s="125" t="s">
        <v>613</v>
      </c>
      <c r="D360" s="79">
        <v>0</v>
      </c>
      <c r="E360" s="79">
        <v>170585</v>
      </c>
      <c r="F360" s="282"/>
      <c r="G360" s="192"/>
      <c r="H360" s="126"/>
      <c r="I360" s="126"/>
      <c r="J360" s="70"/>
      <c r="K360" s="70"/>
      <c r="L360" s="70"/>
      <c r="M360" s="192"/>
      <c r="N360" s="192"/>
    </row>
    <row r="361" spans="1:14" x14ac:dyDescent="0.2">
      <c r="A361" s="124" t="s">
        <v>112</v>
      </c>
      <c r="B361" s="127">
        <v>779</v>
      </c>
      <c r="C361" s="125" t="s">
        <v>693</v>
      </c>
      <c r="D361" s="79">
        <v>0</v>
      </c>
      <c r="E361" s="79">
        <v>471625</v>
      </c>
      <c r="F361" s="282"/>
      <c r="G361" s="192"/>
      <c r="H361" s="126"/>
      <c r="I361" s="126"/>
      <c r="J361" s="70"/>
      <c r="K361" s="70"/>
      <c r="L361" s="70"/>
      <c r="M361" s="192"/>
      <c r="N361" s="192"/>
    </row>
    <row r="362" spans="1:14" x14ac:dyDescent="0.2">
      <c r="A362" s="222"/>
      <c r="B362" s="189"/>
      <c r="C362" s="188"/>
      <c r="D362" s="286"/>
      <c r="E362" s="286"/>
      <c r="F362" s="192"/>
      <c r="G362" s="192"/>
      <c r="H362" s="126"/>
      <c r="I362" s="126"/>
      <c r="J362" s="70"/>
      <c r="K362" s="70"/>
      <c r="L362" s="70"/>
      <c r="M362" s="192"/>
      <c r="N362" s="192"/>
    </row>
    <row r="363" spans="1:14" x14ac:dyDescent="0.2">
      <c r="A363" s="287" t="s">
        <v>100</v>
      </c>
      <c r="B363" s="249"/>
      <c r="C363" s="250"/>
      <c r="D363" s="288">
        <v>10331181</v>
      </c>
      <c r="E363" s="171">
        <v>3348472</v>
      </c>
      <c r="F363" s="288">
        <v>0</v>
      </c>
      <c r="G363" s="192"/>
      <c r="H363" s="126"/>
      <c r="I363" s="126"/>
      <c r="J363" s="70"/>
      <c r="K363" s="70"/>
      <c r="L363" s="70"/>
      <c r="M363" s="192"/>
      <c r="N363" s="192"/>
    </row>
    <row r="364" spans="1:14" x14ac:dyDescent="0.2">
      <c r="A364" s="289"/>
      <c r="B364" s="290"/>
      <c r="C364" s="33"/>
      <c r="D364" s="291"/>
      <c r="E364" s="291"/>
      <c r="F364" s="126"/>
      <c r="G364" s="126"/>
      <c r="H364" s="126"/>
      <c r="I364" s="126"/>
      <c r="J364" s="70"/>
      <c r="K364" s="70"/>
      <c r="L364" s="70"/>
      <c r="M364" s="192"/>
      <c r="N364" s="192"/>
    </row>
    <row r="365" spans="1:14" x14ac:dyDescent="0.2">
      <c r="A365" s="126"/>
      <c r="B365" s="127"/>
      <c r="C365" s="127"/>
      <c r="D365" s="126"/>
      <c r="E365" s="17"/>
      <c r="F365" s="126"/>
      <c r="G365" s="126"/>
      <c r="H365" s="126"/>
      <c r="I365" s="126"/>
      <c r="J365" s="70"/>
      <c r="K365" s="70"/>
      <c r="L365" s="70"/>
      <c r="M365" s="70"/>
      <c r="N365" s="70"/>
    </row>
    <row r="366" spans="1:14" ht="15" x14ac:dyDescent="0.25">
      <c r="A366" s="136" t="s">
        <v>174</v>
      </c>
      <c r="B366" s="137"/>
      <c r="C366" s="137"/>
      <c r="D366" s="33"/>
      <c r="E366" s="33"/>
      <c r="F366" s="35"/>
      <c r="G366" s="35"/>
      <c r="H366" s="33"/>
      <c r="I366" s="33"/>
      <c r="J366" s="33"/>
      <c r="K366" s="33"/>
      <c r="L366" s="34"/>
      <c r="M366" s="192"/>
      <c r="N366" s="192"/>
    </row>
    <row r="367" spans="1:14" ht="15" x14ac:dyDescent="0.25">
      <c r="A367" s="128" t="s">
        <v>173</v>
      </c>
      <c r="B367" s="137"/>
      <c r="C367" s="137"/>
      <c r="D367" s="33"/>
      <c r="E367" s="33"/>
      <c r="F367" s="35"/>
      <c r="G367" s="35"/>
      <c r="H367" s="33"/>
      <c r="I367" s="33"/>
      <c r="J367" s="33"/>
      <c r="K367" s="33"/>
      <c r="L367" s="34"/>
      <c r="M367" s="192"/>
      <c r="N367" s="192"/>
    </row>
    <row r="368" spans="1:14" ht="12.75" x14ac:dyDescent="0.2">
      <c r="A368" s="292" t="s">
        <v>717</v>
      </c>
      <c r="B368" s="33"/>
      <c r="C368" s="33"/>
      <c r="D368" s="33"/>
      <c r="E368" s="33"/>
      <c r="F368" s="35"/>
      <c r="G368" s="35"/>
      <c r="H368" s="33"/>
      <c r="I368" s="33"/>
      <c r="J368" s="33"/>
      <c r="K368" s="33"/>
      <c r="L368" s="34"/>
      <c r="M368" s="192"/>
      <c r="N368" s="192"/>
    </row>
    <row r="369" spans="1:14" x14ac:dyDescent="0.2">
      <c r="A369" s="84"/>
      <c r="B369" s="84"/>
      <c r="C369" s="84"/>
      <c r="D369" s="84"/>
      <c r="E369" s="84"/>
      <c r="F369" s="138"/>
      <c r="G369" s="138"/>
      <c r="H369" s="84"/>
      <c r="I369" s="84"/>
      <c r="J369" s="84"/>
      <c r="K369" s="84"/>
      <c r="L369" s="34"/>
      <c r="M369" s="192"/>
      <c r="N369" s="192"/>
    </row>
    <row r="370" spans="1:14" x14ac:dyDescent="0.2">
      <c r="A370" s="152"/>
      <c r="B370" s="172" t="s">
        <v>17</v>
      </c>
      <c r="C370" s="172"/>
      <c r="D370" s="172"/>
      <c r="E370" s="153"/>
      <c r="F370" s="172" t="s">
        <v>18</v>
      </c>
      <c r="G370" s="172" t="s">
        <v>136</v>
      </c>
      <c r="H370" s="172" t="s">
        <v>19</v>
      </c>
      <c r="I370" s="172" t="s">
        <v>14</v>
      </c>
      <c r="J370" s="172" t="s">
        <v>19</v>
      </c>
      <c r="K370" s="172" t="s">
        <v>20</v>
      </c>
      <c r="L370" s="172" t="s">
        <v>21</v>
      </c>
      <c r="M370" s="192"/>
      <c r="N370" s="192"/>
    </row>
    <row r="371" spans="1:14" x14ac:dyDescent="0.2">
      <c r="A371" s="177" t="s">
        <v>32</v>
      </c>
      <c r="B371" s="178" t="s">
        <v>33</v>
      </c>
      <c r="C371" s="178" t="s">
        <v>126</v>
      </c>
      <c r="D371" s="178" t="s">
        <v>7</v>
      </c>
      <c r="E371" s="178" t="s">
        <v>9</v>
      </c>
      <c r="F371" s="178" t="s">
        <v>23</v>
      </c>
      <c r="G371" s="178" t="s">
        <v>138</v>
      </c>
      <c r="H371" s="178" t="s">
        <v>34</v>
      </c>
      <c r="I371" s="178" t="s">
        <v>35</v>
      </c>
      <c r="J371" s="178" t="s">
        <v>36</v>
      </c>
      <c r="K371" s="178" t="s">
        <v>37</v>
      </c>
      <c r="L371" s="178" t="s">
        <v>38</v>
      </c>
      <c r="M371" s="192"/>
      <c r="N371" s="192"/>
    </row>
    <row r="372" spans="1:14" x14ac:dyDescent="0.2">
      <c r="A372" s="177" t="s">
        <v>22</v>
      </c>
      <c r="B372" s="178" t="s">
        <v>49</v>
      </c>
      <c r="C372" s="178" t="s">
        <v>127</v>
      </c>
      <c r="D372" s="178" t="s">
        <v>50</v>
      </c>
      <c r="E372" s="164"/>
      <c r="F372" s="178" t="s">
        <v>51</v>
      </c>
      <c r="G372" s="178" t="s">
        <v>137</v>
      </c>
      <c r="H372" s="178" t="s">
        <v>52</v>
      </c>
      <c r="I372" s="178" t="s">
        <v>53</v>
      </c>
      <c r="J372" s="178" t="s">
        <v>28</v>
      </c>
      <c r="K372" s="293" t="s">
        <v>28</v>
      </c>
      <c r="L372" s="293" t="s">
        <v>54</v>
      </c>
      <c r="M372" s="192"/>
      <c r="N372" s="192"/>
    </row>
    <row r="373" spans="1:14" x14ac:dyDescent="0.2">
      <c r="A373" s="181"/>
      <c r="B373" s="166" t="s">
        <v>56</v>
      </c>
      <c r="C373" s="166"/>
      <c r="D373" s="166"/>
      <c r="E373" s="165"/>
      <c r="F373" s="294"/>
      <c r="G373" s="294"/>
      <c r="H373" s="166"/>
      <c r="I373" s="166" t="s">
        <v>55</v>
      </c>
      <c r="J373" s="166"/>
      <c r="K373" s="295"/>
      <c r="L373" s="295" t="s">
        <v>57</v>
      </c>
      <c r="M373" s="192"/>
      <c r="N373" s="192"/>
    </row>
    <row r="374" spans="1:14" x14ac:dyDescent="0.2">
      <c r="A374" s="84"/>
      <c r="B374" s="84"/>
      <c r="C374" s="84"/>
      <c r="D374" s="84"/>
      <c r="E374" s="84"/>
      <c r="F374" s="138"/>
      <c r="G374" s="138"/>
      <c r="H374" s="84"/>
      <c r="I374" s="84"/>
      <c r="J374" s="84"/>
      <c r="K374" s="84"/>
      <c r="L374" s="34"/>
      <c r="M374" s="192"/>
      <c r="N374" s="192"/>
    </row>
    <row r="375" spans="1:14" ht="15.75" x14ac:dyDescent="0.25">
      <c r="A375" s="139" t="s">
        <v>722</v>
      </c>
      <c r="B375" s="124"/>
      <c r="C375" s="33"/>
      <c r="D375" s="127"/>
      <c r="E375" s="125"/>
      <c r="F375" s="121"/>
      <c r="G375" s="125"/>
      <c r="H375" s="85"/>
      <c r="I375" s="85"/>
      <c r="J375" s="85"/>
      <c r="K375" s="85"/>
      <c r="L375" s="34"/>
      <c r="M375" s="192"/>
      <c r="N375" s="192"/>
    </row>
    <row r="376" spans="1:14" x14ac:dyDescent="0.2">
      <c r="A376" s="124"/>
      <c r="B376" s="124"/>
      <c r="C376" s="33"/>
      <c r="D376" s="127"/>
      <c r="E376" s="125"/>
      <c r="F376" s="121"/>
      <c r="G376" s="125"/>
      <c r="H376" s="85"/>
      <c r="I376" s="85"/>
      <c r="J376" s="85"/>
      <c r="K376" s="85"/>
      <c r="L376" s="34"/>
      <c r="M376" s="192"/>
      <c r="N376" s="192"/>
    </row>
    <row r="377" spans="1:14" x14ac:dyDescent="0.2">
      <c r="A377" s="140"/>
      <c r="B377" s="132"/>
      <c r="C377" s="132"/>
      <c r="D377" s="132"/>
      <c r="E377" s="132"/>
      <c r="F377" s="141"/>
      <c r="G377" s="141"/>
      <c r="H377" s="131">
        <v>0</v>
      </c>
      <c r="I377" s="131">
        <v>0</v>
      </c>
      <c r="J377" s="131">
        <v>0</v>
      </c>
      <c r="K377" s="131">
        <v>0</v>
      </c>
      <c r="L377" s="131">
        <v>0</v>
      </c>
      <c r="M377" s="192"/>
      <c r="N377" s="192"/>
    </row>
    <row r="378" spans="1:14" x14ac:dyDescent="0.2">
      <c r="A378" s="129"/>
      <c r="B378" s="33"/>
      <c r="C378" s="33"/>
      <c r="D378" s="33"/>
      <c r="E378" s="33"/>
      <c r="F378" s="35"/>
      <c r="G378" s="35"/>
      <c r="H378" s="133"/>
      <c r="I378" s="133"/>
      <c r="J378" s="133"/>
      <c r="K378" s="133"/>
      <c r="L378" s="34"/>
      <c r="M378" s="192"/>
      <c r="N378" s="192"/>
    </row>
    <row r="379" spans="1:14" x14ac:dyDescent="0.2">
      <c r="A379" s="130" t="s">
        <v>151</v>
      </c>
      <c r="B379" s="33"/>
      <c r="C379" s="33"/>
      <c r="D379" s="33"/>
      <c r="E379" s="33"/>
      <c r="F379" s="35"/>
      <c r="G379" s="35"/>
      <c r="H379" s="134"/>
      <c r="I379" s="134"/>
      <c r="J379" s="134"/>
      <c r="K379" s="134"/>
      <c r="L379" s="34"/>
      <c r="M379" s="192"/>
      <c r="N379" s="192"/>
    </row>
    <row r="380" spans="1:14" x14ac:dyDescent="0.2">
      <c r="A380" s="142" t="s">
        <v>101</v>
      </c>
      <c r="B380" s="33"/>
      <c r="C380" s="33"/>
      <c r="D380" s="33"/>
      <c r="E380" s="143"/>
      <c r="F380" s="144"/>
      <c r="G380" s="145"/>
      <c r="H380" s="134"/>
      <c r="I380" s="134"/>
      <c r="J380" s="134"/>
      <c r="K380" s="134"/>
      <c r="L380" s="34"/>
      <c r="M380" s="192"/>
      <c r="N380" s="192"/>
    </row>
    <row r="381" spans="1:14" ht="1.5" customHeight="1" x14ac:dyDescent="0.2">
      <c r="A381" s="142" t="s">
        <v>102</v>
      </c>
      <c r="B381" s="33"/>
      <c r="C381" s="33"/>
      <c r="D381" s="33"/>
      <c r="E381" s="33"/>
      <c r="F381" s="35"/>
      <c r="G381" s="35"/>
      <c r="H381" s="33"/>
      <c r="I381" s="33"/>
      <c r="J381" s="33"/>
      <c r="K381" s="33"/>
      <c r="L381" s="34"/>
      <c r="M381" s="192"/>
      <c r="N381" s="192"/>
    </row>
    <row r="382" spans="1:14" x14ac:dyDescent="0.2">
      <c r="A382" s="126"/>
      <c r="B382" s="127"/>
      <c r="C382" s="127"/>
      <c r="D382" s="126"/>
      <c r="E382" s="17"/>
      <c r="F382" s="126"/>
      <c r="G382" s="126"/>
      <c r="H382" s="126"/>
      <c r="I382" s="126"/>
      <c r="J382" s="70"/>
      <c r="K382" s="70"/>
      <c r="L382" s="70"/>
      <c r="M382" s="70"/>
      <c r="N382" s="70"/>
    </row>
    <row r="383" spans="1:14" x14ac:dyDescent="0.2">
      <c r="A383" s="126"/>
      <c r="B383" s="127"/>
      <c r="C383" s="127"/>
      <c r="D383" s="126"/>
      <c r="E383" s="17"/>
      <c r="F383" s="126"/>
      <c r="G383" s="126"/>
      <c r="H383" s="126"/>
      <c r="I383" s="126"/>
      <c r="J383" s="70"/>
      <c r="K383" s="70"/>
      <c r="L383" s="70"/>
      <c r="M383" s="70"/>
      <c r="N383" s="70"/>
    </row>
    <row r="384" spans="1:14" x14ac:dyDescent="0.2">
      <c r="A384" s="152" t="s">
        <v>271</v>
      </c>
      <c r="B384" s="172"/>
      <c r="C384" s="172"/>
      <c r="D384" s="172"/>
      <c r="E384" s="153"/>
      <c r="F384" s="172"/>
      <c r="G384" s="126"/>
      <c r="H384" s="126"/>
      <c r="I384" s="126"/>
      <c r="J384" s="70"/>
      <c r="K384" s="70"/>
      <c r="L384" s="70"/>
      <c r="M384" s="192"/>
      <c r="N384" s="192"/>
    </row>
    <row r="385" spans="1:14" x14ac:dyDescent="0.2">
      <c r="A385" s="177" t="s">
        <v>272</v>
      </c>
      <c r="B385" s="178" t="s">
        <v>273</v>
      </c>
      <c r="C385" s="178" t="s">
        <v>274</v>
      </c>
      <c r="D385" s="178" t="s">
        <v>275</v>
      </c>
      <c r="E385" s="178" t="s">
        <v>276</v>
      </c>
      <c r="F385" s="178" t="s">
        <v>277</v>
      </c>
      <c r="G385" s="192"/>
      <c r="H385" s="192"/>
      <c r="I385" s="192"/>
      <c r="J385" s="192"/>
      <c r="K385" s="192"/>
      <c r="L385" s="192"/>
      <c r="M385" s="192"/>
      <c r="N385" s="192"/>
    </row>
    <row r="386" spans="1:14" ht="56.25" x14ac:dyDescent="0.2">
      <c r="A386" s="296">
        <v>193</v>
      </c>
      <c r="B386" s="297" t="s">
        <v>68</v>
      </c>
      <c r="C386" s="297" t="s">
        <v>278</v>
      </c>
      <c r="D386" s="297" t="s">
        <v>279</v>
      </c>
      <c r="E386" s="298" t="s">
        <v>280</v>
      </c>
      <c r="F386" s="298" t="s">
        <v>281</v>
      </c>
      <c r="G386" s="192"/>
      <c r="H386" s="192"/>
      <c r="I386" s="192"/>
      <c r="J386" s="192"/>
      <c r="K386" s="192"/>
      <c r="L386" s="192"/>
      <c r="M386" s="192"/>
      <c r="N386" s="192"/>
    </row>
    <row r="387" spans="1:14" ht="56.25" x14ac:dyDescent="0.2">
      <c r="A387" s="299">
        <v>199</v>
      </c>
      <c r="B387" s="300" t="s">
        <v>75</v>
      </c>
      <c r="C387" s="300" t="s">
        <v>278</v>
      </c>
      <c r="D387" s="300" t="s">
        <v>279</v>
      </c>
      <c r="E387" s="301" t="s">
        <v>280</v>
      </c>
      <c r="F387" s="301" t="s">
        <v>282</v>
      </c>
      <c r="G387" s="192"/>
      <c r="H387" s="192"/>
      <c r="I387" s="192"/>
      <c r="J387" s="192"/>
      <c r="K387" s="192"/>
      <c r="L387" s="192"/>
      <c r="M387" s="192"/>
      <c r="N387" s="192"/>
    </row>
    <row r="388" spans="1:14" ht="78.75" x14ac:dyDescent="0.2">
      <c r="A388" s="296">
        <v>202</v>
      </c>
      <c r="B388" s="297" t="s">
        <v>78</v>
      </c>
      <c r="C388" s="297" t="s">
        <v>278</v>
      </c>
      <c r="D388" s="297" t="s">
        <v>279</v>
      </c>
      <c r="E388" s="298" t="s">
        <v>283</v>
      </c>
      <c r="F388" s="298" t="s">
        <v>284</v>
      </c>
      <c r="G388" s="192"/>
      <c r="H388" s="192"/>
      <c r="I388" s="192"/>
      <c r="J388" s="192"/>
      <c r="K388" s="192"/>
      <c r="L388" s="192"/>
      <c r="M388" s="192"/>
      <c r="N388" s="192"/>
    </row>
    <row r="389" spans="1:14" ht="22.5" x14ac:dyDescent="0.2">
      <c r="A389" s="299">
        <v>211</v>
      </c>
      <c r="B389" s="300" t="s">
        <v>117</v>
      </c>
      <c r="C389" s="300" t="s">
        <v>285</v>
      </c>
      <c r="D389" s="300" t="s">
        <v>279</v>
      </c>
      <c r="E389" s="300" t="s">
        <v>286</v>
      </c>
      <c r="F389" s="300" t="s">
        <v>287</v>
      </c>
      <c r="G389" s="192"/>
      <c r="H389" s="192"/>
      <c r="I389" s="192"/>
      <c r="J389" s="192"/>
      <c r="K389" s="192"/>
      <c r="L389" s="192"/>
      <c r="M389" s="192"/>
      <c r="N389" s="192"/>
    </row>
    <row r="390" spans="1:14" ht="33.75" x14ac:dyDescent="0.2">
      <c r="A390" s="296">
        <v>221</v>
      </c>
      <c r="B390" s="297" t="s">
        <v>83</v>
      </c>
      <c r="C390" s="297" t="s">
        <v>285</v>
      </c>
      <c r="D390" s="297" t="s">
        <v>288</v>
      </c>
      <c r="E390" s="300" t="s">
        <v>289</v>
      </c>
      <c r="F390" s="300" t="s">
        <v>290</v>
      </c>
      <c r="G390" s="192"/>
      <c r="H390" s="192"/>
      <c r="I390" s="192"/>
      <c r="J390" s="192"/>
      <c r="K390" s="192"/>
      <c r="L390" s="192"/>
      <c r="M390" s="192"/>
      <c r="N390" s="192"/>
    </row>
    <row r="391" spans="1:14" ht="22.5" x14ac:dyDescent="0.2">
      <c r="A391" s="299">
        <v>225</v>
      </c>
      <c r="B391" s="300" t="s">
        <v>87</v>
      </c>
      <c r="C391" s="300" t="s">
        <v>291</v>
      </c>
      <c r="D391" s="300" t="s">
        <v>292</v>
      </c>
      <c r="E391" s="300" t="s">
        <v>293</v>
      </c>
      <c r="F391" s="300" t="s">
        <v>294</v>
      </c>
      <c r="G391" s="192"/>
      <c r="H391" s="192"/>
      <c r="I391" s="192"/>
      <c r="J391" s="192"/>
      <c r="K391" s="192"/>
      <c r="L391" s="192"/>
      <c r="M391" s="192"/>
      <c r="N391" s="192"/>
    </row>
    <row r="392" spans="1:14" x14ac:dyDescent="0.2">
      <c r="A392" s="296">
        <v>226</v>
      </c>
      <c r="B392" s="297" t="s">
        <v>90</v>
      </c>
      <c r="C392" s="297" t="s">
        <v>285</v>
      </c>
      <c r="D392" s="297" t="s">
        <v>279</v>
      </c>
      <c r="E392" s="297" t="s">
        <v>295</v>
      </c>
      <c r="F392" s="297" t="s">
        <v>133</v>
      </c>
      <c r="G392" s="192"/>
      <c r="H392" s="192"/>
      <c r="I392" s="192"/>
      <c r="J392" s="192"/>
      <c r="K392" s="192"/>
      <c r="L392" s="192"/>
      <c r="M392" s="192"/>
      <c r="N392" s="192"/>
    </row>
    <row r="393" spans="1:14" x14ac:dyDescent="0.2">
      <c r="A393" s="299">
        <v>228</v>
      </c>
      <c r="B393" s="300" t="s">
        <v>92</v>
      </c>
      <c r="C393" s="300" t="s">
        <v>291</v>
      </c>
      <c r="D393" s="300" t="s">
        <v>292</v>
      </c>
      <c r="E393" s="300" t="s">
        <v>296</v>
      </c>
      <c r="F393" s="300" t="s">
        <v>296</v>
      </c>
      <c r="G393" s="192"/>
      <c r="H393" s="192"/>
      <c r="I393" s="192"/>
      <c r="J393" s="192"/>
      <c r="K393" s="192"/>
      <c r="L393" s="192"/>
      <c r="M393" s="192"/>
      <c r="N393" s="192"/>
    </row>
    <row r="394" spans="1:14" ht="22.5" x14ac:dyDescent="0.2">
      <c r="A394" s="296">
        <v>233</v>
      </c>
      <c r="B394" s="297" t="s">
        <v>93</v>
      </c>
      <c r="C394" s="297" t="s">
        <v>285</v>
      </c>
      <c r="D394" s="297" t="s">
        <v>297</v>
      </c>
      <c r="E394" s="300" t="s">
        <v>298</v>
      </c>
      <c r="F394" s="300" t="s">
        <v>299</v>
      </c>
      <c r="G394" s="192"/>
      <c r="H394" s="192"/>
      <c r="I394" s="192"/>
      <c r="J394" s="192"/>
      <c r="K394" s="192"/>
      <c r="L394" s="192"/>
      <c r="M394" s="192"/>
      <c r="N394" s="192"/>
    </row>
    <row r="395" spans="1:14" ht="22.5" x14ac:dyDescent="0.2">
      <c r="A395" s="299">
        <v>236</v>
      </c>
      <c r="B395" s="300" t="s">
        <v>96</v>
      </c>
      <c r="C395" s="300" t="s">
        <v>278</v>
      </c>
      <c r="D395" s="300" t="s">
        <v>292</v>
      </c>
      <c r="E395" s="300" t="s">
        <v>300</v>
      </c>
      <c r="F395" s="300" t="s">
        <v>301</v>
      </c>
      <c r="G395" s="192"/>
      <c r="H395" s="192"/>
      <c r="I395" s="192"/>
      <c r="J395" s="192"/>
      <c r="K395" s="192"/>
      <c r="L395" s="192"/>
      <c r="M395" s="192"/>
      <c r="N395" s="192"/>
    </row>
    <row r="396" spans="1:14" x14ac:dyDescent="0.2">
      <c r="A396" s="296">
        <v>239</v>
      </c>
      <c r="B396" s="297" t="s">
        <v>103</v>
      </c>
      <c r="C396" s="297" t="s">
        <v>302</v>
      </c>
      <c r="D396" s="297" t="s">
        <v>279</v>
      </c>
      <c r="E396" s="297" t="s">
        <v>303</v>
      </c>
      <c r="F396" s="297" t="s">
        <v>303</v>
      </c>
      <c r="G396" s="192"/>
      <c r="H396" s="192"/>
      <c r="I396" s="192"/>
      <c r="J396" s="192"/>
      <c r="K396" s="192"/>
      <c r="L396" s="192"/>
      <c r="M396" s="192"/>
      <c r="N396" s="192"/>
    </row>
    <row r="397" spans="1:14" x14ac:dyDescent="0.2">
      <c r="A397" s="299">
        <v>243</v>
      </c>
      <c r="B397" s="300" t="s">
        <v>104</v>
      </c>
      <c r="C397" s="300" t="s">
        <v>302</v>
      </c>
      <c r="D397" s="300" t="s">
        <v>279</v>
      </c>
      <c r="E397" s="300" t="s">
        <v>304</v>
      </c>
      <c r="F397" s="300" t="s">
        <v>304</v>
      </c>
      <c r="G397" s="192"/>
      <c r="H397" s="192"/>
      <c r="I397" s="192"/>
      <c r="J397" s="192"/>
      <c r="K397" s="192"/>
      <c r="L397" s="192"/>
      <c r="M397" s="192"/>
      <c r="N397" s="192"/>
    </row>
    <row r="398" spans="1:14" ht="45" x14ac:dyDescent="0.2">
      <c r="A398" s="296">
        <v>245</v>
      </c>
      <c r="B398" s="297" t="s">
        <v>105</v>
      </c>
      <c r="C398" s="297" t="s">
        <v>285</v>
      </c>
      <c r="D398" s="297" t="s">
        <v>288</v>
      </c>
      <c r="E398" s="300" t="s">
        <v>305</v>
      </c>
      <c r="F398" s="300" t="s">
        <v>306</v>
      </c>
      <c r="G398" s="192"/>
      <c r="H398" s="192"/>
      <c r="I398" s="192"/>
      <c r="J398" s="192"/>
      <c r="K398" s="192"/>
      <c r="L398" s="192"/>
      <c r="M398" s="192"/>
      <c r="N398" s="192"/>
    </row>
    <row r="399" spans="1:14" ht="45" x14ac:dyDescent="0.2">
      <c r="A399" s="299">
        <v>247</v>
      </c>
      <c r="B399" s="300" t="s">
        <v>108</v>
      </c>
      <c r="C399" s="300" t="s">
        <v>285</v>
      </c>
      <c r="D399" s="300" t="s">
        <v>288</v>
      </c>
      <c r="E399" s="300" t="s">
        <v>307</v>
      </c>
      <c r="F399" s="300" t="s">
        <v>308</v>
      </c>
      <c r="G399" s="192"/>
      <c r="H399" s="192"/>
      <c r="I399" s="192"/>
      <c r="J399" s="192"/>
      <c r="K399" s="192"/>
      <c r="L399" s="192"/>
      <c r="M399" s="192"/>
      <c r="N399" s="192"/>
    </row>
    <row r="400" spans="1:14" x14ac:dyDescent="0.2">
      <c r="A400" s="296">
        <v>262</v>
      </c>
      <c r="B400" s="297" t="s">
        <v>113</v>
      </c>
      <c r="C400" s="297" t="s">
        <v>309</v>
      </c>
      <c r="D400" s="297" t="s">
        <v>279</v>
      </c>
      <c r="E400" s="297" t="s">
        <v>310</v>
      </c>
      <c r="F400" s="297" t="s">
        <v>310</v>
      </c>
      <c r="G400" s="192"/>
      <c r="H400" s="192"/>
      <c r="I400" s="192"/>
      <c r="J400" s="192"/>
      <c r="K400" s="192"/>
      <c r="L400" s="192"/>
      <c r="M400" s="192"/>
      <c r="N400" s="192"/>
    </row>
    <row r="401" spans="1:14" ht="33.75" x14ac:dyDescent="0.2">
      <c r="A401" s="299">
        <v>265</v>
      </c>
      <c r="B401" s="300" t="s">
        <v>114</v>
      </c>
      <c r="C401" s="300" t="s">
        <v>311</v>
      </c>
      <c r="D401" s="300" t="s">
        <v>288</v>
      </c>
      <c r="E401" s="300" t="s">
        <v>312</v>
      </c>
      <c r="F401" s="300" t="s">
        <v>313</v>
      </c>
      <c r="G401" s="192"/>
      <c r="H401" s="192"/>
      <c r="I401" s="192"/>
      <c r="J401" s="192"/>
      <c r="K401" s="192"/>
      <c r="L401" s="192"/>
      <c r="M401" s="192"/>
      <c r="N401" s="192"/>
    </row>
    <row r="402" spans="1:14" x14ac:dyDescent="0.2">
      <c r="A402" s="296">
        <v>270</v>
      </c>
      <c r="B402" s="297" t="s">
        <v>115</v>
      </c>
      <c r="C402" s="297" t="s">
        <v>291</v>
      </c>
      <c r="D402" s="297" t="s">
        <v>292</v>
      </c>
      <c r="E402" s="297" t="s">
        <v>296</v>
      </c>
      <c r="F402" s="297" t="s">
        <v>296</v>
      </c>
      <c r="G402" s="192"/>
      <c r="H402" s="192"/>
      <c r="I402" s="192"/>
      <c r="J402" s="192"/>
      <c r="K402" s="192"/>
      <c r="L402" s="192"/>
      <c r="M402" s="192"/>
      <c r="N402" s="192"/>
    </row>
    <row r="403" spans="1:14" ht="45" x14ac:dyDescent="0.2">
      <c r="A403" s="299">
        <v>271</v>
      </c>
      <c r="B403" s="300" t="s">
        <v>116</v>
      </c>
      <c r="C403" s="300" t="s">
        <v>314</v>
      </c>
      <c r="D403" s="300" t="s">
        <v>288</v>
      </c>
      <c r="E403" s="300" t="s">
        <v>315</v>
      </c>
      <c r="F403" s="300" t="s">
        <v>316</v>
      </c>
      <c r="G403" s="192"/>
      <c r="H403" s="192"/>
      <c r="I403" s="192"/>
      <c r="J403" s="192"/>
      <c r="K403" s="192"/>
      <c r="L403" s="192"/>
      <c r="M403" s="192"/>
      <c r="N403" s="192"/>
    </row>
    <row r="404" spans="1:14" x14ac:dyDescent="0.2">
      <c r="A404" s="296">
        <v>278</v>
      </c>
      <c r="B404" s="297" t="s">
        <v>317</v>
      </c>
      <c r="C404" s="297" t="s">
        <v>318</v>
      </c>
      <c r="D404" s="297" t="s">
        <v>279</v>
      </c>
      <c r="E404" s="297" t="s">
        <v>319</v>
      </c>
      <c r="F404" s="297" t="s">
        <v>319</v>
      </c>
      <c r="G404" s="192"/>
      <c r="H404" s="192"/>
      <c r="I404" s="192"/>
      <c r="J404" s="192"/>
      <c r="K404" s="192"/>
      <c r="L404" s="192"/>
      <c r="M404" s="192"/>
      <c r="N404" s="192"/>
    </row>
    <row r="405" spans="1:14" ht="22.5" x14ac:dyDescent="0.2">
      <c r="A405" s="299">
        <v>280</v>
      </c>
      <c r="B405" s="300" t="s">
        <v>1</v>
      </c>
      <c r="C405" s="300" t="s">
        <v>285</v>
      </c>
      <c r="D405" s="300" t="s">
        <v>320</v>
      </c>
      <c r="E405" s="300" t="s">
        <v>321</v>
      </c>
      <c r="F405" s="300" t="s">
        <v>322</v>
      </c>
      <c r="G405" s="192"/>
      <c r="H405" s="192"/>
      <c r="I405" s="192"/>
      <c r="J405" s="192"/>
      <c r="K405" s="192"/>
      <c r="L405" s="192"/>
      <c r="M405" s="192"/>
      <c r="N405" s="192"/>
    </row>
    <row r="406" spans="1:14" ht="45" x14ac:dyDescent="0.2">
      <c r="A406" s="296">
        <v>282</v>
      </c>
      <c r="B406" s="297" t="s">
        <v>0</v>
      </c>
      <c r="C406" s="297" t="s">
        <v>314</v>
      </c>
      <c r="D406" s="297" t="s">
        <v>288</v>
      </c>
      <c r="E406" s="300" t="s">
        <v>323</v>
      </c>
      <c r="F406" s="300" t="s">
        <v>324</v>
      </c>
      <c r="G406" s="192"/>
      <c r="H406" s="192"/>
      <c r="I406" s="192"/>
      <c r="J406" s="192"/>
      <c r="K406" s="192"/>
      <c r="L406" s="192"/>
      <c r="M406" s="192"/>
      <c r="N406" s="192"/>
    </row>
    <row r="407" spans="1:14" ht="33.75" x14ac:dyDescent="0.2">
      <c r="A407" s="299">
        <v>283</v>
      </c>
      <c r="B407" s="300" t="s">
        <v>2</v>
      </c>
      <c r="C407" s="300" t="s">
        <v>278</v>
      </c>
      <c r="D407" s="300" t="s">
        <v>292</v>
      </c>
      <c r="E407" s="300" t="s">
        <v>325</v>
      </c>
      <c r="F407" s="300" t="s">
        <v>326</v>
      </c>
      <c r="G407" s="192"/>
      <c r="H407" s="192"/>
      <c r="I407" s="192"/>
      <c r="J407" s="192"/>
      <c r="K407" s="192"/>
      <c r="L407" s="192"/>
      <c r="M407" s="192"/>
      <c r="N407" s="192"/>
    </row>
    <row r="408" spans="1:14" x14ac:dyDescent="0.2">
      <c r="A408" s="296">
        <v>290</v>
      </c>
      <c r="B408" s="297" t="s">
        <v>118</v>
      </c>
      <c r="C408" s="297" t="s">
        <v>314</v>
      </c>
      <c r="D408" s="297" t="s">
        <v>538</v>
      </c>
      <c r="E408" s="297"/>
      <c r="F408" s="297" t="s">
        <v>328</v>
      </c>
      <c r="G408" s="192"/>
      <c r="H408" s="192"/>
      <c r="I408" s="192"/>
      <c r="J408" s="192"/>
      <c r="K408" s="192"/>
      <c r="L408" s="192"/>
      <c r="M408" s="192"/>
      <c r="N408" s="192"/>
    </row>
    <row r="409" spans="1:14" ht="45" x14ac:dyDescent="0.2">
      <c r="A409" s="299">
        <v>294</v>
      </c>
      <c r="B409" s="300" t="s">
        <v>120</v>
      </c>
      <c r="C409" s="300" t="s">
        <v>285</v>
      </c>
      <c r="D409" s="300" t="s">
        <v>288</v>
      </c>
      <c r="E409" s="301" t="s">
        <v>329</v>
      </c>
      <c r="F409" s="301" t="s">
        <v>330</v>
      </c>
      <c r="G409" s="192"/>
      <c r="H409" s="192"/>
      <c r="I409" s="192"/>
      <c r="J409" s="192"/>
      <c r="K409" s="192"/>
      <c r="L409" s="192"/>
      <c r="M409" s="192"/>
      <c r="N409" s="192"/>
    </row>
    <row r="410" spans="1:14" ht="33.75" x14ac:dyDescent="0.2">
      <c r="A410" s="296">
        <v>295</v>
      </c>
      <c r="B410" s="297" t="s">
        <v>124</v>
      </c>
      <c r="C410" s="297" t="s">
        <v>314</v>
      </c>
      <c r="D410" s="297" t="s">
        <v>331</v>
      </c>
      <c r="E410" s="297" t="s">
        <v>332</v>
      </c>
      <c r="F410" s="297" t="s">
        <v>332</v>
      </c>
      <c r="G410" s="192"/>
      <c r="H410" s="192"/>
      <c r="I410" s="192"/>
      <c r="J410" s="192"/>
      <c r="K410" s="192"/>
      <c r="L410" s="192"/>
      <c r="M410" s="192"/>
      <c r="N410" s="192"/>
    </row>
    <row r="411" spans="1:14" x14ac:dyDescent="0.2">
      <c r="A411" s="299">
        <v>299</v>
      </c>
      <c r="B411" s="300" t="s">
        <v>128</v>
      </c>
      <c r="C411" s="300" t="s">
        <v>314</v>
      </c>
      <c r="D411" s="300" t="s">
        <v>538</v>
      </c>
      <c r="E411" s="300"/>
      <c r="F411" s="300" t="s">
        <v>328</v>
      </c>
      <c r="G411" s="192"/>
      <c r="H411" s="192"/>
      <c r="I411" s="192"/>
      <c r="J411" s="192"/>
      <c r="K411" s="192"/>
      <c r="L411" s="192"/>
      <c r="M411" s="192"/>
      <c r="N411" s="192"/>
    </row>
    <row r="412" spans="1:14" ht="22.5" x14ac:dyDescent="0.2">
      <c r="A412" s="296">
        <v>300</v>
      </c>
      <c r="B412" s="297" t="s">
        <v>132</v>
      </c>
      <c r="C412" s="297" t="s">
        <v>311</v>
      </c>
      <c r="D412" s="297" t="s">
        <v>292</v>
      </c>
      <c r="E412" s="297" t="s">
        <v>333</v>
      </c>
      <c r="F412" s="297" t="s">
        <v>334</v>
      </c>
      <c r="G412" s="192"/>
      <c r="H412" s="192"/>
      <c r="I412" s="192"/>
      <c r="J412" s="192"/>
      <c r="K412" s="192"/>
      <c r="L412" s="192"/>
      <c r="M412" s="192"/>
      <c r="N412" s="192"/>
    </row>
    <row r="413" spans="1:14" ht="22.5" x14ac:dyDescent="0.2">
      <c r="A413" s="299">
        <v>304</v>
      </c>
      <c r="B413" s="300" t="s">
        <v>335</v>
      </c>
      <c r="C413" s="300" t="s">
        <v>309</v>
      </c>
      <c r="D413" s="300" t="s">
        <v>336</v>
      </c>
      <c r="E413" s="300" t="s">
        <v>337</v>
      </c>
      <c r="F413" s="300" t="s">
        <v>338</v>
      </c>
      <c r="G413" s="192"/>
      <c r="H413" s="192"/>
      <c r="I413" s="192"/>
      <c r="J413" s="192"/>
      <c r="K413" s="192"/>
      <c r="L413" s="192"/>
      <c r="M413" s="192"/>
      <c r="N413" s="192"/>
    </row>
    <row r="414" spans="1:14" ht="22.5" x14ac:dyDescent="0.2">
      <c r="A414" s="299" t="s">
        <v>339</v>
      </c>
      <c r="B414" s="300" t="s">
        <v>134</v>
      </c>
      <c r="C414" s="300" t="s">
        <v>285</v>
      </c>
      <c r="D414" s="300" t="s">
        <v>340</v>
      </c>
      <c r="E414" s="300" t="s">
        <v>341</v>
      </c>
      <c r="F414" s="300" t="s">
        <v>342</v>
      </c>
      <c r="G414" s="192"/>
      <c r="H414" s="192"/>
      <c r="I414" s="192"/>
      <c r="J414" s="192"/>
      <c r="K414" s="192"/>
      <c r="L414" s="192"/>
      <c r="M414" s="192"/>
      <c r="N414" s="192"/>
    </row>
    <row r="415" spans="1:14" ht="33.75" x14ac:dyDescent="0.2">
      <c r="A415" s="296">
        <v>311</v>
      </c>
      <c r="B415" s="297" t="s">
        <v>343</v>
      </c>
      <c r="C415" s="297" t="s">
        <v>309</v>
      </c>
      <c r="D415" s="297" t="s">
        <v>344</v>
      </c>
      <c r="E415" s="297" t="s">
        <v>345</v>
      </c>
      <c r="F415" s="297" t="s">
        <v>346</v>
      </c>
      <c r="G415" s="192"/>
      <c r="H415" s="192"/>
      <c r="I415" s="192"/>
      <c r="J415" s="192"/>
      <c r="K415" s="192"/>
      <c r="L415" s="192"/>
      <c r="M415" s="192"/>
      <c r="N415" s="192"/>
    </row>
    <row r="416" spans="1:14" x14ac:dyDescent="0.2">
      <c r="A416" s="299">
        <v>312</v>
      </c>
      <c r="B416" s="300" t="s">
        <v>347</v>
      </c>
      <c r="C416" s="300" t="s">
        <v>348</v>
      </c>
      <c r="D416" s="300" t="s">
        <v>279</v>
      </c>
      <c r="E416" s="300" t="s">
        <v>215</v>
      </c>
      <c r="F416" s="300" t="s">
        <v>215</v>
      </c>
      <c r="G416" s="192"/>
      <c r="H416" s="192"/>
      <c r="I416" s="192"/>
      <c r="J416" s="192"/>
      <c r="K416" s="192"/>
      <c r="L416" s="192"/>
      <c r="M416" s="192"/>
      <c r="N416" s="192"/>
    </row>
    <row r="417" spans="1:14" ht="45" x14ac:dyDescent="0.2">
      <c r="A417" s="296">
        <v>313</v>
      </c>
      <c r="B417" s="297" t="s">
        <v>349</v>
      </c>
      <c r="C417" s="297" t="s">
        <v>507</v>
      </c>
      <c r="D417" s="297" t="s">
        <v>350</v>
      </c>
      <c r="E417" s="300" t="s">
        <v>351</v>
      </c>
      <c r="F417" s="297" t="s">
        <v>352</v>
      </c>
      <c r="G417" s="192"/>
      <c r="H417" s="192"/>
      <c r="I417" s="192"/>
      <c r="J417" s="192"/>
      <c r="K417" s="192"/>
      <c r="L417" s="192"/>
      <c r="M417" s="192"/>
      <c r="N417" s="192"/>
    </row>
    <row r="418" spans="1:14" ht="22.5" x14ac:dyDescent="0.2">
      <c r="A418" s="299">
        <v>315</v>
      </c>
      <c r="B418" s="300" t="s">
        <v>135</v>
      </c>
      <c r="C418" s="300" t="s">
        <v>353</v>
      </c>
      <c r="D418" s="300" t="s">
        <v>539</v>
      </c>
      <c r="E418" s="300"/>
      <c r="F418" s="300" t="s">
        <v>328</v>
      </c>
      <c r="G418" s="192"/>
      <c r="H418" s="192"/>
      <c r="I418" s="192"/>
      <c r="J418" s="192"/>
      <c r="K418" s="192"/>
      <c r="L418" s="192"/>
      <c r="M418" s="192"/>
      <c r="N418" s="192"/>
    </row>
    <row r="419" spans="1:14" x14ac:dyDescent="0.2">
      <c r="A419" s="296">
        <v>316</v>
      </c>
      <c r="B419" s="297" t="s">
        <v>135</v>
      </c>
      <c r="C419" s="297" t="s">
        <v>314</v>
      </c>
      <c r="D419" s="297" t="s">
        <v>538</v>
      </c>
      <c r="E419" s="297"/>
      <c r="F419" s="297" t="s">
        <v>328</v>
      </c>
      <c r="G419" s="192"/>
      <c r="H419" s="192"/>
      <c r="I419" s="192"/>
      <c r="J419" s="192"/>
      <c r="K419" s="192"/>
      <c r="L419" s="192"/>
      <c r="M419" s="192"/>
      <c r="N419" s="192"/>
    </row>
    <row r="420" spans="1:14" x14ac:dyDescent="0.2">
      <c r="A420" s="299">
        <v>319</v>
      </c>
      <c r="B420" s="300" t="s">
        <v>139</v>
      </c>
      <c r="C420" s="300" t="s">
        <v>291</v>
      </c>
      <c r="D420" s="300" t="s">
        <v>292</v>
      </c>
      <c r="E420" s="300" t="s">
        <v>296</v>
      </c>
      <c r="F420" s="300" t="s">
        <v>296</v>
      </c>
      <c r="G420" s="192"/>
      <c r="H420" s="192"/>
      <c r="I420" s="192"/>
      <c r="J420" s="192"/>
      <c r="K420" s="192"/>
      <c r="L420" s="192"/>
      <c r="M420" s="192"/>
      <c r="N420" s="192"/>
    </row>
    <row r="421" spans="1:14" ht="45" x14ac:dyDescent="0.2">
      <c r="A421" s="296">
        <v>322</v>
      </c>
      <c r="B421" s="297" t="s">
        <v>149</v>
      </c>
      <c r="C421" s="297" t="s">
        <v>314</v>
      </c>
      <c r="D421" s="297" t="s">
        <v>288</v>
      </c>
      <c r="E421" s="300" t="s">
        <v>354</v>
      </c>
      <c r="F421" s="300" t="s">
        <v>306</v>
      </c>
      <c r="G421" s="192"/>
      <c r="H421" s="192"/>
      <c r="I421" s="192"/>
      <c r="J421" s="192"/>
      <c r="K421" s="192"/>
      <c r="L421" s="192"/>
      <c r="M421" s="192"/>
      <c r="N421" s="192"/>
    </row>
    <row r="422" spans="1:14" ht="22.5" x14ac:dyDescent="0.2">
      <c r="A422" s="299">
        <v>323</v>
      </c>
      <c r="B422" s="300" t="s">
        <v>355</v>
      </c>
      <c r="C422" s="300" t="s">
        <v>348</v>
      </c>
      <c r="D422" s="300" t="s">
        <v>356</v>
      </c>
      <c r="E422" s="300" t="s">
        <v>357</v>
      </c>
      <c r="F422" s="300" t="s">
        <v>358</v>
      </c>
      <c r="G422" s="192"/>
      <c r="H422" s="192"/>
      <c r="I422" s="192"/>
      <c r="J422" s="192"/>
      <c r="K422" s="192"/>
      <c r="L422" s="192"/>
      <c r="M422" s="192"/>
      <c r="N422" s="192"/>
    </row>
    <row r="423" spans="1:14" ht="22.5" x14ac:dyDescent="0.2">
      <c r="A423" s="296">
        <v>330</v>
      </c>
      <c r="B423" s="297" t="s">
        <v>153</v>
      </c>
      <c r="C423" s="297" t="s">
        <v>311</v>
      </c>
      <c r="D423" s="297" t="s">
        <v>359</v>
      </c>
      <c r="E423" s="297" t="s">
        <v>360</v>
      </c>
      <c r="F423" s="297" t="s">
        <v>360</v>
      </c>
      <c r="G423" s="192"/>
      <c r="H423" s="192"/>
      <c r="I423" s="192"/>
      <c r="J423" s="192"/>
      <c r="K423" s="192"/>
      <c r="L423" s="192"/>
      <c r="M423" s="192"/>
      <c r="N423" s="192"/>
    </row>
    <row r="424" spans="1:14" ht="22.5" x14ac:dyDescent="0.2">
      <c r="A424" s="299">
        <v>331</v>
      </c>
      <c r="B424" s="300" t="s">
        <v>154</v>
      </c>
      <c r="C424" s="300" t="s">
        <v>353</v>
      </c>
      <c r="D424" s="300" t="s">
        <v>361</v>
      </c>
      <c r="E424" s="300" t="s">
        <v>362</v>
      </c>
      <c r="F424" s="300" t="s">
        <v>363</v>
      </c>
      <c r="G424" s="192"/>
      <c r="H424" s="192"/>
      <c r="I424" s="192"/>
      <c r="J424" s="192"/>
      <c r="K424" s="192"/>
      <c r="L424" s="192"/>
      <c r="M424" s="192"/>
      <c r="N424" s="192"/>
    </row>
    <row r="425" spans="1:14" ht="22.5" x14ac:dyDescent="0.2">
      <c r="A425" s="299">
        <v>332</v>
      </c>
      <c r="B425" s="300" t="s">
        <v>154</v>
      </c>
      <c r="C425" s="300" t="s">
        <v>364</v>
      </c>
      <c r="D425" s="300" t="s">
        <v>365</v>
      </c>
      <c r="E425" s="300" t="s">
        <v>366</v>
      </c>
      <c r="F425" s="300" t="s">
        <v>367</v>
      </c>
      <c r="G425" s="192"/>
      <c r="H425" s="192"/>
      <c r="I425" s="192"/>
      <c r="J425" s="192"/>
      <c r="K425" s="192"/>
      <c r="L425" s="192"/>
      <c r="M425" s="192"/>
      <c r="N425" s="192"/>
    </row>
    <row r="426" spans="1:14" ht="22.5" x14ac:dyDescent="0.2">
      <c r="A426" s="296" t="s">
        <v>368</v>
      </c>
      <c r="B426" s="297" t="s">
        <v>155</v>
      </c>
      <c r="C426" s="297" t="s">
        <v>285</v>
      </c>
      <c r="D426" s="297" t="s">
        <v>340</v>
      </c>
      <c r="E426" s="297" t="s">
        <v>341</v>
      </c>
      <c r="F426" s="297" t="s">
        <v>342</v>
      </c>
      <c r="G426" s="192"/>
      <c r="H426" s="192"/>
      <c r="I426" s="192"/>
      <c r="J426" s="192"/>
      <c r="K426" s="192"/>
      <c r="L426" s="192"/>
      <c r="M426" s="192"/>
      <c r="N426" s="192"/>
    </row>
    <row r="427" spans="1:14" x14ac:dyDescent="0.2">
      <c r="A427" s="299" t="s">
        <v>369</v>
      </c>
      <c r="B427" s="300" t="s">
        <v>157</v>
      </c>
      <c r="C427" s="300" t="s">
        <v>506</v>
      </c>
      <c r="D427" s="300" t="s">
        <v>292</v>
      </c>
      <c r="E427" s="300" t="s">
        <v>370</v>
      </c>
      <c r="F427" s="300" t="s">
        <v>370</v>
      </c>
      <c r="G427" s="192"/>
      <c r="H427" s="192"/>
      <c r="I427" s="192"/>
      <c r="J427" s="192"/>
      <c r="K427" s="192"/>
      <c r="L427" s="192"/>
      <c r="M427" s="192"/>
      <c r="N427" s="192"/>
    </row>
    <row r="428" spans="1:14" x14ac:dyDescent="0.2">
      <c r="A428" s="296">
        <v>338</v>
      </c>
      <c r="B428" s="297" t="s">
        <v>371</v>
      </c>
      <c r="C428" s="297" t="s">
        <v>309</v>
      </c>
      <c r="D428" s="297" t="s">
        <v>279</v>
      </c>
      <c r="E428" s="300" t="s">
        <v>372</v>
      </c>
      <c r="F428" s="300" t="s">
        <v>372</v>
      </c>
      <c r="G428" s="192"/>
      <c r="H428" s="192"/>
      <c r="I428" s="192"/>
      <c r="J428" s="192"/>
      <c r="K428" s="192"/>
      <c r="L428" s="192"/>
      <c r="M428" s="192"/>
      <c r="N428" s="192"/>
    </row>
    <row r="429" spans="1:14" ht="22.5" x14ac:dyDescent="0.2">
      <c r="A429" s="299">
        <v>341</v>
      </c>
      <c r="B429" s="300" t="s">
        <v>158</v>
      </c>
      <c r="C429" s="300" t="s">
        <v>291</v>
      </c>
      <c r="D429" s="300" t="s">
        <v>279</v>
      </c>
      <c r="E429" s="300" t="s">
        <v>373</v>
      </c>
      <c r="F429" s="300" t="s">
        <v>373</v>
      </c>
      <c r="G429" s="192"/>
      <c r="H429" s="192"/>
      <c r="I429" s="192"/>
      <c r="J429" s="192"/>
      <c r="K429" s="192"/>
      <c r="L429" s="192"/>
      <c r="M429" s="192"/>
      <c r="N429" s="192"/>
    </row>
    <row r="430" spans="1:14" ht="33.75" x14ac:dyDescent="0.2">
      <c r="A430" s="296">
        <v>342</v>
      </c>
      <c r="B430" s="297" t="s">
        <v>159</v>
      </c>
      <c r="C430" s="297" t="s">
        <v>314</v>
      </c>
      <c r="D430" s="297" t="s">
        <v>374</v>
      </c>
      <c r="E430" s="300" t="s">
        <v>332</v>
      </c>
      <c r="F430" s="297" t="s">
        <v>332</v>
      </c>
      <c r="G430" s="192"/>
      <c r="H430" s="192"/>
      <c r="I430" s="192"/>
      <c r="J430" s="192"/>
      <c r="K430" s="192"/>
      <c r="L430" s="192"/>
      <c r="M430" s="192"/>
      <c r="N430" s="192"/>
    </row>
    <row r="431" spans="1:14" ht="33.75" x14ac:dyDescent="0.2">
      <c r="A431" s="299">
        <v>346</v>
      </c>
      <c r="B431" s="300" t="s">
        <v>180</v>
      </c>
      <c r="C431" s="300" t="s">
        <v>309</v>
      </c>
      <c r="D431" s="300" t="s">
        <v>344</v>
      </c>
      <c r="E431" s="300" t="s">
        <v>375</v>
      </c>
      <c r="F431" s="300" t="s">
        <v>346</v>
      </c>
      <c r="G431" s="192"/>
      <c r="H431" s="192"/>
      <c r="I431" s="192"/>
      <c r="J431" s="192"/>
      <c r="K431" s="192"/>
      <c r="L431" s="192"/>
      <c r="M431" s="192"/>
      <c r="N431" s="192"/>
    </row>
    <row r="432" spans="1:14" ht="22.5" x14ac:dyDescent="0.2">
      <c r="A432" s="296" t="s">
        <v>376</v>
      </c>
      <c r="B432" s="297" t="s">
        <v>194</v>
      </c>
      <c r="C432" s="297" t="s">
        <v>314</v>
      </c>
      <c r="D432" s="300" t="s">
        <v>288</v>
      </c>
      <c r="E432" s="300" t="s">
        <v>377</v>
      </c>
      <c r="F432" s="300" t="s">
        <v>377</v>
      </c>
      <c r="G432" s="192"/>
      <c r="H432" s="192"/>
      <c r="I432" s="192"/>
      <c r="J432" s="192"/>
      <c r="K432" s="192"/>
      <c r="L432" s="192"/>
      <c r="M432" s="192"/>
      <c r="N432" s="192"/>
    </row>
    <row r="433" spans="1:14" ht="33.75" x14ac:dyDescent="0.2">
      <c r="A433" s="299">
        <v>354</v>
      </c>
      <c r="B433" s="300" t="s">
        <v>378</v>
      </c>
      <c r="C433" s="300" t="s">
        <v>353</v>
      </c>
      <c r="D433" s="300" t="s">
        <v>379</v>
      </c>
      <c r="E433" s="300" t="s">
        <v>380</v>
      </c>
      <c r="F433" s="300" t="s">
        <v>380</v>
      </c>
      <c r="G433" s="192"/>
      <c r="H433" s="192"/>
      <c r="I433" s="192"/>
      <c r="J433" s="192"/>
      <c r="K433" s="192"/>
      <c r="L433" s="192"/>
      <c r="M433" s="192"/>
      <c r="N433" s="192"/>
    </row>
    <row r="434" spans="1:14" x14ac:dyDescent="0.2">
      <c r="A434" s="296">
        <v>361</v>
      </c>
      <c r="B434" s="297" t="s">
        <v>381</v>
      </c>
      <c r="C434" s="297" t="s">
        <v>348</v>
      </c>
      <c r="D434" s="297" t="s">
        <v>279</v>
      </c>
      <c r="E434" s="297" t="s">
        <v>215</v>
      </c>
      <c r="F434" s="297" t="s">
        <v>215</v>
      </c>
      <c r="G434" s="192"/>
      <c r="H434" s="192"/>
      <c r="I434" s="192"/>
      <c r="J434" s="192"/>
      <c r="K434" s="192"/>
      <c r="L434" s="192"/>
      <c r="M434" s="192"/>
      <c r="N434" s="192"/>
    </row>
    <row r="435" spans="1:14" x14ac:dyDescent="0.2">
      <c r="A435" s="299">
        <v>362</v>
      </c>
      <c r="B435" s="300" t="s">
        <v>382</v>
      </c>
      <c r="C435" s="300" t="s">
        <v>285</v>
      </c>
      <c r="D435" s="300" t="s">
        <v>279</v>
      </c>
      <c r="E435" s="300" t="s">
        <v>319</v>
      </c>
      <c r="F435" s="300" t="s">
        <v>319</v>
      </c>
      <c r="G435" s="192"/>
      <c r="H435" s="192"/>
      <c r="I435" s="192"/>
      <c r="J435" s="192"/>
      <c r="K435" s="192"/>
      <c r="L435" s="192"/>
      <c r="M435" s="192"/>
      <c r="N435" s="192"/>
    </row>
    <row r="436" spans="1:14" ht="22.5" x14ac:dyDescent="0.2">
      <c r="A436" s="296">
        <v>363</v>
      </c>
      <c r="B436" s="297" t="s">
        <v>182</v>
      </c>
      <c r="C436" s="297" t="s">
        <v>314</v>
      </c>
      <c r="D436" s="297" t="s">
        <v>383</v>
      </c>
      <c r="E436" s="300" t="s">
        <v>384</v>
      </c>
      <c r="F436" s="300" t="s">
        <v>384</v>
      </c>
      <c r="G436" s="192"/>
      <c r="H436" s="192"/>
      <c r="I436" s="192"/>
      <c r="J436" s="192"/>
      <c r="K436" s="192"/>
      <c r="L436" s="192"/>
      <c r="M436" s="192"/>
      <c r="N436" s="192"/>
    </row>
    <row r="437" spans="1:14" ht="45" x14ac:dyDescent="0.2">
      <c r="A437" s="299" t="s">
        <v>385</v>
      </c>
      <c r="B437" s="300" t="s">
        <v>183</v>
      </c>
      <c r="C437" s="300" t="s">
        <v>314</v>
      </c>
      <c r="D437" s="300" t="s">
        <v>288</v>
      </c>
      <c r="E437" s="300" t="s">
        <v>386</v>
      </c>
      <c r="F437" s="300" t="s">
        <v>306</v>
      </c>
      <c r="G437" s="192"/>
      <c r="H437" s="192"/>
      <c r="I437" s="192"/>
      <c r="J437" s="192"/>
      <c r="K437" s="192"/>
      <c r="L437" s="192"/>
      <c r="M437" s="192"/>
      <c r="N437" s="192"/>
    </row>
    <row r="438" spans="1:14" ht="22.5" x14ac:dyDescent="0.2">
      <c r="A438" s="296">
        <v>365</v>
      </c>
      <c r="B438" s="297" t="s">
        <v>195</v>
      </c>
      <c r="C438" s="297" t="s">
        <v>348</v>
      </c>
      <c r="D438" s="297" t="s">
        <v>387</v>
      </c>
      <c r="E438" s="300" t="s">
        <v>388</v>
      </c>
      <c r="F438" s="300" t="s">
        <v>388</v>
      </c>
      <c r="G438" s="192"/>
      <c r="H438" s="192"/>
      <c r="I438" s="192"/>
      <c r="J438" s="192"/>
      <c r="K438" s="192"/>
      <c r="L438" s="192"/>
      <c r="M438" s="192"/>
      <c r="N438" s="192"/>
    </row>
    <row r="439" spans="1:14" x14ac:dyDescent="0.2">
      <c r="A439" s="299">
        <v>367</v>
      </c>
      <c r="B439" s="300" t="s">
        <v>196</v>
      </c>
      <c r="C439" s="300" t="s">
        <v>291</v>
      </c>
      <c r="D439" s="300" t="s">
        <v>292</v>
      </c>
      <c r="E439" s="300" t="s">
        <v>296</v>
      </c>
      <c r="F439" s="300" t="s">
        <v>296</v>
      </c>
      <c r="G439" s="192"/>
      <c r="H439" s="192"/>
      <c r="I439" s="192"/>
      <c r="J439" s="192"/>
      <c r="K439" s="192"/>
      <c r="L439" s="192"/>
      <c r="M439" s="192"/>
      <c r="N439" s="192"/>
    </row>
    <row r="440" spans="1:14" ht="22.5" x14ac:dyDescent="0.2">
      <c r="A440" s="296">
        <v>368</v>
      </c>
      <c r="B440" s="297" t="s">
        <v>198</v>
      </c>
      <c r="C440" s="297" t="s">
        <v>309</v>
      </c>
      <c r="D440" s="297" t="s">
        <v>389</v>
      </c>
      <c r="E440" s="300" t="s">
        <v>390</v>
      </c>
      <c r="F440" s="300" t="s">
        <v>391</v>
      </c>
      <c r="G440" s="192"/>
      <c r="H440" s="192"/>
      <c r="I440" s="192"/>
      <c r="J440" s="192"/>
      <c r="K440" s="192"/>
      <c r="L440" s="192"/>
      <c r="M440" s="192"/>
      <c r="N440" s="192"/>
    </row>
    <row r="441" spans="1:14" ht="33.75" x14ac:dyDescent="0.2">
      <c r="A441" s="299">
        <v>369</v>
      </c>
      <c r="B441" s="300" t="s">
        <v>199</v>
      </c>
      <c r="C441" s="300" t="s">
        <v>348</v>
      </c>
      <c r="D441" s="300" t="s">
        <v>331</v>
      </c>
      <c r="E441" s="300" t="s">
        <v>332</v>
      </c>
      <c r="F441" s="300" t="s">
        <v>332</v>
      </c>
      <c r="G441" s="192"/>
      <c r="H441" s="192"/>
      <c r="I441" s="192"/>
      <c r="J441" s="192"/>
      <c r="K441" s="192"/>
      <c r="L441" s="192"/>
      <c r="M441" s="192"/>
      <c r="N441" s="192"/>
    </row>
    <row r="442" spans="1:14" ht="22.5" x14ac:dyDescent="0.2">
      <c r="A442" s="299">
        <v>373</v>
      </c>
      <c r="B442" s="300" t="s">
        <v>205</v>
      </c>
      <c r="C442" s="300" t="s">
        <v>311</v>
      </c>
      <c r="D442" s="300" t="s">
        <v>392</v>
      </c>
      <c r="E442" s="300" t="s">
        <v>393</v>
      </c>
      <c r="F442" s="300" t="s">
        <v>394</v>
      </c>
      <c r="G442" s="192"/>
      <c r="H442" s="192"/>
      <c r="I442" s="192"/>
      <c r="J442" s="192"/>
      <c r="K442" s="192"/>
      <c r="L442" s="192"/>
      <c r="M442" s="192"/>
      <c r="N442" s="192"/>
    </row>
    <row r="443" spans="1:14" x14ac:dyDescent="0.2">
      <c r="A443" s="299">
        <v>379</v>
      </c>
      <c r="B443" s="300" t="s">
        <v>216</v>
      </c>
      <c r="C443" s="300" t="s">
        <v>314</v>
      </c>
      <c r="D443" s="300" t="s">
        <v>527</v>
      </c>
      <c r="E443" s="300"/>
      <c r="F443" s="300" t="s">
        <v>327</v>
      </c>
      <c r="G443" s="192"/>
      <c r="H443" s="192"/>
      <c r="I443" s="192"/>
      <c r="J443" s="192"/>
      <c r="K443" s="192"/>
      <c r="L443" s="192"/>
      <c r="M443" s="192"/>
      <c r="N443" s="192"/>
    </row>
    <row r="444" spans="1:14" ht="33.75" x14ac:dyDescent="0.2">
      <c r="A444" s="299" t="s">
        <v>395</v>
      </c>
      <c r="B444" s="300" t="s">
        <v>227</v>
      </c>
      <c r="C444" s="300" t="s">
        <v>506</v>
      </c>
      <c r="D444" s="300" t="s">
        <v>288</v>
      </c>
      <c r="E444" s="300" t="s">
        <v>396</v>
      </c>
      <c r="F444" s="300" t="s">
        <v>396</v>
      </c>
      <c r="G444" s="192"/>
      <c r="H444" s="192"/>
      <c r="I444" s="192"/>
      <c r="J444" s="192"/>
      <c r="K444" s="192"/>
      <c r="L444" s="192"/>
      <c r="M444" s="192"/>
      <c r="N444" s="192"/>
    </row>
    <row r="445" spans="1:14" ht="33.75" x14ac:dyDescent="0.2">
      <c r="A445" s="299" t="s">
        <v>397</v>
      </c>
      <c r="B445" s="300" t="s">
        <v>226</v>
      </c>
      <c r="C445" s="300" t="s">
        <v>314</v>
      </c>
      <c r="D445" s="300" t="s">
        <v>292</v>
      </c>
      <c r="E445" s="300" t="s">
        <v>398</v>
      </c>
      <c r="F445" s="300" t="s">
        <v>377</v>
      </c>
      <c r="G445" s="192"/>
      <c r="H445" s="192"/>
      <c r="I445" s="192"/>
      <c r="J445" s="192"/>
      <c r="K445" s="192"/>
      <c r="L445" s="192"/>
      <c r="M445" s="192"/>
      <c r="N445" s="192"/>
    </row>
    <row r="446" spans="1:14" ht="33.75" x14ac:dyDescent="0.2">
      <c r="A446" s="299">
        <v>383</v>
      </c>
      <c r="B446" s="300" t="s">
        <v>399</v>
      </c>
      <c r="C446" s="300" t="s">
        <v>364</v>
      </c>
      <c r="D446" s="300" t="s">
        <v>288</v>
      </c>
      <c r="E446" s="300" t="s">
        <v>400</v>
      </c>
      <c r="F446" s="300" t="s">
        <v>401</v>
      </c>
      <c r="G446" s="192"/>
      <c r="H446" s="192"/>
      <c r="I446" s="192"/>
      <c r="J446" s="192"/>
      <c r="K446" s="192"/>
      <c r="L446" s="192"/>
      <c r="M446" s="192"/>
      <c r="N446" s="192"/>
    </row>
    <row r="447" spans="1:14" ht="45" x14ac:dyDescent="0.2">
      <c r="A447" s="299">
        <v>392</v>
      </c>
      <c r="B447" s="300" t="s">
        <v>230</v>
      </c>
      <c r="C447" s="300" t="s">
        <v>278</v>
      </c>
      <c r="D447" s="300" t="s">
        <v>288</v>
      </c>
      <c r="E447" s="300" t="s">
        <v>402</v>
      </c>
      <c r="F447" s="300" t="s">
        <v>403</v>
      </c>
      <c r="G447" s="192"/>
      <c r="H447" s="192"/>
      <c r="I447" s="192"/>
      <c r="J447" s="192"/>
      <c r="K447" s="192"/>
      <c r="L447" s="192"/>
      <c r="M447" s="192"/>
      <c r="N447" s="192"/>
    </row>
    <row r="448" spans="1:14" ht="33.75" x14ac:dyDescent="0.2">
      <c r="A448" s="299">
        <v>393</v>
      </c>
      <c r="B448" s="300" t="s">
        <v>231</v>
      </c>
      <c r="C448" s="300" t="s">
        <v>314</v>
      </c>
      <c r="D448" s="300" t="s">
        <v>374</v>
      </c>
      <c r="E448" s="300" t="s">
        <v>332</v>
      </c>
      <c r="F448" s="300" t="s">
        <v>332</v>
      </c>
      <c r="G448" s="192"/>
      <c r="H448" s="192"/>
      <c r="I448" s="192"/>
      <c r="J448" s="192"/>
      <c r="K448" s="192"/>
      <c r="L448" s="192"/>
      <c r="M448" s="192"/>
      <c r="N448" s="192"/>
    </row>
    <row r="449" spans="1:14" ht="33.75" x14ac:dyDescent="0.2">
      <c r="A449" s="299">
        <v>396</v>
      </c>
      <c r="B449" s="300" t="s">
        <v>404</v>
      </c>
      <c r="C449" s="300" t="s">
        <v>348</v>
      </c>
      <c r="D449" s="300" t="s">
        <v>405</v>
      </c>
      <c r="E449" s="300" t="s">
        <v>406</v>
      </c>
      <c r="F449" s="300" t="s">
        <v>406</v>
      </c>
      <c r="G449" s="192"/>
      <c r="H449" s="192"/>
      <c r="I449" s="192"/>
      <c r="J449" s="192"/>
      <c r="K449" s="192"/>
      <c r="L449" s="192"/>
      <c r="M449" s="192"/>
      <c r="N449" s="192"/>
    </row>
    <row r="450" spans="1:14" ht="45" x14ac:dyDescent="0.2">
      <c r="A450" s="299" t="s">
        <v>407</v>
      </c>
      <c r="B450" s="300" t="s">
        <v>235</v>
      </c>
      <c r="C450" s="300" t="s">
        <v>314</v>
      </c>
      <c r="D450" s="300" t="s">
        <v>292</v>
      </c>
      <c r="E450" s="300" t="s">
        <v>408</v>
      </c>
      <c r="F450" s="300" t="s">
        <v>377</v>
      </c>
      <c r="G450" s="192"/>
      <c r="H450" s="192"/>
      <c r="I450" s="192"/>
      <c r="J450" s="192"/>
      <c r="K450" s="192"/>
      <c r="L450" s="192"/>
      <c r="M450" s="192"/>
      <c r="N450" s="192"/>
    </row>
    <row r="451" spans="1:14" ht="22.5" x14ac:dyDescent="0.2">
      <c r="A451" s="299">
        <v>405</v>
      </c>
      <c r="B451" s="302">
        <v>38393</v>
      </c>
      <c r="C451" s="300" t="s">
        <v>314</v>
      </c>
      <c r="D451" s="300" t="s">
        <v>279</v>
      </c>
      <c r="E451" s="300" t="s">
        <v>409</v>
      </c>
      <c r="F451" s="300" t="s">
        <v>409</v>
      </c>
      <c r="G451" s="192"/>
      <c r="H451" s="192"/>
      <c r="I451" s="192"/>
      <c r="J451" s="192"/>
      <c r="K451" s="192"/>
      <c r="L451" s="192"/>
      <c r="M451" s="192"/>
      <c r="N451" s="192"/>
    </row>
    <row r="452" spans="1:14" ht="33.75" x14ac:dyDescent="0.2">
      <c r="A452" s="296">
        <v>410</v>
      </c>
      <c r="B452" s="303">
        <v>38454</v>
      </c>
      <c r="C452" s="304" t="s">
        <v>314</v>
      </c>
      <c r="D452" s="304" t="s">
        <v>374</v>
      </c>
      <c r="E452" s="304" t="s">
        <v>332</v>
      </c>
      <c r="F452" s="304" t="s">
        <v>332</v>
      </c>
      <c r="G452" s="192"/>
      <c r="H452" s="192"/>
      <c r="I452" s="192"/>
      <c r="J452" s="192"/>
      <c r="K452" s="192"/>
      <c r="L452" s="192"/>
      <c r="M452" s="192"/>
      <c r="N452" s="192"/>
    </row>
    <row r="453" spans="1:14" ht="22.5" x14ac:dyDescent="0.2">
      <c r="A453" s="299">
        <v>412</v>
      </c>
      <c r="B453" s="302">
        <v>38470</v>
      </c>
      <c r="C453" s="300" t="s">
        <v>309</v>
      </c>
      <c r="D453" s="300" t="s">
        <v>410</v>
      </c>
      <c r="E453" s="300" t="s">
        <v>411</v>
      </c>
      <c r="F453" s="300" t="s">
        <v>411</v>
      </c>
      <c r="G453" s="192"/>
      <c r="H453" s="192"/>
      <c r="I453" s="192"/>
      <c r="J453" s="192"/>
      <c r="K453" s="192"/>
      <c r="L453" s="192"/>
      <c r="M453" s="192"/>
      <c r="N453" s="192"/>
    </row>
    <row r="454" spans="1:14" ht="33.75" x14ac:dyDescent="0.2">
      <c r="A454" s="299">
        <v>414</v>
      </c>
      <c r="B454" s="302">
        <v>38498</v>
      </c>
      <c r="C454" s="300" t="s">
        <v>348</v>
      </c>
      <c r="D454" s="300" t="s">
        <v>412</v>
      </c>
      <c r="E454" s="300" t="s">
        <v>413</v>
      </c>
      <c r="F454" s="300" t="s">
        <v>413</v>
      </c>
      <c r="G454" s="192"/>
      <c r="H454" s="192"/>
      <c r="I454" s="192"/>
      <c r="J454" s="192"/>
      <c r="K454" s="192"/>
      <c r="L454" s="192"/>
      <c r="M454" s="192"/>
      <c r="N454" s="192"/>
    </row>
    <row r="455" spans="1:14" x14ac:dyDescent="0.2">
      <c r="A455" s="299">
        <v>420</v>
      </c>
      <c r="B455" s="302">
        <v>38526</v>
      </c>
      <c r="C455" s="300" t="s">
        <v>291</v>
      </c>
      <c r="D455" s="300" t="s">
        <v>279</v>
      </c>
      <c r="E455" s="300" t="s">
        <v>296</v>
      </c>
      <c r="F455" s="300" t="s">
        <v>296</v>
      </c>
      <c r="G455" s="192"/>
      <c r="H455" s="192"/>
      <c r="I455" s="192"/>
      <c r="J455" s="192"/>
      <c r="K455" s="192"/>
      <c r="L455" s="192"/>
      <c r="M455" s="192"/>
      <c r="N455" s="192"/>
    </row>
    <row r="456" spans="1:14" ht="22.5" x14ac:dyDescent="0.2">
      <c r="A456" s="299">
        <v>424</v>
      </c>
      <c r="B456" s="302">
        <v>38553</v>
      </c>
      <c r="C456" s="302" t="s">
        <v>285</v>
      </c>
      <c r="D456" s="297" t="s">
        <v>340</v>
      </c>
      <c r="E456" s="297" t="s">
        <v>341</v>
      </c>
      <c r="F456" s="297" t="s">
        <v>342</v>
      </c>
      <c r="G456" s="192"/>
      <c r="H456" s="192"/>
      <c r="I456" s="192"/>
      <c r="J456" s="192"/>
      <c r="K456" s="192"/>
      <c r="L456" s="192"/>
      <c r="M456" s="192"/>
      <c r="N456" s="192"/>
    </row>
    <row r="457" spans="1:14" x14ac:dyDescent="0.2">
      <c r="A457" s="299" t="s">
        <v>414</v>
      </c>
      <c r="B457" s="302">
        <v>38559</v>
      </c>
      <c r="C457" s="300" t="s">
        <v>506</v>
      </c>
      <c r="D457" s="300" t="s">
        <v>292</v>
      </c>
      <c r="E457" s="300" t="s">
        <v>415</v>
      </c>
      <c r="F457" s="300" t="s">
        <v>415</v>
      </c>
      <c r="G457" s="192"/>
      <c r="H457" s="192"/>
      <c r="I457" s="192"/>
      <c r="J457" s="192"/>
      <c r="K457" s="192"/>
      <c r="L457" s="192"/>
      <c r="M457" s="192"/>
      <c r="N457" s="192"/>
    </row>
    <row r="458" spans="1:14" ht="33.75" x14ac:dyDescent="0.2">
      <c r="A458" s="299">
        <v>430</v>
      </c>
      <c r="B458" s="302">
        <v>38576</v>
      </c>
      <c r="C458" s="302" t="s">
        <v>285</v>
      </c>
      <c r="D458" s="300" t="s">
        <v>416</v>
      </c>
      <c r="E458" s="300" t="s">
        <v>417</v>
      </c>
      <c r="F458" s="300" t="s">
        <v>342</v>
      </c>
      <c r="G458" s="192"/>
      <c r="H458" s="192"/>
      <c r="I458" s="192"/>
      <c r="J458" s="192"/>
      <c r="K458" s="192"/>
      <c r="L458" s="192"/>
      <c r="M458" s="192"/>
      <c r="N458" s="192"/>
    </row>
    <row r="459" spans="1:14" ht="22.5" x14ac:dyDescent="0.2">
      <c r="A459" s="299">
        <v>436</v>
      </c>
      <c r="B459" s="302">
        <v>38638</v>
      </c>
      <c r="C459" s="300" t="s">
        <v>348</v>
      </c>
      <c r="D459" s="300" t="s">
        <v>356</v>
      </c>
      <c r="E459" s="300" t="s">
        <v>357</v>
      </c>
      <c r="F459" s="300" t="s">
        <v>358</v>
      </c>
      <c r="G459" s="192"/>
      <c r="H459" s="192"/>
      <c r="I459" s="192"/>
      <c r="J459" s="192"/>
      <c r="K459" s="192"/>
      <c r="L459" s="192"/>
      <c r="M459" s="192"/>
      <c r="N459" s="192"/>
    </row>
    <row r="460" spans="1:14" ht="33.75" x14ac:dyDescent="0.2">
      <c r="A460" s="299" t="s">
        <v>500</v>
      </c>
      <c r="B460" s="302">
        <v>38649</v>
      </c>
      <c r="C460" s="300" t="s">
        <v>314</v>
      </c>
      <c r="D460" s="300" t="s">
        <v>292</v>
      </c>
      <c r="E460" s="300" t="s">
        <v>418</v>
      </c>
      <c r="F460" s="300" t="s">
        <v>377</v>
      </c>
      <c r="G460" s="192"/>
      <c r="H460" s="192"/>
      <c r="I460" s="192"/>
      <c r="J460" s="192"/>
      <c r="K460" s="192"/>
      <c r="L460" s="192"/>
      <c r="M460" s="192"/>
      <c r="N460" s="192"/>
    </row>
    <row r="461" spans="1:14" ht="33.75" x14ac:dyDescent="0.2">
      <c r="A461" s="299">
        <v>441</v>
      </c>
      <c r="B461" s="302">
        <v>38673</v>
      </c>
      <c r="C461" s="300" t="s">
        <v>348</v>
      </c>
      <c r="D461" s="304" t="s">
        <v>374</v>
      </c>
      <c r="E461" s="304" t="s">
        <v>332</v>
      </c>
      <c r="F461" s="304" t="s">
        <v>332</v>
      </c>
      <c r="G461" s="192"/>
      <c r="H461" s="192"/>
      <c r="I461" s="192"/>
      <c r="J461" s="192"/>
      <c r="K461" s="192"/>
      <c r="L461" s="192"/>
      <c r="M461" s="192"/>
      <c r="N461" s="192"/>
    </row>
    <row r="462" spans="1:14" ht="33.75" x14ac:dyDescent="0.2">
      <c r="A462" s="299">
        <v>442</v>
      </c>
      <c r="B462" s="302">
        <v>38677</v>
      </c>
      <c r="C462" s="300" t="s">
        <v>309</v>
      </c>
      <c r="D462" s="300" t="s">
        <v>419</v>
      </c>
      <c r="E462" s="300" t="s">
        <v>420</v>
      </c>
      <c r="F462" s="300" t="s">
        <v>420</v>
      </c>
      <c r="G462" s="192"/>
      <c r="H462" s="192"/>
      <c r="I462" s="192"/>
      <c r="J462" s="192"/>
      <c r="K462" s="192"/>
      <c r="L462" s="192"/>
      <c r="M462" s="192"/>
      <c r="N462" s="192"/>
    </row>
    <row r="463" spans="1:14" ht="168.75" x14ac:dyDescent="0.2">
      <c r="A463" s="299">
        <v>449</v>
      </c>
      <c r="B463" s="302">
        <v>38716</v>
      </c>
      <c r="C463" s="300" t="s">
        <v>278</v>
      </c>
      <c r="D463" s="300" t="s">
        <v>288</v>
      </c>
      <c r="E463" s="305" t="s">
        <v>421</v>
      </c>
      <c r="F463" s="300" t="s">
        <v>422</v>
      </c>
      <c r="G463" s="192"/>
      <c r="H463" s="192"/>
      <c r="I463" s="192"/>
      <c r="J463" s="192"/>
      <c r="K463" s="192"/>
      <c r="L463" s="192"/>
      <c r="M463" s="192"/>
      <c r="N463" s="192"/>
    </row>
    <row r="464" spans="1:14" ht="33.75" x14ac:dyDescent="0.2">
      <c r="A464" s="299" t="s">
        <v>482</v>
      </c>
      <c r="B464" s="302">
        <v>38734</v>
      </c>
      <c r="C464" s="300" t="s">
        <v>309</v>
      </c>
      <c r="D464" s="300" t="s">
        <v>344</v>
      </c>
      <c r="E464" s="300" t="s">
        <v>375</v>
      </c>
      <c r="F464" s="300" t="s">
        <v>346</v>
      </c>
      <c r="G464" s="192"/>
      <c r="H464" s="192"/>
      <c r="I464" s="192"/>
      <c r="J464" s="192"/>
      <c r="K464" s="192"/>
      <c r="L464" s="192"/>
      <c r="M464" s="192"/>
      <c r="N464" s="192"/>
    </row>
    <row r="465" spans="1:14" ht="22.5" x14ac:dyDescent="0.2">
      <c r="A465" s="299">
        <v>455</v>
      </c>
      <c r="B465" s="302">
        <v>38769</v>
      </c>
      <c r="C465" s="300" t="s">
        <v>510</v>
      </c>
      <c r="D465" s="300" t="s">
        <v>423</v>
      </c>
      <c r="E465" s="300" t="s">
        <v>424</v>
      </c>
      <c r="F465" s="300" t="s">
        <v>424</v>
      </c>
      <c r="G465" s="192"/>
      <c r="H465" s="192"/>
      <c r="I465" s="192"/>
      <c r="J465" s="192"/>
      <c r="K465" s="192"/>
      <c r="L465" s="192"/>
      <c r="M465" s="192"/>
      <c r="N465" s="192"/>
    </row>
    <row r="466" spans="1:14" ht="33.75" x14ac:dyDescent="0.2">
      <c r="A466" s="299">
        <v>458</v>
      </c>
      <c r="B466" s="302">
        <v>38792</v>
      </c>
      <c r="C466" s="304" t="s">
        <v>545</v>
      </c>
      <c r="D466" s="300" t="s">
        <v>374</v>
      </c>
      <c r="E466" s="304" t="s">
        <v>332</v>
      </c>
      <c r="F466" s="304" t="s">
        <v>332</v>
      </c>
      <c r="G466" s="192"/>
      <c r="H466" s="192"/>
      <c r="I466" s="192"/>
      <c r="J466" s="192"/>
      <c r="K466" s="192"/>
      <c r="L466" s="192"/>
      <c r="M466" s="192"/>
      <c r="N466" s="192"/>
    </row>
    <row r="467" spans="1:14" x14ac:dyDescent="0.2">
      <c r="A467" s="299">
        <v>460</v>
      </c>
      <c r="B467" s="302">
        <v>38812</v>
      </c>
      <c r="C467" s="300" t="s">
        <v>291</v>
      </c>
      <c r="D467" s="300" t="s">
        <v>292</v>
      </c>
      <c r="E467" s="300" t="s">
        <v>370</v>
      </c>
      <c r="F467" s="300" t="s">
        <v>370</v>
      </c>
      <c r="G467" s="192"/>
      <c r="H467" s="192"/>
      <c r="I467" s="192"/>
      <c r="J467" s="192"/>
      <c r="K467" s="192"/>
      <c r="L467" s="192"/>
      <c r="M467" s="192"/>
      <c r="N467" s="192"/>
    </row>
    <row r="468" spans="1:14" ht="67.5" x14ac:dyDescent="0.2">
      <c r="A468" s="299">
        <v>462</v>
      </c>
      <c r="B468" s="302">
        <v>38818</v>
      </c>
      <c r="C468" s="300" t="s">
        <v>309</v>
      </c>
      <c r="D468" s="300" t="s">
        <v>425</v>
      </c>
      <c r="E468" s="300" t="s">
        <v>426</v>
      </c>
      <c r="F468" s="300" t="s">
        <v>427</v>
      </c>
      <c r="G468" s="192"/>
      <c r="H468" s="192"/>
      <c r="I468" s="192"/>
      <c r="J468" s="192"/>
      <c r="K468" s="192"/>
      <c r="L468" s="192"/>
      <c r="M468" s="192"/>
      <c r="N468" s="192"/>
    </row>
    <row r="469" spans="1:14" ht="33.75" x14ac:dyDescent="0.2">
      <c r="A469" s="299">
        <v>471</v>
      </c>
      <c r="B469" s="302">
        <v>38960</v>
      </c>
      <c r="C469" s="300" t="s">
        <v>309</v>
      </c>
      <c r="D469" s="300" t="s">
        <v>428</v>
      </c>
      <c r="E469" s="300" t="s">
        <v>429</v>
      </c>
      <c r="F469" s="300" t="s">
        <v>429</v>
      </c>
      <c r="G469" s="192"/>
      <c r="H469" s="192"/>
      <c r="I469" s="192"/>
      <c r="J469" s="192"/>
      <c r="K469" s="192"/>
      <c r="L469" s="192"/>
      <c r="M469" s="192"/>
      <c r="N469" s="192"/>
    </row>
    <row r="470" spans="1:14" ht="33.75" x14ac:dyDescent="0.2">
      <c r="A470" s="299">
        <v>472</v>
      </c>
      <c r="B470" s="302">
        <v>38973</v>
      </c>
      <c r="C470" s="300" t="s">
        <v>506</v>
      </c>
      <c r="D470" s="297" t="s">
        <v>331</v>
      </c>
      <c r="E470" s="297" t="s">
        <v>332</v>
      </c>
      <c r="F470" s="297" t="s">
        <v>332</v>
      </c>
      <c r="G470" s="192"/>
      <c r="H470" s="192"/>
      <c r="I470" s="192"/>
      <c r="J470" s="192"/>
      <c r="K470" s="192"/>
      <c r="L470" s="192"/>
      <c r="M470" s="192"/>
      <c r="N470" s="192"/>
    </row>
    <row r="471" spans="1:14" ht="22.5" x14ac:dyDescent="0.2">
      <c r="A471" s="299">
        <v>473</v>
      </c>
      <c r="B471" s="302">
        <v>38986</v>
      </c>
      <c r="C471" s="300" t="s">
        <v>309</v>
      </c>
      <c r="D471" s="300" t="s">
        <v>430</v>
      </c>
      <c r="E471" s="300" t="s">
        <v>431</v>
      </c>
      <c r="F471" s="300" t="s">
        <v>431</v>
      </c>
      <c r="G471" s="192"/>
      <c r="H471" s="192"/>
      <c r="I471" s="192"/>
      <c r="J471" s="192"/>
      <c r="K471" s="192"/>
      <c r="L471" s="192"/>
      <c r="M471" s="192"/>
      <c r="N471" s="192"/>
    </row>
    <row r="472" spans="1:14" ht="22.5" x14ac:dyDescent="0.2">
      <c r="A472" s="299">
        <v>486</v>
      </c>
      <c r="B472" s="302" t="s">
        <v>451</v>
      </c>
      <c r="C472" s="300" t="s">
        <v>506</v>
      </c>
      <c r="D472" s="300" t="s">
        <v>292</v>
      </c>
      <c r="E472" s="300" t="s">
        <v>452</v>
      </c>
      <c r="F472" s="300" t="s">
        <v>452</v>
      </c>
      <c r="G472" s="192"/>
      <c r="H472" s="192"/>
      <c r="I472" s="192"/>
      <c r="J472" s="192"/>
      <c r="K472" s="192"/>
      <c r="L472" s="192"/>
      <c r="M472" s="192"/>
      <c r="N472" s="192"/>
    </row>
    <row r="473" spans="1:14" ht="33.75" x14ac:dyDescent="0.2">
      <c r="A473" s="299" t="s">
        <v>499</v>
      </c>
      <c r="B473" s="302" t="s">
        <v>448</v>
      </c>
      <c r="C473" s="300" t="s">
        <v>314</v>
      </c>
      <c r="D473" s="300" t="s">
        <v>292</v>
      </c>
      <c r="E473" s="300" t="s">
        <v>418</v>
      </c>
      <c r="F473" s="300" t="s">
        <v>377</v>
      </c>
      <c r="G473" s="192"/>
      <c r="H473" s="192"/>
      <c r="I473" s="192"/>
      <c r="J473" s="192"/>
      <c r="K473" s="192"/>
      <c r="L473" s="192"/>
      <c r="M473" s="192"/>
      <c r="N473" s="192"/>
    </row>
    <row r="474" spans="1:14" ht="22.5" x14ac:dyDescent="0.2">
      <c r="A474" s="299" t="s">
        <v>492</v>
      </c>
      <c r="B474" s="302" t="s">
        <v>455</v>
      </c>
      <c r="C474" s="300" t="s">
        <v>309</v>
      </c>
      <c r="D474" s="300" t="s">
        <v>389</v>
      </c>
      <c r="E474" s="300" t="s">
        <v>390</v>
      </c>
      <c r="F474" s="300" t="s">
        <v>391</v>
      </c>
      <c r="G474" s="192"/>
      <c r="H474" s="192"/>
      <c r="I474" s="192"/>
      <c r="J474" s="192"/>
      <c r="K474" s="192"/>
      <c r="L474" s="192"/>
      <c r="M474" s="192"/>
      <c r="N474" s="192"/>
    </row>
    <row r="475" spans="1:14" x14ac:dyDescent="0.2">
      <c r="A475" s="299" t="s">
        <v>524</v>
      </c>
      <c r="B475" s="302" t="s">
        <v>459</v>
      </c>
      <c r="C475" s="300" t="s">
        <v>291</v>
      </c>
      <c r="D475" s="300" t="s">
        <v>292</v>
      </c>
      <c r="E475" s="300" t="s">
        <v>370</v>
      </c>
      <c r="F475" s="300" t="s">
        <v>370</v>
      </c>
      <c r="G475" s="192"/>
      <c r="H475" s="192"/>
      <c r="I475" s="192"/>
      <c r="J475" s="192"/>
      <c r="K475" s="192"/>
      <c r="L475" s="192"/>
      <c r="M475" s="192"/>
      <c r="N475" s="192"/>
    </row>
    <row r="476" spans="1:14" ht="45" x14ac:dyDescent="0.2">
      <c r="A476" s="299">
        <v>496</v>
      </c>
      <c r="B476" s="302" t="s">
        <v>460</v>
      </c>
      <c r="C476" s="300" t="s">
        <v>309</v>
      </c>
      <c r="D476" s="300" t="s">
        <v>462</v>
      </c>
      <c r="E476" s="300" t="s">
        <v>473</v>
      </c>
      <c r="F476" s="300" t="s">
        <v>470</v>
      </c>
      <c r="G476" s="192"/>
      <c r="H476" s="192"/>
      <c r="I476" s="192"/>
      <c r="J476" s="192"/>
      <c r="K476" s="192"/>
      <c r="L476" s="192"/>
      <c r="M476" s="192"/>
      <c r="N476" s="192"/>
    </row>
    <row r="477" spans="1:14" ht="33.75" x14ac:dyDescent="0.2">
      <c r="A477" s="299" t="s">
        <v>483</v>
      </c>
      <c r="B477" s="302" t="s">
        <v>461</v>
      </c>
      <c r="C477" s="300" t="s">
        <v>309</v>
      </c>
      <c r="D477" s="300" t="s">
        <v>463</v>
      </c>
      <c r="E477" s="300" t="s">
        <v>345</v>
      </c>
      <c r="F477" s="300" t="s">
        <v>346</v>
      </c>
      <c r="G477" s="192"/>
      <c r="H477" s="192"/>
      <c r="I477" s="192"/>
      <c r="J477" s="192"/>
      <c r="K477" s="192"/>
      <c r="L477" s="192"/>
      <c r="M477" s="192"/>
      <c r="N477" s="192"/>
    </row>
    <row r="478" spans="1:14" ht="22.5" x14ac:dyDescent="0.2">
      <c r="A478" s="299">
        <v>501</v>
      </c>
      <c r="B478" s="302" t="s">
        <v>476</v>
      </c>
      <c r="C478" s="300" t="s">
        <v>278</v>
      </c>
      <c r="D478" s="300" t="s">
        <v>288</v>
      </c>
      <c r="E478" s="300" t="s">
        <v>479</v>
      </c>
      <c r="F478" s="300" t="s">
        <v>422</v>
      </c>
      <c r="G478" s="192"/>
      <c r="H478" s="192"/>
      <c r="I478" s="192"/>
      <c r="J478" s="192"/>
      <c r="K478" s="192"/>
      <c r="L478" s="192"/>
      <c r="M478" s="192"/>
      <c r="N478" s="192"/>
    </row>
    <row r="479" spans="1:14" ht="22.5" x14ac:dyDescent="0.2">
      <c r="A479" s="299" t="s">
        <v>493</v>
      </c>
      <c r="B479" s="302" t="s">
        <v>461</v>
      </c>
      <c r="C479" s="300" t="s">
        <v>309</v>
      </c>
      <c r="D479" s="300" t="s">
        <v>389</v>
      </c>
      <c r="E479" s="300" t="s">
        <v>390</v>
      </c>
      <c r="F479" s="300" t="s">
        <v>391</v>
      </c>
      <c r="G479" s="192"/>
      <c r="H479" s="192"/>
      <c r="I479" s="192"/>
      <c r="J479" s="192"/>
      <c r="K479" s="192"/>
      <c r="L479" s="192"/>
      <c r="M479" s="192"/>
      <c r="N479" s="192"/>
    </row>
    <row r="480" spans="1:14" x14ac:dyDescent="0.2">
      <c r="A480" s="299">
        <v>510</v>
      </c>
      <c r="B480" s="302" t="s">
        <v>484</v>
      </c>
      <c r="C480" s="300" t="s">
        <v>291</v>
      </c>
      <c r="D480" s="300" t="s">
        <v>292</v>
      </c>
      <c r="E480" s="300" t="s">
        <v>296</v>
      </c>
      <c r="F480" s="300" t="s">
        <v>296</v>
      </c>
      <c r="G480" s="192"/>
      <c r="H480" s="192"/>
      <c r="I480" s="192"/>
      <c r="J480" s="192"/>
      <c r="K480" s="192"/>
      <c r="L480" s="192"/>
      <c r="M480" s="192"/>
      <c r="N480" s="192"/>
    </row>
    <row r="481" spans="1:14" ht="22.5" x14ac:dyDescent="0.2">
      <c r="A481" s="299">
        <v>511</v>
      </c>
      <c r="B481" s="302" t="s">
        <v>489</v>
      </c>
      <c r="C481" s="300" t="s">
        <v>348</v>
      </c>
      <c r="D481" s="300" t="s">
        <v>356</v>
      </c>
      <c r="E481" s="300" t="s">
        <v>357</v>
      </c>
      <c r="F481" s="300" t="s">
        <v>358</v>
      </c>
      <c r="G481" s="192"/>
      <c r="H481" s="192"/>
      <c r="I481" s="192"/>
      <c r="J481" s="192"/>
      <c r="K481" s="192"/>
      <c r="L481" s="192"/>
      <c r="M481" s="192"/>
      <c r="N481" s="192"/>
    </row>
    <row r="482" spans="1:14" ht="22.5" x14ac:dyDescent="0.2">
      <c r="A482" s="299">
        <v>514</v>
      </c>
      <c r="B482" s="302" t="s">
        <v>494</v>
      </c>
      <c r="C482" s="300" t="s">
        <v>348</v>
      </c>
      <c r="D482" s="300" t="s">
        <v>526</v>
      </c>
      <c r="E482" s="300"/>
      <c r="F482" s="300" t="s">
        <v>150</v>
      </c>
      <c r="G482" s="192"/>
      <c r="H482" s="192"/>
      <c r="I482" s="192"/>
      <c r="J482" s="192"/>
      <c r="K482" s="192"/>
      <c r="L482" s="192"/>
      <c r="M482" s="192"/>
      <c r="N482" s="192"/>
    </row>
    <row r="483" spans="1:14" x14ac:dyDescent="0.2">
      <c r="A483" s="299" t="s">
        <v>523</v>
      </c>
      <c r="B483" s="302" t="s">
        <v>501</v>
      </c>
      <c r="C483" s="300" t="s">
        <v>291</v>
      </c>
      <c r="D483" s="300" t="s">
        <v>292</v>
      </c>
      <c r="E483" s="300" t="s">
        <v>415</v>
      </c>
      <c r="F483" s="300" t="s">
        <v>415</v>
      </c>
      <c r="G483" s="192"/>
      <c r="H483" s="192"/>
      <c r="I483" s="192"/>
      <c r="J483" s="192"/>
      <c r="K483" s="192"/>
      <c r="L483" s="192"/>
      <c r="M483" s="192"/>
      <c r="N483" s="192"/>
    </row>
    <row r="484" spans="1:14" ht="33.75" x14ac:dyDescent="0.2">
      <c r="A484" s="299">
        <v>519</v>
      </c>
      <c r="B484" s="302" t="s">
        <v>502</v>
      </c>
      <c r="C484" s="300" t="s">
        <v>309</v>
      </c>
      <c r="D484" s="300" t="s">
        <v>412</v>
      </c>
      <c r="E484" s="300" t="s">
        <v>413</v>
      </c>
      <c r="F484" s="300" t="s">
        <v>413</v>
      </c>
      <c r="G484" s="192"/>
      <c r="H484" s="192"/>
      <c r="I484" s="192"/>
      <c r="J484" s="192"/>
      <c r="K484" s="192"/>
      <c r="L484" s="192"/>
      <c r="M484" s="192"/>
      <c r="N484" s="192"/>
    </row>
    <row r="485" spans="1:14" ht="22.5" x14ac:dyDescent="0.2">
      <c r="A485" s="299">
        <v>523</v>
      </c>
      <c r="B485" s="302" t="s">
        <v>505</v>
      </c>
      <c r="C485" s="300" t="s">
        <v>506</v>
      </c>
      <c r="D485" s="300" t="s">
        <v>292</v>
      </c>
      <c r="E485" s="300" t="s">
        <v>452</v>
      </c>
      <c r="F485" s="300" t="s">
        <v>452</v>
      </c>
      <c r="G485" s="192"/>
      <c r="H485" s="192"/>
      <c r="I485" s="192"/>
      <c r="J485" s="192"/>
      <c r="K485" s="192"/>
      <c r="L485" s="192"/>
      <c r="M485" s="192"/>
      <c r="N485" s="192"/>
    </row>
    <row r="486" spans="1:14" ht="45" x14ac:dyDescent="0.2">
      <c r="A486" s="299">
        <v>524</v>
      </c>
      <c r="B486" s="302" t="s">
        <v>516</v>
      </c>
      <c r="C486" s="300" t="s">
        <v>309</v>
      </c>
      <c r="D486" s="300" t="s">
        <v>462</v>
      </c>
      <c r="E486" s="300" t="s">
        <v>473</v>
      </c>
      <c r="F486" s="300" t="s">
        <v>470</v>
      </c>
      <c r="G486" s="192"/>
      <c r="H486" s="192"/>
      <c r="I486" s="192"/>
      <c r="J486" s="192"/>
      <c r="K486" s="192"/>
      <c r="L486" s="192"/>
      <c r="M486" s="192"/>
      <c r="N486" s="192"/>
    </row>
    <row r="487" spans="1:14" x14ac:dyDescent="0.2">
      <c r="A487" s="299">
        <v>536</v>
      </c>
      <c r="B487" s="302" t="s">
        <v>517</v>
      </c>
      <c r="C487" s="300" t="s">
        <v>348</v>
      </c>
      <c r="D487" s="300" t="s">
        <v>292</v>
      </c>
      <c r="E487" s="300" t="s">
        <v>521</v>
      </c>
      <c r="F487" s="300" t="s">
        <v>415</v>
      </c>
      <c r="G487" s="192"/>
      <c r="H487" s="192"/>
      <c r="I487" s="192"/>
      <c r="J487" s="192"/>
      <c r="K487" s="192"/>
      <c r="L487" s="192"/>
      <c r="M487" s="192"/>
      <c r="N487" s="192"/>
    </row>
    <row r="488" spans="1:14" ht="67.5" x14ac:dyDescent="0.2">
      <c r="A488" s="299">
        <v>554</v>
      </c>
      <c r="B488" s="302" t="s">
        <v>529</v>
      </c>
      <c r="C488" s="300" t="s">
        <v>606</v>
      </c>
      <c r="D488" s="300" t="s">
        <v>530</v>
      </c>
      <c r="E488" s="300" t="s">
        <v>531</v>
      </c>
      <c r="F488" s="300" t="s">
        <v>112</v>
      </c>
      <c r="G488" s="192"/>
      <c r="H488" s="192"/>
      <c r="I488" s="192"/>
      <c r="J488" s="192"/>
      <c r="K488" s="192"/>
      <c r="L488" s="192"/>
      <c r="M488" s="192"/>
      <c r="N488" s="192"/>
    </row>
    <row r="489" spans="1:14" ht="33.75" x14ac:dyDescent="0.2">
      <c r="A489" s="299">
        <v>557</v>
      </c>
      <c r="B489" s="302" t="s">
        <v>532</v>
      </c>
      <c r="C489" s="300" t="s">
        <v>278</v>
      </c>
      <c r="D489" s="300" t="s">
        <v>288</v>
      </c>
      <c r="E489" s="300" t="s">
        <v>536</v>
      </c>
      <c r="F489" s="300" t="s">
        <v>537</v>
      </c>
      <c r="G489" s="192"/>
      <c r="H489" s="192"/>
      <c r="I489" s="192"/>
      <c r="J489" s="192"/>
      <c r="K489" s="192"/>
      <c r="L489" s="192"/>
      <c r="M489" s="192"/>
      <c r="N489" s="192"/>
    </row>
    <row r="490" spans="1:14" ht="22.5" x14ac:dyDescent="0.2">
      <c r="A490" s="299">
        <v>571</v>
      </c>
      <c r="B490" s="302" t="s">
        <v>546</v>
      </c>
      <c r="C490" s="300" t="s">
        <v>309</v>
      </c>
      <c r="D490" s="300" t="s">
        <v>547</v>
      </c>
      <c r="E490" s="300" t="s">
        <v>548</v>
      </c>
      <c r="F490" s="300" t="s">
        <v>548</v>
      </c>
      <c r="G490" s="192"/>
      <c r="H490" s="192"/>
      <c r="I490" s="192"/>
      <c r="J490" s="192"/>
      <c r="K490" s="192"/>
      <c r="L490" s="192"/>
      <c r="M490" s="192"/>
      <c r="N490" s="192"/>
    </row>
    <row r="491" spans="1:14" x14ac:dyDescent="0.2">
      <c r="A491" s="299">
        <v>582</v>
      </c>
      <c r="B491" s="302" t="s">
        <v>549</v>
      </c>
      <c r="C491" s="300" t="s">
        <v>291</v>
      </c>
      <c r="D491" s="300" t="s">
        <v>292</v>
      </c>
      <c r="E491" s="300" t="s">
        <v>296</v>
      </c>
      <c r="F491" s="300" t="s">
        <v>296</v>
      </c>
      <c r="G491" s="192"/>
      <c r="H491" s="192"/>
      <c r="I491" s="192"/>
      <c r="J491" s="192"/>
      <c r="K491" s="192"/>
      <c r="L491" s="192"/>
      <c r="M491" s="192"/>
      <c r="N491" s="192"/>
    </row>
    <row r="492" spans="1:14" x14ac:dyDescent="0.2">
      <c r="A492" s="299" t="s">
        <v>569</v>
      </c>
      <c r="B492" s="302" t="s">
        <v>552</v>
      </c>
      <c r="C492" s="300" t="s">
        <v>291</v>
      </c>
      <c r="D492" s="300" t="s">
        <v>292</v>
      </c>
      <c r="E492" s="300" t="s">
        <v>415</v>
      </c>
      <c r="F492" s="300" t="s">
        <v>415</v>
      </c>
      <c r="G492" s="192"/>
      <c r="H492" s="192"/>
      <c r="I492" s="192"/>
      <c r="J492" s="192"/>
      <c r="K492" s="192"/>
      <c r="L492" s="192"/>
      <c r="M492" s="192"/>
      <c r="N492" s="192"/>
    </row>
    <row r="493" spans="1:14" x14ac:dyDescent="0.2">
      <c r="A493" s="299">
        <v>602</v>
      </c>
      <c r="B493" s="302" t="s">
        <v>571</v>
      </c>
      <c r="C493" s="300" t="s">
        <v>309</v>
      </c>
      <c r="D493" s="300" t="s">
        <v>344</v>
      </c>
      <c r="E493" s="300" t="s">
        <v>572</v>
      </c>
      <c r="F493" s="300" t="s">
        <v>346</v>
      </c>
      <c r="G493" s="192"/>
      <c r="H493" s="192"/>
      <c r="I493" s="192"/>
      <c r="J493" s="192"/>
      <c r="K493" s="192"/>
      <c r="L493" s="192"/>
      <c r="M493" s="192"/>
      <c r="N493" s="192"/>
    </row>
    <row r="494" spans="1:14" ht="22.5" x14ac:dyDescent="0.2">
      <c r="A494" s="299">
        <v>607</v>
      </c>
      <c r="B494" s="302" t="s">
        <v>573</v>
      </c>
      <c r="C494" s="300" t="s">
        <v>348</v>
      </c>
      <c r="D494" s="300" t="s">
        <v>575</v>
      </c>
      <c r="E494" s="300" t="s">
        <v>576</v>
      </c>
      <c r="F494" s="300" t="s">
        <v>576</v>
      </c>
      <c r="G494" s="192"/>
      <c r="H494" s="192"/>
      <c r="I494" s="192"/>
      <c r="J494" s="192"/>
      <c r="K494" s="192"/>
      <c r="L494" s="192"/>
      <c r="M494" s="192"/>
      <c r="N494" s="192"/>
    </row>
    <row r="495" spans="1:14" ht="22.5" x14ac:dyDescent="0.2">
      <c r="A495" s="299">
        <v>612</v>
      </c>
      <c r="B495" s="302" t="s">
        <v>577</v>
      </c>
      <c r="C495" s="300" t="s">
        <v>309</v>
      </c>
      <c r="D495" s="300" t="s">
        <v>580</v>
      </c>
      <c r="E495" s="300" t="s">
        <v>420</v>
      </c>
      <c r="F495" s="300" t="s">
        <v>420</v>
      </c>
      <c r="G495" s="192"/>
      <c r="H495" s="192"/>
      <c r="I495" s="192"/>
      <c r="J495" s="192"/>
      <c r="K495" s="192"/>
      <c r="L495" s="192"/>
      <c r="M495" s="192"/>
      <c r="N495" s="192"/>
    </row>
    <row r="496" spans="1:14" ht="56.25" x14ac:dyDescent="0.2">
      <c r="A496" s="299">
        <v>614</v>
      </c>
      <c r="B496" s="302" t="s">
        <v>581</v>
      </c>
      <c r="C496" s="300" t="s">
        <v>309</v>
      </c>
      <c r="D496" s="300" t="s">
        <v>582</v>
      </c>
      <c r="E496" s="300" t="s">
        <v>583</v>
      </c>
      <c r="F496" s="300" t="s">
        <v>391</v>
      </c>
      <c r="G496" s="192"/>
      <c r="H496" s="192"/>
      <c r="I496" s="192"/>
      <c r="J496" s="192"/>
      <c r="K496" s="192"/>
      <c r="L496" s="192"/>
      <c r="M496" s="192"/>
      <c r="N496" s="192"/>
    </row>
    <row r="497" spans="1:14" ht="45" x14ac:dyDescent="0.2">
      <c r="A497" s="299">
        <v>626</v>
      </c>
      <c r="B497" s="302" t="s">
        <v>584</v>
      </c>
      <c r="C497" s="300" t="s">
        <v>285</v>
      </c>
      <c r="D497" s="300" t="s">
        <v>595</v>
      </c>
      <c r="E497" s="300" t="s">
        <v>594</v>
      </c>
      <c r="F497" s="300" t="s">
        <v>342</v>
      </c>
      <c r="G497" s="192"/>
      <c r="H497" s="192"/>
      <c r="I497" s="192"/>
      <c r="J497" s="192"/>
      <c r="K497" s="192"/>
      <c r="L497" s="192"/>
      <c r="M497" s="192"/>
      <c r="N497" s="192"/>
    </row>
    <row r="498" spans="1:14" ht="22.5" x14ac:dyDescent="0.2">
      <c r="A498" s="299">
        <v>628</v>
      </c>
      <c r="B498" s="302" t="s">
        <v>596</v>
      </c>
      <c r="C498" s="300" t="s">
        <v>309</v>
      </c>
      <c r="D498" s="300" t="s">
        <v>602</v>
      </c>
      <c r="E498" s="300" t="s">
        <v>600</v>
      </c>
      <c r="F498" s="300" t="s">
        <v>600</v>
      </c>
      <c r="G498" s="192"/>
      <c r="H498" s="192"/>
      <c r="I498" s="192"/>
      <c r="J498" s="192"/>
      <c r="K498" s="192"/>
      <c r="L498" s="192"/>
      <c r="M498" s="192"/>
      <c r="N498" s="192"/>
    </row>
    <row r="499" spans="1:14" ht="22.5" x14ac:dyDescent="0.2">
      <c r="A499" s="299">
        <v>631</v>
      </c>
      <c r="B499" s="302" t="s">
        <v>597</v>
      </c>
      <c r="C499" s="300" t="s">
        <v>309</v>
      </c>
      <c r="D499" s="300" t="s">
        <v>430</v>
      </c>
      <c r="E499" s="300" t="s">
        <v>601</v>
      </c>
      <c r="F499" s="300" t="s">
        <v>601</v>
      </c>
      <c r="G499" s="192"/>
      <c r="H499" s="192"/>
      <c r="I499" s="192"/>
      <c r="J499" s="192"/>
      <c r="K499" s="192"/>
      <c r="L499" s="192"/>
      <c r="M499" s="192"/>
      <c r="N499" s="192"/>
    </row>
    <row r="500" spans="1:14" ht="22.5" x14ac:dyDescent="0.2">
      <c r="A500" s="299">
        <v>634</v>
      </c>
      <c r="B500" s="302" t="s">
        <v>603</v>
      </c>
      <c r="C500" s="300" t="s">
        <v>348</v>
      </c>
      <c r="D500" s="300" t="s">
        <v>604</v>
      </c>
      <c r="E500" s="300" t="s">
        <v>605</v>
      </c>
      <c r="F500" s="300" t="s">
        <v>150</v>
      </c>
      <c r="G500" s="192"/>
      <c r="H500" s="192"/>
      <c r="I500" s="192"/>
      <c r="J500" s="192"/>
      <c r="K500" s="192"/>
      <c r="L500" s="192"/>
      <c r="M500" s="192"/>
      <c r="N500" s="192"/>
    </row>
    <row r="501" spans="1:14" ht="56.25" x14ac:dyDescent="0.2">
      <c r="A501" s="299">
        <v>657</v>
      </c>
      <c r="B501" s="302" t="s">
        <v>597</v>
      </c>
      <c r="C501" s="300" t="s">
        <v>309</v>
      </c>
      <c r="D501" s="300" t="s">
        <v>582</v>
      </c>
      <c r="E501" s="300" t="s">
        <v>583</v>
      </c>
      <c r="F501" s="300" t="s">
        <v>391</v>
      </c>
      <c r="G501" s="192"/>
      <c r="H501" s="192"/>
      <c r="I501" s="192"/>
      <c r="J501" s="192"/>
      <c r="K501" s="192"/>
      <c r="L501" s="192"/>
      <c r="M501" s="192"/>
      <c r="N501" s="192"/>
    </row>
    <row r="502" spans="1:14" ht="22.5" x14ac:dyDescent="0.2">
      <c r="A502" s="299">
        <v>658</v>
      </c>
      <c r="B502" s="302" t="s">
        <v>612</v>
      </c>
      <c r="C502" s="300" t="s">
        <v>348</v>
      </c>
      <c r="D502" s="300" t="s">
        <v>387</v>
      </c>
      <c r="E502" s="300" t="s">
        <v>388</v>
      </c>
      <c r="F502" s="300" t="s">
        <v>388</v>
      </c>
      <c r="G502" s="192"/>
      <c r="H502" s="192"/>
      <c r="I502" s="192"/>
      <c r="J502" s="192"/>
      <c r="K502" s="192"/>
      <c r="L502" s="192"/>
      <c r="M502" s="192"/>
      <c r="N502" s="192"/>
    </row>
    <row r="503" spans="1:14" ht="33.75" x14ac:dyDescent="0.2">
      <c r="A503" s="299">
        <v>693</v>
      </c>
      <c r="B503" s="302" t="s">
        <v>620</v>
      </c>
      <c r="C503" s="300" t="s">
        <v>314</v>
      </c>
      <c r="D503" s="300" t="s">
        <v>633</v>
      </c>
      <c r="E503" s="300" t="s">
        <v>634</v>
      </c>
      <c r="F503" s="300" t="s">
        <v>635</v>
      </c>
      <c r="G503" s="192"/>
      <c r="H503" s="192"/>
      <c r="I503" s="192"/>
      <c r="J503" s="192"/>
      <c r="K503" s="192"/>
      <c r="L503" s="192"/>
      <c r="M503" s="192"/>
      <c r="N503" s="192"/>
    </row>
    <row r="504" spans="1:14" ht="67.5" x14ac:dyDescent="0.2">
      <c r="A504" s="299">
        <v>707</v>
      </c>
      <c r="B504" s="302" t="s">
        <v>636</v>
      </c>
      <c r="C504" s="300" t="s">
        <v>348</v>
      </c>
      <c r="D504" s="300" t="s">
        <v>637</v>
      </c>
      <c r="E504" s="300" t="s">
        <v>562</v>
      </c>
      <c r="F504" s="300" t="s">
        <v>562</v>
      </c>
      <c r="G504" s="192"/>
      <c r="H504" s="192"/>
      <c r="I504" s="192"/>
      <c r="J504" s="192"/>
      <c r="K504" s="192"/>
      <c r="L504" s="192"/>
      <c r="M504" s="192"/>
      <c r="N504" s="192"/>
    </row>
    <row r="505" spans="1:14" ht="78.75" x14ac:dyDescent="0.2">
      <c r="A505" s="299">
        <v>734</v>
      </c>
      <c r="B505" s="302" t="s">
        <v>681</v>
      </c>
      <c r="C505" s="300" t="s">
        <v>314</v>
      </c>
      <c r="D505" s="300" t="s">
        <v>682</v>
      </c>
      <c r="E505" s="300" t="s">
        <v>634</v>
      </c>
      <c r="F505" s="300" t="s">
        <v>635</v>
      </c>
      <c r="G505" s="192"/>
      <c r="H505" s="192"/>
      <c r="I505" s="192"/>
      <c r="J505" s="192"/>
      <c r="K505" s="192"/>
      <c r="L505" s="192"/>
      <c r="M505" s="192"/>
      <c r="N505" s="192"/>
    </row>
    <row r="506" spans="1:14" ht="22.5" x14ac:dyDescent="0.2">
      <c r="A506" s="299">
        <v>779</v>
      </c>
      <c r="B506" s="302" t="s">
        <v>691</v>
      </c>
      <c r="C506" s="300" t="s">
        <v>309</v>
      </c>
      <c r="D506" s="300" t="s">
        <v>430</v>
      </c>
      <c r="E506" s="300" t="s">
        <v>601</v>
      </c>
      <c r="F506" s="300" t="s">
        <v>601</v>
      </c>
      <c r="G506" s="192"/>
      <c r="H506" s="192"/>
      <c r="I506" s="192"/>
      <c r="J506" s="192"/>
      <c r="K506" s="192"/>
      <c r="L506" s="192"/>
      <c r="M506" s="192"/>
      <c r="N506" s="192"/>
    </row>
    <row r="507" spans="1:14" x14ac:dyDescent="0.2">
      <c r="A507" s="296"/>
      <c r="B507" s="303"/>
      <c r="C507" s="297"/>
      <c r="D507" s="297"/>
      <c r="E507" s="297"/>
      <c r="F507" s="297"/>
      <c r="G507" s="192"/>
      <c r="H507" s="192"/>
      <c r="I507" s="192"/>
      <c r="J507" s="192"/>
      <c r="K507" s="192"/>
      <c r="L507" s="192"/>
      <c r="M507" s="192"/>
      <c r="N507" s="192"/>
    </row>
    <row r="508" spans="1:14" x14ac:dyDescent="0.2">
      <c r="A508" s="290" t="s">
        <v>432</v>
      </c>
      <c r="B508" s="306" t="s">
        <v>433</v>
      </c>
      <c r="C508" s="33"/>
      <c r="D508" s="33"/>
      <c r="E508" s="298"/>
      <c r="F508" s="33"/>
      <c r="G508" s="192"/>
      <c r="H508" s="192"/>
      <c r="I508" s="192"/>
      <c r="J508" s="192"/>
      <c r="K508" s="192"/>
      <c r="L508" s="192"/>
      <c r="M508" s="192"/>
      <c r="N508" s="192"/>
    </row>
    <row r="509" spans="1:14" x14ac:dyDescent="0.2">
      <c r="A509" s="290" t="s">
        <v>434</v>
      </c>
      <c r="B509" s="33" t="s">
        <v>292</v>
      </c>
      <c r="C509" s="33"/>
      <c r="D509" s="33"/>
      <c r="E509" s="297"/>
      <c r="F509" s="33"/>
      <c r="G509" s="192"/>
      <c r="H509" s="192"/>
      <c r="I509" s="192"/>
      <c r="J509" s="192"/>
      <c r="K509" s="192"/>
      <c r="L509" s="192"/>
      <c r="M509" s="192"/>
      <c r="N509" s="192"/>
    </row>
    <row r="510" spans="1:14" x14ac:dyDescent="0.2">
      <c r="A510" s="290" t="s">
        <v>435</v>
      </c>
      <c r="B510" s="306" t="s">
        <v>279</v>
      </c>
      <c r="C510" s="33"/>
      <c r="D510" s="33"/>
      <c r="E510" s="33"/>
      <c r="F510" s="33"/>
      <c r="G510" s="192"/>
      <c r="H510" s="192"/>
      <c r="I510" s="192"/>
      <c r="J510" s="192"/>
      <c r="K510" s="192"/>
      <c r="L510" s="192"/>
      <c r="M510" s="192"/>
      <c r="N510" s="192"/>
    </row>
    <row r="511" spans="1:14" x14ac:dyDescent="0.2">
      <c r="A511" s="290" t="s">
        <v>436</v>
      </c>
      <c r="B511" s="33" t="s">
        <v>437</v>
      </c>
      <c r="C511" s="33"/>
      <c r="D511" s="33"/>
      <c r="E511" s="33"/>
      <c r="F511" s="33"/>
      <c r="G511" s="192"/>
      <c r="H511" s="192"/>
      <c r="I511" s="192"/>
      <c r="J511" s="192"/>
      <c r="K511" s="192"/>
      <c r="L511" s="192"/>
      <c r="M511" s="192"/>
      <c r="N511" s="192"/>
    </row>
    <row r="512" spans="1:14" x14ac:dyDescent="0.2">
      <c r="A512" s="290" t="s">
        <v>438</v>
      </c>
      <c r="B512" s="33" t="s">
        <v>439</v>
      </c>
      <c r="C512" s="33"/>
      <c r="D512" s="33"/>
      <c r="E512" s="33"/>
      <c r="F512" s="33"/>
      <c r="G512" s="192"/>
      <c r="H512" s="192"/>
      <c r="I512" s="192"/>
      <c r="J512" s="192"/>
      <c r="K512" s="192"/>
      <c r="L512" s="192"/>
      <c r="M512" s="192"/>
      <c r="N512" s="192"/>
    </row>
    <row r="513" spans="1:14" x14ac:dyDescent="0.2">
      <c r="A513" s="290" t="s">
        <v>440</v>
      </c>
      <c r="B513" s="33" t="s">
        <v>441</v>
      </c>
      <c r="C513" s="33"/>
      <c r="D513" s="33"/>
      <c r="E513" s="33"/>
      <c r="F513" s="33"/>
      <c r="G513" s="192"/>
      <c r="H513" s="192"/>
      <c r="I513" s="192"/>
      <c r="J513" s="192"/>
      <c r="K513" s="192"/>
      <c r="L513" s="192"/>
      <c r="M513" s="192"/>
      <c r="N513" s="192"/>
    </row>
    <row r="514" spans="1:14" x14ac:dyDescent="0.2">
      <c r="A514" s="290" t="s">
        <v>480</v>
      </c>
      <c r="B514" s="33" t="s">
        <v>481</v>
      </c>
      <c r="C514" s="33"/>
      <c r="D514" s="33"/>
      <c r="E514" s="33"/>
      <c r="F514" s="33"/>
      <c r="G514" s="192"/>
      <c r="H514" s="192"/>
      <c r="I514" s="192"/>
      <c r="J514" s="192"/>
      <c r="K514" s="192"/>
      <c r="L514" s="192"/>
      <c r="M514" s="192"/>
      <c r="N514" s="192"/>
    </row>
    <row r="515" spans="1:14" x14ac:dyDescent="0.2">
      <c r="A515" s="290" t="s">
        <v>490</v>
      </c>
      <c r="B515" s="33" t="s">
        <v>491</v>
      </c>
      <c r="C515" s="33"/>
      <c r="D515" s="33"/>
      <c r="E515" s="33"/>
      <c r="F515" s="33"/>
      <c r="G515" s="192"/>
      <c r="H515" s="192"/>
      <c r="I515" s="192"/>
      <c r="J515" s="192"/>
      <c r="K515" s="192"/>
      <c r="L515" s="192"/>
      <c r="M515" s="192"/>
      <c r="N515" s="192"/>
    </row>
    <row r="516" spans="1:14" x14ac:dyDescent="0.2">
      <c r="A516" s="290" t="s">
        <v>497</v>
      </c>
      <c r="B516" s="33" t="s">
        <v>498</v>
      </c>
      <c r="C516" s="33"/>
      <c r="D516" s="33"/>
      <c r="E516" s="33"/>
      <c r="F516" s="33"/>
      <c r="G516" s="192"/>
      <c r="H516" s="192"/>
      <c r="I516" s="192"/>
      <c r="J516" s="192"/>
      <c r="K516" s="192"/>
      <c r="L516" s="192"/>
      <c r="M516" s="192"/>
      <c r="N516" s="192"/>
    </row>
    <row r="517" spans="1:14" x14ac:dyDescent="0.2">
      <c r="A517" s="290" t="s">
        <v>522</v>
      </c>
      <c r="B517" s="33" t="s">
        <v>570</v>
      </c>
      <c r="C517" s="33"/>
      <c r="D517" s="33"/>
      <c r="E517" s="33"/>
      <c r="F517" s="33"/>
      <c r="G517" s="192"/>
      <c r="H517" s="192"/>
      <c r="I517" s="192"/>
      <c r="J517" s="192"/>
      <c r="K517" s="192"/>
      <c r="L517" s="192"/>
      <c r="M517" s="192"/>
      <c r="N517" s="192"/>
    </row>
    <row r="518" spans="1:14" x14ac:dyDescent="0.2">
      <c r="A518" s="290"/>
      <c r="B518" s="33"/>
      <c r="C518" s="33"/>
      <c r="D518" s="33"/>
      <c r="E518" s="33"/>
      <c r="F518" s="33"/>
      <c r="G518" s="192"/>
      <c r="H518" s="192"/>
      <c r="I518" s="192"/>
      <c r="J518" s="192"/>
      <c r="K518" s="192"/>
      <c r="L518" s="192"/>
      <c r="M518" s="192"/>
      <c r="N518" s="192"/>
    </row>
    <row r="519" spans="1:14" x14ac:dyDescent="0.2">
      <c r="A519" s="340" t="s">
        <v>442</v>
      </c>
      <c r="B519" s="340"/>
      <c r="C519" s="340"/>
      <c r="D519" s="340"/>
      <c r="E519" s="340"/>
      <c r="F519" s="340"/>
      <c r="G519" s="192"/>
      <c r="H519" s="192"/>
      <c r="I519" s="192"/>
      <c r="J519" s="192"/>
      <c r="K519" s="192"/>
      <c r="L519" s="192"/>
      <c r="M519" s="192"/>
      <c r="N519" s="192"/>
    </row>
    <row r="520" spans="1:14" x14ac:dyDescent="0.2">
      <c r="A520" s="340"/>
      <c r="B520" s="340"/>
      <c r="C520" s="340"/>
      <c r="D520" s="340"/>
      <c r="E520" s="340"/>
      <c r="F520" s="340"/>
      <c r="G520" s="192"/>
      <c r="H520" s="192"/>
      <c r="I520" s="192"/>
      <c r="J520" s="192"/>
      <c r="K520" s="192"/>
      <c r="L520" s="192"/>
      <c r="M520" s="192"/>
      <c r="N520" s="192"/>
    </row>
    <row r="521" spans="1:14" x14ac:dyDescent="0.2">
      <c r="A521" s="340"/>
      <c r="B521" s="340"/>
      <c r="C521" s="340"/>
      <c r="D521" s="340"/>
      <c r="E521" s="340"/>
      <c r="F521" s="340"/>
      <c r="G521" s="192"/>
      <c r="H521" s="192"/>
      <c r="I521" s="192"/>
      <c r="J521" s="192"/>
      <c r="K521" s="192"/>
      <c r="L521" s="192"/>
      <c r="M521" s="192"/>
      <c r="N521" s="192"/>
    </row>
    <row r="522" spans="1:14" x14ac:dyDescent="0.2">
      <c r="A522" s="340"/>
      <c r="B522" s="340"/>
      <c r="C522" s="340"/>
      <c r="D522" s="340"/>
      <c r="E522" s="340"/>
      <c r="F522" s="340"/>
      <c r="G522" s="192"/>
      <c r="H522" s="192"/>
      <c r="I522" s="192"/>
      <c r="J522" s="192"/>
      <c r="K522" s="192"/>
      <c r="L522" s="192"/>
      <c r="M522" s="192"/>
      <c r="N522" s="192"/>
    </row>
    <row r="523" spans="1:14" x14ac:dyDescent="0.2">
      <c r="A523" s="290"/>
      <c r="B523" s="290"/>
      <c r="C523" s="33"/>
      <c r="D523" s="33"/>
      <c r="E523" s="33"/>
      <c r="F523" s="33"/>
      <c r="G523" s="192"/>
      <c r="H523" s="192"/>
      <c r="I523" s="192"/>
      <c r="J523" s="192"/>
      <c r="K523" s="192"/>
      <c r="L523" s="192"/>
      <c r="M523" s="192"/>
      <c r="N523" s="192"/>
    </row>
    <row r="524" spans="1:14" x14ac:dyDescent="0.2">
      <c r="A524" s="126"/>
      <c r="B524" s="127"/>
      <c r="C524" s="127"/>
      <c r="D524" s="126"/>
      <c r="E524" s="17"/>
      <c r="F524" s="126"/>
      <c r="G524" s="126"/>
      <c r="H524" s="126"/>
      <c r="I524" s="126"/>
      <c r="J524" s="70"/>
      <c r="K524" s="70"/>
      <c r="L524" s="70"/>
      <c r="M524" s="70"/>
      <c r="N524" s="70"/>
    </row>
    <row r="525" spans="1:14" x14ac:dyDescent="0.2">
      <c r="A525" s="126"/>
      <c r="B525" s="127"/>
      <c r="C525" s="127"/>
      <c r="D525" s="126"/>
      <c r="E525" s="17"/>
      <c r="F525" s="126"/>
      <c r="G525" s="126"/>
      <c r="H525" s="126"/>
      <c r="I525" s="126"/>
      <c r="J525" s="70"/>
      <c r="K525" s="70"/>
      <c r="L525" s="70"/>
      <c r="M525" s="70"/>
      <c r="N525" s="70"/>
    </row>
    <row r="526" spans="1:14" ht="1.5" customHeight="1" x14ac:dyDescent="0.2">
      <c r="A526" s="126"/>
      <c r="B526" s="127"/>
      <c r="C526" s="127"/>
      <c r="D526" s="126"/>
      <c r="E526" s="17"/>
      <c r="F526" s="126"/>
      <c r="G526" s="126"/>
      <c r="H526" s="126"/>
      <c r="I526" s="126"/>
      <c r="J526" s="70"/>
      <c r="K526" s="70"/>
      <c r="L526" s="70"/>
      <c r="M526" s="70"/>
      <c r="N526" s="70"/>
    </row>
    <row r="527" spans="1:14" x14ac:dyDescent="0.2">
      <c r="A527" s="126"/>
      <c r="B527" s="127"/>
      <c r="C527" s="127"/>
      <c r="D527" s="126"/>
      <c r="E527" s="17"/>
      <c r="F527" s="126"/>
      <c r="G527" s="126"/>
      <c r="H527" s="126"/>
      <c r="I527" s="126"/>
      <c r="J527" s="70"/>
      <c r="K527" s="70"/>
      <c r="L527" s="70"/>
      <c r="M527" s="70"/>
      <c r="N527" s="70"/>
    </row>
    <row r="528" spans="1:14" x14ac:dyDescent="0.2">
      <c r="A528" s="126"/>
      <c r="B528" s="127"/>
      <c r="C528" s="127"/>
      <c r="D528" s="126"/>
      <c r="E528" s="17"/>
      <c r="F528" s="126"/>
      <c r="G528" s="126"/>
      <c r="H528" s="126"/>
      <c r="I528" s="126"/>
      <c r="J528" s="70"/>
      <c r="K528" s="70"/>
      <c r="L528" s="70"/>
      <c r="M528" s="70"/>
      <c r="N528" s="70"/>
    </row>
    <row r="529" spans="1:14" x14ac:dyDescent="0.2">
      <c r="A529" s="126"/>
      <c r="B529" s="127"/>
      <c r="C529" s="127"/>
      <c r="D529" s="126"/>
      <c r="E529" s="17"/>
      <c r="F529" s="126"/>
      <c r="G529" s="126"/>
      <c r="H529" s="126"/>
      <c r="I529" s="126"/>
      <c r="J529" s="70"/>
      <c r="K529" s="70"/>
      <c r="L529" s="70"/>
      <c r="M529" s="70"/>
      <c r="N529" s="70"/>
    </row>
    <row r="530" spans="1:14" x14ac:dyDescent="0.2">
      <c r="A530" s="126"/>
      <c r="B530" s="127"/>
      <c r="C530" s="127"/>
      <c r="D530" s="126"/>
      <c r="E530" s="17"/>
      <c r="F530" s="126"/>
      <c r="G530" s="126"/>
      <c r="H530" s="126"/>
      <c r="I530" s="126"/>
      <c r="J530" s="70"/>
      <c r="K530" s="70"/>
      <c r="L530" s="70"/>
      <c r="M530" s="70"/>
      <c r="N530" s="70"/>
    </row>
    <row r="531" spans="1:14" x14ac:dyDescent="0.2">
      <c r="A531" s="126"/>
      <c r="B531" s="127"/>
      <c r="C531" s="127"/>
      <c r="D531" s="126"/>
      <c r="E531" s="17"/>
      <c r="F531" s="126"/>
      <c r="G531" s="126"/>
      <c r="H531" s="126"/>
      <c r="I531" s="126"/>
      <c r="J531" s="70"/>
      <c r="K531" s="70"/>
      <c r="L531" s="70"/>
      <c r="M531" s="70"/>
      <c r="N531" s="70"/>
    </row>
    <row r="532" spans="1:14" x14ac:dyDescent="0.2">
      <c r="A532" s="126"/>
      <c r="B532" s="127"/>
      <c r="C532" s="127"/>
      <c r="D532" s="126"/>
      <c r="E532" s="17"/>
      <c r="F532" s="126"/>
      <c r="G532" s="126"/>
      <c r="H532" s="126"/>
      <c r="I532" s="126"/>
      <c r="J532" s="70"/>
      <c r="K532" s="70"/>
      <c r="L532" s="70"/>
      <c r="M532" s="70"/>
      <c r="N532" s="70"/>
    </row>
    <row r="533" spans="1:14" x14ac:dyDescent="0.2">
      <c r="A533" s="126"/>
      <c r="B533" s="127"/>
      <c r="C533" s="127"/>
      <c r="D533" s="126"/>
      <c r="E533" s="17"/>
      <c r="F533" s="126"/>
      <c r="G533" s="126"/>
      <c r="H533" s="126"/>
      <c r="I533" s="126"/>
      <c r="J533" s="70"/>
      <c r="K533" s="70"/>
      <c r="L533" s="70"/>
      <c r="M533" s="70"/>
      <c r="N533" s="70"/>
    </row>
    <row r="534" spans="1:14" x14ac:dyDescent="0.2">
      <c r="A534" s="126"/>
      <c r="B534" s="127"/>
      <c r="C534" s="127"/>
      <c r="D534" s="126"/>
      <c r="E534" s="17"/>
      <c r="F534" s="126"/>
      <c r="G534" s="126"/>
      <c r="H534" s="126"/>
      <c r="I534" s="126"/>
      <c r="J534" s="70"/>
      <c r="K534" s="70"/>
      <c r="L534" s="70"/>
      <c r="M534" s="70"/>
      <c r="N534" s="70"/>
    </row>
    <row r="535" spans="1:14" x14ac:dyDescent="0.2">
      <c r="A535" s="126"/>
      <c r="B535" s="127"/>
      <c r="C535" s="127"/>
      <c r="D535" s="126"/>
      <c r="E535" s="17"/>
      <c r="F535" s="126"/>
      <c r="G535" s="126"/>
      <c r="H535" s="126"/>
      <c r="I535" s="126"/>
      <c r="J535" s="70"/>
      <c r="K535" s="70"/>
      <c r="L535" s="70"/>
      <c r="M535" s="70"/>
      <c r="N535" s="70"/>
    </row>
    <row r="536" spans="1:14" x14ac:dyDescent="0.2">
      <c r="A536" s="126"/>
      <c r="B536" s="127"/>
      <c r="C536" s="127"/>
      <c r="D536" s="126"/>
      <c r="E536" s="17"/>
      <c r="F536" s="126"/>
      <c r="G536" s="126"/>
      <c r="H536" s="126"/>
      <c r="I536" s="126"/>
      <c r="J536" s="70"/>
      <c r="K536" s="70"/>
      <c r="L536" s="70"/>
      <c r="M536" s="70"/>
      <c r="N536" s="70"/>
    </row>
    <row r="537" spans="1:14" x14ac:dyDescent="0.2">
      <c r="A537" s="126"/>
      <c r="B537" s="127"/>
      <c r="C537" s="127"/>
      <c r="D537" s="126"/>
      <c r="E537" s="17"/>
      <c r="F537" s="126"/>
      <c r="G537" s="126"/>
      <c r="H537" s="126"/>
      <c r="I537" s="126"/>
      <c r="J537" s="70"/>
      <c r="K537" s="70"/>
      <c r="L537" s="70"/>
      <c r="M537" s="70"/>
      <c r="N537" s="70"/>
    </row>
    <row r="538" spans="1:14" x14ac:dyDescent="0.2">
      <c r="A538" s="126"/>
      <c r="B538" s="127"/>
      <c r="C538" s="127"/>
      <c r="D538" s="126"/>
      <c r="E538" s="17"/>
      <c r="F538" s="126"/>
      <c r="G538" s="126"/>
      <c r="H538" s="126"/>
      <c r="I538" s="126"/>
      <c r="J538" s="70"/>
      <c r="K538" s="70"/>
      <c r="L538" s="70"/>
      <c r="M538" s="70"/>
      <c r="N538" s="70"/>
    </row>
    <row r="539" spans="1:14" x14ac:dyDescent="0.2">
      <c r="A539" s="126"/>
      <c r="B539" s="127"/>
      <c r="C539" s="127"/>
      <c r="D539" s="126"/>
      <c r="E539" s="17"/>
      <c r="F539" s="126"/>
      <c r="G539" s="126"/>
      <c r="H539" s="126"/>
      <c r="I539" s="126"/>
      <c r="J539" s="70"/>
      <c r="K539" s="70"/>
      <c r="L539" s="70"/>
      <c r="M539" s="70"/>
      <c r="N539" s="70"/>
    </row>
    <row r="540" spans="1:14" x14ac:dyDescent="0.2">
      <c r="A540" s="126"/>
      <c r="B540" s="127"/>
      <c r="C540" s="127"/>
      <c r="D540" s="126"/>
      <c r="E540" s="17"/>
      <c r="F540" s="126"/>
      <c r="G540" s="126"/>
      <c r="H540" s="126"/>
      <c r="I540" s="126"/>
      <c r="J540" s="70"/>
      <c r="K540" s="70"/>
      <c r="L540" s="70"/>
      <c r="M540" s="70"/>
      <c r="N540" s="70"/>
    </row>
    <row r="541" spans="1:14" x14ac:dyDescent="0.2">
      <c r="A541" s="126"/>
      <c r="B541" s="127"/>
      <c r="C541" s="127"/>
      <c r="D541" s="126"/>
      <c r="E541" s="17"/>
      <c r="F541" s="126"/>
      <c r="G541" s="126"/>
      <c r="H541" s="126"/>
      <c r="I541" s="126"/>
      <c r="J541" s="70"/>
      <c r="K541" s="70"/>
      <c r="L541" s="70"/>
      <c r="M541" s="70"/>
      <c r="N541" s="70"/>
    </row>
    <row r="542" spans="1:14" x14ac:dyDescent="0.2">
      <c r="A542" s="126"/>
      <c r="B542" s="127"/>
      <c r="C542" s="127"/>
      <c r="D542" s="126"/>
      <c r="E542" s="17"/>
      <c r="F542" s="126"/>
      <c r="G542" s="126"/>
      <c r="H542" s="126"/>
      <c r="I542" s="126"/>
      <c r="J542" s="70"/>
      <c r="K542" s="70"/>
      <c r="L542" s="70"/>
      <c r="M542" s="70"/>
      <c r="N542" s="70"/>
    </row>
    <row r="543" spans="1:14" x14ac:dyDescent="0.2">
      <c r="A543" s="126"/>
      <c r="B543" s="127"/>
      <c r="C543" s="127"/>
      <c r="D543" s="126"/>
      <c r="E543" s="17"/>
      <c r="F543" s="126"/>
      <c r="G543" s="126"/>
      <c r="H543" s="126"/>
      <c r="I543" s="126"/>
      <c r="J543" s="70"/>
      <c r="K543" s="70"/>
      <c r="L543" s="70"/>
      <c r="M543" s="70"/>
      <c r="N543" s="70"/>
    </row>
    <row r="544" spans="1:14" x14ac:dyDescent="0.2">
      <c r="A544" s="126"/>
      <c r="B544" s="127"/>
      <c r="C544" s="127"/>
      <c r="D544" s="126"/>
      <c r="E544" s="17"/>
      <c r="F544" s="126"/>
      <c r="G544" s="126"/>
      <c r="H544" s="126"/>
      <c r="I544" s="126"/>
      <c r="J544" s="70"/>
      <c r="K544" s="70"/>
      <c r="L544" s="70"/>
      <c r="M544" s="70"/>
      <c r="N544" s="70"/>
    </row>
    <row r="545" spans="1:14" x14ac:dyDescent="0.2">
      <c r="A545" s="126"/>
      <c r="B545" s="127"/>
      <c r="C545" s="127"/>
      <c r="D545" s="126"/>
      <c r="E545" s="17"/>
      <c r="F545" s="126"/>
      <c r="G545" s="126"/>
      <c r="H545" s="126"/>
      <c r="I545" s="126"/>
      <c r="J545" s="70"/>
      <c r="K545" s="70"/>
      <c r="L545" s="70"/>
      <c r="M545" s="70"/>
      <c r="N545" s="70"/>
    </row>
    <row r="546" spans="1:14" x14ac:dyDescent="0.2">
      <c r="A546" s="126"/>
      <c r="B546" s="127"/>
      <c r="C546" s="127"/>
      <c r="D546" s="126"/>
      <c r="E546" s="17"/>
      <c r="F546" s="126"/>
      <c r="G546" s="126"/>
      <c r="H546" s="126"/>
      <c r="I546" s="126"/>
      <c r="J546" s="70"/>
      <c r="K546" s="70"/>
      <c r="L546" s="70"/>
      <c r="M546" s="70"/>
      <c r="N546" s="70"/>
    </row>
    <row r="547" spans="1:14" x14ac:dyDescent="0.2">
      <c r="A547" s="126"/>
      <c r="B547" s="127"/>
      <c r="C547" s="127"/>
      <c r="D547" s="126"/>
      <c r="E547" s="17"/>
      <c r="F547" s="126"/>
      <c r="G547" s="126"/>
      <c r="H547" s="126"/>
      <c r="I547" s="126"/>
      <c r="J547" s="70"/>
      <c r="K547" s="70"/>
      <c r="L547" s="70"/>
      <c r="M547" s="70"/>
      <c r="N547" s="70"/>
    </row>
    <row r="548" spans="1:14" x14ac:dyDescent="0.2">
      <c r="A548" s="126"/>
      <c r="B548" s="127"/>
      <c r="C548" s="127"/>
      <c r="D548" s="126"/>
      <c r="E548" s="17"/>
      <c r="F548" s="126"/>
      <c r="G548" s="126"/>
      <c r="H548" s="126"/>
      <c r="I548" s="126"/>
      <c r="J548" s="70"/>
      <c r="K548" s="70"/>
      <c r="L548" s="70"/>
      <c r="M548" s="70"/>
      <c r="N548" s="70"/>
    </row>
    <row r="549" spans="1:14" x14ac:dyDescent="0.2">
      <c r="A549" s="126"/>
      <c r="B549" s="127"/>
      <c r="C549" s="127"/>
      <c r="D549" s="126"/>
      <c r="E549" s="17"/>
      <c r="F549" s="126"/>
      <c r="G549" s="126"/>
      <c r="H549" s="126"/>
      <c r="I549" s="126"/>
      <c r="J549" s="70"/>
      <c r="K549" s="70"/>
      <c r="L549" s="70"/>
      <c r="M549" s="70"/>
      <c r="N549" s="70"/>
    </row>
    <row r="550" spans="1:14" x14ac:dyDescent="0.2">
      <c r="A550" s="126"/>
      <c r="B550" s="127"/>
      <c r="C550" s="127"/>
      <c r="D550" s="126"/>
      <c r="E550" s="17"/>
      <c r="F550" s="126"/>
      <c r="G550" s="126"/>
      <c r="H550" s="126"/>
      <c r="I550" s="126"/>
      <c r="J550" s="70"/>
      <c r="K550" s="70"/>
      <c r="L550" s="70"/>
      <c r="M550" s="70"/>
      <c r="N550" s="70"/>
    </row>
    <row r="551" spans="1:14" x14ac:dyDescent="0.2">
      <c r="A551" s="126"/>
      <c r="B551" s="127"/>
      <c r="C551" s="127"/>
      <c r="D551" s="126"/>
      <c r="E551" s="17"/>
      <c r="F551" s="126"/>
      <c r="G551" s="126"/>
      <c r="H551" s="126"/>
      <c r="I551" s="126"/>
      <c r="J551" s="70"/>
      <c r="K551" s="70"/>
      <c r="L551" s="70"/>
      <c r="M551" s="70"/>
      <c r="N551" s="70"/>
    </row>
    <row r="552" spans="1:14" x14ac:dyDescent="0.2">
      <c r="A552" s="126"/>
      <c r="B552" s="127"/>
      <c r="C552" s="127"/>
      <c r="D552" s="126"/>
      <c r="E552" s="17"/>
      <c r="F552" s="126"/>
      <c r="G552" s="126"/>
      <c r="H552" s="126"/>
      <c r="I552" s="126"/>
      <c r="J552" s="70"/>
      <c r="K552" s="70"/>
      <c r="L552" s="70"/>
      <c r="M552" s="70"/>
      <c r="N552" s="70"/>
    </row>
    <row r="553" spans="1:14" x14ac:dyDescent="0.2">
      <c r="A553" s="126"/>
      <c r="B553" s="127"/>
      <c r="C553" s="127"/>
      <c r="D553" s="126"/>
      <c r="E553" s="17"/>
      <c r="F553" s="126"/>
      <c r="G553" s="126"/>
      <c r="H553" s="126"/>
      <c r="I553" s="126"/>
      <c r="J553" s="70"/>
      <c r="K553" s="70"/>
      <c r="L553" s="70"/>
      <c r="M553" s="70"/>
      <c r="N553" s="70"/>
    </row>
    <row r="554" spans="1:14" x14ac:dyDescent="0.2">
      <c r="A554" s="126"/>
      <c r="B554" s="127"/>
      <c r="C554" s="127"/>
      <c r="D554" s="126"/>
      <c r="E554" s="17"/>
      <c r="F554" s="126"/>
      <c r="G554" s="126"/>
      <c r="H554" s="126"/>
      <c r="I554" s="126"/>
      <c r="J554" s="70"/>
      <c r="K554" s="70"/>
      <c r="L554" s="70"/>
      <c r="M554" s="70"/>
      <c r="N554" s="70"/>
    </row>
    <row r="555" spans="1:14" x14ac:dyDescent="0.2">
      <c r="A555" s="126"/>
      <c r="B555" s="127"/>
      <c r="C555" s="127"/>
      <c r="D555" s="126"/>
      <c r="E555" s="17"/>
      <c r="F555" s="126"/>
      <c r="G555" s="126"/>
      <c r="H555" s="126"/>
      <c r="I555" s="126"/>
      <c r="J555" s="70"/>
      <c r="K555" s="70"/>
      <c r="L555" s="70"/>
      <c r="M555" s="70"/>
      <c r="N555" s="70"/>
    </row>
    <row r="556" spans="1:14" x14ac:dyDescent="0.2">
      <c r="A556" s="126"/>
      <c r="B556" s="127"/>
      <c r="C556" s="127"/>
      <c r="D556" s="126"/>
      <c r="E556" s="17"/>
      <c r="F556" s="126"/>
      <c r="G556" s="126"/>
      <c r="H556" s="126"/>
      <c r="I556" s="126"/>
      <c r="J556" s="70"/>
      <c r="K556" s="70"/>
      <c r="L556" s="70"/>
      <c r="M556" s="70"/>
      <c r="N556" s="70"/>
    </row>
    <row r="557" spans="1:14" x14ac:dyDescent="0.2">
      <c r="A557" s="126"/>
      <c r="B557" s="127"/>
      <c r="C557" s="127"/>
      <c r="D557" s="126"/>
      <c r="E557" s="17"/>
      <c r="F557" s="126"/>
      <c r="G557" s="126"/>
      <c r="H557" s="126"/>
      <c r="I557" s="126"/>
      <c r="J557" s="70"/>
      <c r="K557" s="70"/>
      <c r="L557" s="70"/>
      <c r="M557" s="70"/>
      <c r="N557" s="70"/>
    </row>
    <row r="558" spans="1:14" x14ac:dyDescent="0.2">
      <c r="A558" s="126"/>
      <c r="B558" s="127"/>
      <c r="C558" s="127"/>
      <c r="D558" s="126"/>
      <c r="E558" s="17"/>
      <c r="F558" s="126"/>
      <c r="G558" s="126"/>
      <c r="H558" s="126"/>
      <c r="I558" s="126"/>
      <c r="J558" s="70"/>
      <c r="K558" s="70"/>
      <c r="L558" s="70"/>
      <c r="M558" s="70"/>
      <c r="N558" s="70"/>
    </row>
    <row r="559" spans="1:14" x14ac:dyDescent="0.2">
      <c r="A559" s="126"/>
      <c r="B559" s="127"/>
      <c r="C559" s="127"/>
      <c r="D559" s="126"/>
      <c r="E559" s="17"/>
      <c r="F559" s="126"/>
      <c r="G559" s="126"/>
      <c r="H559" s="126"/>
      <c r="I559" s="126"/>
      <c r="J559" s="70"/>
      <c r="K559" s="70"/>
      <c r="L559" s="70"/>
      <c r="M559" s="70"/>
      <c r="N559" s="70"/>
    </row>
    <row r="560" spans="1:14" x14ac:dyDescent="0.2">
      <c r="A560" s="126"/>
      <c r="B560" s="127"/>
      <c r="C560" s="127"/>
      <c r="D560" s="126"/>
      <c r="E560" s="17"/>
      <c r="F560" s="126"/>
      <c r="G560" s="126"/>
      <c r="H560" s="126"/>
      <c r="I560" s="126"/>
      <c r="J560" s="70"/>
      <c r="K560" s="70"/>
      <c r="L560" s="70"/>
      <c r="M560" s="70"/>
      <c r="N560" s="70"/>
    </row>
    <row r="561" spans="1:14" x14ac:dyDescent="0.2">
      <c r="A561" s="126"/>
      <c r="B561" s="127"/>
      <c r="C561" s="127"/>
      <c r="D561" s="126"/>
      <c r="E561" s="17"/>
      <c r="F561" s="126"/>
      <c r="G561" s="126"/>
      <c r="H561" s="126"/>
      <c r="I561" s="126"/>
      <c r="J561" s="70"/>
      <c r="K561" s="70"/>
      <c r="L561" s="70"/>
      <c r="M561" s="70"/>
      <c r="N561" s="70"/>
    </row>
    <row r="562" spans="1:14" x14ac:dyDescent="0.2">
      <c r="A562" s="126"/>
      <c r="B562" s="127"/>
      <c r="C562" s="127"/>
      <c r="D562" s="126"/>
      <c r="E562" s="17"/>
      <c r="F562" s="126"/>
      <c r="G562" s="126"/>
      <c r="H562" s="126"/>
      <c r="I562" s="126"/>
      <c r="J562" s="70"/>
      <c r="K562" s="70"/>
      <c r="L562" s="70"/>
      <c r="M562" s="70"/>
      <c r="N562" s="70"/>
    </row>
    <row r="563" spans="1:14" x14ac:dyDescent="0.2">
      <c r="A563" s="126"/>
      <c r="B563" s="127"/>
      <c r="C563" s="127"/>
      <c r="D563" s="126"/>
      <c r="E563" s="17"/>
      <c r="F563" s="126"/>
      <c r="G563" s="126"/>
      <c r="H563" s="126"/>
      <c r="I563" s="126"/>
      <c r="J563" s="70"/>
      <c r="K563" s="70"/>
      <c r="L563" s="70"/>
      <c r="M563" s="70"/>
      <c r="N563" s="70"/>
    </row>
    <row r="564" spans="1:14" x14ac:dyDescent="0.2">
      <c r="A564" s="126"/>
      <c r="B564" s="127"/>
      <c r="C564" s="127"/>
      <c r="D564" s="126"/>
      <c r="E564" s="17"/>
      <c r="F564" s="126"/>
      <c r="G564" s="126"/>
      <c r="H564" s="126"/>
      <c r="I564" s="126"/>
      <c r="J564" s="70"/>
      <c r="K564" s="70"/>
      <c r="L564" s="70"/>
      <c r="M564" s="70"/>
      <c r="N564" s="70"/>
    </row>
    <row r="565" spans="1:14" x14ac:dyDescent="0.2">
      <c r="A565" s="126"/>
      <c r="B565" s="127"/>
      <c r="C565" s="127"/>
      <c r="D565" s="126"/>
      <c r="E565" s="17"/>
      <c r="F565" s="126"/>
      <c r="G565" s="126"/>
      <c r="H565" s="126"/>
      <c r="I565" s="126"/>
      <c r="J565" s="70"/>
      <c r="K565" s="70"/>
      <c r="L565" s="70"/>
      <c r="M565" s="70"/>
      <c r="N565" s="70"/>
    </row>
    <row r="566" spans="1:14" x14ac:dyDescent="0.2">
      <c r="A566" s="126"/>
      <c r="B566" s="127"/>
      <c r="C566" s="127"/>
      <c r="D566" s="126"/>
      <c r="E566" s="17"/>
      <c r="F566" s="126"/>
      <c r="G566" s="126"/>
      <c r="H566" s="126"/>
      <c r="I566" s="126"/>
      <c r="J566" s="70"/>
      <c r="K566" s="70"/>
      <c r="L566" s="70"/>
      <c r="M566" s="70"/>
      <c r="N566" s="70"/>
    </row>
    <row r="567" spans="1:14" x14ac:dyDescent="0.2">
      <c r="A567" s="126"/>
      <c r="B567" s="127"/>
      <c r="C567" s="127"/>
      <c r="D567" s="126"/>
      <c r="E567" s="17"/>
      <c r="F567" s="126"/>
      <c r="G567" s="126"/>
      <c r="H567" s="126"/>
      <c r="I567" s="126"/>
      <c r="J567" s="70"/>
      <c r="K567" s="70"/>
      <c r="L567" s="70"/>
      <c r="M567" s="70"/>
      <c r="N567" s="70"/>
    </row>
    <row r="568" spans="1:14" x14ac:dyDescent="0.2">
      <c r="A568" s="126"/>
      <c r="B568" s="127"/>
      <c r="C568" s="127"/>
      <c r="D568" s="126"/>
      <c r="E568" s="17"/>
      <c r="F568" s="126"/>
      <c r="G568" s="126"/>
      <c r="H568" s="126"/>
      <c r="I568" s="126"/>
      <c r="J568" s="70"/>
      <c r="K568" s="70"/>
      <c r="L568" s="70"/>
      <c r="M568" s="70"/>
      <c r="N568" s="70"/>
    </row>
    <row r="569" spans="1:14" x14ac:dyDescent="0.2">
      <c r="A569" s="126"/>
      <c r="B569" s="127"/>
      <c r="C569" s="127"/>
      <c r="D569" s="126"/>
      <c r="E569" s="17"/>
      <c r="F569" s="126"/>
      <c r="G569" s="126"/>
      <c r="H569" s="126"/>
      <c r="I569" s="126"/>
      <c r="J569" s="70"/>
      <c r="K569" s="70"/>
      <c r="L569" s="70"/>
      <c r="M569" s="70"/>
      <c r="N569" s="70"/>
    </row>
    <row r="570" spans="1:14" x14ac:dyDescent="0.2">
      <c r="A570" s="126"/>
      <c r="B570" s="127"/>
      <c r="C570" s="127"/>
      <c r="D570" s="126"/>
      <c r="E570" s="17"/>
      <c r="F570" s="126"/>
      <c r="G570" s="126"/>
      <c r="H570" s="126"/>
      <c r="I570" s="126"/>
      <c r="J570" s="70"/>
      <c r="K570" s="70"/>
      <c r="L570" s="70"/>
      <c r="M570" s="70"/>
      <c r="N570" s="70"/>
    </row>
    <row r="571" spans="1:14" x14ac:dyDescent="0.2">
      <c r="A571" s="126"/>
      <c r="B571" s="127"/>
      <c r="C571" s="127"/>
      <c r="D571" s="126"/>
      <c r="E571" s="17"/>
      <c r="F571" s="126"/>
      <c r="G571" s="126"/>
      <c r="H571" s="126"/>
      <c r="I571" s="126"/>
      <c r="J571" s="70"/>
      <c r="K571" s="70"/>
      <c r="L571" s="70"/>
      <c r="M571" s="70"/>
      <c r="N571" s="70"/>
    </row>
    <row r="572" spans="1:14" x14ac:dyDescent="0.2">
      <c r="A572" s="126"/>
      <c r="B572" s="127"/>
      <c r="C572" s="127"/>
      <c r="D572" s="126"/>
      <c r="E572" s="17"/>
      <c r="F572" s="126"/>
      <c r="G572" s="126"/>
      <c r="H572" s="126"/>
      <c r="I572" s="126"/>
      <c r="J572" s="70"/>
      <c r="K572" s="70"/>
      <c r="L572" s="70"/>
      <c r="M572" s="70"/>
      <c r="N572" s="70"/>
    </row>
    <row r="573" spans="1:14" x14ac:dyDescent="0.2">
      <c r="A573" s="126"/>
      <c r="B573" s="127"/>
      <c r="C573" s="127"/>
      <c r="D573" s="126"/>
      <c r="E573" s="17"/>
      <c r="F573" s="126"/>
      <c r="G573" s="126"/>
      <c r="H573" s="126"/>
      <c r="I573" s="126"/>
      <c r="J573" s="70"/>
      <c r="K573" s="70"/>
      <c r="L573" s="70"/>
      <c r="M573" s="70"/>
      <c r="N573" s="70"/>
    </row>
    <row r="574" spans="1:14" x14ac:dyDescent="0.2">
      <c r="A574" s="126"/>
      <c r="B574" s="127"/>
      <c r="C574" s="127"/>
      <c r="D574" s="126"/>
      <c r="E574" s="17"/>
      <c r="F574" s="126"/>
      <c r="G574" s="126"/>
      <c r="H574" s="126"/>
      <c r="I574" s="126"/>
      <c r="J574" s="70"/>
      <c r="K574" s="70"/>
      <c r="L574" s="70"/>
      <c r="M574" s="70"/>
      <c r="N574" s="70"/>
    </row>
    <row r="575" spans="1:14" x14ac:dyDescent="0.2">
      <c r="A575" s="126"/>
      <c r="B575" s="127"/>
      <c r="C575" s="127"/>
      <c r="D575" s="126"/>
      <c r="E575" s="17"/>
      <c r="F575" s="126"/>
      <c r="G575" s="126"/>
      <c r="H575" s="126"/>
      <c r="I575" s="126"/>
      <c r="J575" s="70"/>
      <c r="K575" s="70"/>
      <c r="L575" s="70"/>
      <c r="M575" s="70"/>
      <c r="N575" s="70"/>
    </row>
    <row r="576" spans="1:14" x14ac:dyDescent="0.2">
      <c r="A576" s="126"/>
      <c r="B576" s="127"/>
      <c r="C576" s="127"/>
      <c r="D576" s="126"/>
      <c r="E576" s="17"/>
      <c r="F576" s="126"/>
      <c r="G576" s="126"/>
      <c r="H576" s="126"/>
      <c r="I576" s="126"/>
      <c r="J576" s="70"/>
      <c r="K576" s="70"/>
      <c r="L576" s="70"/>
      <c r="M576" s="70"/>
      <c r="N576" s="70"/>
    </row>
    <row r="577" spans="1:14" x14ac:dyDescent="0.2">
      <c r="A577" s="126"/>
      <c r="B577" s="127"/>
      <c r="C577" s="127"/>
      <c r="D577" s="126"/>
      <c r="E577" s="17"/>
      <c r="F577" s="126"/>
      <c r="G577" s="126"/>
      <c r="H577" s="126"/>
      <c r="I577" s="126"/>
      <c r="J577" s="70"/>
      <c r="K577" s="70"/>
      <c r="L577" s="70"/>
      <c r="M577" s="70"/>
      <c r="N577" s="70"/>
    </row>
    <row r="578" spans="1:14" x14ac:dyDescent="0.2">
      <c r="A578" s="126"/>
      <c r="B578" s="127"/>
      <c r="C578" s="127"/>
      <c r="D578" s="126"/>
      <c r="E578" s="17"/>
      <c r="F578" s="126"/>
      <c r="G578" s="126"/>
      <c r="H578" s="126"/>
      <c r="I578" s="126"/>
      <c r="J578" s="70"/>
      <c r="K578" s="70"/>
      <c r="L578" s="70"/>
      <c r="M578" s="70"/>
      <c r="N578" s="70"/>
    </row>
    <row r="579" spans="1:14" x14ac:dyDescent="0.2">
      <c r="A579" s="126"/>
      <c r="B579" s="127"/>
      <c r="C579" s="127"/>
      <c r="D579" s="126"/>
      <c r="E579" s="17"/>
      <c r="F579" s="126"/>
      <c r="G579" s="126"/>
      <c r="H579" s="126"/>
      <c r="I579" s="126"/>
      <c r="J579" s="70"/>
      <c r="K579" s="70"/>
      <c r="L579" s="70"/>
      <c r="M579" s="70"/>
      <c r="N579" s="70"/>
    </row>
    <row r="580" spans="1:14" x14ac:dyDescent="0.2">
      <c r="A580" s="126"/>
      <c r="B580" s="127"/>
      <c r="C580" s="127"/>
      <c r="D580" s="126"/>
      <c r="E580" s="17"/>
      <c r="F580" s="126"/>
      <c r="G580" s="126"/>
      <c r="H580" s="126"/>
      <c r="I580" s="126"/>
      <c r="J580" s="70"/>
      <c r="K580" s="70"/>
      <c r="L580" s="70"/>
      <c r="M580" s="70"/>
      <c r="N580" s="70"/>
    </row>
    <row r="581" spans="1:14" x14ac:dyDescent="0.2">
      <c r="A581" s="126"/>
      <c r="B581" s="127"/>
      <c r="C581" s="127"/>
      <c r="D581" s="126"/>
      <c r="E581" s="17"/>
      <c r="F581" s="126"/>
      <c r="G581" s="126"/>
      <c r="H581" s="126"/>
      <c r="I581" s="126"/>
      <c r="J581" s="70"/>
      <c r="K581" s="70"/>
      <c r="L581" s="70"/>
      <c r="M581" s="70"/>
      <c r="N581" s="70"/>
    </row>
    <row r="582" spans="1:14" x14ac:dyDescent="0.2">
      <c r="A582" s="126"/>
      <c r="B582" s="127"/>
      <c r="C582" s="127"/>
      <c r="D582" s="126"/>
      <c r="E582" s="17"/>
      <c r="F582" s="126"/>
      <c r="G582" s="126"/>
      <c r="H582" s="126"/>
      <c r="I582" s="126"/>
      <c r="J582" s="70"/>
      <c r="K582" s="70"/>
      <c r="L582" s="70"/>
      <c r="M582" s="70"/>
      <c r="N582" s="70"/>
    </row>
    <row r="583" spans="1:14" x14ac:dyDescent="0.2">
      <c r="A583" s="126"/>
      <c r="B583" s="127"/>
      <c r="C583" s="127"/>
      <c r="D583" s="126"/>
      <c r="E583" s="17"/>
      <c r="F583" s="126"/>
      <c r="G583" s="126"/>
      <c r="H583" s="126"/>
      <c r="I583" s="126"/>
      <c r="J583" s="70"/>
      <c r="K583" s="70"/>
      <c r="L583" s="70"/>
      <c r="M583" s="70"/>
      <c r="N583" s="70"/>
    </row>
    <row r="584" spans="1:14" x14ac:dyDescent="0.2">
      <c r="A584" s="126"/>
      <c r="B584" s="127"/>
      <c r="C584" s="127"/>
      <c r="D584" s="126"/>
      <c r="E584" s="17"/>
      <c r="F584" s="126"/>
      <c r="G584" s="126"/>
      <c r="H584" s="126"/>
      <c r="I584" s="126"/>
      <c r="J584" s="70"/>
      <c r="K584" s="70"/>
      <c r="L584" s="70"/>
      <c r="M584" s="70"/>
      <c r="N584" s="70"/>
    </row>
    <row r="585" spans="1:14" x14ac:dyDescent="0.2">
      <c r="A585" s="126"/>
      <c r="B585" s="127"/>
      <c r="C585" s="127"/>
      <c r="D585" s="126"/>
      <c r="E585" s="17"/>
      <c r="F585" s="126"/>
      <c r="G585" s="126"/>
      <c r="H585" s="126"/>
      <c r="I585" s="126"/>
      <c r="J585" s="70"/>
      <c r="K585" s="70"/>
      <c r="L585" s="70"/>
      <c r="M585" s="70"/>
      <c r="N585" s="70"/>
    </row>
    <row r="586" spans="1:14" x14ac:dyDescent="0.2">
      <c r="A586" s="126"/>
      <c r="B586" s="127"/>
      <c r="C586" s="127"/>
      <c r="D586" s="126"/>
      <c r="E586" s="17"/>
      <c r="F586" s="126"/>
      <c r="G586" s="126"/>
      <c r="H586" s="126"/>
      <c r="I586" s="126"/>
      <c r="J586" s="70"/>
      <c r="K586" s="70"/>
      <c r="L586" s="70"/>
      <c r="M586" s="70"/>
      <c r="N586" s="70"/>
    </row>
    <row r="587" spans="1:14" x14ac:dyDescent="0.2">
      <c r="A587" s="126"/>
      <c r="B587" s="127"/>
      <c r="C587" s="127"/>
      <c r="D587" s="126"/>
      <c r="E587" s="17"/>
      <c r="F587" s="126"/>
      <c r="G587" s="126"/>
      <c r="H587" s="126"/>
      <c r="I587" s="126"/>
      <c r="J587" s="70"/>
      <c r="K587" s="70"/>
      <c r="L587" s="70"/>
      <c r="M587" s="70"/>
      <c r="N587" s="70"/>
    </row>
    <row r="588" spans="1:14" x14ac:dyDescent="0.2">
      <c r="A588" s="126"/>
      <c r="B588" s="127"/>
      <c r="C588" s="127"/>
      <c r="D588" s="126"/>
      <c r="E588" s="17"/>
      <c r="F588" s="126"/>
      <c r="G588" s="126"/>
      <c r="H588" s="126"/>
      <c r="I588" s="126"/>
      <c r="J588" s="70"/>
      <c r="K588" s="70"/>
      <c r="L588" s="70"/>
      <c r="M588" s="70"/>
      <c r="N588" s="70"/>
    </row>
    <row r="589" spans="1:14" x14ac:dyDescent="0.2">
      <c r="A589" s="126"/>
      <c r="B589" s="127"/>
      <c r="C589" s="127"/>
      <c r="D589" s="126"/>
      <c r="E589" s="17"/>
      <c r="F589" s="126"/>
      <c r="G589" s="126"/>
      <c r="H589" s="126"/>
      <c r="I589" s="126"/>
      <c r="J589" s="70"/>
      <c r="K589" s="70"/>
      <c r="L589" s="70"/>
      <c r="M589" s="70"/>
      <c r="N589" s="70"/>
    </row>
    <row r="590" spans="1:14" x14ac:dyDescent="0.2">
      <c r="A590" s="126"/>
      <c r="B590" s="127"/>
      <c r="C590" s="127"/>
      <c r="D590" s="126"/>
      <c r="E590" s="17"/>
      <c r="F590" s="126"/>
      <c r="G590" s="126"/>
      <c r="H590" s="126"/>
      <c r="I590" s="126"/>
      <c r="J590" s="70"/>
      <c r="K590" s="70"/>
      <c r="L590" s="70"/>
      <c r="M590" s="70"/>
      <c r="N590" s="70"/>
    </row>
    <row r="591" spans="1:14" x14ac:dyDescent="0.2">
      <c r="A591" s="126"/>
      <c r="B591" s="127"/>
      <c r="C591" s="127"/>
      <c r="D591" s="126"/>
      <c r="E591" s="17"/>
      <c r="F591" s="126"/>
      <c r="G591" s="126"/>
      <c r="H591" s="126"/>
      <c r="I591" s="126"/>
      <c r="J591" s="70"/>
      <c r="K591" s="70"/>
      <c r="L591" s="70"/>
      <c r="M591" s="70"/>
      <c r="N591" s="70"/>
    </row>
    <row r="592" spans="1:14" x14ac:dyDescent="0.2">
      <c r="A592" s="126"/>
      <c r="B592" s="127"/>
      <c r="C592" s="127"/>
      <c r="D592" s="126"/>
      <c r="E592" s="17"/>
      <c r="F592" s="126"/>
      <c r="G592" s="126"/>
      <c r="H592" s="126"/>
      <c r="I592" s="126"/>
      <c r="J592" s="70"/>
      <c r="K592" s="70"/>
      <c r="L592" s="70"/>
      <c r="M592" s="70"/>
      <c r="N592" s="70"/>
    </row>
    <row r="593" spans="1:14" x14ac:dyDescent="0.2">
      <c r="A593" s="126"/>
      <c r="B593" s="127"/>
      <c r="C593" s="127"/>
      <c r="D593" s="126"/>
      <c r="E593" s="17"/>
      <c r="F593" s="126"/>
      <c r="G593" s="126"/>
      <c r="H593" s="126"/>
      <c r="I593" s="126"/>
      <c r="J593" s="70"/>
      <c r="K593" s="70"/>
      <c r="L593" s="70"/>
      <c r="M593" s="70"/>
      <c r="N593" s="70"/>
    </row>
    <row r="594" spans="1:14" x14ac:dyDescent="0.2">
      <c r="A594" s="126"/>
      <c r="B594" s="127"/>
      <c r="C594" s="127"/>
      <c r="D594" s="126"/>
      <c r="E594" s="17"/>
      <c r="F594" s="126"/>
      <c r="G594" s="126"/>
      <c r="H594" s="126"/>
      <c r="I594" s="126"/>
      <c r="J594" s="70"/>
      <c r="K594" s="70"/>
      <c r="L594" s="70"/>
      <c r="M594" s="70"/>
      <c r="N594" s="70"/>
    </row>
    <row r="595" spans="1:14" x14ac:dyDescent="0.2">
      <c r="A595" s="126"/>
      <c r="B595" s="127"/>
      <c r="C595" s="127"/>
      <c r="D595" s="126"/>
      <c r="E595" s="17"/>
      <c r="F595" s="126"/>
      <c r="G595" s="126"/>
      <c r="H595" s="126"/>
      <c r="I595" s="126"/>
      <c r="J595" s="70"/>
      <c r="K595" s="70"/>
      <c r="L595" s="70"/>
      <c r="M595" s="70"/>
      <c r="N595" s="70"/>
    </row>
    <row r="596" spans="1:14" x14ac:dyDescent="0.2">
      <c r="A596" s="126"/>
      <c r="B596" s="127"/>
      <c r="C596" s="127"/>
      <c r="D596" s="126"/>
      <c r="E596" s="17"/>
      <c r="F596" s="126"/>
      <c r="G596" s="126"/>
      <c r="H596" s="126"/>
      <c r="I596" s="126"/>
      <c r="J596" s="70"/>
      <c r="K596" s="70"/>
      <c r="L596" s="70"/>
      <c r="M596" s="70"/>
      <c r="N596" s="70"/>
    </row>
    <row r="597" spans="1:14" x14ac:dyDescent="0.2">
      <c r="A597" s="126"/>
      <c r="B597" s="127"/>
      <c r="C597" s="127"/>
      <c r="D597" s="126"/>
      <c r="E597" s="17"/>
      <c r="F597" s="126"/>
      <c r="G597" s="126"/>
      <c r="H597" s="126"/>
      <c r="I597" s="126"/>
      <c r="J597" s="70"/>
      <c r="K597" s="70"/>
      <c r="L597" s="70"/>
      <c r="M597" s="70"/>
      <c r="N597" s="70"/>
    </row>
    <row r="598" spans="1:14" x14ac:dyDescent="0.2">
      <c r="A598" s="126"/>
      <c r="B598" s="127"/>
      <c r="C598" s="127"/>
      <c r="D598" s="126"/>
      <c r="E598" s="17"/>
      <c r="F598" s="126"/>
      <c r="G598" s="126"/>
      <c r="H598" s="126"/>
      <c r="I598" s="126"/>
      <c r="J598" s="70"/>
      <c r="K598" s="70"/>
      <c r="L598" s="70"/>
      <c r="M598" s="70"/>
      <c r="N598" s="70"/>
    </row>
    <row r="599" spans="1:14" x14ac:dyDescent="0.2">
      <c r="A599" s="126"/>
      <c r="B599" s="127"/>
      <c r="C599" s="127"/>
      <c r="D599" s="126"/>
      <c r="E599" s="17"/>
      <c r="F599" s="126"/>
      <c r="G599" s="126"/>
      <c r="H599" s="126"/>
      <c r="I599" s="126"/>
      <c r="J599" s="70"/>
      <c r="K599" s="70"/>
      <c r="L599" s="70"/>
      <c r="M599" s="70"/>
      <c r="N599" s="70"/>
    </row>
    <row r="600" spans="1:14" x14ac:dyDescent="0.2">
      <c r="A600" s="126"/>
      <c r="B600" s="127"/>
      <c r="C600" s="127"/>
      <c r="D600" s="126"/>
      <c r="E600" s="17"/>
      <c r="F600" s="126"/>
      <c r="G600" s="126"/>
      <c r="H600" s="126"/>
      <c r="I600" s="126"/>
      <c r="J600" s="70"/>
      <c r="K600" s="70"/>
      <c r="L600" s="70"/>
      <c r="M600" s="70"/>
      <c r="N600" s="70"/>
    </row>
    <row r="601" spans="1:14" x14ac:dyDescent="0.2">
      <c r="A601" s="126"/>
      <c r="B601" s="127"/>
      <c r="C601" s="127"/>
      <c r="D601" s="126"/>
      <c r="E601" s="17"/>
      <c r="F601" s="126"/>
      <c r="G601" s="126"/>
      <c r="H601" s="126"/>
      <c r="I601" s="126"/>
      <c r="J601" s="70"/>
      <c r="K601" s="70"/>
      <c r="L601" s="70"/>
      <c r="M601" s="70"/>
      <c r="N601" s="70"/>
    </row>
    <row r="602" spans="1:14" x14ac:dyDescent="0.2">
      <c r="A602" s="126"/>
      <c r="B602" s="127"/>
      <c r="C602" s="127"/>
      <c r="D602" s="126"/>
      <c r="E602" s="17"/>
      <c r="F602" s="126"/>
      <c r="G602" s="126"/>
      <c r="H602" s="126"/>
      <c r="I602" s="126"/>
      <c r="J602" s="70"/>
      <c r="K602" s="70"/>
      <c r="L602" s="70"/>
      <c r="M602" s="70"/>
      <c r="N602" s="70"/>
    </row>
    <row r="603" spans="1:14" x14ac:dyDescent="0.2">
      <c r="A603" s="126"/>
      <c r="B603" s="127"/>
      <c r="C603" s="127"/>
      <c r="D603" s="126"/>
      <c r="E603" s="17"/>
      <c r="F603" s="126"/>
      <c r="G603" s="126"/>
      <c r="H603" s="126"/>
      <c r="I603" s="126"/>
      <c r="J603" s="70"/>
      <c r="K603" s="70"/>
      <c r="L603" s="70"/>
      <c r="M603" s="70"/>
      <c r="N603" s="70"/>
    </row>
    <row r="604" spans="1:14" x14ac:dyDescent="0.2">
      <c r="A604" s="126"/>
      <c r="B604" s="127"/>
      <c r="C604" s="127"/>
      <c r="D604" s="126"/>
      <c r="E604" s="17"/>
      <c r="F604" s="126"/>
      <c r="G604" s="126"/>
      <c r="H604" s="126"/>
      <c r="I604" s="126"/>
      <c r="J604" s="70"/>
      <c r="K604" s="70"/>
      <c r="L604" s="70"/>
      <c r="M604" s="70"/>
      <c r="N604" s="70"/>
    </row>
    <row r="605" spans="1:14" x14ac:dyDescent="0.2">
      <c r="A605" s="126"/>
      <c r="B605" s="127"/>
      <c r="C605" s="127"/>
      <c r="D605" s="126"/>
      <c r="E605" s="17"/>
      <c r="F605" s="126"/>
      <c r="G605" s="126"/>
      <c r="H605" s="126"/>
      <c r="I605" s="126"/>
      <c r="J605" s="70"/>
      <c r="K605" s="70"/>
      <c r="L605" s="70"/>
      <c r="M605" s="70"/>
      <c r="N605" s="70"/>
    </row>
    <row r="606" spans="1:14" x14ac:dyDescent="0.2">
      <c r="A606" s="126"/>
      <c r="B606" s="127"/>
      <c r="C606" s="127"/>
      <c r="D606" s="126"/>
      <c r="E606" s="17"/>
      <c r="F606" s="126"/>
      <c r="G606" s="126"/>
      <c r="H606" s="126"/>
      <c r="I606" s="126"/>
      <c r="J606" s="70"/>
      <c r="K606" s="70"/>
      <c r="L606" s="70"/>
      <c r="M606" s="70"/>
      <c r="N606" s="70"/>
    </row>
    <row r="607" spans="1:14" x14ac:dyDescent="0.2">
      <c r="A607" s="126"/>
      <c r="B607" s="127"/>
      <c r="C607" s="127"/>
      <c r="D607" s="126"/>
      <c r="E607" s="17"/>
      <c r="F607" s="126"/>
      <c r="G607" s="126"/>
      <c r="H607" s="126"/>
      <c r="I607" s="126"/>
      <c r="J607" s="70"/>
      <c r="K607" s="70"/>
      <c r="L607" s="70"/>
      <c r="M607" s="70"/>
      <c r="N607" s="70"/>
    </row>
    <row r="608" spans="1:14" x14ac:dyDescent="0.2">
      <c r="A608" s="126"/>
      <c r="B608" s="127"/>
      <c r="C608" s="127"/>
      <c r="D608" s="126"/>
      <c r="E608" s="17"/>
      <c r="F608" s="126"/>
      <c r="G608" s="126"/>
      <c r="H608" s="126"/>
      <c r="I608" s="126"/>
      <c r="J608" s="70"/>
      <c r="K608" s="70"/>
      <c r="L608" s="70"/>
      <c r="M608" s="70"/>
      <c r="N608" s="70"/>
    </row>
    <row r="609" spans="1:14" x14ac:dyDescent="0.2">
      <c r="A609" s="126"/>
      <c r="B609" s="127"/>
      <c r="C609" s="127"/>
      <c r="D609" s="126"/>
      <c r="E609" s="17"/>
      <c r="F609" s="126"/>
      <c r="G609" s="126"/>
      <c r="H609" s="126"/>
      <c r="I609" s="126"/>
      <c r="J609" s="70"/>
      <c r="K609" s="70"/>
      <c r="L609" s="70"/>
      <c r="M609" s="70"/>
      <c r="N609" s="70"/>
    </row>
    <row r="610" spans="1:14" x14ac:dyDescent="0.2">
      <c r="A610" s="126"/>
      <c r="B610" s="127"/>
      <c r="C610" s="127"/>
      <c r="D610" s="126"/>
      <c r="E610" s="17"/>
      <c r="F610" s="126"/>
      <c r="G610" s="126"/>
      <c r="H610" s="126"/>
      <c r="I610" s="126"/>
      <c r="J610" s="70"/>
      <c r="K610" s="70"/>
      <c r="L610" s="70"/>
      <c r="M610" s="70"/>
      <c r="N610" s="70"/>
    </row>
    <row r="611" spans="1:14" x14ac:dyDescent="0.2">
      <c r="A611" s="126"/>
      <c r="B611" s="127"/>
      <c r="C611" s="127"/>
      <c r="D611" s="126"/>
      <c r="E611" s="17"/>
      <c r="F611" s="126"/>
      <c r="G611" s="126"/>
      <c r="H611" s="126"/>
      <c r="I611" s="126"/>
      <c r="J611" s="70"/>
      <c r="K611" s="70"/>
      <c r="L611" s="70"/>
      <c r="M611" s="70"/>
      <c r="N611" s="70"/>
    </row>
    <row r="612" spans="1:14" x14ac:dyDescent="0.2">
      <c r="A612" s="126"/>
      <c r="B612" s="127"/>
      <c r="C612" s="127"/>
      <c r="D612" s="126"/>
      <c r="E612" s="17"/>
      <c r="F612" s="126"/>
      <c r="G612" s="126"/>
      <c r="H612" s="126"/>
      <c r="I612" s="126"/>
      <c r="J612" s="70"/>
      <c r="K612" s="70"/>
      <c r="L612" s="70"/>
      <c r="M612" s="70"/>
      <c r="N612" s="70"/>
    </row>
    <row r="613" spans="1:14" x14ac:dyDescent="0.2">
      <c r="A613" s="126"/>
      <c r="B613" s="127"/>
      <c r="C613" s="127"/>
      <c r="D613" s="126"/>
      <c r="E613" s="17"/>
      <c r="F613" s="126"/>
      <c r="G613" s="126"/>
      <c r="H613" s="126"/>
      <c r="I613" s="126"/>
      <c r="J613" s="70"/>
      <c r="K613" s="70"/>
      <c r="L613" s="70"/>
      <c r="M613" s="70"/>
      <c r="N613" s="70"/>
    </row>
    <row r="614" spans="1:14" x14ac:dyDescent="0.2">
      <c r="A614" s="126"/>
      <c r="B614" s="127"/>
      <c r="C614" s="127"/>
      <c r="D614" s="126"/>
      <c r="E614" s="17"/>
      <c r="F614" s="126"/>
      <c r="G614" s="126"/>
      <c r="H614" s="126"/>
      <c r="I614" s="126"/>
      <c r="J614" s="70"/>
      <c r="K614" s="70"/>
      <c r="L614" s="70"/>
      <c r="M614" s="70"/>
      <c r="N614" s="70"/>
    </row>
    <row r="615" spans="1:14" x14ac:dyDescent="0.2">
      <c r="A615" s="126"/>
      <c r="B615" s="127"/>
      <c r="C615" s="127"/>
      <c r="D615" s="126"/>
      <c r="E615" s="17"/>
      <c r="F615" s="126"/>
      <c r="G615" s="126"/>
      <c r="H615" s="126"/>
      <c r="I615" s="126"/>
      <c r="J615" s="70"/>
      <c r="K615" s="70"/>
      <c r="L615" s="70"/>
      <c r="M615" s="70"/>
      <c r="N615" s="70"/>
    </row>
    <row r="616" spans="1:14" x14ac:dyDescent="0.2">
      <c r="A616" s="126"/>
      <c r="B616" s="127"/>
      <c r="C616" s="127"/>
      <c r="D616" s="126"/>
      <c r="E616" s="17"/>
      <c r="F616" s="126"/>
      <c r="G616" s="126"/>
      <c r="H616" s="126"/>
      <c r="I616" s="126"/>
      <c r="J616" s="70"/>
      <c r="K616" s="70"/>
      <c r="L616" s="70"/>
      <c r="M616" s="70"/>
      <c r="N616" s="70"/>
    </row>
    <row r="617" spans="1:14" x14ac:dyDescent="0.2">
      <c r="A617" s="126"/>
      <c r="B617" s="127"/>
      <c r="C617" s="127"/>
      <c r="D617" s="126"/>
      <c r="E617" s="17"/>
      <c r="F617" s="126"/>
      <c r="G617" s="126"/>
      <c r="H617" s="126"/>
      <c r="I617" s="126"/>
      <c r="J617" s="70"/>
      <c r="K617" s="70"/>
      <c r="L617" s="70"/>
      <c r="M617" s="70"/>
      <c r="N617" s="70"/>
    </row>
    <row r="618" spans="1:14" x14ac:dyDescent="0.2">
      <c r="A618" s="126"/>
      <c r="B618" s="127"/>
      <c r="C618" s="127"/>
      <c r="D618" s="126"/>
      <c r="E618" s="17"/>
      <c r="F618" s="126"/>
      <c r="G618" s="126"/>
      <c r="H618" s="126"/>
      <c r="I618" s="126"/>
      <c r="J618" s="70"/>
      <c r="K618" s="70"/>
      <c r="L618" s="70"/>
      <c r="M618" s="70"/>
      <c r="N618" s="70"/>
    </row>
    <row r="619" spans="1:14" x14ac:dyDescent="0.2">
      <c r="A619" s="126"/>
      <c r="B619" s="127"/>
      <c r="C619" s="127"/>
      <c r="D619" s="126"/>
      <c r="E619" s="17"/>
      <c r="F619" s="126"/>
      <c r="G619" s="126"/>
      <c r="H619" s="126"/>
      <c r="I619" s="126"/>
      <c r="J619" s="70"/>
      <c r="K619" s="70"/>
      <c r="L619" s="70"/>
      <c r="M619" s="70"/>
      <c r="N619" s="70"/>
    </row>
    <row r="620" spans="1:14" x14ac:dyDescent="0.2">
      <c r="A620" s="126"/>
      <c r="B620" s="127"/>
      <c r="C620" s="127"/>
      <c r="D620" s="126"/>
      <c r="E620" s="17"/>
      <c r="F620" s="126"/>
      <c r="G620" s="126"/>
      <c r="H620" s="126"/>
      <c r="I620" s="126"/>
      <c r="J620" s="70"/>
      <c r="K620" s="70"/>
      <c r="L620" s="70"/>
      <c r="M620" s="70"/>
      <c r="N620" s="70"/>
    </row>
    <row r="621" spans="1:14" x14ac:dyDescent="0.2">
      <c r="A621" s="126"/>
      <c r="B621" s="127"/>
      <c r="C621" s="127"/>
      <c r="D621" s="126"/>
      <c r="E621" s="17"/>
      <c r="F621" s="126"/>
      <c r="G621" s="126"/>
      <c r="H621" s="126"/>
      <c r="I621" s="126"/>
      <c r="J621" s="70"/>
      <c r="K621" s="70"/>
      <c r="L621" s="70"/>
      <c r="M621" s="70"/>
      <c r="N621" s="70"/>
    </row>
    <row r="622" spans="1:14" x14ac:dyDescent="0.2">
      <c r="A622" s="126"/>
      <c r="B622" s="127"/>
      <c r="C622" s="127"/>
      <c r="D622" s="126"/>
      <c r="E622" s="17"/>
      <c r="F622" s="126"/>
      <c r="G622" s="126"/>
      <c r="H622" s="126"/>
      <c r="I622" s="126"/>
      <c r="J622" s="70"/>
      <c r="K622" s="70"/>
      <c r="L622" s="70"/>
      <c r="M622" s="70"/>
      <c r="N622" s="70"/>
    </row>
    <row r="623" spans="1:14" x14ac:dyDescent="0.2">
      <c r="A623" s="126"/>
      <c r="B623" s="127"/>
      <c r="C623" s="127"/>
      <c r="D623" s="126"/>
      <c r="E623" s="17"/>
      <c r="F623" s="126"/>
      <c r="G623" s="126"/>
      <c r="H623" s="126"/>
      <c r="I623" s="126"/>
      <c r="J623" s="70"/>
      <c r="K623" s="70"/>
      <c r="L623" s="70"/>
      <c r="M623" s="70"/>
      <c r="N623" s="70"/>
    </row>
    <row r="624" spans="1:14" x14ac:dyDescent="0.2">
      <c r="A624" s="126"/>
      <c r="B624" s="127"/>
      <c r="C624" s="127"/>
      <c r="D624" s="126"/>
      <c r="E624" s="17"/>
      <c r="F624" s="126"/>
      <c r="G624" s="126"/>
      <c r="H624" s="126"/>
      <c r="I624" s="126"/>
      <c r="J624" s="70"/>
      <c r="K624" s="70"/>
      <c r="L624" s="70"/>
      <c r="M624" s="70"/>
      <c r="N624" s="70"/>
    </row>
    <row r="625" spans="1:14" x14ac:dyDescent="0.2">
      <c r="A625" s="126"/>
      <c r="B625" s="127"/>
      <c r="C625" s="127"/>
      <c r="D625" s="126"/>
      <c r="E625" s="17"/>
      <c r="F625" s="126"/>
      <c r="G625" s="126"/>
      <c r="H625" s="126"/>
      <c r="I625" s="126"/>
      <c r="J625" s="70"/>
      <c r="K625" s="70"/>
      <c r="L625" s="70"/>
      <c r="M625" s="70"/>
      <c r="N625" s="70"/>
    </row>
    <row r="626" spans="1:14" x14ac:dyDescent="0.2">
      <c r="A626" s="126"/>
      <c r="B626" s="127"/>
      <c r="C626" s="127"/>
      <c r="D626" s="126"/>
      <c r="E626" s="17"/>
      <c r="F626" s="126"/>
      <c r="G626" s="126"/>
      <c r="H626" s="126"/>
      <c r="I626" s="126"/>
      <c r="J626" s="70"/>
      <c r="K626" s="70"/>
      <c r="L626" s="70"/>
      <c r="M626" s="70"/>
      <c r="N626" s="70"/>
    </row>
    <row r="627" spans="1:14" x14ac:dyDescent="0.2">
      <c r="A627" s="126"/>
      <c r="B627" s="127"/>
      <c r="C627" s="127"/>
      <c r="D627" s="126"/>
      <c r="E627" s="17"/>
      <c r="F627" s="126"/>
      <c r="G627" s="126"/>
      <c r="H627" s="126"/>
      <c r="I627" s="126"/>
      <c r="J627" s="70"/>
      <c r="K627" s="70"/>
      <c r="L627" s="70"/>
      <c r="M627" s="70"/>
      <c r="N627" s="70"/>
    </row>
    <row r="628" spans="1:14" x14ac:dyDescent="0.2">
      <c r="A628" s="126"/>
      <c r="B628" s="127"/>
      <c r="C628" s="127"/>
      <c r="D628" s="126"/>
      <c r="E628" s="17"/>
      <c r="F628" s="126"/>
      <c r="G628" s="126"/>
      <c r="H628" s="126"/>
      <c r="I628" s="126"/>
      <c r="J628" s="70"/>
      <c r="K628" s="70"/>
      <c r="L628" s="70"/>
      <c r="M628" s="70"/>
      <c r="N628" s="70"/>
    </row>
    <row r="629" spans="1:14" x14ac:dyDescent="0.2">
      <c r="A629" s="126"/>
      <c r="B629" s="127"/>
      <c r="C629" s="127"/>
      <c r="D629" s="126"/>
      <c r="E629" s="17"/>
      <c r="F629" s="126"/>
      <c r="G629" s="126"/>
      <c r="H629" s="126"/>
      <c r="I629" s="126"/>
      <c r="J629" s="70"/>
      <c r="K629" s="70"/>
      <c r="L629" s="70"/>
      <c r="M629" s="70"/>
      <c r="N629" s="70"/>
    </row>
    <row r="630" spans="1:14" x14ac:dyDescent="0.2">
      <c r="A630" s="126"/>
      <c r="B630" s="127"/>
      <c r="C630" s="127"/>
      <c r="D630" s="126"/>
      <c r="E630" s="17"/>
      <c r="F630" s="126"/>
      <c r="G630" s="126"/>
      <c r="H630" s="126"/>
      <c r="I630" s="126"/>
      <c r="J630" s="70"/>
      <c r="K630" s="70"/>
      <c r="L630" s="70"/>
      <c r="M630" s="70"/>
      <c r="N630" s="70"/>
    </row>
    <row r="631" spans="1:14" x14ac:dyDescent="0.2">
      <c r="A631" s="126"/>
      <c r="B631" s="127"/>
      <c r="C631" s="127"/>
      <c r="D631" s="126"/>
      <c r="E631" s="17"/>
      <c r="F631" s="126"/>
      <c r="G631" s="126"/>
      <c r="H631" s="126"/>
      <c r="I631" s="126"/>
      <c r="J631" s="70"/>
      <c r="K631" s="70"/>
      <c r="L631" s="70"/>
      <c r="M631" s="70"/>
      <c r="N631" s="70"/>
    </row>
    <row r="632" spans="1:14" x14ac:dyDescent="0.2">
      <c r="A632" s="126"/>
      <c r="B632" s="127"/>
      <c r="C632" s="127"/>
      <c r="D632" s="126"/>
      <c r="E632" s="17"/>
      <c r="F632" s="126"/>
      <c r="G632" s="126"/>
      <c r="H632" s="126"/>
      <c r="I632" s="126"/>
      <c r="J632" s="70"/>
      <c r="K632" s="70"/>
      <c r="L632" s="70"/>
      <c r="M632" s="70"/>
      <c r="N632" s="70"/>
    </row>
    <row r="633" spans="1:14" x14ac:dyDescent="0.2">
      <c r="A633" s="126"/>
      <c r="B633" s="127"/>
      <c r="C633" s="127"/>
      <c r="D633" s="126"/>
      <c r="E633" s="17"/>
      <c r="F633" s="126"/>
      <c r="G633" s="126"/>
      <c r="H633" s="126"/>
      <c r="I633" s="126"/>
      <c r="J633" s="70"/>
      <c r="K633" s="70"/>
      <c r="L633" s="70"/>
      <c r="M633" s="70"/>
      <c r="N633" s="70"/>
    </row>
    <row r="634" spans="1:14" x14ac:dyDescent="0.2">
      <c r="A634" s="126"/>
      <c r="B634" s="127"/>
      <c r="C634" s="127"/>
      <c r="D634" s="126"/>
      <c r="E634" s="17"/>
      <c r="F634" s="126"/>
      <c r="G634" s="126"/>
      <c r="H634" s="126"/>
      <c r="I634" s="126"/>
      <c r="J634" s="70"/>
      <c r="K634" s="70"/>
      <c r="L634" s="70"/>
      <c r="M634" s="70"/>
      <c r="N634" s="70"/>
    </row>
    <row r="635" spans="1:14" x14ac:dyDescent="0.2">
      <c r="A635" s="126"/>
      <c r="B635" s="127"/>
      <c r="C635" s="127"/>
      <c r="D635" s="126"/>
      <c r="E635" s="17"/>
      <c r="F635" s="126"/>
      <c r="G635" s="126"/>
      <c r="H635" s="126"/>
      <c r="I635" s="126"/>
      <c r="J635" s="70"/>
      <c r="K635" s="70"/>
      <c r="L635" s="70"/>
      <c r="M635" s="70"/>
      <c r="N635" s="70"/>
    </row>
    <row r="636" spans="1:14" x14ac:dyDescent="0.2">
      <c r="A636" s="126"/>
      <c r="B636" s="127"/>
      <c r="C636" s="127"/>
      <c r="D636" s="126"/>
      <c r="E636" s="17"/>
      <c r="F636" s="126"/>
      <c r="G636" s="126"/>
      <c r="H636" s="126"/>
      <c r="I636" s="126"/>
      <c r="J636" s="70"/>
      <c r="K636" s="70"/>
      <c r="L636" s="70"/>
      <c r="M636" s="70"/>
      <c r="N636" s="70"/>
    </row>
    <row r="637" spans="1:14" x14ac:dyDescent="0.2">
      <c r="A637" s="126"/>
      <c r="B637" s="127"/>
      <c r="C637" s="127"/>
      <c r="D637" s="126"/>
      <c r="E637" s="17"/>
      <c r="F637" s="126"/>
      <c r="G637" s="126"/>
      <c r="H637" s="126"/>
      <c r="I637" s="126"/>
      <c r="J637" s="70"/>
      <c r="K637" s="70"/>
      <c r="L637" s="70"/>
      <c r="M637" s="70"/>
      <c r="N637" s="70"/>
    </row>
    <row r="638" spans="1:14" x14ac:dyDescent="0.2">
      <c r="A638" s="126"/>
      <c r="B638" s="127"/>
      <c r="C638" s="127"/>
      <c r="D638" s="126"/>
      <c r="E638" s="17"/>
      <c r="F638" s="126"/>
      <c r="G638" s="126"/>
      <c r="H638" s="126"/>
      <c r="I638" s="126"/>
      <c r="J638" s="70"/>
      <c r="K638" s="70"/>
      <c r="L638" s="70"/>
      <c r="M638" s="70"/>
      <c r="N638" s="70"/>
    </row>
    <row r="639" spans="1:14" x14ac:dyDescent="0.2">
      <c r="A639" s="126"/>
      <c r="B639" s="127"/>
      <c r="C639" s="127"/>
      <c r="D639" s="126"/>
      <c r="E639" s="17"/>
      <c r="F639" s="126"/>
      <c r="G639" s="126"/>
      <c r="H639" s="126"/>
      <c r="I639" s="126"/>
      <c r="J639" s="70"/>
      <c r="K639" s="70"/>
      <c r="L639" s="70"/>
      <c r="M639" s="70"/>
      <c r="N639" s="70"/>
    </row>
    <row r="640" spans="1:14" x14ac:dyDescent="0.2">
      <c r="A640" s="126"/>
      <c r="B640" s="127"/>
      <c r="C640" s="127"/>
      <c r="D640" s="126"/>
      <c r="E640" s="17"/>
      <c r="F640" s="126"/>
      <c r="G640" s="126"/>
      <c r="H640" s="126"/>
      <c r="I640" s="126"/>
      <c r="J640" s="70"/>
      <c r="K640" s="70"/>
      <c r="L640" s="70"/>
      <c r="M640" s="70"/>
      <c r="N640" s="70"/>
    </row>
    <row r="641" spans="1:14" x14ac:dyDescent="0.2">
      <c r="A641" s="126"/>
      <c r="B641" s="127"/>
      <c r="C641" s="127"/>
      <c r="D641" s="126"/>
      <c r="E641" s="17"/>
      <c r="F641" s="126"/>
      <c r="G641" s="126"/>
      <c r="H641" s="126"/>
      <c r="I641" s="126"/>
      <c r="J641" s="70"/>
      <c r="K641" s="70"/>
      <c r="L641" s="70"/>
      <c r="M641" s="70"/>
      <c r="N641" s="70"/>
    </row>
    <row r="642" spans="1:14" x14ac:dyDescent="0.2">
      <c r="A642" s="126"/>
      <c r="B642" s="127"/>
      <c r="C642" s="127"/>
      <c r="D642" s="126"/>
      <c r="E642" s="17"/>
      <c r="F642" s="126"/>
      <c r="G642" s="126"/>
      <c r="H642" s="126"/>
      <c r="I642" s="126"/>
      <c r="J642" s="70"/>
      <c r="K642" s="70"/>
      <c r="L642" s="70"/>
      <c r="M642" s="70"/>
      <c r="N642" s="70"/>
    </row>
    <row r="643" spans="1:14" x14ac:dyDescent="0.2">
      <c r="A643" s="126"/>
      <c r="B643" s="127"/>
      <c r="C643" s="127"/>
      <c r="D643" s="126"/>
      <c r="E643" s="17"/>
      <c r="F643" s="126"/>
      <c r="G643" s="126"/>
      <c r="H643" s="126"/>
      <c r="I643" s="126"/>
      <c r="J643" s="70"/>
      <c r="K643" s="70"/>
      <c r="L643" s="70"/>
      <c r="M643" s="70"/>
      <c r="N643" s="70"/>
    </row>
    <row r="644" spans="1:14" x14ac:dyDescent="0.2">
      <c r="A644" s="126"/>
      <c r="B644" s="127"/>
      <c r="C644" s="127"/>
      <c r="D644" s="126"/>
      <c r="E644" s="17"/>
      <c r="F644" s="126"/>
      <c r="G644" s="126"/>
      <c r="H644" s="126"/>
      <c r="I644" s="126"/>
      <c r="J644" s="70"/>
      <c r="K644" s="70"/>
      <c r="L644" s="70"/>
      <c r="M644" s="70"/>
      <c r="N644" s="70"/>
    </row>
    <row r="645" spans="1:14" x14ac:dyDescent="0.2">
      <c r="A645" s="126"/>
      <c r="B645" s="127"/>
      <c r="C645" s="127"/>
      <c r="D645" s="126"/>
      <c r="E645" s="17"/>
      <c r="F645" s="126"/>
      <c r="G645" s="126"/>
      <c r="H645" s="126"/>
      <c r="I645" s="126"/>
      <c r="J645" s="70"/>
      <c r="K645" s="70"/>
      <c r="L645" s="70"/>
      <c r="M645" s="70"/>
      <c r="N645" s="70"/>
    </row>
    <row r="646" spans="1:14" x14ac:dyDescent="0.2">
      <c r="A646" s="126"/>
      <c r="B646" s="127"/>
      <c r="C646" s="127"/>
      <c r="D646" s="126"/>
      <c r="E646" s="17"/>
      <c r="F646" s="126"/>
      <c r="G646" s="126"/>
      <c r="H646" s="126"/>
      <c r="I646" s="126"/>
      <c r="J646" s="70"/>
      <c r="K646" s="70"/>
      <c r="L646" s="70"/>
      <c r="M646" s="70"/>
      <c r="N646" s="70"/>
    </row>
    <row r="647" spans="1:14" x14ac:dyDescent="0.2">
      <c r="A647" s="126"/>
      <c r="B647" s="127"/>
      <c r="C647" s="127"/>
      <c r="D647" s="126"/>
      <c r="E647" s="17"/>
      <c r="F647" s="126"/>
      <c r="G647" s="126"/>
      <c r="H647" s="126"/>
      <c r="I647" s="126"/>
      <c r="J647" s="70"/>
      <c r="K647" s="70"/>
      <c r="L647" s="70"/>
      <c r="M647" s="70"/>
      <c r="N647" s="70"/>
    </row>
    <row r="648" spans="1:14" x14ac:dyDescent="0.2">
      <c r="A648" s="126"/>
      <c r="B648" s="127"/>
      <c r="C648" s="127"/>
      <c r="D648" s="126"/>
      <c r="E648" s="17"/>
      <c r="F648" s="126"/>
      <c r="G648" s="126"/>
      <c r="H648" s="126"/>
      <c r="I648" s="126"/>
      <c r="J648" s="70"/>
      <c r="K648" s="70"/>
      <c r="L648" s="70"/>
      <c r="M648" s="70"/>
      <c r="N648" s="70"/>
    </row>
    <row r="649" spans="1:14" x14ac:dyDescent="0.2">
      <c r="A649" s="126"/>
      <c r="B649" s="127"/>
      <c r="C649" s="127"/>
      <c r="D649" s="126"/>
      <c r="E649" s="17"/>
      <c r="F649" s="126"/>
      <c r="G649" s="126"/>
      <c r="H649" s="126"/>
      <c r="I649" s="126"/>
      <c r="J649" s="70"/>
      <c r="K649" s="70"/>
      <c r="L649" s="70"/>
      <c r="M649" s="70"/>
      <c r="N649" s="70"/>
    </row>
    <row r="650" spans="1:14" x14ac:dyDescent="0.2">
      <c r="A650" s="126"/>
      <c r="B650" s="127"/>
      <c r="C650" s="127"/>
      <c r="D650" s="126"/>
      <c r="E650" s="17"/>
      <c r="F650" s="126"/>
      <c r="G650" s="126"/>
      <c r="H650" s="126"/>
      <c r="I650" s="126"/>
      <c r="J650" s="70"/>
      <c r="K650" s="70"/>
      <c r="L650" s="70"/>
      <c r="M650" s="70"/>
      <c r="N650" s="70"/>
    </row>
    <row r="651" spans="1:14" x14ac:dyDescent="0.2">
      <c r="A651" s="126"/>
      <c r="B651" s="127"/>
      <c r="C651" s="127"/>
      <c r="D651" s="126"/>
      <c r="E651" s="17"/>
      <c r="F651" s="126"/>
      <c r="G651" s="126"/>
      <c r="H651" s="126"/>
      <c r="I651" s="126"/>
      <c r="J651" s="70"/>
      <c r="K651" s="70"/>
      <c r="L651" s="70"/>
      <c r="M651" s="70"/>
      <c r="N651" s="70"/>
    </row>
    <row r="652" spans="1:14" x14ac:dyDescent="0.2">
      <c r="A652" s="126"/>
      <c r="B652" s="127"/>
      <c r="C652" s="127"/>
      <c r="D652" s="126"/>
      <c r="E652" s="17"/>
      <c r="F652" s="126"/>
      <c r="G652" s="126"/>
      <c r="H652" s="126"/>
      <c r="I652" s="126"/>
      <c r="J652" s="70"/>
      <c r="K652" s="70"/>
      <c r="L652" s="70"/>
      <c r="M652" s="70"/>
      <c r="N652" s="70"/>
    </row>
    <row r="653" spans="1:14" x14ac:dyDescent="0.2">
      <c r="A653" s="126"/>
      <c r="B653" s="127"/>
      <c r="C653" s="127"/>
      <c r="D653" s="126"/>
      <c r="E653" s="17"/>
      <c r="F653" s="126"/>
      <c r="G653" s="126"/>
      <c r="H653" s="126"/>
      <c r="I653" s="126"/>
      <c r="J653" s="70"/>
      <c r="K653" s="70"/>
      <c r="L653" s="70"/>
      <c r="M653" s="70"/>
      <c r="N653" s="70"/>
    </row>
    <row r="654" spans="1:14" x14ac:dyDescent="0.2">
      <c r="A654" s="126"/>
      <c r="B654" s="127"/>
      <c r="C654" s="127"/>
      <c r="D654" s="126"/>
      <c r="E654" s="17"/>
      <c r="F654" s="126"/>
      <c r="G654" s="126"/>
      <c r="H654" s="126"/>
      <c r="I654" s="126"/>
      <c r="J654" s="70"/>
      <c r="K654" s="70"/>
      <c r="L654" s="70"/>
      <c r="M654" s="70"/>
      <c r="N654" s="70"/>
    </row>
    <row r="655" spans="1:14" x14ac:dyDescent="0.2">
      <c r="A655" s="126"/>
      <c r="B655" s="127"/>
      <c r="C655" s="127"/>
      <c r="D655" s="126"/>
      <c r="E655" s="17"/>
      <c r="F655" s="126"/>
      <c r="G655" s="126"/>
      <c r="H655" s="126"/>
      <c r="I655" s="126"/>
      <c r="J655" s="70"/>
      <c r="K655" s="70"/>
      <c r="L655" s="70"/>
      <c r="M655" s="70"/>
      <c r="N655" s="70"/>
    </row>
    <row r="656" spans="1:14" x14ac:dyDescent="0.2">
      <c r="A656" s="126"/>
      <c r="B656" s="127"/>
      <c r="C656" s="127"/>
      <c r="D656" s="126"/>
      <c r="E656" s="17"/>
      <c r="F656" s="126"/>
      <c r="G656" s="126"/>
      <c r="H656" s="126"/>
      <c r="I656" s="126"/>
      <c r="J656" s="70"/>
      <c r="K656" s="70"/>
      <c r="L656" s="70"/>
      <c r="M656" s="70"/>
      <c r="N656" s="70"/>
    </row>
    <row r="657" spans="1:14" x14ac:dyDescent="0.2">
      <c r="A657" s="126"/>
      <c r="B657" s="127"/>
      <c r="C657" s="127"/>
      <c r="D657" s="126"/>
      <c r="E657" s="17"/>
      <c r="F657" s="126"/>
      <c r="G657" s="126"/>
      <c r="H657" s="126"/>
      <c r="I657" s="126"/>
      <c r="J657" s="70"/>
      <c r="K657" s="70"/>
      <c r="L657" s="70"/>
      <c r="M657" s="70"/>
      <c r="N657" s="70"/>
    </row>
    <row r="658" spans="1:14" x14ac:dyDescent="0.2">
      <c r="A658" s="126"/>
      <c r="B658" s="127"/>
      <c r="C658" s="127"/>
      <c r="D658" s="126"/>
      <c r="E658" s="17"/>
      <c r="F658" s="126"/>
      <c r="G658" s="126"/>
      <c r="H658" s="126"/>
      <c r="I658" s="126"/>
      <c r="J658" s="70"/>
      <c r="K658" s="70"/>
      <c r="L658" s="70"/>
      <c r="M658" s="70"/>
      <c r="N658" s="70"/>
    </row>
    <row r="659" spans="1:14" x14ac:dyDescent="0.2">
      <c r="A659" s="126"/>
      <c r="B659" s="127"/>
      <c r="C659" s="127"/>
      <c r="D659" s="126"/>
      <c r="E659" s="17"/>
      <c r="F659" s="126"/>
      <c r="G659" s="126"/>
      <c r="H659" s="126"/>
      <c r="I659" s="126"/>
      <c r="J659" s="70"/>
      <c r="K659" s="70"/>
      <c r="L659" s="70"/>
      <c r="M659" s="70"/>
      <c r="N659" s="70"/>
    </row>
    <row r="660" spans="1:14" x14ac:dyDescent="0.2">
      <c r="A660" s="126"/>
      <c r="B660" s="127"/>
      <c r="C660" s="127"/>
      <c r="D660" s="126"/>
      <c r="E660" s="17"/>
      <c r="F660" s="126"/>
      <c r="G660" s="126"/>
      <c r="H660" s="126"/>
      <c r="I660" s="126"/>
      <c r="J660" s="70"/>
      <c r="K660" s="70"/>
      <c r="L660" s="70"/>
      <c r="M660" s="70"/>
      <c r="N660" s="70"/>
    </row>
    <row r="661" spans="1:14" x14ac:dyDescent="0.2">
      <c r="A661" s="126"/>
      <c r="B661" s="127"/>
      <c r="C661" s="127"/>
      <c r="D661" s="126"/>
      <c r="E661" s="17"/>
      <c r="F661" s="126"/>
      <c r="G661" s="126"/>
      <c r="H661" s="126"/>
      <c r="I661" s="126"/>
      <c r="J661" s="70"/>
      <c r="K661" s="70"/>
      <c r="L661" s="70"/>
      <c r="M661" s="70"/>
      <c r="N661" s="70"/>
    </row>
    <row r="662" spans="1:14" x14ac:dyDescent="0.2">
      <c r="A662" s="126"/>
      <c r="B662" s="127"/>
      <c r="C662" s="127"/>
      <c r="D662" s="126"/>
      <c r="E662" s="17"/>
      <c r="F662" s="126"/>
      <c r="G662" s="126"/>
      <c r="H662" s="126"/>
      <c r="I662" s="126"/>
      <c r="J662" s="70"/>
      <c r="K662" s="70"/>
      <c r="L662" s="70"/>
      <c r="M662" s="70"/>
      <c r="N662" s="70"/>
    </row>
    <row r="663" spans="1:14" x14ac:dyDescent="0.2">
      <c r="A663" s="126"/>
      <c r="B663" s="127"/>
      <c r="C663" s="127"/>
      <c r="D663" s="126"/>
      <c r="E663" s="17"/>
      <c r="F663" s="126"/>
      <c r="G663" s="126"/>
      <c r="H663" s="126"/>
      <c r="I663" s="126"/>
      <c r="J663" s="70"/>
      <c r="K663" s="70"/>
      <c r="L663" s="70"/>
      <c r="M663" s="70"/>
      <c r="N663" s="70"/>
    </row>
    <row r="664" spans="1:14" x14ac:dyDescent="0.2">
      <c r="A664" s="126"/>
      <c r="B664" s="127"/>
      <c r="C664" s="127"/>
      <c r="D664" s="126"/>
      <c r="E664" s="17"/>
      <c r="F664" s="126"/>
      <c r="G664" s="126"/>
      <c r="H664" s="126"/>
      <c r="I664" s="126"/>
      <c r="J664" s="70"/>
      <c r="K664" s="70"/>
      <c r="L664" s="70"/>
      <c r="M664" s="70"/>
      <c r="N664" s="70"/>
    </row>
    <row r="665" spans="1:14" x14ac:dyDescent="0.2">
      <c r="A665" s="126"/>
      <c r="B665" s="127"/>
      <c r="C665" s="127"/>
      <c r="D665" s="126"/>
      <c r="E665" s="17"/>
      <c r="F665" s="126"/>
      <c r="G665" s="126"/>
      <c r="H665" s="126"/>
      <c r="I665" s="126"/>
      <c r="J665" s="70"/>
      <c r="K665" s="70"/>
      <c r="L665" s="70"/>
      <c r="M665" s="70"/>
      <c r="N665" s="70"/>
    </row>
    <row r="666" spans="1:14" x14ac:dyDescent="0.2">
      <c r="A666" s="126"/>
      <c r="B666" s="127"/>
      <c r="C666" s="127"/>
      <c r="D666" s="126"/>
      <c r="E666" s="17"/>
      <c r="F666" s="126"/>
      <c r="G666" s="126"/>
      <c r="H666" s="126"/>
      <c r="I666" s="126"/>
      <c r="J666" s="70"/>
      <c r="K666" s="70"/>
      <c r="L666" s="70"/>
      <c r="M666" s="70"/>
      <c r="N666" s="70"/>
    </row>
    <row r="667" spans="1:14" x14ac:dyDescent="0.2">
      <c r="A667" s="126"/>
      <c r="B667" s="127"/>
      <c r="C667" s="127"/>
      <c r="D667" s="126"/>
      <c r="E667" s="17"/>
      <c r="F667" s="126"/>
      <c r="G667" s="126"/>
      <c r="H667" s="126"/>
      <c r="I667" s="126"/>
      <c r="J667" s="70"/>
      <c r="K667" s="70"/>
      <c r="L667" s="70"/>
      <c r="M667" s="70"/>
      <c r="N667" s="70"/>
    </row>
    <row r="668" spans="1:14" x14ac:dyDescent="0.2">
      <c r="A668" s="126"/>
      <c r="B668" s="127"/>
      <c r="C668" s="127"/>
      <c r="D668" s="126"/>
      <c r="E668" s="17"/>
      <c r="F668" s="126"/>
      <c r="G668" s="126"/>
      <c r="H668" s="126"/>
      <c r="I668" s="126"/>
      <c r="J668" s="70"/>
      <c r="K668" s="70"/>
      <c r="L668" s="70"/>
      <c r="M668" s="70"/>
      <c r="N668" s="70"/>
    </row>
    <row r="669" spans="1:14" x14ac:dyDescent="0.2">
      <c r="A669" s="126"/>
      <c r="B669" s="127"/>
      <c r="C669" s="127"/>
      <c r="D669" s="126"/>
      <c r="E669" s="17"/>
      <c r="F669" s="126"/>
      <c r="G669" s="126"/>
      <c r="H669" s="126"/>
      <c r="I669" s="126"/>
      <c r="J669" s="70"/>
      <c r="K669" s="70"/>
      <c r="L669" s="70"/>
      <c r="M669" s="70"/>
      <c r="N669" s="70"/>
    </row>
    <row r="670" spans="1:14" x14ac:dyDescent="0.2">
      <c r="A670" s="126"/>
      <c r="B670" s="127"/>
      <c r="C670" s="127"/>
      <c r="D670" s="126"/>
      <c r="E670" s="17"/>
      <c r="F670" s="126"/>
      <c r="G670" s="126"/>
      <c r="H670" s="126"/>
      <c r="I670" s="126"/>
      <c r="J670" s="70"/>
      <c r="K670" s="70"/>
      <c r="L670" s="70"/>
      <c r="M670" s="70"/>
      <c r="N670" s="70"/>
    </row>
    <row r="671" spans="1:14" x14ac:dyDescent="0.2">
      <c r="A671" s="126"/>
      <c r="B671" s="127"/>
      <c r="C671" s="127"/>
      <c r="D671" s="126"/>
      <c r="E671" s="17"/>
      <c r="F671" s="126"/>
      <c r="G671" s="126"/>
      <c r="H671" s="126"/>
      <c r="I671" s="126"/>
      <c r="J671" s="70"/>
      <c r="K671" s="70"/>
      <c r="L671" s="70"/>
      <c r="M671" s="70"/>
      <c r="N671" s="70"/>
    </row>
    <row r="672" spans="1:14" x14ac:dyDescent="0.2">
      <c r="A672" s="126"/>
      <c r="B672" s="127"/>
      <c r="C672" s="127"/>
      <c r="D672" s="126"/>
      <c r="E672" s="17"/>
      <c r="F672" s="126"/>
      <c r="G672" s="126"/>
      <c r="H672" s="126"/>
      <c r="I672" s="126"/>
      <c r="J672" s="70"/>
      <c r="K672" s="70"/>
      <c r="L672" s="70"/>
      <c r="M672" s="70"/>
      <c r="N672" s="70"/>
    </row>
    <row r="673" spans="1:14" x14ac:dyDescent="0.2">
      <c r="A673" s="126"/>
      <c r="B673" s="127"/>
      <c r="C673" s="127"/>
      <c r="D673" s="126"/>
      <c r="E673" s="17"/>
      <c r="F673" s="126"/>
      <c r="G673" s="126"/>
      <c r="H673" s="126"/>
      <c r="I673" s="126"/>
      <c r="J673" s="70"/>
      <c r="K673" s="70"/>
      <c r="L673" s="70"/>
      <c r="M673" s="70"/>
      <c r="N673" s="70"/>
    </row>
    <row r="674" spans="1:14" x14ac:dyDescent="0.2">
      <c r="A674" s="126"/>
      <c r="B674" s="127"/>
      <c r="C674" s="127"/>
      <c r="D674" s="126"/>
      <c r="E674" s="17"/>
      <c r="F674" s="126"/>
      <c r="G674" s="126"/>
      <c r="H674" s="126"/>
      <c r="I674" s="126"/>
      <c r="J674" s="70"/>
      <c r="K674" s="70"/>
      <c r="L674" s="70"/>
      <c r="M674" s="70"/>
      <c r="N674" s="70"/>
    </row>
    <row r="675" spans="1:14" x14ac:dyDescent="0.2">
      <c r="A675" s="126"/>
      <c r="B675" s="127"/>
      <c r="C675" s="127"/>
      <c r="D675" s="126"/>
      <c r="E675" s="17"/>
      <c r="F675" s="126"/>
      <c r="G675" s="126"/>
      <c r="H675" s="126"/>
      <c r="I675" s="126"/>
      <c r="J675" s="70"/>
      <c r="K675" s="70"/>
      <c r="L675" s="70"/>
      <c r="M675" s="70"/>
      <c r="N675" s="70"/>
    </row>
    <row r="676" spans="1:14" x14ac:dyDescent="0.2">
      <c r="A676" s="126"/>
      <c r="B676" s="127"/>
      <c r="C676" s="127"/>
      <c r="D676" s="126"/>
      <c r="E676" s="17"/>
      <c r="F676" s="126"/>
      <c r="G676" s="126"/>
      <c r="H676" s="126"/>
      <c r="I676" s="126"/>
      <c r="J676" s="70"/>
      <c r="K676" s="70"/>
      <c r="L676" s="70"/>
      <c r="M676" s="70"/>
      <c r="N676" s="70"/>
    </row>
    <row r="677" spans="1:14" x14ac:dyDescent="0.2">
      <c r="A677" s="126"/>
      <c r="B677" s="127"/>
      <c r="C677" s="127"/>
      <c r="D677" s="126"/>
      <c r="E677" s="17"/>
      <c r="F677" s="126"/>
      <c r="G677" s="126"/>
      <c r="H677" s="126"/>
      <c r="I677" s="126"/>
      <c r="J677" s="70"/>
      <c r="K677" s="70"/>
      <c r="L677" s="70"/>
      <c r="M677" s="70"/>
      <c r="N677" s="70"/>
    </row>
    <row r="678" spans="1:14" x14ac:dyDescent="0.2">
      <c r="A678" s="126"/>
      <c r="B678" s="127"/>
      <c r="C678" s="127"/>
      <c r="D678" s="126"/>
      <c r="E678" s="17"/>
      <c r="F678" s="126"/>
      <c r="G678" s="126"/>
      <c r="H678" s="126"/>
      <c r="I678" s="126"/>
      <c r="J678" s="70"/>
      <c r="K678" s="70"/>
      <c r="L678" s="70"/>
      <c r="M678" s="70"/>
      <c r="N678" s="70"/>
    </row>
    <row r="679" spans="1:14" x14ac:dyDescent="0.2">
      <c r="A679" s="126"/>
      <c r="B679" s="127"/>
      <c r="C679" s="127"/>
      <c r="D679" s="126"/>
      <c r="E679" s="17"/>
      <c r="F679" s="126"/>
      <c r="G679" s="126"/>
      <c r="H679" s="126"/>
      <c r="I679" s="126"/>
      <c r="J679" s="70"/>
      <c r="K679" s="70"/>
      <c r="L679" s="70"/>
      <c r="M679" s="70"/>
      <c r="N679" s="70"/>
    </row>
    <row r="680" spans="1:14" x14ac:dyDescent="0.2">
      <c r="A680" s="126"/>
      <c r="B680" s="127"/>
      <c r="C680" s="127"/>
      <c r="D680" s="126"/>
      <c r="E680" s="17"/>
      <c r="F680" s="126"/>
      <c r="G680" s="126"/>
      <c r="H680" s="126"/>
      <c r="I680" s="126"/>
      <c r="J680" s="70"/>
      <c r="K680" s="70"/>
      <c r="L680" s="70"/>
      <c r="M680" s="70"/>
      <c r="N680" s="70"/>
    </row>
    <row r="681" spans="1:14" x14ac:dyDescent="0.2">
      <c r="A681" s="126"/>
      <c r="B681" s="127"/>
      <c r="C681" s="127"/>
      <c r="D681" s="126"/>
      <c r="E681" s="17"/>
      <c r="F681" s="126"/>
      <c r="G681" s="126"/>
      <c r="H681" s="126"/>
      <c r="I681" s="126"/>
      <c r="J681" s="70"/>
      <c r="K681" s="70"/>
      <c r="L681" s="70"/>
      <c r="M681" s="70"/>
      <c r="N681" s="70"/>
    </row>
    <row r="682" spans="1:14" x14ac:dyDescent="0.2">
      <c r="A682" s="126"/>
      <c r="B682" s="127"/>
      <c r="C682" s="127"/>
      <c r="D682" s="126"/>
      <c r="E682" s="17"/>
      <c r="F682" s="126"/>
      <c r="G682" s="126"/>
      <c r="H682" s="126"/>
      <c r="I682" s="126"/>
      <c r="J682" s="70"/>
      <c r="K682" s="70"/>
      <c r="L682" s="70"/>
      <c r="M682" s="70"/>
      <c r="N682" s="70"/>
    </row>
    <row r="683" spans="1:14" x14ac:dyDescent="0.2">
      <c r="A683" s="126"/>
      <c r="B683" s="127"/>
      <c r="C683" s="127"/>
      <c r="D683" s="126"/>
      <c r="E683" s="17"/>
      <c r="F683" s="126"/>
      <c r="G683" s="126"/>
      <c r="H683" s="126"/>
      <c r="I683" s="126"/>
      <c r="J683" s="70"/>
      <c r="K683" s="70"/>
      <c r="L683" s="70"/>
      <c r="M683" s="70"/>
      <c r="N683" s="70"/>
    </row>
    <row r="684" spans="1:14" x14ac:dyDescent="0.2">
      <c r="A684" s="126"/>
      <c r="B684" s="127"/>
      <c r="C684" s="127"/>
      <c r="D684" s="126"/>
      <c r="E684" s="17"/>
      <c r="F684" s="126"/>
      <c r="G684" s="126"/>
      <c r="H684" s="126"/>
      <c r="I684" s="126"/>
      <c r="J684" s="70"/>
      <c r="K684" s="70"/>
      <c r="L684" s="70"/>
      <c r="M684" s="70"/>
      <c r="N684" s="70"/>
    </row>
    <row r="685" spans="1:14" x14ac:dyDescent="0.2">
      <c r="A685" s="126"/>
      <c r="B685" s="127"/>
      <c r="C685" s="127"/>
      <c r="D685" s="126"/>
      <c r="E685" s="17"/>
      <c r="F685" s="126"/>
      <c r="G685" s="126"/>
      <c r="H685" s="126"/>
      <c r="I685" s="126"/>
      <c r="J685" s="70"/>
      <c r="K685" s="70"/>
      <c r="L685" s="70"/>
      <c r="M685" s="70"/>
      <c r="N685" s="70"/>
    </row>
    <row r="686" spans="1:14" x14ac:dyDescent="0.2">
      <c r="A686" s="126"/>
      <c r="B686" s="127"/>
      <c r="C686" s="127"/>
      <c r="D686" s="126"/>
      <c r="E686" s="17"/>
      <c r="F686" s="126"/>
      <c r="G686" s="126"/>
      <c r="H686" s="126"/>
      <c r="I686" s="126"/>
      <c r="J686" s="70"/>
      <c r="K686" s="70"/>
      <c r="L686" s="70"/>
      <c r="M686" s="70"/>
      <c r="N686" s="70"/>
    </row>
    <row r="687" spans="1:14" x14ac:dyDescent="0.2">
      <c r="A687" s="126"/>
      <c r="B687" s="127"/>
      <c r="C687" s="127"/>
      <c r="D687" s="126"/>
      <c r="E687" s="17"/>
      <c r="F687" s="126"/>
      <c r="G687" s="126"/>
      <c r="H687" s="126"/>
      <c r="I687" s="126"/>
      <c r="J687" s="70"/>
      <c r="K687" s="70"/>
      <c r="L687" s="70"/>
      <c r="M687" s="70"/>
      <c r="N687" s="70"/>
    </row>
    <row r="688" spans="1:14" x14ac:dyDescent="0.2">
      <c r="A688" s="126"/>
      <c r="B688" s="127"/>
      <c r="C688" s="127"/>
      <c r="D688" s="126"/>
      <c r="E688" s="17"/>
      <c r="F688" s="126"/>
      <c r="G688" s="126"/>
      <c r="H688" s="126"/>
      <c r="I688" s="126"/>
      <c r="J688" s="70"/>
      <c r="K688" s="70"/>
      <c r="L688" s="70"/>
      <c r="M688" s="70"/>
      <c r="N688" s="70"/>
    </row>
    <row r="689" spans="1:14" x14ac:dyDescent="0.2">
      <c r="A689" s="126"/>
      <c r="B689" s="127"/>
      <c r="C689" s="127"/>
      <c r="D689" s="126"/>
      <c r="E689" s="17"/>
      <c r="F689" s="126"/>
      <c r="G689" s="126"/>
      <c r="H689" s="126"/>
      <c r="I689" s="126"/>
      <c r="J689" s="70"/>
      <c r="K689" s="70"/>
      <c r="L689" s="70"/>
      <c r="M689" s="70"/>
      <c r="N689" s="70"/>
    </row>
    <row r="690" spans="1:14" x14ac:dyDescent="0.2">
      <c r="A690" s="126"/>
      <c r="B690" s="127"/>
      <c r="C690" s="127"/>
      <c r="D690" s="126"/>
      <c r="E690" s="17"/>
      <c r="F690" s="126"/>
      <c r="G690" s="126"/>
      <c r="H690" s="126"/>
      <c r="I690" s="126"/>
      <c r="J690" s="70"/>
      <c r="K690" s="70"/>
      <c r="L690" s="70"/>
      <c r="M690" s="70"/>
      <c r="N690" s="70"/>
    </row>
    <row r="691" spans="1:14" x14ac:dyDescent="0.2">
      <c r="A691" s="126"/>
      <c r="B691" s="127"/>
      <c r="C691" s="127"/>
      <c r="D691" s="126"/>
      <c r="E691" s="17"/>
      <c r="F691" s="126"/>
      <c r="G691" s="126"/>
      <c r="H691" s="126"/>
      <c r="I691" s="126"/>
      <c r="J691" s="70"/>
      <c r="K691" s="70"/>
      <c r="L691" s="70"/>
      <c r="M691" s="70"/>
      <c r="N691" s="70"/>
    </row>
    <row r="692" spans="1:14" x14ac:dyDescent="0.2">
      <c r="A692" s="126"/>
      <c r="B692" s="127"/>
      <c r="C692" s="127"/>
      <c r="D692" s="126"/>
      <c r="E692" s="17"/>
      <c r="F692" s="126"/>
      <c r="G692" s="126"/>
      <c r="H692" s="126"/>
      <c r="I692" s="126"/>
      <c r="J692" s="70"/>
      <c r="K692" s="70"/>
      <c r="L692" s="70"/>
      <c r="M692" s="70"/>
      <c r="N692" s="70"/>
    </row>
    <row r="693" spans="1:14" x14ac:dyDescent="0.2">
      <c r="A693" s="126"/>
      <c r="B693" s="127"/>
      <c r="C693" s="127"/>
      <c r="D693" s="126"/>
      <c r="E693" s="17"/>
      <c r="F693" s="126"/>
      <c r="G693" s="126"/>
      <c r="H693" s="126"/>
      <c r="I693" s="126"/>
      <c r="J693" s="70"/>
      <c r="K693" s="70"/>
      <c r="L693" s="70"/>
      <c r="M693" s="70"/>
      <c r="N693" s="70"/>
    </row>
    <row r="694" spans="1:14" x14ac:dyDescent="0.2">
      <c r="A694" s="126"/>
      <c r="B694" s="127"/>
      <c r="C694" s="127"/>
      <c r="D694" s="126"/>
      <c r="E694" s="17"/>
      <c r="F694" s="126"/>
      <c r="G694" s="126"/>
      <c r="H694" s="126"/>
      <c r="I694" s="126"/>
      <c r="J694" s="70"/>
      <c r="K694" s="70"/>
      <c r="L694" s="70"/>
      <c r="M694" s="70"/>
      <c r="N694" s="70"/>
    </row>
    <row r="695" spans="1:14" x14ac:dyDescent="0.2">
      <c r="A695" s="126"/>
      <c r="B695" s="127"/>
      <c r="C695" s="127"/>
      <c r="D695" s="126"/>
      <c r="E695" s="17"/>
      <c r="F695" s="126"/>
      <c r="G695" s="126"/>
      <c r="H695" s="126"/>
      <c r="I695" s="126"/>
      <c r="J695" s="70"/>
      <c r="K695" s="70"/>
      <c r="L695" s="70"/>
      <c r="M695" s="70"/>
      <c r="N695" s="70"/>
    </row>
    <row r="696" spans="1:14" x14ac:dyDescent="0.2">
      <c r="A696" s="126"/>
      <c r="B696" s="127"/>
      <c r="C696" s="127"/>
      <c r="D696" s="126"/>
      <c r="E696" s="17"/>
      <c r="F696" s="126"/>
      <c r="G696" s="126"/>
      <c r="H696" s="126"/>
      <c r="I696" s="126"/>
      <c r="J696" s="70"/>
      <c r="K696" s="70"/>
      <c r="L696" s="70"/>
      <c r="M696" s="70"/>
      <c r="N696" s="70"/>
    </row>
    <row r="697" spans="1:14" x14ac:dyDescent="0.2">
      <c r="A697" s="126"/>
      <c r="B697" s="127"/>
      <c r="C697" s="127"/>
      <c r="D697" s="126"/>
      <c r="E697" s="17"/>
      <c r="F697" s="126"/>
      <c r="G697" s="126"/>
      <c r="H697" s="126"/>
      <c r="I697" s="126"/>
      <c r="J697" s="70"/>
      <c r="K697" s="70"/>
      <c r="L697" s="70"/>
      <c r="M697" s="70"/>
      <c r="N697" s="70"/>
    </row>
    <row r="698" spans="1:14" x14ac:dyDescent="0.2">
      <c r="A698" s="126"/>
      <c r="B698" s="127"/>
      <c r="C698" s="127"/>
      <c r="D698" s="126"/>
      <c r="E698" s="17"/>
      <c r="F698" s="126"/>
      <c r="G698" s="126"/>
      <c r="H698" s="126"/>
      <c r="I698" s="126"/>
      <c r="J698" s="70"/>
      <c r="K698" s="70"/>
      <c r="L698" s="70"/>
      <c r="M698" s="70"/>
      <c r="N698" s="70"/>
    </row>
    <row r="699" spans="1:14" x14ac:dyDescent="0.2">
      <c r="A699" s="126"/>
      <c r="B699" s="127"/>
      <c r="C699" s="127"/>
      <c r="D699" s="126"/>
      <c r="E699" s="17"/>
      <c r="F699" s="126"/>
      <c r="G699" s="126"/>
      <c r="H699" s="126"/>
      <c r="I699" s="126"/>
      <c r="J699" s="70"/>
      <c r="K699" s="70"/>
      <c r="L699" s="70"/>
      <c r="M699" s="70"/>
      <c r="N699" s="70"/>
    </row>
    <row r="700" spans="1:14" x14ac:dyDescent="0.2">
      <c r="A700" s="126"/>
      <c r="B700" s="127"/>
      <c r="C700" s="127"/>
      <c r="D700" s="126"/>
      <c r="E700" s="17"/>
      <c r="F700" s="126"/>
      <c r="G700" s="126"/>
      <c r="H700" s="126"/>
      <c r="I700" s="126"/>
      <c r="J700" s="70"/>
      <c r="K700" s="70"/>
      <c r="L700" s="70"/>
      <c r="M700" s="70"/>
      <c r="N700" s="70"/>
    </row>
    <row r="701" spans="1:14" x14ac:dyDescent="0.2">
      <c r="A701" s="126"/>
      <c r="B701" s="127"/>
      <c r="C701" s="127"/>
      <c r="D701" s="126"/>
      <c r="E701" s="17"/>
      <c r="F701" s="126"/>
      <c r="G701" s="126"/>
      <c r="H701" s="126"/>
      <c r="I701" s="126"/>
      <c r="J701" s="70"/>
      <c r="K701" s="70"/>
      <c r="L701" s="70"/>
      <c r="M701" s="70"/>
      <c r="N701" s="70"/>
    </row>
    <row r="702" spans="1:14" x14ac:dyDescent="0.2">
      <c r="A702" s="126"/>
      <c r="B702" s="127"/>
      <c r="C702" s="127"/>
      <c r="D702" s="126"/>
      <c r="E702" s="17"/>
      <c r="F702" s="126"/>
      <c r="G702" s="126"/>
      <c r="H702" s="126"/>
      <c r="I702" s="126"/>
      <c r="J702" s="70"/>
      <c r="K702" s="70"/>
      <c r="L702" s="70"/>
      <c r="M702" s="70"/>
      <c r="N702" s="70"/>
    </row>
    <row r="703" spans="1:14" x14ac:dyDescent="0.2">
      <c r="A703" s="126"/>
      <c r="B703" s="127"/>
      <c r="C703" s="127"/>
      <c r="D703" s="126"/>
      <c r="E703" s="17"/>
      <c r="F703" s="126"/>
      <c r="G703" s="126"/>
      <c r="H703" s="126"/>
      <c r="I703" s="126"/>
      <c r="J703" s="70"/>
      <c r="K703" s="70"/>
      <c r="L703" s="70"/>
      <c r="M703" s="70"/>
      <c r="N703" s="70"/>
    </row>
    <row r="704" spans="1:14" x14ac:dyDescent="0.2">
      <c r="A704" s="126"/>
      <c r="B704" s="127"/>
      <c r="C704" s="127"/>
      <c r="D704" s="126"/>
      <c r="E704" s="17"/>
      <c r="F704" s="126"/>
      <c r="G704" s="126"/>
      <c r="H704" s="126"/>
      <c r="I704" s="126"/>
      <c r="J704" s="70"/>
      <c r="K704" s="70"/>
      <c r="L704" s="70"/>
      <c r="M704" s="70"/>
      <c r="N704" s="70"/>
    </row>
    <row r="705" spans="1:14" x14ac:dyDescent="0.2">
      <c r="A705" s="126"/>
      <c r="B705" s="127"/>
      <c r="C705" s="127"/>
      <c r="D705" s="126"/>
      <c r="E705" s="17"/>
      <c r="F705" s="126"/>
      <c r="G705" s="126"/>
      <c r="H705" s="126"/>
      <c r="I705" s="126"/>
      <c r="J705" s="70"/>
      <c r="K705" s="70"/>
      <c r="L705" s="70"/>
      <c r="M705" s="70"/>
      <c r="N705" s="70"/>
    </row>
    <row r="706" spans="1:14" x14ac:dyDescent="0.2">
      <c r="A706" s="126"/>
      <c r="B706" s="127"/>
      <c r="C706" s="127"/>
      <c r="D706" s="126"/>
      <c r="E706" s="17"/>
      <c r="F706" s="126"/>
      <c r="G706" s="126"/>
      <c r="H706" s="126"/>
      <c r="I706" s="126"/>
      <c r="J706" s="70"/>
      <c r="K706" s="70"/>
      <c r="L706" s="70"/>
      <c r="M706" s="70"/>
      <c r="N706" s="70"/>
    </row>
    <row r="707" spans="1:14" x14ac:dyDescent="0.2">
      <c r="A707" s="126"/>
      <c r="B707" s="127"/>
      <c r="C707" s="127"/>
      <c r="D707" s="126"/>
      <c r="E707" s="17"/>
      <c r="F707" s="126"/>
      <c r="G707" s="126"/>
      <c r="H707" s="126"/>
      <c r="I707" s="126"/>
      <c r="J707" s="70"/>
      <c r="K707" s="70"/>
      <c r="L707" s="70"/>
      <c r="M707" s="70"/>
      <c r="N707" s="70"/>
    </row>
    <row r="708" spans="1:14" x14ac:dyDescent="0.2">
      <c r="A708" s="126"/>
      <c r="B708" s="127"/>
      <c r="C708" s="127"/>
      <c r="D708" s="126"/>
      <c r="E708" s="17"/>
      <c r="F708" s="126"/>
      <c r="G708" s="126"/>
      <c r="H708" s="126"/>
      <c r="I708" s="126"/>
      <c r="J708" s="70"/>
      <c r="K708" s="70"/>
      <c r="L708" s="70"/>
      <c r="M708" s="70"/>
      <c r="N708" s="70"/>
    </row>
    <row r="709" spans="1:14" x14ac:dyDescent="0.2">
      <c r="A709" s="126"/>
      <c r="B709" s="127"/>
      <c r="C709" s="127"/>
      <c r="D709" s="126"/>
      <c r="E709" s="17"/>
      <c r="F709" s="126"/>
      <c r="G709" s="126"/>
      <c r="H709" s="126"/>
      <c r="I709" s="126"/>
      <c r="J709" s="70"/>
      <c r="K709" s="70"/>
      <c r="L709" s="70"/>
      <c r="M709" s="70"/>
      <c r="N709" s="70"/>
    </row>
    <row r="710" spans="1:14" x14ac:dyDescent="0.2">
      <c r="A710" s="126"/>
      <c r="B710" s="127"/>
      <c r="C710" s="127"/>
      <c r="D710" s="126"/>
      <c r="E710" s="17"/>
      <c r="F710" s="126"/>
      <c r="G710" s="126"/>
      <c r="H710" s="126"/>
      <c r="I710" s="126"/>
      <c r="J710" s="70"/>
      <c r="K710" s="70"/>
      <c r="L710" s="70"/>
      <c r="M710" s="70"/>
      <c r="N710" s="70"/>
    </row>
    <row r="711" spans="1:14" x14ac:dyDescent="0.2">
      <c r="A711" s="126"/>
      <c r="B711" s="127"/>
      <c r="C711" s="127"/>
      <c r="D711" s="126"/>
      <c r="E711" s="17"/>
      <c r="F711" s="126"/>
      <c r="G711" s="126"/>
      <c r="H711" s="126"/>
      <c r="I711" s="126"/>
      <c r="J711" s="70"/>
      <c r="K711" s="70"/>
      <c r="L711" s="70"/>
      <c r="M711" s="70"/>
      <c r="N711" s="70"/>
    </row>
    <row r="712" spans="1:14" x14ac:dyDescent="0.2">
      <c r="A712" s="126"/>
      <c r="B712" s="127"/>
      <c r="C712" s="127"/>
      <c r="D712" s="126"/>
      <c r="E712" s="17"/>
      <c r="F712" s="126"/>
      <c r="G712" s="126"/>
      <c r="H712" s="126"/>
      <c r="I712" s="126"/>
      <c r="J712" s="70"/>
      <c r="K712" s="70"/>
      <c r="L712" s="70"/>
      <c r="M712" s="70"/>
      <c r="N712" s="70"/>
    </row>
    <row r="713" spans="1:14" x14ac:dyDescent="0.2">
      <c r="A713" s="126"/>
      <c r="B713" s="127"/>
      <c r="C713" s="127"/>
      <c r="D713" s="126"/>
      <c r="E713" s="17"/>
      <c r="F713" s="126"/>
      <c r="G713" s="126"/>
      <c r="H713" s="126"/>
      <c r="I713" s="126"/>
      <c r="J713" s="70"/>
      <c r="K713" s="70"/>
      <c r="L713" s="70"/>
      <c r="M713" s="70"/>
      <c r="N713" s="70"/>
    </row>
    <row r="714" spans="1:14" x14ac:dyDescent="0.2">
      <c r="A714" s="126"/>
      <c r="B714" s="127"/>
      <c r="C714" s="127"/>
      <c r="D714" s="126"/>
      <c r="E714" s="17"/>
      <c r="F714" s="126"/>
      <c r="G714" s="126"/>
      <c r="H714" s="126"/>
      <c r="I714" s="126"/>
      <c r="J714" s="70"/>
      <c r="K714" s="70"/>
      <c r="L714" s="70"/>
      <c r="M714" s="70"/>
      <c r="N714" s="70"/>
    </row>
    <row r="715" spans="1:14" x14ac:dyDescent="0.2">
      <c r="A715" s="126"/>
      <c r="B715" s="127"/>
      <c r="C715" s="127"/>
      <c r="D715" s="126"/>
      <c r="E715" s="17"/>
      <c r="F715" s="126"/>
      <c r="G715" s="126"/>
      <c r="H715" s="126"/>
      <c r="I715" s="126"/>
      <c r="J715" s="70"/>
      <c r="K715" s="70"/>
      <c r="L715" s="70"/>
      <c r="M715" s="70"/>
      <c r="N715" s="70"/>
    </row>
    <row r="716" spans="1:14" x14ac:dyDescent="0.2">
      <c r="A716" s="126"/>
      <c r="B716" s="127"/>
      <c r="C716" s="127"/>
      <c r="D716" s="126"/>
      <c r="E716" s="17"/>
      <c r="F716" s="126"/>
      <c r="G716" s="126"/>
      <c r="H716" s="126"/>
      <c r="I716" s="126"/>
      <c r="J716" s="70"/>
      <c r="K716" s="70"/>
      <c r="L716" s="70"/>
      <c r="M716" s="70"/>
      <c r="N716" s="70"/>
    </row>
    <row r="717" spans="1:14" x14ac:dyDescent="0.2">
      <c r="A717" s="126"/>
      <c r="B717" s="127"/>
      <c r="C717" s="127"/>
      <c r="D717" s="126"/>
      <c r="E717" s="17"/>
      <c r="F717" s="126"/>
      <c r="G717" s="126"/>
      <c r="H717" s="126"/>
      <c r="I717" s="126"/>
      <c r="J717" s="70"/>
      <c r="K717" s="70"/>
      <c r="L717" s="70"/>
      <c r="M717" s="70"/>
      <c r="N717" s="70"/>
    </row>
    <row r="718" spans="1:14" x14ac:dyDescent="0.2">
      <c r="A718" s="126"/>
      <c r="B718" s="127"/>
      <c r="C718" s="127"/>
      <c r="D718" s="126"/>
      <c r="E718" s="17"/>
      <c r="F718" s="126"/>
      <c r="G718" s="126"/>
      <c r="H718" s="126"/>
      <c r="I718" s="126"/>
      <c r="J718" s="70"/>
      <c r="K718" s="70"/>
      <c r="L718" s="70"/>
      <c r="M718" s="70"/>
      <c r="N718" s="70"/>
    </row>
    <row r="719" spans="1:14" x14ac:dyDescent="0.2">
      <c r="A719" s="126"/>
      <c r="B719" s="127"/>
      <c r="C719" s="127"/>
      <c r="D719" s="126"/>
      <c r="E719" s="17"/>
      <c r="F719" s="126"/>
      <c r="G719" s="126"/>
      <c r="H719" s="126"/>
      <c r="I719" s="126"/>
      <c r="J719" s="70"/>
      <c r="K719" s="70"/>
      <c r="L719" s="70"/>
      <c r="M719" s="70"/>
      <c r="N719" s="70"/>
    </row>
    <row r="720" spans="1:14" x14ac:dyDescent="0.2">
      <c r="A720" s="126"/>
      <c r="B720" s="127"/>
      <c r="C720" s="127"/>
      <c r="D720" s="126"/>
      <c r="E720" s="17"/>
      <c r="F720" s="126"/>
      <c r="G720" s="126"/>
      <c r="H720" s="126"/>
      <c r="I720" s="126"/>
      <c r="J720" s="70"/>
      <c r="K720" s="70"/>
      <c r="L720" s="70"/>
      <c r="M720" s="70"/>
      <c r="N720" s="70"/>
    </row>
    <row r="721" spans="1:14" x14ac:dyDescent="0.2">
      <c r="A721" s="126"/>
      <c r="B721" s="127"/>
      <c r="C721" s="127"/>
      <c r="D721" s="126"/>
      <c r="E721" s="17"/>
      <c r="F721" s="126"/>
      <c r="G721" s="126"/>
      <c r="H721" s="126"/>
      <c r="I721" s="126"/>
      <c r="J721" s="70"/>
      <c r="K721" s="70"/>
      <c r="L721" s="70"/>
      <c r="M721" s="70"/>
      <c r="N721" s="70"/>
    </row>
    <row r="722" spans="1:14" x14ac:dyDescent="0.2">
      <c r="A722" s="126"/>
      <c r="B722" s="127"/>
      <c r="C722" s="127"/>
      <c r="D722" s="126"/>
      <c r="E722" s="17"/>
      <c r="F722" s="126"/>
      <c r="G722" s="126"/>
      <c r="H722" s="126"/>
      <c r="I722" s="126"/>
      <c r="J722" s="70"/>
      <c r="K722" s="70"/>
      <c r="L722" s="70"/>
      <c r="M722" s="70"/>
      <c r="N722" s="70"/>
    </row>
    <row r="723" spans="1:14" x14ac:dyDescent="0.2">
      <c r="A723" s="126"/>
      <c r="B723" s="127"/>
      <c r="C723" s="127"/>
      <c r="D723" s="126"/>
      <c r="E723" s="17"/>
      <c r="F723" s="126"/>
      <c r="G723" s="126"/>
      <c r="H723" s="126"/>
      <c r="I723" s="126"/>
      <c r="J723" s="70"/>
      <c r="K723" s="70"/>
      <c r="L723" s="70"/>
      <c r="M723" s="70"/>
      <c r="N723" s="70"/>
    </row>
    <row r="724" spans="1:14" x14ac:dyDescent="0.2">
      <c r="A724" s="126"/>
      <c r="B724" s="127"/>
      <c r="C724" s="127"/>
      <c r="D724" s="126"/>
      <c r="E724" s="17"/>
      <c r="F724" s="126"/>
      <c r="G724" s="126"/>
      <c r="H724" s="126"/>
      <c r="I724" s="126"/>
      <c r="J724" s="70"/>
      <c r="K724" s="70"/>
      <c r="L724" s="70"/>
      <c r="M724" s="70"/>
      <c r="N724" s="70"/>
    </row>
    <row r="725" spans="1:14" x14ac:dyDescent="0.2">
      <c r="A725" s="126"/>
      <c r="B725" s="127"/>
      <c r="C725" s="127"/>
      <c r="D725" s="126"/>
      <c r="E725" s="17"/>
      <c r="F725" s="126"/>
      <c r="G725" s="126"/>
      <c r="H725" s="126"/>
      <c r="I725" s="126"/>
      <c r="J725" s="70"/>
      <c r="K725" s="70"/>
      <c r="L725" s="70"/>
      <c r="M725" s="70"/>
      <c r="N725" s="70"/>
    </row>
    <row r="726" spans="1:14" x14ac:dyDescent="0.2">
      <c r="A726" s="126"/>
      <c r="B726" s="127"/>
      <c r="C726" s="127"/>
      <c r="D726" s="126"/>
      <c r="E726" s="17"/>
      <c r="F726" s="126"/>
      <c r="G726" s="126"/>
      <c r="H726" s="126"/>
      <c r="I726" s="126"/>
      <c r="J726" s="70"/>
      <c r="K726" s="70"/>
      <c r="L726" s="70"/>
      <c r="M726" s="70"/>
      <c r="N726" s="70"/>
    </row>
    <row r="727" spans="1:14" x14ac:dyDescent="0.2">
      <c r="A727" s="126"/>
      <c r="B727" s="127"/>
      <c r="C727" s="127"/>
      <c r="D727" s="126"/>
      <c r="E727" s="17"/>
      <c r="F727" s="126"/>
      <c r="G727" s="126"/>
      <c r="H727" s="126"/>
      <c r="I727" s="126"/>
      <c r="J727" s="70"/>
      <c r="K727" s="70"/>
      <c r="L727" s="70"/>
      <c r="M727" s="70"/>
      <c r="N727" s="70"/>
    </row>
    <row r="728" spans="1:14" x14ac:dyDescent="0.2">
      <c r="A728" s="126"/>
      <c r="B728" s="127"/>
      <c r="C728" s="127"/>
      <c r="D728" s="126"/>
      <c r="E728" s="17"/>
      <c r="F728" s="126"/>
      <c r="G728" s="126"/>
      <c r="H728" s="126"/>
      <c r="I728" s="126"/>
      <c r="J728" s="70"/>
      <c r="K728" s="70"/>
      <c r="L728" s="70"/>
      <c r="M728" s="70"/>
      <c r="N728" s="70"/>
    </row>
    <row r="729" spans="1:14" x14ac:dyDescent="0.2">
      <c r="A729" s="126"/>
      <c r="B729" s="127"/>
      <c r="C729" s="127"/>
      <c r="D729" s="126"/>
      <c r="E729" s="17"/>
      <c r="F729" s="126"/>
      <c r="G729" s="126"/>
      <c r="H729" s="126"/>
      <c r="I729" s="126"/>
      <c r="J729" s="70"/>
      <c r="K729" s="70"/>
      <c r="L729" s="70"/>
      <c r="M729" s="70"/>
      <c r="N729" s="70"/>
    </row>
    <row r="730" spans="1:14" x14ac:dyDescent="0.2">
      <c r="A730" s="126"/>
      <c r="B730" s="127"/>
      <c r="C730" s="127"/>
      <c r="D730" s="126"/>
      <c r="E730" s="17"/>
      <c r="F730" s="126"/>
      <c r="G730" s="126"/>
      <c r="H730" s="126"/>
      <c r="I730" s="126"/>
      <c r="J730" s="70"/>
      <c r="K730" s="70"/>
      <c r="L730" s="70"/>
      <c r="M730" s="70"/>
      <c r="N730" s="70"/>
    </row>
    <row r="731" spans="1:14" x14ac:dyDescent="0.2">
      <c r="A731" s="126"/>
      <c r="B731" s="127"/>
      <c r="C731" s="127"/>
      <c r="D731" s="126"/>
      <c r="E731" s="17"/>
      <c r="F731" s="126"/>
      <c r="G731" s="126"/>
      <c r="H731" s="126"/>
      <c r="I731" s="126"/>
      <c r="J731" s="70"/>
      <c r="K731" s="70"/>
      <c r="L731" s="70"/>
      <c r="M731" s="70"/>
      <c r="N731" s="70"/>
    </row>
    <row r="732" spans="1:14" x14ac:dyDescent="0.2">
      <c r="A732" s="126"/>
      <c r="B732" s="127"/>
      <c r="C732" s="127"/>
      <c r="D732" s="126"/>
      <c r="E732" s="17"/>
      <c r="F732" s="126"/>
      <c r="G732" s="126"/>
      <c r="H732" s="126"/>
      <c r="I732" s="126"/>
      <c r="J732" s="70"/>
      <c r="K732" s="70"/>
      <c r="L732" s="70"/>
      <c r="M732" s="70"/>
      <c r="N732" s="70"/>
    </row>
    <row r="733" spans="1:14" x14ac:dyDescent="0.2">
      <c r="A733" s="126"/>
      <c r="B733" s="127"/>
      <c r="C733" s="127"/>
      <c r="D733" s="126"/>
      <c r="E733" s="17"/>
      <c r="F733" s="126"/>
      <c r="G733" s="126"/>
      <c r="H733" s="126"/>
      <c r="I733" s="126"/>
      <c r="J733" s="70"/>
      <c r="K733" s="70"/>
      <c r="L733" s="70"/>
      <c r="M733" s="70"/>
      <c r="N733" s="70"/>
    </row>
    <row r="734" spans="1:14" x14ac:dyDescent="0.2">
      <c r="A734" s="126"/>
      <c r="B734" s="127"/>
      <c r="C734" s="127"/>
      <c r="D734" s="126"/>
      <c r="E734" s="17"/>
      <c r="F734" s="126"/>
      <c r="G734" s="126"/>
      <c r="H734" s="126"/>
      <c r="I734" s="126"/>
      <c r="J734" s="70"/>
      <c r="K734" s="70"/>
      <c r="L734" s="70"/>
      <c r="M734" s="70"/>
      <c r="N734" s="70"/>
    </row>
    <row r="735" spans="1:14" x14ac:dyDescent="0.2">
      <c r="A735" s="126"/>
      <c r="B735" s="127"/>
      <c r="C735" s="127"/>
      <c r="D735" s="126"/>
      <c r="E735" s="17"/>
      <c r="F735" s="126"/>
      <c r="G735" s="126"/>
      <c r="H735" s="126"/>
      <c r="I735" s="126"/>
      <c r="J735" s="70"/>
      <c r="K735" s="70"/>
      <c r="L735" s="70"/>
      <c r="M735" s="70"/>
      <c r="N735" s="70"/>
    </row>
    <row r="736" spans="1:14" x14ac:dyDescent="0.2">
      <c r="A736" s="126"/>
      <c r="B736" s="127"/>
      <c r="C736" s="127"/>
      <c r="D736" s="126"/>
      <c r="E736" s="17"/>
      <c r="F736" s="126"/>
      <c r="G736" s="126"/>
      <c r="H736" s="126"/>
      <c r="I736" s="126"/>
      <c r="J736" s="70"/>
      <c r="K736" s="70"/>
      <c r="L736" s="70"/>
      <c r="M736" s="70"/>
      <c r="N736" s="70"/>
    </row>
    <row r="737" spans="1:14" x14ac:dyDescent="0.2">
      <c r="A737" s="126"/>
      <c r="B737" s="127"/>
      <c r="C737" s="127"/>
      <c r="D737" s="126"/>
      <c r="E737" s="17"/>
      <c r="F737" s="126"/>
      <c r="G737" s="126"/>
      <c r="H737" s="126"/>
      <c r="I737" s="126"/>
      <c r="J737" s="70"/>
      <c r="K737" s="70"/>
      <c r="L737" s="70"/>
      <c r="M737" s="70"/>
      <c r="N737" s="70"/>
    </row>
    <row r="738" spans="1:14" x14ac:dyDescent="0.2">
      <c r="A738" s="126"/>
      <c r="B738" s="127"/>
      <c r="C738" s="127"/>
      <c r="D738" s="126"/>
      <c r="E738" s="17"/>
      <c r="F738" s="126"/>
      <c r="G738" s="126"/>
      <c r="H738" s="126"/>
      <c r="I738" s="126"/>
      <c r="J738" s="70"/>
      <c r="K738" s="70"/>
      <c r="L738" s="70"/>
      <c r="M738" s="70"/>
      <c r="N738" s="70"/>
    </row>
    <row r="739" spans="1:14" x14ac:dyDescent="0.2">
      <c r="A739" s="126"/>
      <c r="B739" s="127"/>
      <c r="C739" s="127"/>
      <c r="D739" s="126"/>
      <c r="E739" s="17"/>
      <c r="F739" s="126"/>
      <c r="G739" s="126"/>
      <c r="H739" s="126"/>
      <c r="I739" s="126"/>
      <c r="J739" s="70"/>
      <c r="K739" s="70"/>
      <c r="L739" s="70"/>
      <c r="M739" s="70"/>
      <c r="N739" s="70"/>
    </row>
    <row r="740" spans="1:14" x14ac:dyDescent="0.2">
      <c r="A740" s="126"/>
      <c r="B740" s="127"/>
      <c r="C740" s="127"/>
      <c r="D740" s="126"/>
      <c r="E740" s="17"/>
      <c r="F740" s="126"/>
      <c r="G740" s="126"/>
      <c r="H740" s="126"/>
      <c r="I740" s="126"/>
      <c r="J740" s="70"/>
      <c r="K740" s="70"/>
      <c r="L740" s="70"/>
      <c r="M740" s="70"/>
      <c r="N740" s="70"/>
    </row>
    <row r="741" spans="1:14" x14ac:dyDescent="0.2">
      <c r="A741" s="126"/>
      <c r="B741" s="127"/>
      <c r="C741" s="127"/>
      <c r="D741" s="126"/>
      <c r="E741" s="17"/>
      <c r="F741" s="126"/>
      <c r="G741" s="126"/>
      <c r="H741" s="126"/>
      <c r="I741" s="126"/>
      <c r="J741" s="70"/>
      <c r="K741" s="70"/>
      <c r="L741" s="70"/>
      <c r="M741" s="70"/>
      <c r="N741" s="70"/>
    </row>
    <row r="742" spans="1:14" x14ac:dyDescent="0.2">
      <c r="A742" s="126"/>
      <c r="B742" s="127"/>
      <c r="C742" s="127"/>
      <c r="D742" s="126"/>
      <c r="E742" s="17"/>
      <c r="F742" s="126"/>
      <c r="G742" s="126"/>
      <c r="H742" s="126"/>
      <c r="I742" s="126"/>
      <c r="J742" s="70"/>
      <c r="K742" s="70"/>
      <c r="L742" s="70"/>
      <c r="M742" s="70"/>
      <c r="N742" s="70"/>
    </row>
    <row r="743" spans="1:14" x14ac:dyDescent="0.2">
      <c r="A743" s="126"/>
      <c r="B743" s="127"/>
      <c r="C743" s="127"/>
      <c r="D743" s="126"/>
      <c r="E743" s="17"/>
      <c r="F743" s="126"/>
      <c r="G743" s="126"/>
      <c r="H743" s="126"/>
      <c r="I743" s="126"/>
      <c r="J743" s="70"/>
      <c r="K743" s="70"/>
      <c r="L743" s="70"/>
      <c r="M743" s="70"/>
      <c r="N743" s="70"/>
    </row>
    <row r="744" spans="1:14" x14ac:dyDescent="0.2">
      <c r="A744" s="126"/>
      <c r="B744" s="127"/>
      <c r="C744" s="127"/>
      <c r="D744" s="126"/>
      <c r="E744" s="17"/>
      <c r="F744" s="126"/>
      <c r="G744" s="126"/>
      <c r="H744" s="126"/>
      <c r="I744" s="126"/>
      <c r="J744" s="70"/>
      <c r="K744" s="70"/>
      <c r="L744" s="70"/>
      <c r="M744" s="70"/>
      <c r="N744" s="70"/>
    </row>
    <row r="745" spans="1:14" x14ac:dyDescent="0.2">
      <c r="A745" s="126"/>
      <c r="B745" s="127"/>
      <c r="C745" s="127"/>
      <c r="D745" s="126"/>
      <c r="E745" s="17"/>
      <c r="F745" s="126"/>
      <c r="G745" s="126"/>
      <c r="H745" s="126"/>
      <c r="I745" s="126"/>
      <c r="J745" s="70"/>
      <c r="K745" s="70"/>
      <c r="L745" s="70"/>
      <c r="M745" s="70"/>
      <c r="N745" s="70"/>
    </row>
    <row r="746" spans="1:14" x14ac:dyDescent="0.2">
      <c r="A746" s="126"/>
      <c r="B746" s="127"/>
      <c r="C746" s="127"/>
      <c r="D746" s="126"/>
      <c r="E746" s="17"/>
      <c r="F746" s="126"/>
      <c r="G746" s="126"/>
      <c r="H746" s="126"/>
      <c r="I746" s="126"/>
      <c r="J746" s="70"/>
      <c r="K746" s="70"/>
      <c r="L746" s="70"/>
      <c r="M746" s="70"/>
      <c r="N746" s="70"/>
    </row>
    <row r="747" spans="1:14" x14ac:dyDescent="0.2">
      <c r="A747" s="126"/>
      <c r="B747" s="127"/>
      <c r="C747" s="127"/>
      <c r="D747" s="126"/>
      <c r="E747" s="17"/>
      <c r="F747" s="126"/>
      <c r="G747" s="126"/>
      <c r="H747" s="126"/>
      <c r="I747" s="126"/>
      <c r="J747" s="70"/>
      <c r="K747" s="70"/>
      <c r="L747" s="70"/>
      <c r="M747" s="70"/>
      <c r="N747" s="70"/>
    </row>
    <row r="748" spans="1:14" x14ac:dyDescent="0.2">
      <c r="A748" s="126"/>
      <c r="B748" s="127"/>
      <c r="C748" s="127"/>
      <c r="D748" s="126"/>
      <c r="E748" s="17"/>
      <c r="F748" s="126"/>
      <c r="G748" s="126"/>
      <c r="H748" s="126"/>
      <c r="I748" s="126"/>
      <c r="J748" s="70"/>
      <c r="K748" s="70"/>
      <c r="L748" s="70"/>
      <c r="M748" s="70"/>
      <c r="N748" s="70"/>
    </row>
    <row r="749" spans="1:14" x14ac:dyDescent="0.2">
      <c r="A749" s="126"/>
      <c r="B749" s="127"/>
      <c r="C749" s="127"/>
      <c r="D749" s="126"/>
      <c r="E749" s="17"/>
      <c r="F749" s="126"/>
      <c r="G749" s="126"/>
      <c r="H749" s="126"/>
      <c r="I749" s="126"/>
      <c r="J749" s="70"/>
      <c r="K749" s="70"/>
      <c r="L749" s="70"/>
      <c r="M749" s="70"/>
      <c r="N749" s="70"/>
    </row>
    <row r="750" spans="1:14" x14ac:dyDescent="0.2">
      <c r="A750" s="126"/>
      <c r="B750" s="127"/>
      <c r="C750" s="127"/>
      <c r="D750" s="126"/>
      <c r="E750" s="17"/>
      <c r="F750" s="126"/>
      <c r="G750" s="126"/>
      <c r="H750" s="126"/>
      <c r="I750" s="126"/>
      <c r="J750" s="70"/>
      <c r="K750" s="70"/>
      <c r="L750" s="70"/>
      <c r="M750" s="70"/>
      <c r="N750" s="70"/>
    </row>
    <row r="751" spans="1:14" x14ac:dyDescent="0.2">
      <c r="A751" s="126"/>
      <c r="B751" s="127"/>
      <c r="C751" s="127"/>
      <c r="D751" s="126"/>
      <c r="E751" s="17"/>
      <c r="F751" s="126"/>
      <c r="G751" s="126"/>
      <c r="H751" s="126"/>
      <c r="I751" s="126"/>
      <c r="J751" s="70"/>
      <c r="K751" s="70"/>
      <c r="L751" s="70"/>
      <c r="M751" s="70"/>
      <c r="N751" s="70"/>
    </row>
    <row r="752" spans="1:14" x14ac:dyDescent="0.2">
      <c r="A752" s="126"/>
      <c r="B752" s="127"/>
      <c r="C752" s="127"/>
      <c r="D752" s="126"/>
      <c r="E752" s="17"/>
      <c r="F752" s="126"/>
      <c r="G752" s="126"/>
      <c r="H752" s="126"/>
      <c r="I752" s="126"/>
      <c r="J752" s="70"/>
      <c r="K752" s="70"/>
      <c r="L752" s="70"/>
      <c r="M752" s="70"/>
      <c r="N752" s="70"/>
    </row>
    <row r="753" spans="1:14" x14ac:dyDescent="0.2">
      <c r="A753" s="126"/>
      <c r="B753" s="127"/>
      <c r="C753" s="127"/>
      <c r="D753" s="126"/>
      <c r="E753" s="17"/>
      <c r="F753" s="126"/>
      <c r="G753" s="126"/>
      <c r="H753" s="126"/>
      <c r="I753" s="126"/>
      <c r="J753" s="70"/>
      <c r="K753" s="70"/>
      <c r="L753" s="70"/>
      <c r="M753" s="70"/>
      <c r="N753" s="70"/>
    </row>
    <row r="754" spans="1:14" x14ac:dyDescent="0.2">
      <c r="A754" s="126"/>
      <c r="B754" s="127"/>
      <c r="C754" s="127"/>
      <c r="D754" s="126"/>
      <c r="E754" s="17"/>
      <c r="F754" s="126"/>
      <c r="G754" s="126"/>
      <c r="H754" s="126"/>
      <c r="I754" s="126"/>
      <c r="J754" s="70"/>
      <c r="K754" s="70"/>
      <c r="L754" s="70"/>
      <c r="M754" s="70"/>
      <c r="N754" s="70"/>
    </row>
    <row r="755" spans="1:14" x14ac:dyDescent="0.2">
      <c r="A755" s="126"/>
      <c r="B755" s="127"/>
      <c r="C755" s="127"/>
      <c r="D755" s="126"/>
      <c r="E755" s="17"/>
      <c r="F755" s="126"/>
      <c r="G755" s="126"/>
      <c r="H755" s="126"/>
      <c r="I755" s="126"/>
      <c r="J755" s="70"/>
      <c r="K755" s="70"/>
      <c r="L755" s="70"/>
      <c r="M755" s="70"/>
      <c r="N755" s="70"/>
    </row>
    <row r="756" spans="1:14" x14ac:dyDescent="0.2">
      <c r="A756" s="126"/>
      <c r="B756" s="127"/>
      <c r="C756" s="127"/>
      <c r="D756" s="126"/>
      <c r="E756" s="17"/>
      <c r="F756" s="126"/>
      <c r="G756" s="126"/>
      <c r="H756" s="126"/>
      <c r="I756" s="126"/>
      <c r="J756" s="70"/>
      <c r="K756" s="70"/>
      <c r="L756" s="70"/>
      <c r="M756" s="70"/>
      <c r="N756" s="70"/>
    </row>
    <row r="757" spans="1:14" x14ac:dyDescent="0.2">
      <c r="A757" s="126"/>
      <c r="B757" s="127"/>
      <c r="C757" s="127"/>
      <c r="D757" s="126"/>
      <c r="E757" s="17"/>
      <c r="F757" s="126"/>
      <c r="G757" s="126"/>
      <c r="H757" s="126"/>
      <c r="I757" s="126"/>
      <c r="J757" s="70"/>
      <c r="K757" s="70"/>
      <c r="L757" s="70"/>
      <c r="M757" s="70"/>
      <c r="N757" s="70"/>
    </row>
    <row r="758" spans="1:14" x14ac:dyDescent="0.2">
      <c r="A758" s="126"/>
      <c r="B758" s="127"/>
      <c r="C758" s="127"/>
      <c r="D758" s="126"/>
      <c r="E758" s="17"/>
      <c r="F758" s="126"/>
      <c r="G758" s="126"/>
      <c r="H758" s="126"/>
      <c r="I758" s="126"/>
      <c r="J758" s="70"/>
      <c r="K758" s="70"/>
      <c r="L758" s="70"/>
      <c r="M758" s="70"/>
      <c r="N758" s="70"/>
    </row>
    <row r="759" spans="1:14" x14ac:dyDescent="0.2">
      <c r="A759" s="126"/>
      <c r="B759" s="127"/>
      <c r="C759" s="127"/>
      <c r="D759" s="126"/>
      <c r="E759" s="17"/>
      <c r="F759" s="126"/>
      <c r="G759" s="126"/>
      <c r="H759" s="126"/>
      <c r="I759" s="126"/>
      <c r="J759" s="70"/>
      <c r="K759" s="70"/>
      <c r="L759" s="70"/>
      <c r="M759" s="70"/>
      <c r="N759" s="70"/>
    </row>
    <row r="760" spans="1:14" x14ac:dyDescent="0.2">
      <c r="A760" s="126"/>
      <c r="B760" s="127"/>
      <c r="C760" s="127"/>
      <c r="D760" s="126"/>
      <c r="E760" s="17"/>
      <c r="F760" s="126"/>
      <c r="G760" s="126"/>
      <c r="H760" s="126"/>
      <c r="I760" s="126"/>
      <c r="J760" s="70"/>
      <c r="K760" s="70"/>
      <c r="L760" s="70"/>
      <c r="M760" s="70"/>
      <c r="N760" s="70"/>
    </row>
    <row r="761" spans="1:14" x14ac:dyDescent="0.2">
      <c r="A761" s="126"/>
      <c r="B761" s="127"/>
      <c r="C761" s="127"/>
      <c r="D761" s="126"/>
      <c r="E761" s="17"/>
      <c r="F761" s="126"/>
      <c r="G761" s="126"/>
      <c r="H761" s="126"/>
      <c r="I761" s="126"/>
      <c r="J761" s="70"/>
      <c r="K761" s="70"/>
      <c r="L761" s="70"/>
      <c r="M761" s="70"/>
      <c r="N761" s="70"/>
    </row>
    <row r="762" spans="1:14" x14ac:dyDescent="0.2">
      <c r="A762" s="126"/>
      <c r="B762" s="127"/>
      <c r="C762" s="127"/>
      <c r="D762" s="126"/>
      <c r="E762" s="17"/>
      <c r="F762" s="126"/>
      <c r="G762" s="126"/>
      <c r="H762" s="126"/>
      <c r="I762" s="126"/>
      <c r="J762" s="70"/>
      <c r="K762" s="70"/>
      <c r="L762" s="70"/>
      <c r="M762" s="70"/>
      <c r="N762" s="70"/>
    </row>
    <row r="763" spans="1:14" x14ac:dyDescent="0.2">
      <c r="A763" s="126"/>
      <c r="B763" s="127"/>
      <c r="C763" s="127"/>
      <c r="D763" s="126"/>
      <c r="E763" s="17"/>
      <c r="F763" s="126"/>
      <c r="G763" s="126"/>
      <c r="H763" s="126"/>
      <c r="I763" s="126"/>
      <c r="J763" s="70"/>
      <c r="K763" s="70"/>
      <c r="L763" s="70"/>
      <c r="M763" s="70"/>
      <c r="N763" s="70"/>
    </row>
    <row r="764" spans="1:14" x14ac:dyDescent="0.2">
      <c r="A764" s="126"/>
      <c r="B764" s="127"/>
      <c r="C764" s="127"/>
      <c r="D764" s="126"/>
      <c r="E764" s="17"/>
      <c r="F764" s="126"/>
      <c r="G764" s="126"/>
      <c r="H764" s="126"/>
      <c r="I764" s="126"/>
      <c r="J764" s="70"/>
      <c r="K764" s="70"/>
      <c r="L764" s="70"/>
      <c r="M764" s="70"/>
      <c r="N764" s="70"/>
    </row>
    <row r="765" spans="1:14" x14ac:dyDescent="0.2">
      <c r="A765" s="126"/>
      <c r="B765" s="127"/>
      <c r="C765" s="127"/>
      <c r="D765" s="126"/>
      <c r="E765" s="17"/>
      <c r="F765" s="126"/>
      <c r="G765" s="126"/>
      <c r="H765" s="126"/>
      <c r="I765" s="126"/>
      <c r="J765" s="70"/>
      <c r="K765" s="70"/>
      <c r="L765" s="70"/>
      <c r="M765" s="70"/>
      <c r="N765" s="70"/>
    </row>
    <row r="766" spans="1:14" x14ac:dyDescent="0.2">
      <c r="A766" s="126"/>
      <c r="B766" s="127"/>
      <c r="C766" s="127"/>
      <c r="D766" s="126"/>
      <c r="E766" s="17"/>
      <c r="F766" s="126"/>
      <c r="G766" s="126"/>
      <c r="H766" s="126"/>
      <c r="I766" s="126"/>
      <c r="J766" s="70"/>
      <c r="K766" s="70"/>
      <c r="L766" s="70"/>
      <c r="M766" s="70"/>
      <c r="N766" s="70"/>
    </row>
    <row r="767" spans="1:14" x14ac:dyDescent="0.2">
      <c r="A767" s="126"/>
      <c r="B767" s="127"/>
      <c r="C767" s="127"/>
      <c r="D767" s="126"/>
      <c r="E767" s="17"/>
      <c r="F767" s="126"/>
      <c r="G767" s="126"/>
      <c r="H767" s="126"/>
      <c r="I767" s="126"/>
      <c r="J767" s="70"/>
      <c r="K767" s="70"/>
      <c r="L767" s="70"/>
      <c r="M767" s="70"/>
      <c r="N767" s="70"/>
    </row>
    <row r="768" spans="1:14" x14ac:dyDescent="0.2">
      <c r="A768" s="126"/>
      <c r="B768" s="127"/>
      <c r="C768" s="127"/>
      <c r="D768" s="126"/>
      <c r="E768" s="17"/>
      <c r="F768" s="126"/>
      <c r="G768" s="126"/>
      <c r="H768" s="126"/>
      <c r="I768" s="126"/>
      <c r="J768" s="70"/>
      <c r="K768" s="70"/>
      <c r="L768" s="70"/>
      <c r="M768" s="70"/>
      <c r="N768" s="70"/>
    </row>
    <row r="769" spans="1:14" x14ac:dyDescent="0.2">
      <c r="A769" s="126"/>
      <c r="B769" s="127"/>
      <c r="C769" s="127"/>
      <c r="D769" s="126"/>
      <c r="E769" s="17"/>
      <c r="F769" s="126"/>
      <c r="G769" s="126"/>
      <c r="H769" s="126"/>
      <c r="I769" s="126"/>
      <c r="J769" s="70"/>
      <c r="K769" s="70"/>
      <c r="L769" s="70"/>
      <c r="M769" s="70"/>
      <c r="N769" s="70"/>
    </row>
    <row r="770" spans="1:14" x14ac:dyDescent="0.2">
      <c r="A770" s="126"/>
      <c r="B770" s="127"/>
      <c r="C770" s="127"/>
      <c r="D770" s="126"/>
      <c r="E770" s="17"/>
      <c r="F770" s="126"/>
      <c r="G770" s="126"/>
      <c r="H770" s="126"/>
      <c r="I770" s="126"/>
      <c r="J770" s="70"/>
      <c r="K770" s="70"/>
      <c r="L770" s="70"/>
      <c r="M770" s="70"/>
      <c r="N770" s="70"/>
    </row>
    <row r="771" spans="1:14" x14ac:dyDescent="0.2">
      <c r="A771" s="126"/>
      <c r="B771" s="127"/>
      <c r="C771" s="127"/>
      <c r="D771" s="126"/>
      <c r="E771" s="17"/>
      <c r="F771" s="126"/>
      <c r="G771" s="126"/>
      <c r="H771" s="126"/>
      <c r="I771" s="126"/>
      <c r="J771" s="70"/>
      <c r="K771" s="70"/>
      <c r="L771" s="70"/>
      <c r="M771" s="70"/>
      <c r="N771" s="70"/>
    </row>
    <row r="772" spans="1:14" x14ac:dyDescent="0.2">
      <c r="A772" s="126"/>
      <c r="B772" s="127"/>
      <c r="C772" s="127"/>
      <c r="D772" s="126"/>
      <c r="E772" s="17"/>
      <c r="F772" s="126"/>
      <c r="G772" s="126"/>
      <c r="H772" s="126"/>
      <c r="I772" s="126"/>
      <c r="J772" s="70"/>
      <c r="K772" s="70"/>
      <c r="L772" s="70"/>
      <c r="M772" s="70"/>
      <c r="N772" s="70"/>
    </row>
    <row r="773" spans="1:14" x14ac:dyDescent="0.2">
      <c r="A773" s="126"/>
      <c r="B773" s="127"/>
      <c r="C773" s="127"/>
      <c r="D773" s="126"/>
      <c r="E773" s="17"/>
      <c r="F773" s="126"/>
      <c r="G773" s="126"/>
      <c r="H773" s="126"/>
      <c r="I773" s="126"/>
      <c r="J773" s="70"/>
      <c r="K773" s="70"/>
      <c r="L773" s="70"/>
      <c r="M773" s="70"/>
      <c r="N773" s="70"/>
    </row>
    <row r="774" spans="1:14" x14ac:dyDescent="0.2">
      <c r="A774" s="126"/>
      <c r="B774" s="127"/>
      <c r="C774" s="127"/>
      <c r="D774" s="126"/>
      <c r="E774" s="17"/>
      <c r="F774" s="126"/>
      <c r="G774" s="126"/>
      <c r="H774" s="126"/>
      <c r="I774" s="126"/>
      <c r="J774" s="70"/>
      <c r="K774" s="70"/>
      <c r="L774" s="70"/>
      <c r="M774" s="70"/>
      <c r="N774" s="70"/>
    </row>
    <row r="775" spans="1:14" x14ac:dyDescent="0.2">
      <c r="A775" s="126"/>
      <c r="B775" s="127"/>
      <c r="C775" s="127"/>
      <c r="D775" s="126"/>
      <c r="E775" s="17"/>
      <c r="F775" s="126"/>
      <c r="G775" s="126"/>
      <c r="H775" s="126"/>
      <c r="I775" s="126"/>
      <c r="J775" s="70"/>
      <c r="K775" s="70"/>
      <c r="L775" s="70"/>
      <c r="M775" s="70"/>
      <c r="N775" s="70"/>
    </row>
    <row r="776" spans="1:14" x14ac:dyDescent="0.2">
      <c r="A776" s="126"/>
      <c r="B776" s="127"/>
      <c r="C776" s="127"/>
      <c r="D776" s="126"/>
      <c r="E776" s="17"/>
      <c r="F776" s="126"/>
      <c r="G776" s="126"/>
      <c r="H776" s="126"/>
      <c r="I776" s="126"/>
      <c r="J776" s="70"/>
      <c r="K776" s="70"/>
      <c r="L776" s="70"/>
      <c r="M776" s="70"/>
      <c r="N776" s="70"/>
    </row>
    <row r="777" spans="1:14" x14ac:dyDescent="0.2">
      <c r="A777" s="126"/>
      <c r="B777" s="127"/>
      <c r="C777" s="127"/>
      <c r="D777" s="126"/>
      <c r="E777" s="17"/>
      <c r="F777" s="126"/>
      <c r="G777" s="126"/>
      <c r="H777" s="126"/>
      <c r="I777" s="126"/>
      <c r="J777" s="70"/>
      <c r="K777" s="70"/>
      <c r="L777" s="70"/>
      <c r="M777" s="70"/>
      <c r="N777" s="70"/>
    </row>
    <row r="778" spans="1:14" x14ac:dyDescent="0.2">
      <c r="A778" s="126"/>
      <c r="B778" s="127"/>
      <c r="C778" s="127"/>
      <c r="D778" s="126"/>
      <c r="E778" s="17"/>
      <c r="F778" s="126"/>
      <c r="G778" s="126"/>
      <c r="H778" s="126"/>
      <c r="I778" s="126"/>
      <c r="J778" s="70"/>
      <c r="K778" s="70"/>
      <c r="L778" s="70"/>
      <c r="M778" s="70"/>
      <c r="N778" s="70"/>
    </row>
    <row r="779" spans="1:14" x14ac:dyDescent="0.2">
      <c r="A779" s="126"/>
      <c r="B779" s="127"/>
      <c r="C779" s="127"/>
      <c r="D779" s="126"/>
      <c r="E779" s="17"/>
      <c r="F779" s="126"/>
      <c r="G779" s="126"/>
      <c r="H779" s="126"/>
      <c r="I779" s="126"/>
      <c r="J779" s="70"/>
      <c r="K779" s="70"/>
      <c r="L779" s="70"/>
      <c r="M779" s="70"/>
      <c r="N779" s="70"/>
    </row>
    <row r="780" spans="1:14" x14ac:dyDescent="0.2">
      <c r="A780" s="126"/>
      <c r="B780" s="127"/>
      <c r="C780" s="127"/>
      <c r="D780" s="126"/>
      <c r="E780" s="17"/>
      <c r="F780" s="126"/>
      <c r="G780" s="126"/>
      <c r="H780" s="126"/>
      <c r="I780" s="126"/>
      <c r="J780" s="70"/>
      <c r="K780" s="70"/>
      <c r="L780" s="70"/>
      <c r="M780" s="70"/>
      <c r="N780" s="70"/>
    </row>
    <row r="781" spans="1:14" x14ac:dyDescent="0.2">
      <c r="A781" s="126"/>
      <c r="B781" s="127"/>
      <c r="C781" s="127"/>
      <c r="D781" s="126"/>
      <c r="E781" s="17"/>
      <c r="F781" s="126"/>
      <c r="G781" s="126"/>
      <c r="H781" s="126"/>
      <c r="I781" s="126"/>
      <c r="J781" s="70"/>
      <c r="K781" s="70"/>
      <c r="L781" s="70"/>
      <c r="M781" s="70"/>
      <c r="N781" s="70"/>
    </row>
    <row r="782" spans="1:14" x14ac:dyDescent="0.2">
      <c r="A782" s="126"/>
      <c r="B782" s="127"/>
      <c r="C782" s="127"/>
      <c r="D782" s="126"/>
      <c r="E782" s="17"/>
      <c r="F782" s="126"/>
      <c r="G782" s="126"/>
      <c r="H782" s="126"/>
      <c r="I782" s="126"/>
      <c r="J782" s="70"/>
      <c r="K782" s="70"/>
      <c r="L782" s="70"/>
      <c r="M782" s="70"/>
      <c r="N782" s="70"/>
    </row>
    <row r="783" spans="1:14" x14ac:dyDescent="0.2">
      <c r="A783" s="126"/>
      <c r="B783" s="127"/>
      <c r="C783" s="127"/>
      <c r="D783" s="126"/>
      <c r="E783" s="17"/>
      <c r="F783" s="126"/>
      <c r="G783" s="126"/>
      <c r="H783" s="126"/>
      <c r="I783" s="126"/>
      <c r="J783" s="70"/>
      <c r="K783" s="70"/>
      <c r="L783" s="70"/>
      <c r="M783" s="70"/>
      <c r="N783" s="70"/>
    </row>
    <row r="784" spans="1:14" x14ac:dyDescent="0.2">
      <c r="A784" s="126"/>
      <c r="B784" s="127"/>
      <c r="C784" s="127"/>
      <c r="D784" s="126"/>
      <c r="E784" s="17"/>
      <c r="F784" s="126"/>
      <c r="G784" s="126"/>
      <c r="H784" s="126"/>
      <c r="I784" s="126"/>
      <c r="J784" s="70"/>
      <c r="K784" s="70"/>
      <c r="L784" s="70"/>
      <c r="M784" s="70"/>
      <c r="N784" s="70"/>
    </row>
    <row r="785" spans="1:14" x14ac:dyDescent="0.2">
      <c r="A785" s="126"/>
      <c r="B785" s="127"/>
      <c r="C785" s="127"/>
      <c r="D785" s="126"/>
      <c r="E785" s="17"/>
      <c r="F785" s="126"/>
      <c r="G785" s="126"/>
      <c r="H785" s="126"/>
      <c r="I785" s="126"/>
      <c r="J785" s="70"/>
      <c r="K785" s="70"/>
      <c r="L785" s="70"/>
      <c r="M785" s="70"/>
      <c r="N785" s="70"/>
    </row>
    <row r="786" spans="1:14" x14ac:dyDescent="0.2">
      <c r="A786" s="126"/>
      <c r="B786" s="127"/>
      <c r="C786" s="127"/>
      <c r="D786" s="126"/>
      <c r="E786" s="17"/>
      <c r="F786" s="126"/>
      <c r="G786" s="126"/>
      <c r="H786" s="126"/>
      <c r="I786" s="126"/>
      <c r="J786" s="70"/>
      <c r="K786" s="70"/>
      <c r="L786" s="70"/>
      <c r="M786" s="70"/>
      <c r="N786" s="70"/>
    </row>
    <row r="787" spans="1:14" x14ac:dyDescent="0.2">
      <c r="A787" s="126"/>
      <c r="B787" s="127"/>
      <c r="C787" s="127"/>
      <c r="D787" s="126"/>
      <c r="E787" s="17"/>
      <c r="F787" s="126"/>
      <c r="G787" s="126"/>
      <c r="H787" s="126"/>
      <c r="I787" s="126"/>
      <c r="J787" s="70"/>
      <c r="K787" s="70"/>
      <c r="L787" s="70"/>
      <c r="M787" s="70"/>
      <c r="N787" s="70"/>
    </row>
    <row r="788" spans="1:14" x14ac:dyDescent="0.2">
      <c r="A788" s="126"/>
      <c r="B788" s="127"/>
      <c r="C788" s="127"/>
      <c r="D788" s="126"/>
      <c r="E788" s="17"/>
      <c r="F788" s="126"/>
      <c r="G788" s="126"/>
      <c r="H788" s="126"/>
      <c r="I788" s="126"/>
      <c r="J788" s="70"/>
      <c r="K788" s="70"/>
      <c r="L788" s="70"/>
      <c r="M788" s="70"/>
      <c r="N788" s="70"/>
    </row>
    <row r="789" spans="1:14" x14ac:dyDescent="0.2">
      <c r="A789" s="126"/>
      <c r="B789" s="127"/>
      <c r="C789" s="127"/>
      <c r="D789" s="126"/>
      <c r="E789" s="17"/>
      <c r="F789" s="126"/>
      <c r="G789" s="126"/>
      <c r="H789" s="126"/>
      <c r="I789" s="126"/>
      <c r="J789" s="70"/>
      <c r="K789" s="70"/>
      <c r="L789" s="70"/>
      <c r="M789" s="70"/>
      <c r="N789" s="70"/>
    </row>
    <row r="790" spans="1:14" x14ac:dyDescent="0.2">
      <c r="A790" s="126"/>
      <c r="B790" s="127"/>
      <c r="C790" s="127"/>
      <c r="D790" s="126"/>
      <c r="E790" s="17"/>
      <c r="F790" s="126"/>
      <c r="G790" s="126"/>
      <c r="H790" s="126"/>
      <c r="I790" s="126"/>
      <c r="J790" s="70"/>
      <c r="K790" s="70"/>
      <c r="L790" s="70"/>
      <c r="M790" s="70"/>
      <c r="N790" s="70"/>
    </row>
    <row r="791" spans="1:14" x14ac:dyDescent="0.2">
      <c r="A791" s="126"/>
      <c r="B791" s="127"/>
      <c r="C791" s="127"/>
      <c r="D791" s="126"/>
      <c r="E791" s="17"/>
      <c r="F791" s="126"/>
      <c r="G791" s="126"/>
      <c r="H791" s="126"/>
      <c r="I791" s="126"/>
      <c r="J791" s="70"/>
      <c r="K791" s="70"/>
      <c r="L791" s="70"/>
      <c r="M791" s="70"/>
      <c r="N791" s="70"/>
    </row>
    <row r="792" spans="1:14" x14ac:dyDescent="0.2">
      <c r="A792" s="126"/>
      <c r="B792" s="127"/>
      <c r="C792" s="127"/>
      <c r="D792" s="126"/>
      <c r="E792" s="17"/>
      <c r="F792" s="126"/>
      <c r="G792" s="126"/>
      <c r="H792" s="126"/>
      <c r="I792" s="126"/>
      <c r="J792" s="70"/>
      <c r="K792" s="70"/>
      <c r="L792" s="70"/>
      <c r="M792" s="70"/>
      <c r="N792" s="70"/>
    </row>
    <row r="793" spans="1:14" x14ac:dyDescent="0.2">
      <c r="A793" s="126"/>
      <c r="B793" s="127"/>
      <c r="C793" s="127"/>
      <c r="D793" s="126"/>
      <c r="E793" s="17"/>
      <c r="F793" s="126"/>
      <c r="G793" s="126"/>
      <c r="H793" s="126"/>
      <c r="I793" s="126"/>
      <c r="J793" s="70"/>
      <c r="K793" s="70"/>
      <c r="L793" s="70"/>
      <c r="M793" s="70"/>
      <c r="N793" s="70"/>
    </row>
    <row r="794" spans="1:14" x14ac:dyDescent="0.2">
      <c r="A794" s="126"/>
      <c r="B794" s="127"/>
      <c r="C794" s="127"/>
      <c r="D794" s="126"/>
      <c r="E794" s="17"/>
      <c r="F794" s="126"/>
      <c r="G794" s="126"/>
      <c r="H794" s="126"/>
      <c r="I794" s="126"/>
      <c r="J794" s="70"/>
      <c r="K794" s="70"/>
      <c r="L794" s="70"/>
      <c r="M794" s="70"/>
      <c r="N794" s="70"/>
    </row>
    <row r="795" spans="1:14" x14ac:dyDescent="0.2">
      <c r="A795" s="126"/>
      <c r="B795" s="127"/>
      <c r="C795" s="127"/>
      <c r="D795" s="126"/>
      <c r="E795" s="17"/>
      <c r="F795" s="126"/>
      <c r="G795" s="126"/>
      <c r="H795" s="126"/>
      <c r="I795" s="126"/>
      <c r="J795" s="70"/>
      <c r="K795" s="70"/>
      <c r="L795" s="70"/>
      <c r="M795" s="70"/>
      <c r="N795" s="70"/>
    </row>
    <row r="796" spans="1:14" x14ac:dyDescent="0.2">
      <c r="A796" s="126"/>
      <c r="B796" s="127"/>
      <c r="C796" s="127"/>
      <c r="D796" s="126"/>
      <c r="E796" s="17"/>
      <c r="F796" s="126"/>
      <c r="G796" s="126"/>
      <c r="H796" s="126"/>
      <c r="I796" s="126"/>
      <c r="J796" s="70"/>
      <c r="K796" s="70"/>
      <c r="L796" s="70"/>
      <c r="M796" s="70"/>
      <c r="N796" s="70"/>
    </row>
    <row r="797" spans="1:14" x14ac:dyDescent="0.2">
      <c r="A797" s="126"/>
      <c r="B797" s="127"/>
      <c r="C797" s="127"/>
      <c r="D797" s="126"/>
      <c r="E797" s="17"/>
      <c r="F797" s="126"/>
      <c r="G797" s="126"/>
      <c r="H797" s="126"/>
      <c r="I797" s="126"/>
      <c r="J797" s="70"/>
      <c r="K797" s="70"/>
      <c r="L797" s="70"/>
      <c r="M797" s="70"/>
      <c r="N797" s="70"/>
    </row>
    <row r="798" spans="1:14" x14ac:dyDescent="0.2">
      <c r="A798" s="126"/>
      <c r="B798" s="127"/>
      <c r="C798" s="127"/>
      <c r="D798" s="126"/>
      <c r="E798" s="17"/>
      <c r="F798" s="126"/>
      <c r="G798" s="126"/>
      <c r="H798" s="126"/>
      <c r="I798" s="126"/>
      <c r="J798" s="70"/>
      <c r="K798" s="70"/>
      <c r="L798" s="70"/>
      <c r="M798" s="70"/>
      <c r="N798" s="70"/>
    </row>
    <row r="799" spans="1:14" x14ac:dyDescent="0.2">
      <c r="A799" s="126"/>
      <c r="B799" s="127"/>
      <c r="C799" s="127"/>
      <c r="D799" s="126"/>
      <c r="E799" s="17"/>
      <c r="F799" s="126"/>
      <c r="G799" s="126"/>
      <c r="H799" s="126"/>
      <c r="I799" s="126"/>
      <c r="J799" s="70"/>
      <c r="K799" s="70"/>
      <c r="L799" s="70"/>
      <c r="M799" s="70"/>
      <c r="N799" s="70"/>
    </row>
    <row r="800" spans="1:14" x14ac:dyDescent="0.2">
      <c r="A800" s="126"/>
      <c r="B800" s="127"/>
      <c r="C800" s="127"/>
      <c r="D800" s="126"/>
      <c r="E800" s="17"/>
      <c r="F800" s="126"/>
      <c r="G800" s="126"/>
      <c r="H800" s="126"/>
      <c r="I800" s="126"/>
      <c r="J800" s="70"/>
      <c r="K800" s="70"/>
      <c r="L800" s="70"/>
      <c r="M800" s="70"/>
      <c r="N800" s="70"/>
    </row>
    <row r="801" spans="1:14" x14ac:dyDescent="0.2">
      <c r="A801" s="126"/>
      <c r="B801" s="127"/>
      <c r="C801" s="127"/>
      <c r="D801" s="126"/>
      <c r="E801" s="17"/>
      <c r="F801" s="126"/>
      <c r="G801" s="126"/>
      <c r="H801" s="126"/>
      <c r="I801" s="126"/>
      <c r="J801" s="70"/>
      <c r="K801" s="70"/>
      <c r="L801" s="70"/>
      <c r="M801" s="70"/>
      <c r="N801" s="70"/>
    </row>
    <row r="802" spans="1:14" x14ac:dyDescent="0.2">
      <c r="A802" s="126"/>
      <c r="B802" s="127"/>
      <c r="C802" s="127"/>
      <c r="D802" s="126"/>
      <c r="E802" s="17"/>
      <c r="F802" s="126"/>
      <c r="G802" s="126"/>
      <c r="H802" s="126"/>
      <c r="I802" s="126"/>
      <c r="J802" s="70"/>
      <c r="K802" s="70"/>
      <c r="L802" s="70"/>
      <c r="M802" s="70"/>
      <c r="N802" s="70"/>
    </row>
    <row r="803" spans="1:14" x14ac:dyDescent="0.2">
      <c r="A803" s="126"/>
      <c r="B803" s="127"/>
      <c r="C803" s="127"/>
      <c r="D803" s="126"/>
      <c r="E803" s="17"/>
      <c r="F803" s="126"/>
      <c r="G803" s="126"/>
      <c r="H803" s="126"/>
      <c r="I803" s="126"/>
      <c r="J803" s="70"/>
      <c r="K803" s="70"/>
      <c r="L803" s="70"/>
      <c r="M803" s="70"/>
      <c r="N803" s="70"/>
    </row>
    <row r="804" spans="1:14" x14ac:dyDescent="0.2">
      <c r="A804" s="126"/>
      <c r="B804" s="127"/>
      <c r="C804" s="127"/>
      <c r="D804" s="126"/>
      <c r="E804" s="17"/>
      <c r="F804" s="126"/>
      <c r="G804" s="126"/>
      <c r="H804" s="126"/>
      <c r="I804" s="126"/>
      <c r="J804" s="70"/>
      <c r="K804" s="70"/>
      <c r="L804" s="70"/>
      <c r="M804" s="70"/>
      <c r="N804" s="70"/>
    </row>
    <row r="805" spans="1:14" x14ac:dyDescent="0.2">
      <c r="A805" s="126"/>
      <c r="B805" s="127"/>
      <c r="C805" s="127"/>
      <c r="D805" s="126"/>
      <c r="E805" s="17"/>
      <c r="F805" s="126"/>
      <c r="G805" s="126"/>
      <c r="H805" s="126"/>
      <c r="I805" s="126"/>
      <c r="J805" s="70"/>
      <c r="K805" s="70"/>
      <c r="L805" s="70"/>
      <c r="M805" s="70"/>
      <c r="N805" s="70"/>
    </row>
    <row r="806" spans="1:14" x14ac:dyDescent="0.2">
      <c r="A806" s="126"/>
      <c r="B806" s="127"/>
      <c r="C806" s="127"/>
      <c r="D806" s="126"/>
      <c r="E806" s="17"/>
      <c r="F806" s="126"/>
      <c r="G806" s="126"/>
      <c r="H806" s="126"/>
      <c r="I806" s="126"/>
      <c r="J806" s="70"/>
      <c r="K806" s="70"/>
      <c r="L806" s="70"/>
      <c r="M806" s="70"/>
      <c r="N806" s="70"/>
    </row>
    <row r="807" spans="1:14" x14ac:dyDescent="0.2">
      <c r="A807" s="126"/>
      <c r="B807" s="127"/>
      <c r="C807" s="127"/>
      <c r="D807" s="126"/>
      <c r="E807" s="17"/>
      <c r="F807" s="126"/>
      <c r="G807" s="126"/>
      <c r="H807" s="126"/>
      <c r="I807" s="126"/>
      <c r="J807" s="70"/>
      <c r="K807" s="70"/>
      <c r="L807" s="70"/>
      <c r="M807" s="70"/>
      <c r="N807" s="70"/>
    </row>
    <row r="808" spans="1:14" x14ac:dyDescent="0.2">
      <c r="A808" s="126"/>
      <c r="B808" s="127"/>
      <c r="C808" s="127"/>
      <c r="D808" s="126"/>
      <c r="E808" s="17"/>
      <c r="F808" s="126"/>
      <c r="G808" s="126"/>
      <c r="H808" s="126"/>
      <c r="I808" s="126"/>
      <c r="J808" s="70"/>
      <c r="K808" s="70"/>
      <c r="L808" s="70"/>
      <c r="M808" s="70"/>
      <c r="N808" s="70"/>
    </row>
    <row r="809" spans="1:14" x14ac:dyDescent="0.2">
      <c r="A809" s="126"/>
      <c r="B809" s="127"/>
      <c r="C809" s="127"/>
      <c r="D809" s="126"/>
      <c r="E809" s="17"/>
      <c r="F809" s="126"/>
      <c r="G809" s="126"/>
      <c r="H809" s="126"/>
      <c r="I809" s="126"/>
      <c r="J809" s="70"/>
      <c r="K809" s="70"/>
      <c r="L809" s="70"/>
      <c r="M809" s="70"/>
      <c r="N809" s="70"/>
    </row>
    <row r="810" spans="1:14" x14ac:dyDescent="0.2">
      <c r="A810" s="126"/>
      <c r="B810" s="127"/>
      <c r="C810" s="127"/>
      <c r="D810" s="126"/>
      <c r="E810" s="17"/>
      <c r="F810" s="126"/>
      <c r="G810" s="126"/>
      <c r="H810" s="126"/>
      <c r="I810" s="126"/>
      <c r="J810" s="70"/>
      <c r="K810" s="70"/>
      <c r="L810" s="70"/>
      <c r="M810" s="70"/>
      <c r="N810" s="70"/>
    </row>
    <row r="811" spans="1:14" x14ac:dyDescent="0.2">
      <c r="A811" s="126"/>
      <c r="B811" s="127"/>
      <c r="C811" s="127"/>
      <c r="D811" s="126"/>
      <c r="E811" s="17"/>
      <c r="F811" s="126"/>
      <c r="G811" s="126"/>
      <c r="H811" s="126"/>
      <c r="I811" s="126"/>
      <c r="J811" s="70"/>
      <c r="K811" s="70"/>
      <c r="L811" s="70"/>
      <c r="M811" s="70"/>
      <c r="N811" s="70"/>
    </row>
    <row r="812" spans="1:14" x14ac:dyDescent="0.2">
      <c r="A812" s="126"/>
      <c r="B812" s="127"/>
      <c r="C812" s="127"/>
      <c r="D812" s="126"/>
      <c r="E812" s="17"/>
      <c r="F812" s="126"/>
      <c r="G812" s="126"/>
      <c r="H812" s="126"/>
      <c r="I812" s="126"/>
      <c r="J812" s="70"/>
      <c r="K812" s="70"/>
      <c r="L812" s="70"/>
      <c r="M812" s="70"/>
      <c r="N812" s="70"/>
    </row>
    <row r="813" spans="1:14" x14ac:dyDescent="0.2">
      <c r="A813" s="126"/>
      <c r="B813" s="127"/>
      <c r="C813" s="127"/>
      <c r="D813" s="126"/>
      <c r="E813" s="17"/>
      <c r="F813" s="126"/>
      <c r="G813" s="126"/>
      <c r="H813" s="126"/>
      <c r="I813" s="126"/>
      <c r="J813" s="70"/>
      <c r="K813" s="70"/>
      <c r="L813" s="70"/>
      <c r="M813" s="70"/>
      <c r="N813" s="70"/>
    </row>
    <row r="814" spans="1:14" x14ac:dyDescent="0.2">
      <c r="A814" s="126"/>
      <c r="B814" s="127"/>
      <c r="C814" s="127"/>
      <c r="D814" s="126"/>
      <c r="E814" s="17"/>
      <c r="F814" s="126"/>
      <c r="G814" s="126"/>
      <c r="H814" s="126"/>
      <c r="I814" s="126"/>
      <c r="J814" s="70"/>
      <c r="K814" s="70"/>
      <c r="L814" s="70"/>
      <c r="M814" s="70"/>
      <c r="N814" s="70"/>
    </row>
    <row r="815" spans="1:14" x14ac:dyDescent="0.2">
      <c r="A815" s="126"/>
      <c r="B815" s="127"/>
      <c r="C815" s="127"/>
      <c r="D815" s="126"/>
      <c r="E815" s="17"/>
      <c r="F815" s="126"/>
      <c r="G815" s="126"/>
      <c r="H815" s="126"/>
      <c r="I815" s="126"/>
      <c r="J815" s="70"/>
      <c r="K815" s="70"/>
      <c r="L815" s="70"/>
      <c r="M815" s="70"/>
      <c r="N815" s="70"/>
    </row>
    <row r="816" spans="1:14" x14ac:dyDescent="0.2">
      <c r="A816" s="126"/>
      <c r="B816" s="127"/>
      <c r="C816" s="127"/>
      <c r="D816" s="126"/>
      <c r="E816" s="17"/>
      <c r="F816" s="126"/>
      <c r="G816" s="126"/>
      <c r="H816" s="126"/>
      <c r="I816" s="126"/>
      <c r="J816" s="70"/>
      <c r="K816" s="70"/>
      <c r="L816" s="70"/>
      <c r="M816" s="70"/>
      <c r="N816" s="70"/>
    </row>
    <row r="817" spans="1:14" x14ac:dyDescent="0.2">
      <c r="A817" s="126"/>
      <c r="B817" s="127"/>
      <c r="C817" s="127"/>
      <c r="D817" s="126"/>
      <c r="E817" s="17"/>
      <c r="F817" s="126"/>
      <c r="G817" s="126"/>
      <c r="H817" s="126"/>
      <c r="I817" s="126"/>
      <c r="J817" s="70"/>
      <c r="K817" s="70"/>
      <c r="L817" s="70"/>
      <c r="M817" s="70"/>
      <c r="N817" s="70"/>
    </row>
    <row r="818" spans="1:14" x14ac:dyDescent="0.2">
      <c r="A818" s="126"/>
      <c r="B818" s="127"/>
      <c r="C818" s="127"/>
      <c r="D818" s="126"/>
      <c r="E818" s="17"/>
      <c r="F818" s="126"/>
      <c r="G818" s="126"/>
      <c r="H818" s="126"/>
      <c r="I818" s="126"/>
      <c r="J818" s="70"/>
      <c r="K818" s="70"/>
      <c r="L818" s="70"/>
      <c r="M818" s="70"/>
      <c r="N818" s="70"/>
    </row>
    <row r="819" spans="1:14" x14ac:dyDescent="0.2">
      <c r="A819" s="126"/>
      <c r="B819" s="127"/>
      <c r="C819" s="127"/>
      <c r="D819" s="126"/>
      <c r="E819" s="17"/>
      <c r="F819" s="126"/>
      <c r="G819" s="126"/>
      <c r="H819" s="126"/>
      <c r="I819" s="126"/>
      <c r="J819" s="70"/>
      <c r="K819" s="70"/>
      <c r="L819" s="70"/>
      <c r="M819" s="70"/>
      <c r="N819" s="70"/>
    </row>
    <row r="820" spans="1:14" x14ac:dyDescent="0.2">
      <c r="A820" s="126"/>
      <c r="B820" s="127"/>
      <c r="C820" s="127"/>
      <c r="D820" s="126"/>
      <c r="E820" s="17"/>
      <c r="F820" s="126"/>
      <c r="G820" s="126"/>
      <c r="H820" s="126"/>
      <c r="I820" s="126"/>
      <c r="J820" s="70"/>
      <c r="K820" s="70"/>
      <c r="L820" s="70"/>
      <c r="M820" s="70"/>
      <c r="N820" s="70"/>
    </row>
    <row r="821" spans="1:14" x14ac:dyDescent="0.2">
      <c r="A821" s="126"/>
      <c r="B821" s="127"/>
      <c r="C821" s="127"/>
      <c r="D821" s="126"/>
      <c r="E821" s="17"/>
      <c r="F821" s="126"/>
      <c r="G821" s="126"/>
      <c r="H821" s="126"/>
      <c r="I821" s="126"/>
      <c r="J821" s="70"/>
      <c r="K821" s="70"/>
      <c r="L821" s="70"/>
      <c r="M821" s="70"/>
      <c r="N821" s="70"/>
    </row>
    <row r="822" spans="1:14" x14ac:dyDescent="0.2">
      <c r="A822" s="126"/>
      <c r="B822" s="127"/>
      <c r="C822" s="127"/>
      <c r="D822" s="126"/>
      <c r="E822" s="17"/>
      <c r="F822" s="126"/>
      <c r="G822" s="126"/>
      <c r="H822" s="126"/>
      <c r="I822" s="126"/>
      <c r="J822" s="70"/>
      <c r="K822" s="70"/>
      <c r="L822" s="70"/>
      <c r="M822" s="70"/>
      <c r="N822" s="70"/>
    </row>
    <row r="823" spans="1:14" x14ac:dyDescent="0.2">
      <c r="A823" s="126"/>
      <c r="B823" s="127"/>
      <c r="C823" s="127"/>
      <c r="D823" s="126"/>
      <c r="E823" s="17"/>
      <c r="F823" s="126"/>
      <c r="G823" s="126"/>
      <c r="H823" s="126"/>
      <c r="I823" s="126"/>
      <c r="J823" s="70"/>
      <c r="K823" s="70"/>
      <c r="L823" s="70"/>
      <c r="M823" s="70"/>
      <c r="N823" s="70"/>
    </row>
    <row r="824" spans="1:14" x14ac:dyDescent="0.2">
      <c r="A824" s="126"/>
      <c r="B824" s="127"/>
      <c r="C824" s="127"/>
      <c r="D824" s="126"/>
      <c r="E824" s="17"/>
      <c r="F824" s="126"/>
      <c r="G824" s="126"/>
      <c r="H824" s="126"/>
      <c r="I824" s="126"/>
      <c r="J824" s="70"/>
      <c r="K824" s="70"/>
      <c r="L824" s="70"/>
      <c r="M824" s="70"/>
      <c r="N824" s="70"/>
    </row>
    <row r="825" spans="1:14" x14ac:dyDescent="0.2">
      <c r="A825" s="126"/>
      <c r="B825" s="127"/>
      <c r="C825" s="127"/>
      <c r="D825" s="126"/>
      <c r="E825" s="17"/>
      <c r="F825" s="126"/>
      <c r="G825" s="126"/>
      <c r="H825" s="126"/>
      <c r="I825" s="126"/>
      <c r="J825" s="70"/>
      <c r="K825" s="70"/>
      <c r="L825" s="70"/>
      <c r="M825" s="70"/>
      <c r="N825" s="70"/>
    </row>
    <row r="826" spans="1:14" x14ac:dyDescent="0.2">
      <c r="A826" s="126"/>
      <c r="B826" s="127"/>
      <c r="C826" s="127"/>
      <c r="D826" s="126"/>
      <c r="E826" s="17"/>
      <c r="F826" s="126"/>
      <c r="G826" s="126"/>
      <c r="H826" s="126"/>
      <c r="I826" s="126"/>
      <c r="J826" s="70"/>
      <c r="K826" s="70"/>
      <c r="L826" s="70"/>
      <c r="M826" s="70"/>
      <c r="N826" s="70"/>
    </row>
    <row r="827" spans="1:14" x14ac:dyDescent="0.2">
      <c r="A827" s="126"/>
      <c r="B827" s="127"/>
      <c r="C827" s="127"/>
      <c r="D827" s="126"/>
      <c r="E827" s="17"/>
      <c r="F827" s="126"/>
      <c r="G827" s="126"/>
      <c r="H827" s="126"/>
      <c r="I827" s="126"/>
      <c r="J827" s="70"/>
      <c r="K827" s="70"/>
      <c r="L827" s="70"/>
      <c r="M827" s="70"/>
      <c r="N827" s="70"/>
    </row>
    <row r="828" spans="1:14" x14ac:dyDescent="0.2">
      <c r="A828" s="126"/>
      <c r="B828" s="127"/>
      <c r="C828" s="127"/>
      <c r="D828" s="126"/>
      <c r="E828" s="17"/>
      <c r="F828" s="126"/>
      <c r="G828" s="126"/>
      <c r="H828" s="126"/>
      <c r="I828" s="126"/>
      <c r="J828" s="70"/>
      <c r="K828" s="70"/>
      <c r="L828" s="70"/>
      <c r="M828" s="70"/>
      <c r="N828" s="70"/>
    </row>
    <row r="829" spans="1:14" x14ac:dyDescent="0.2">
      <c r="A829" s="126"/>
      <c r="B829" s="127"/>
      <c r="C829" s="127"/>
      <c r="D829" s="126"/>
      <c r="E829" s="17"/>
      <c r="F829" s="126"/>
      <c r="G829" s="126"/>
      <c r="H829" s="126"/>
      <c r="I829" s="126"/>
      <c r="J829" s="70"/>
      <c r="K829" s="70"/>
      <c r="L829" s="70"/>
      <c r="M829" s="70"/>
      <c r="N829" s="70"/>
    </row>
    <row r="830" spans="1:14" x14ac:dyDescent="0.2">
      <c r="A830" s="126"/>
      <c r="B830" s="127"/>
      <c r="C830" s="127"/>
      <c r="D830" s="126"/>
      <c r="E830" s="17"/>
      <c r="F830" s="126"/>
      <c r="G830" s="126"/>
      <c r="H830" s="126"/>
      <c r="I830" s="126"/>
      <c r="J830" s="70"/>
      <c r="K830" s="70"/>
      <c r="L830" s="70"/>
      <c r="M830" s="70"/>
      <c r="N830" s="70"/>
    </row>
    <row r="831" spans="1:14" x14ac:dyDescent="0.2">
      <c r="A831" s="126"/>
      <c r="B831" s="127"/>
      <c r="C831" s="127"/>
      <c r="D831" s="126"/>
      <c r="E831" s="17"/>
      <c r="F831" s="126"/>
      <c r="G831" s="126"/>
      <c r="H831" s="126"/>
      <c r="I831" s="126"/>
      <c r="J831" s="70"/>
      <c r="K831" s="70"/>
      <c r="L831" s="70"/>
      <c r="M831" s="70"/>
      <c r="N831" s="70"/>
    </row>
    <row r="832" spans="1:14" x14ac:dyDescent="0.2">
      <c r="A832" s="126"/>
      <c r="B832" s="127"/>
      <c r="C832" s="127"/>
      <c r="D832" s="126"/>
      <c r="E832" s="17"/>
      <c r="F832" s="126"/>
      <c r="G832" s="126"/>
      <c r="H832" s="126"/>
      <c r="I832" s="126"/>
      <c r="J832" s="70"/>
      <c r="K832" s="70"/>
      <c r="L832" s="70"/>
      <c r="M832" s="70"/>
      <c r="N832" s="70"/>
    </row>
    <row r="833" spans="1:14" x14ac:dyDescent="0.2">
      <c r="A833" s="126"/>
      <c r="B833" s="127"/>
      <c r="C833" s="127"/>
      <c r="D833" s="126"/>
      <c r="E833" s="17"/>
      <c r="F833" s="126"/>
      <c r="G833" s="126"/>
      <c r="H833" s="126"/>
      <c r="I833" s="126"/>
      <c r="J833" s="70"/>
      <c r="K833" s="70"/>
      <c r="L833" s="70"/>
      <c r="M833" s="70"/>
      <c r="N833" s="70"/>
    </row>
    <row r="834" spans="1:14" x14ac:dyDescent="0.2">
      <c r="A834" s="126"/>
      <c r="B834" s="127"/>
      <c r="C834" s="127"/>
      <c r="D834" s="126"/>
      <c r="E834" s="17"/>
      <c r="F834" s="126"/>
      <c r="G834" s="126"/>
      <c r="H834" s="126"/>
      <c r="I834" s="126"/>
      <c r="J834" s="70"/>
      <c r="K834" s="70"/>
      <c r="L834" s="70"/>
      <c r="M834" s="70"/>
      <c r="N834" s="70"/>
    </row>
    <row r="835" spans="1:14" x14ac:dyDescent="0.2">
      <c r="A835" s="126"/>
      <c r="B835" s="127"/>
      <c r="C835" s="127"/>
      <c r="D835" s="126"/>
      <c r="E835" s="17"/>
      <c r="F835" s="126"/>
      <c r="G835" s="126"/>
      <c r="H835" s="126"/>
      <c r="I835" s="126"/>
      <c r="J835" s="70"/>
      <c r="K835" s="70"/>
      <c r="L835" s="70"/>
      <c r="M835" s="70"/>
      <c r="N835" s="70"/>
    </row>
    <row r="836" spans="1:14" x14ac:dyDescent="0.2">
      <c r="A836" s="126"/>
      <c r="B836" s="127"/>
      <c r="C836" s="127"/>
      <c r="D836" s="126"/>
      <c r="E836" s="17"/>
      <c r="F836" s="126"/>
      <c r="G836" s="126"/>
      <c r="H836" s="126"/>
      <c r="I836" s="126"/>
      <c r="J836" s="70"/>
      <c r="K836" s="70"/>
      <c r="L836" s="70"/>
      <c r="M836" s="70"/>
      <c r="N836" s="70"/>
    </row>
    <row r="837" spans="1:14" x14ac:dyDescent="0.2">
      <c r="A837" s="126"/>
      <c r="B837" s="127"/>
      <c r="C837" s="127"/>
      <c r="D837" s="126"/>
      <c r="E837" s="17"/>
      <c r="F837" s="126"/>
      <c r="G837" s="126"/>
      <c r="H837" s="126"/>
      <c r="I837" s="126"/>
      <c r="J837" s="70"/>
      <c r="K837" s="70"/>
      <c r="L837" s="70"/>
      <c r="M837" s="70"/>
      <c r="N837" s="70"/>
    </row>
    <row r="838" spans="1:14" x14ac:dyDescent="0.2">
      <c r="A838" s="126"/>
      <c r="B838" s="127"/>
      <c r="C838" s="127"/>
      <c r="D838" s="126"/>
      <c r="E838" s="17"/>
      <c r="F838" s="126"/>
      <c r="G838" s="126"/>
      <c r="H838" s="126"/>
      <c r="I838" s="126"/>
      <c r="J838" s="70"/>
      <c r="K838" s="70"/>
      <c r="L838" s="70"/>
      <c r="M838" s="70"/>
      <c r="N838" s="70"/>
    </row>
    <row r="839" spans="1:14" x14ac:dyDescent="0.2">
      <c r="A839" s="126"/>
      <c r="B839" s="127"/>
      <c r="C839" s="127"/>
      <c r="D839" s="126"/>
      <c r="E839" s="17"/>
      <c r="F839" s="126"/>
      <c r="G839" s="126"/>
      <c r="H839" s="126"/>
      <c r="I839" s="126"/>
      <c r="J839" s="70"/>
      <c r="K839" s="70"/>
      <c r="L839" s="70"/>
      <c r="M839" s="70"/>
      <c r="N839" s="70"/>
    </row>
    <row r="840" spans="1:14" x14ac:dyDescent="0.2">
      <c r="A840" s="126"/>
      <c r="B840" s="127"/>
      <c r="C840" s="127"/>
      <c r="D840" s="126"/>
      <c r="E840" s="17"/>
      <c r="F840" s="126"/>
      <c r="G840" s="126"/>
      <c r="H840" s="126"/>
      <c r="I840" s="126"/>
      <c r="J840" s="70"/>
      <c r="K840" s="70"/>
      <c r="L840" s="70"/>
      <c r="M840" s="70"/>
      <c r="N840" s="70"/>
    </row>
    <row r="841" spans="1:14" x14ac:dyDescent="0.2">
      <c r="A841" s="126"/>
      <c r="B841" s="127"/>
      <c r="C841" s="127"/>
      <c r="D841" s="126"/>
      <c r="E841" s="17"/>
      <c r="F841" s="126"/>
      <c r="G841" s="126"/>
      <c r="H841" s="126"/>
      <c r="I841" s="126"/>
      <c r="J841" s="70"/>
      <c r="K841" s="70"/>
      <c r="L841" s="70"/>
      <c r="M841" s="70"/>
      <c r="N841" s="70"/>
    </row>
    <row r="842" spans="1:14" x14ac:dyDescent="0.2">
      <c r="A842" s="126"/>
      <c r="B842" s="127"/>
      <c r="C842" s="127"/>
      <c r="D842" s="126"/>
      <c r="E842" s="17"/>
      <c r="F842" s="126"/>
      <c r="G842" s="126"/>
      <c r="H842" s="126"/>
      <c r="I842" s="126"/>
      <c r="J842" s="70"/>
      <c r="K842" s="70"/>
      <c r="L842" s="70"/>
      <c r="M842" s="70"/>
      <c r="N842" s="70"/>
    </row>
    <row r="843" spans="1:14" x14ac:dyDescent="0.2">
      <c r="A843" s="126"/>
      <c r="B843" s="127"/>
      <c r="C843" s="127"/>
      <c r="D843" s="126"/>
      <c r="E843" s="17"/>
      <c r="F843" s="126"/>
      <c r="G843" s="126"/>
      <c r="H843" s="126"/>
      <c r="I843" s="126"/>
      <c r="J843" s="70"/>
      <c r="K843" s="70"/>
      <c r="L843" s="70"/>
      <c r="M843" s="70"/>
      <c r="N843" s="70"/>
    </row>
    <row r="844" spans="1:14" x14ac:dyDescent="0.2">
      <c r="A844" s="126"/>
      <c r="B844" s="127"/>
      <c r="C844" s="127"/>
      <c r="D844" s="126"/>
      <c r="E844" s="17"/>
      <c r="F844" s="126"/>
      <c r="G844" s="126"/>
      <c r="H844" s="126"/>
      <c r="I844" s="126"/>
      <c r="J844" s="70"/>
      <c r="K844" s="70"/>
      <c r="L844" s="70"/>
      <c r="M844" s="70"/>
      <c r="N844" s="70"/>
    </row>
    <row r="845" spans="1:14" x14ac:dyDescent="0.2">
      <c r="A845" s="126"/>
      <c r="B845" s="127"/>
      <c r="C845" s="127"/>
      <c r="D845" s="126"/>
      <c r="E845" s="17"/>
      <c r="F845" s="126"/>
      <c r="G845" s="126"/>
      <c r="H845" s="126"/>
      <c r="I845" s="126"/>
      <c r="J845" s="70"/>
      <c r="K845" s="70"/>
      <c r="L845" s="70"/>
      <c r="M845" s="70"/>
      <c r="N845" s="70"/>
    </row>
    <row r="846" spans="1:14" x14ac:dyDescent="0.2">
      <c r="A846" s="126"/>
      <c r="B846" s="127"/>
      <c r="C846" s="127"/>
      <c r="D846" s="126"/>
      <c r="E846" s="17"/>
      <c r="F846" s="126"/>
      <c r="G846" s="126"/>
      <c r="H846" s="126"/>
      <c r="I846" s="126"/>
      <c r="J846" s="70"/>
      <c r="K846" s="70"/>
      <c r="L846" s="70"/>
      <c r="M846" s="70"/>
      <c r="N846" s="70"/>
    </row>
    <row r="847" spans="1:14" x14ac:dyDescent="0.2">
      <c r="A847" s="126"/>
      <c r="B847" s="127"/>
      <c r="C847" s="127"/>
      <c r="D847" s="126"/>
      <c r="E847" s="17"/>
      <c r="F847" s="126"/>
      <c r="G847" s="126"/>
      <c r="H847" s="126"/>
      <c r="I847" s="126"/>
      <c r="J847" s="70"/>
      <c r="K847" s="70"/>
      <c r="L847" s="70"/>
      <c r="M847" s="70"/>
      <c r="N847" s="70"/>
    </row>
    <row r="848" spans="1:14" x14ac:dyDescent="0.2">
      <c r="A848" s="126"/>
      <c r="B848" s="127"/>
      <c r="C848" s="127"/>
      <c r="D848" s="126"/>
      <c r="E848" s="17"/>
      <c r="F848" s="126"/>
      <c r="G848" s="126"/>
      <c r="H848" s="126"/>
      <c r="I848" s="126"/>
      <c r="J848" s="70"/>
      <c r="K848" s="70"/>
      <c r="L848" s="70"/>
      <c r="M848" s="70"/>
      <c r="N848" s="70"/>
    </row>
    <row r="849" spans="1:14" x14ac:dyDescent="0.2">
      <c r="A849" s="126"/>
      <c r="B849" s="127"/>
      <c r="C849" s="127"/>
      <c r="D849" s="126"/>
      <c r="E849" s="17"/>
      <c r="F849" s="126"/>
      <c r="G849" s="126"/>
      <c r="H849" s="126"/>
      <c r="I849" s="126"/>
      <c r="J849" s="70"/>
      <c r="K849" s="70"/>
      <c r="L849" s="70"/>
      <c r="M849" s="70"/>
      <c r="N849" s="70"/>
    </row>
    <row r="850" spans="1:14" x14ac:dyDescent="0.2">
      <c r="A850" s="126"/>
      <c r="B850" s="127"/>
      <c r="C850" s="127"/>
      <c r="D850" s="126"/>
      <c r="E850" s="17"/>
      <c r="F850" s="126"/>
      <c r="G850" s="126"/>
      <c r="H850" s="126"/>
      <c r="I850" s="126"/>
      <c r="J850" s="70"/>
      <c r="K850" s="70"/>
      <c r="L850" s="70"/>
      <c r="M850" s="70"/>
      <c r="N850" s="70"/>
    </row>
    <row r="851" spans="1:14" x14ac:dyDescent="0.2">
      <c r="A851" s="126"/>
      <c r="B851" s="127"/>
      <c r="C851" s="127"/>
      <c r="D851" s="126"/>
      <c r="E851" s="17"/>
      <c r="F851" s="126"/>
      <c r="G851" s="126"/>
      <c r="H851" s="126"/>
      <c r="I851" s="126"/>
      <c r="J851" s="70"/>
      <c r="K851" s="70"/>
      <c r="L851" s="70"/>
      <c r="M851" s="70"/>
      <c r="N851" s="70"/>
    </row>
    <row r="852" spans="1:14" x14ac:dyDescent="0.2">
      <c r="A852" s="126"/>
      <c r="B852" s="127"/>
      <c r="C852" s="127"/>
      <c r="D852" s="126"/>
      <c r="E852" s="17"/>
      <c r="F852" s="126"/>
      <c r="G852" s="126"/>
      <c r="H852" s="126"/>
      <c r="I852" s="126"/>
      <c r="J852" s="70"/>
      <c r="K852" s="70"/>
      <c r="L852" s="70"/>
      <c r="M852" s="70"/>
      <c r="N852" s="70"/>
    </row>
    <row r="853" spans="1:14" x14ac:dyDescent="0.2">
      <c r="A853" s="126"/>
      <c r="B853" s="127"/>
      <c r="C853" s="127"/>
      <c r="D853" s="126"/>
      <c r="E853" s="17"/>
      <c r="F853" s="126"/>
      <c r="G853" s="126"/>
      <c r="H853" s="126"/>
      <c r="I853" s="126"/>
      <c r="J853" s="70"/>
      <c r="K853" s="70"/>
      <c r="L853" s="70"/>
      <c r="M853" s="70"/>
      <c r="N853" s="70"/>
    </row>
    <row r="854" spans="1:14" x14ac:dyDescent="0.2">
      <c r="A854" s="126"/>
      <c r="B854" s="127"/>
      <c r="C854" s="127"/>
      <c r="D854" s="126"/>
      <c r="E854" s="17"/>
      <c r="F854" s="126"/>
      <c r="G854" s="126"/>
      <c r="H854" s="126"/>
      <c r="I854" s="126"/>
      <c r="J854" s="70"/>
      <c r="K854" s="70"/>
      <c r="L854" s="70"/>
      <c r="M854" s="70"/>
      <c r="N854" s="70"/>
    </row>
    <row r="855" spans="1:14" x14ac:dyDescent="0.2">
      <c r="A855" s="126"/>
      <c r="B855" s="127"/>
      <c r="C855" s="127"/>
      <c r="D855" s="126"/>
      <c r="E855" s="17"/>
      <c r="F855" s="126"/>
      <c r="G855" s="126"/>
      <c r="H855" s="126"/>
      <c r="I855" s="126"/>
      <c r="J855" s="70"/>
      <c r="K855" s="70"/>
      <c r="L855" s="70"/>
      <c r="M855" s="70"/>
      <c r="N855" s="70"/>
    </row>
    <row r="856" spans="1:14" x14ac:dyDescent="0.2">
      <c r="A856" s="126"/>
      <c r="B856" s="127"/>
      <c r="C856" s="127"/>
      <c r="D856" s="126"/>
      <c r="E856" s="17"/>
      <c r="F856" s="126"/>
      <c r="G856" s="126"/>
      <c r="H856" s="126"/>
      <c r="I856" s="126"/>
      <c r="J856" s="70"/>
      <c r="K856" s="70"/>
      <c r="L856" s="70"/>
      <c r="M856" s="70"/>
      <c r="N856" s="70"/>
    </row>
    <row r="857" spans="1:14" x14ac:dyDescent="0.2">
      <c r="A857" s="126"/>
      <c r="B857" s="127"/>
      <c r="C857" s="127"/>
      <c r="D857" s="126"/>
      <c r="E857" s="17"/>
      <c r="F857" s="126"/>
      <c r="G857" s="126"/>
      <c r="H857" s="126"/>
      <c r="I857" s="126"/>
      <c r="J857" s="70"/>
      <c r="K857" s="70"/>
      <c r="L857" s="70"/>
      <c r="M857" s="70"/>
      <c r="N857" s="70"/>
    </row>
    <row r="858" spans="1:14" x14ac:dyDescent="0.2">
      <c r="A858" s="126"/>
      <c r="B858" s="127"/>
      <c r="C858" s="127"/>
      <c r="D858" s="126"/>
      <c r="E858" s="17"/>
      <c r="F858" s="126"/>
      <c r="G858" s="126"/>
      <c r="H858" s="126"/>
      <c r="I858" s="126"/>
      <c r="J858" s="70"/>
      <c r="K858" s="70"/>
      <c r="L858" s="70"/>
      <c r="M858" s="70"/>
      <c r="N858" s="70"/>
    </row>
    <row r="859" spans="1:14" x14ac:dyDescent="0.2">
      <c r="A859" s="126"/>
      <c r="B859" s="127"/>
      <c r="C859" s="127"/>
      <c r="D859" s="126"/>
      <c r="E859" s="17"/>
      <c r="F859" s="126"/>
      <c r="G859" s="126"/>
      <c r="H859" s="126"/>
      <c r="I859" s="126"/>
      <c r="J859" s="70"/>
      <c r="K859" s="70"/>
      <c r="L859" s="70"/>
      <c r="M859" s="70"/>
      <c r="N859" s="70"/>
    </row>
    <row r="860" spans="1:14" x14ac:dyDescent="0.2">
      <c r="A860" s="126"/>
      <c r="B860" s="127"/>
      <c r="C860" s="127"/>
      <c r="D860" s="126"/>
      <c r="E860" s="17"/>
      <c r="F860" s="126"/>
      <c r="G860" s="126"/>
      <c r="H860" s="126"/>
      <c r="I860" s="126"/>
      <c r="J860" s="70"/>
      <c r="K860" s="70"/>
      <c r="L860" s="70"/>
      <c r="M860" s="70"/>
      <c r="N860" s="70"/>
    </row>
    <row r="861" spans="1:14" x14ac:dyDescent="0.2">
      <c r="A861" s="126"/>
      <c r="B861" s="127"/>
      <c r="C861" s="127"/>
      <c r="D861" s="126"/>
      <c r="E861" s="17"/>
      <c r="F861" s="126"/>
      <c r="G861" s="126"/>
      <c r="H861" s="126"/>
      <c r="I861" s="126"/>
      <c r="J861" s="70"/>
      <c r="K861" s="70"/>
      <c r="L861" s="70"/>
      <c r="M861" s="70"/>
      <c r="N861" s="70"/>
    </row>
    <row r="862" spans="1:14" x14ac:dyDescent="0.2">
      <c r="A862" s="126"/>
      <c r="B862" s="127"/>
      <c r="C862" s="127"/>
      <c r="D862" s="126"/>
      <c r="E862" s="17"/>
      <c r="F862" s="126"/>
      <c r="G862" s="126"/>
      <c r="H862" s="126"/>
      <c r="I862" s="126"/>
      <c r="J862" s="70"/>
      <c r="K862" s="70"/>
      <c r="L862" s="70"/>
      <c r="M862" s="70"/>
      <c r="N862" s="70"/>
    </row>
    <row r="863" spans="1:14" x14ac:dyDescent="0.2">
      <c r="A863" s="126"/>
      <c r="B863" s="127"/>
      <c r="C863" s="127"/>
      <c r="D863" s="126"/>
      <c r="E863" s="17"/>
      <c r="F863" s="126"/>
      <c r="G863" s="126"/>
      <c r="H863" s="126"/>
      <c r="I863" s="126"/>
      <c r="J863" s="70"/>
      <c r="K863" s="70"/>
      <c r="L863" s="70"/>
      <c r="M863" s="70"/>
      <c r="N863" s="70"/>
    </row>
    <row r="864" spans="1:14" x14ac:dyDescent="0.2">
      <c r="A864" s="126"/>
      <c r="B864" s="127"/>
      <c r="C864" s="127"/>
      <c r="D864" s="126"/>
      <c r="E864" s="17"/>
      <c r="F864" s="126"/>
      <c r="G864" s="126"/>
      <c r="H864" s="126"/>
      <c r="I864" s="126"/>
      <c r="J864" s="70"/>
      <c r="K864" s="70"/>
      <c r="L864" s="70"/>
      <c r="M864" s="70"/>
      <c r="N864" s="70"/>
    </row>
    <row r="865" spans="1:14" x14ac:dyDescent="0.2">
      <c r="A865" s="126"/>
      <c r="B865" s="127"/>
      <c r="C865" s="127"/>
      <c r="D865" s="126"/>
      <c r="E865" s="17"/>
      <c r="F865" s="126"/>
      <c r="G865" s="126"/>
      <c r="H865" s="126"/>
      <c r="I865" s="126"/>
      <c r="J865" s="70"/>
      <c r="K865" s="70"/>
      <c r="L865" s="70"/>
      <c r="M865" s="70"/>
      <c r="N865" s="70"/>
    </row>
    <row r="866" spans="1:14" x14ac:dyDescent="0.2">
      <c r="A866" s="126"/>
      <c r="B866" s="127"/>
      <c r="C866" s="127"/>
      <c r="D866" s="126"/>
      <c r="E866" s="17"/>
      <c r="F866" s="126"/>
      <c r="G866" s="126"/>
      <c r="H866" s="126"/>
      <c r="I866" s="126"/>
      <c r="J866" s="70"/>
      <c r="K866" s="70"/>
      <c r="L866" s="70"/>
      <c r="M866" s="70"/>
      <c r="N866" s="70"/>
    </row>
    <row r="867" spans="1:14" x14ac:dyDescent="0.2">
      <c r="A867" s="126"/>
      <c r="B867" s="127"/>
      <c r="C867" s="127"/>
      <c r="D867" s="126"/>
      <c r="E867" s="17"/>
      <c r="F867" s="126"/>
      <c r="G867" s="126"/>
      <c r="H867" s="126"/>
      <c r="I867" s="126"/>
      <c r="J867" s="70"/>
      <c r="K867" s="70"/>
      <c r="L867" s="70"/>
      <c r="M867" s="70"/>
      <c r="N867" s="70"/>
    </row>
    <row r="868" spans="1:14" x14ac:dyDescent="0.2">
      <c r="A868" s="126"/>
      <c r="B868" s="127"/>
      <c r="C868" s="127"/>
      <c r="D868" s="126"/>
      <c r="E868" s="17"/>
      <c r="F868" s="126"/>
      <c r="G868" s="126"/>
      <c r="H868" s="126"/>
      <c r="I868" s="126"/>
      <c r="J868" s="70"/>
      <c r="K868" s="70"/>
      <c r="L868" s="70"/>
      <c r="M868" s="70"/>
      <c r="N868" s="70"/>
    </row>
    <row r="869" spans="1:14" x14ac:dyDescent="0.2">
      <c r="A869" s="126"/>
      <c r="B869" s="127"/>
      <c r="C869" s="127"/>
      <c r="D869" s="126"/>
      <c r="E869" s="17"/>
      <c r="F869" s="126"/>
      <c r="G869" s="126"/>
      <c r="H869" s="126"/>
      <c r="I869" s="126"/>
      <c r="J869" s="70"/>
      <c r="K869" s="70"/>
      <c r="L869" s="70"/>
      <c r="M869" s="70"/>
      <c r="N869" s="70"/>
    </row>
    <row r="870" spans="1:14" x14ac:dyDescent="0.2">
      <c r="A870" s="126"/>
      <c r="B870" s="127"/>
      <c r="C870" s="127"/>
      <c r="D870" s="126"/>
      <c r="E870" s="17"/>
      <c r="F870" s="126"/>
      <c r="G870" s="126"/>
      <c r="H870" s="126"/>
      <c r="I870" s="126"/>
      <c r="J870" s="70"/>
      <c r="K870" s="70"/>
      <c r="L870" s="70"/>
      <c r="M870" s="70"/>
      <c r="N870" s="70"/>
    </row>
    <row r="871" spans="1:14" x14ac:dyDescent="0.2">
      <c r="A871" s="126"/>
      <c r="B871" s="127"/>
      <c r="C871" s="127"/>
      <c r="D871" s="126"/>
      <c r="E871" s="17"/>
      <c r="F871" s="126"/>
      <c r="G871" s="126"/>
      <c r="H871" s="126"/>
      <c r="I871" s="126"/>
      <c r="J871" s="70"/>
      <c r="K871" s="70"/>
      <c r="L871" s="70"/>
      <c r="M871" s="70"/>
      <c r="N871" s="70"/>
    </row>
    <row r="872" spans="1:14" x14ac:dyDescent="0.2">
      <c r="A872" s="126"/>
      <c r="B872" s="127"/>
      <c r="C872" s="127"/>
      <c r="D872" s="126"/>
      <c r="E872" s="17"/>
      <c r="F872" s="126"/>
      <c r="G872" s="126"/>
      <c r="H872" s="126"/>
      <c r="I872" s="126"/>
      <c r="J872" s="70"/>
      <c r="K872" s="70"/>
      <c r="L872" s="70"/>
      <c r="M872" s="70"/>
      <c r="N872" s="70"/>
    </row>
    <row r="873" spans="1:14" x14ac:dyDescent="0.2">
      <c r="A873" s="126"/>
      <c r="B873" s="127"/>
      <c r="C873" s="127"/>
      <c r="D873" s="126"/>
      <c r="E873" s="17"/>
      <c r="F873" s="126"/>
      <c r="G873" s="126"/>
      <c r="H873" s="126"/>
      <c r="I873" s="126"/>
      <c r="J873" s="70"/>
      <c r="K873" s="70"/>
      <c r="L873" s="70"/>
      <c r="M873" s="70"/>
      <c r="N873" s="70"/>
    </row>
    <row r="874" spans="1:14" x14ac:dyDescent="0.2">
      <c r="A874" s="126"/>
      <c r="B874" s="127"/>
      <c r="C874" s="127"/>
      <c r="D874" s="126"/>
      <c r="E874" s="17"/>
      <c r="F874" s="126"/>
      <c r="G874" s="126"/>
      <c r="H874" s="126"/>
      <c r="I874" s="126"/>
      <c r="J874" s="70"/>
      <c r="K874" s="70"/>
      <c r="L874" s="70"/>
      <c r="M874" s="70"/>
      <c r="N874" s="70"/>
    </row>
    <row r="875" spans="1:14" x14ac:dyDescent="0.2">
      <c r="A875" s="126"/>
      <c r="B875" s="127"/>
      <c r="C875" s="127"/>
      <c r="D875" s="126"/>
      <c r="E875" s="17"/>
      <c r="F875" s="126"/>
      <c r="G875" s="126"/>
      <c r="H875" s="126"/>
      <c r="I875" s="126"/>
      <c r="J875" s="70"/>
      <c r="K875" s="70"/>
      <c r="L875" s="70"/>
      <c r="M875" s="70"/>
      <c r="N875" s="70"/>
    </row>
    <row r="876" spans="1:14" x14ac:dyDescent="0.2">
      <c r="A876" s="126"/>
      <c r="B876" s="127"/>
      <c r="C876" s="127"/>
      <c r="D876" s="126"/>
      <c r="E876" s="17"/>
      <c r="F876" s="126"/>
      <c r="G876" s="126"/>
      <c r="H876" s="126"/>
      <c r="I876" s="126"/>
      <c r="J876" s="70"/>
      <c r="K876" s="70"/>
      <c r="L876" s="70"/>
      <c r="M876" s="70"/>
      <c r="N876" s="70"/>
    </row>
    <row r="877" spans="1:14" x14ac:dyDescent="0.2">
      <c r="A877" s="126"/>
      <c r="B877" s="127"/>
      <c r="C877" s="127"/>
      <c r="D877" s="126"/>
      <c r="E877" s="17"/>
      <c r="F877" s="126"/>
      <c r="G877" s="126"/>
      <c r="H877" s="126"/>
      <c r="I877" s="126"/>
      <c r="J877" s="70"/>
      <c r="K877" s="70"/>
      <c r="L877" s="70"/>
      <c r="M877" s="70"/>
      <c r="N877" s="70"/>
    </row>
    <row r="878" spans="1:14" x14ac:dyDescent="0.2">
      <c r="A878" s="126"/>
      <c r="B878" s="127"/>
      <c r="C878" s="127"/>
      <c r="D878" s="126"/>
      <c r="E878" s="17"/>
      <c r="F878" s="126"/>
      <c r="G878" s="126"/>
      <c r="H878" s="126"/>
      <c r="I878" s="126"/>
      <c r="J878" s="70"/>
      <c r="K878" s="70"/>
      <c r="L878" s="70"/>
      <c r="M878" s="70"/>
      <c r="N878" s="70"/>
    </row>
    <row r="879" spans="1:14" x14ac:dyDescent="0.2">
      <c r="A879" s="126"/>
      <c r="B879" s="127"/>
      <c r="C879" s="127"/>
      <c r="D879" s="126"/>
      <c r="E879" s="17"/>
      <c r="F879" s="126"/>
      <c r="G879" s="126"/>
      <c r="H879" s="126"/>
      <c r="I879" s="126"/>
      <c r="J879" s="70"/>
      <c r="K879" s="70"/>
      <c r="L879" s="70"/>
      <c r="M879" s="70"/>
      <c r="N879" s="70"/>
    </row>
    <row r="880" spans="1:14" x14ac:dyDescent="0.2">
      <c r="A880" s="126"/>
      <c r="B880" s="127"/>
      <c r="C880" s="127"/>
      <c r="D880" s="126"/>
      <c r="E880" s="17"/>
      <c r="F880" s="126"/>
      <c r="G880" s="126"/>
      <c r="H880" s="126"/>
      <c r="I880" s="126"/>
      <c r="J880" s="70"/>
      <c r="K880" s="70"/>
      <c r="L880" s="70"/>
      <c r="M880" s="70"/>
      <c r="N880" s="70"/>
    </row>
    <row r="881" spans="1:14" x14ac:dyDescent="0.2">
      <c r="A881" s="126"/>
      <c r="B881" s="127"/>
      <c r="C881" s="127"/>
      <c r="D881" s="126"/>
      <c r="E881" s="17"/>
      <c r="F881" s="126"/>
      <c r="G881" s="126"/>
      <c r="H881" s="126"/>
      <c r="I881" s="126"/>
      <c r="J881" s="70"/>
      <c r="K881" s="70"/>
      <c r="L881" s="70"/>
      <c r="M881" s="70"/>
      <c r="N881" s="70"/>
    </row>
    <row r="882" spans="1:14" x14ac:dyDescent="0.2">
      <c r="A882" s="126"/>
      <c r="B882" s="127"/>
      <c r="C882" s="127"/>
      <c r="D882" s="126"/>
      <c r="E882" s="17"/>
      <c r="F882" s="126"/>
      <c r="G882" s="126"/>
      <c r="H882" s="126"/>
      <c r="I882" s="126"/>
      <c r="J882" s="70"/>
      <c r="K882" s="70"/>
      <c r="L882" s="70"/>
      <c r="M882" s="70"/>
      <c r="N882" s="70"/>
    </row>
    <row r="883" spans="1:14" x14ac:dyDescent="0.2">
      <c r="A883" s="126"/>
      <c r="B883" s="127"/>
      <c r="C883" s="127"/>
      <c r="D883" s="126"/>
      <c r="E883" s="17"/>
      <c r="F883" s="126"/>
      <c r="G883" s="126"/>
      <c r="H883" s="126"/>
      <c r="I883" s="126"/>
      <c r="J883" s="70"/>
      <c r="K883" s="70"/>
      <c r="L883" s="70"/>
      <c r="M883" s="70"/>
      <c r="N883" s="70"/>
    </row>
    <row r="884" spans="1:14" x14ac:dyDescent="0.2">
      <c r="A884" s="126"/>
      <c r="B884" s="127"/>
      <c r="C884" s="127"/>
      <c r="D884" s="126"/>
      <c r="E884" s="17"/>
      <c r="F884" s="126"/>
      <c r="G884" s="126"/>
      <c r="H884" s="126"/>
      <c r="I884" s="126"/>
      <c r="J884" s="70"/>
      <c r="K884" s="70"/>
      <c r="L884" s="70"/>
      <c r="M884" s="70"/>
      <c r="N884" s="70"/>
    </row>
    <row r="885" spans="1:14" x14ac:dyDescent="0.2">
      <c r="A885" s="126"/>
      <c r="B885" s="127"/>
      <c r="C885" s="127"/>
      <c r="D885" s="126"/>
      <c r="E885" s="17"/>
      <c r="F885" s="126"/>
      <c r="G885" s="126"/>
      <c r="H885" s="126"/>
      <c r="I885" s="126"/>
      <c r="J885" s="70"/>
      <c r="K885" s="70"/>
      <c r="L885" s="70"/>
      <c r="M885" s="70"/>
      <c r="N885" s="70"/>
    </row>
    <row r="886" spans="1:14" x14ac:dyDescent="0.2">
      <c r="A886" s="126"/>
      <c r="B886" s="127"/>
      <c r="C886" s="127"/>
      <c r="D886" s="126"/>
      <c r="E886" s="17"/>
      <c r="F886" s="126"/>
      <c r="G886" s="126"/>
      <c r="H886" s="126"/>
      <c r="I886" s="126"/>
      <c r="J886" s="70"/>
      <c r="K886" s="70"/>
      <c r="L886" s="70"/>
      <c r="M886" s="70"/>
      <c r="N886" s="70"/>
    </row>
    <row r="887" spans="1:14" x14ac:dyDescent="0.2">
      <c r="A887" s="126"/>
      <c r="B887" s="127"/>
      <c r="C887" s="127"/>
      <c r="D887" s="126"/>
      <c r="E887" s="17"/>
      <c r="F887" s="126"/>
      <c r="G887" s="126"/>
      <c r="H887" s="126"/>
      <c r="I887" s="126"/>
      <c r="J887" s="70"/>
      <c r="K887" s="70"/>
      <c r="L887" s="70"/>
      <c r="M887" s="70"/>
      <c r="N887" s="70"/>
    </row>
    <row r="888" spans="1:14" x14ac:dyDescent="0.2">
      <c r="A888" s="126"/>
      <c r="B888" s="127"/>
      <c r="C888" s="127"/>
      <c r="D888" s="126"/>
      <c r="E888" s="17"/>
      <c r="F888" s="126"/>
      <c r="G888" s="126"/>
      <c r="H888" s="126"/>
      <c r="I888" s="126"/>
      <c r="J888" s="70"/>
      <c r="K888" s="70"/>
      <c r="L888" s="70"/>
      <c r="M888" s="70"/>
      <c r="N888" s="70"/>
    </row>
    <row r="889" spans="1:14" x14ac:dyDescent="0.2">
      <c r="A889" s="126"/>
      <c r="B889" s="127"/>
      <c r="C889" s="127"/>
      <c r="D889" s="126"/>
      <c r="E889" s="17"/>
      <c r="F889" s="126"/>
      <c r="G889" s="126"/>
      <c r="H889" s="126"/>
      <c r="I889" s="126"/>
      <c r="J889" s="70"/>
      <c r="K889" s="70"/>
      <c r="L889" s="70"/>
      <c r="M889" s="70"/>
      <c r="N889" s="70"/>
    </row>
    <row r="890" spans="1:14" x14ac:dyDescent="0.2">
      <c r="A890" s="126"/>
      <c r="B890" s="127"/>
      <c r="C890" s="127"/>
      <c r="D890" s="126"/>
      <c r="E890" s="17"/>
      <c r="F890" s="126"/>
      <c r="G890" s="126"/>
      <c r="H890" s="126"/>
      <c r="I890" s="126"/>
      <c r="J890" s="70"/>
      <c r="K890" s="70"/>
      <c r="L890" s="70"/>
      <c r="M890" s="70"/>
      <c r="N890" s="70"/>
    </row>
    <row r="891" spans="1:14" x14ac:dyDescent="0.2">
      <c r="A891" s="126"/>
      <c r="B891" s="127"/>
      <c r="C891" s="127"/>
      <c r="D891" s="126"/>
      <c r="E891" s="17"/>
      <c r="F891" s="126"/>
      <c r="G891" s="126"/>
      <c r="H891" s="126"/>
      <c r="I891" s="126"/>
      <c r="J891" s="70"/>
      <c r="K891" s="70"/>
      <c r="L891" s="70"/>
      <c r="M891" s="70"/>
      <c r="N891" s="70"/>
    </row>
    <row r="892" spans="1:14" x14ac:dyDescent="0.2">
      <c r="A892" s="126"/>
      <c r="B892" s="127"/>
      <c r="C892" s="127"/>
      <c r="D892" s="126"/>
      <c r="E892" s="17"/>
      <c r="F892" s="126"/>
      <c r="G892" s="126"/>
      <c r="H892" s="126"/>
      <c r="I892" s="126"/>
      <c r="J892" s="70"/>
      <c r="K892" s="70"/>
      <c r="L892" s="70"/>
      <c r="M892" s="70"/>
      <c r="N892" s="70"/>
    </row>
    <row r="893" spans="1:14" x14ac:dyDescent="0.2">
      <c r="A893" s="126"/>
      <c r="B893" s="127"/>
      <c r="C893" s="127"/>
      <c r="D893" s="126"/>
      <c r="E893" s="17"/>
      <c r="F893" s="126"/>
      <c r="G893" s="126"/>
      <c r="H893" s="126"/>
      <c r="I893" s="126"/>
      <c r="J893" s="70"/>
      <c r="K893" s="70"/>
      <c r="L893" s="70"/>
      <c r="M893" s="70"/>
      <c r="N893" s="70"/>
    </row>
    <row r="894" spans="1:14" x14ac:dyDescent="0.2">
      <c r="A894" s="126"/>
      <c r="B894" s="127"/>
      <c r="C894" s="127"/>
      <c r="D894" s="126"/>
      <c r="E894" s="17"/>
      <c r="F894" s="126"/>
      <c r="G894" s="126"/>
      <c r="H894" s="126"/>
      <c r="I894" s="126"/>
      <c r="J894" s="70"/>
      <c r="K894" s="70"/>
      <c r="L894" s="70"/>
      <c r="M894" s="70"/>
      <c r="N894" s="70"/>
    </row>
    <row r="895" spans="1:14" x14ac:dyDescent="0.2">
      <c r="A895" s="126"/>
      <c r="B895" s="127"/>
      <c r="C895" s="127"/>
      <c r="D895" s="126"/>
      <c r="E895" s="17"/>
      <c r="F895" s="126"/>
      <c r="G895" s="126"/>
      <c r="H895" s="126"/>
      <c r="I895" s="126"/>
      <c r="J895" s="70"/>
      <c r="K895" s="70"/>
      <c r="L895" s="70"/>
      <c r="M895" s="70"/>
      <c r="N895" s="70"/>
    </row>
    <row r="896" spans="1:14" x14ac:dyDescent="0.2">
      <c r="A896" s="126"/>
      <c r="B896" s="127"/>
      <c r="C896" s="127"/>
      <c r="D896" s="126"/>
      <c r="E896" s="17"/>
      <c r="F896" s="126"/>
      <c r="G896" s="126"/>
      <c r="H896" s="126"/>
      <c r="I896" s="126"/>
      <c r="J896" s="70"/>
      <c r="K896" s="70"/>
      <c r="L896" s="70"/>
      <c r="M896" s="70"/>
      <c r="N896" s="70"/>
    </row>
    <row r="897" spans="1:14" x14ac:dyDescent="0.2">
      <c r="A897" s="126"/>
      <c r="B897" s="127"/>
      <c r="C897" s="127"/>
      <c r="D897" s="126"/>
      <c r="E897" s="17"/>
      <c r="F897" s="126"/>
      <c r="G897" s="126"/>
      <c r="H897" s="126"/>
      <c r="I897" s="126"/>
      <c r="J897" s="70"/>
      <c r="K897" s="70"/>
      <c r="L897" s="70"/>
      <c r="M897" s="70"/>
      <c r="N897" s="70"/>
    </row>
    <row r="898" spans="1:14" x14ac:dyDescent="0.2">
      <c r="A898" s="126"/>
      <c r="B898" s="127"/>
      <c r="C898" s="127"/>
      <c r="D898" s="126"/>
      <c r="E898" s="17"/>
      <c r="F898" s="126"/>
      <c r="G898" s="126"/>
      <c r="H898" s="126"/>
      <c r="I898" s="126"/>
      <c r="J898" s="70"/>
      <c r="K898" s="70"/>
      <c r="L898" s="70"/>
      <c r="M898" s="70"/>
      <c r="N898" s="70"/>
    </row>
    <row r="899" spans="1:14" x14ac:dyDescent="0.2">
      <c r="A899" s="126"/>
      <c r="B899" s="127"/>
      <c r="C899" s="127"/>
      <c r="D899" s="126"/>
      <c r="E899" s="17"/>
      <c r="F899" s="126"/>
      <c r="G899" s="126"/>
      <c r="H899" s="126"/>
      <c r="I899" s="126"/>
      <c r="J899" s="70"/>
      <c r="K899" s="70"/>
      <c r="L899" s="70"/>
      <c r="M899" s="70"/>
      <c r="N899" s="70"/>
    </row>
    <row r="900" spans="1:14" x14ac:dyDescent="0.2">
      <c r="A900" s="126"/>
      <c r="B900" s="127"/>
      <c r="C900" s="127"/>
      <c r="D900" s="126"/>
      <c r="E900" s="17"/>
      <c r="F900" s="126"/>
      <c r="G900" s="126"/>
      <c r="H900" s="126"/>
      <c r="I900" s="126"/>
      <c r="J900" s="70"/>
      <c r="K900" s="70"/>
      <c r="L900" s="70"/>
      <c r="M900" s="70"/>
      <c r="N900" s="70"/>
    </row>
    <row r="901" spans="1:14" x14ac:dyDescent="0.2">
      <c r="A901" s="126"/>
      <c r="B901" s="127"/>
      <c r="C901" s="127"/>
      <c r="D901" s="126"/>
      <c r="E901" s="17"/>
      <c r="F901" s="126"/>
      <c r="G901" s="126"/>
      <c r="H901" s="126"/>
      <c r="I901" s="126"/>
      <c r="J901" s="70"/>
      <c r="K901" s="70"/>
      <c r="L901" s="70"/>
      <c r="M901" s="70"/>
      <c r="N901" s="70"/>
    </row>
    <row r="902" spans="1:14" x14ac:dyDescent="0.2">
      <c r="A902" s="126"/>
      <c r="B902" s="127"/>
      <c r="C902" s="127"/>
      <c r="D902" s="126"/>
      <c r="E902" s="17"/>
      <c r="F902" s="126"/>
      <c r="G902" s="126"/>
      <c r="H902" s="126"/>
      <c r="I902" s="126"/>
      <c r="J902" s="70"/>
      <c r="K902" s="70"/>
      <c r="L902" s="70"/>
      <c r="M902" s="70"/>
      <c r="N902" s="70"/>
    </row>
    <row r="903" spans="1:14" x14ac:dyDescent="0.2">
      <c r="A903" s="126"/>
      <c r="B903" s="127"/>
      <c r="C903" s="127"/>
      <c r="D903" s="126"/>
      <c r="E903" s="17"/>
      <c r="F903" s="126"/>
      <c r="G903" s="126"/>
      <c r="H903" s="126"/>
      <c r="I903" s="126"/>
      <c r="J903" s="70"/>
      <c r="K903" s="70"/>
      <c r="L903" s="70"/>
      <c r="M903" s="70"/>
      <c r="N903" s="70"/>
    </row>
    <row r="904" spans="1:14" x14ac:dyDescent="0.2">
      <c r="A904" s="126"/>
      <c r="B904" s="127"/>
      <c r="C904" s="127"/>
      <c r="D904" s="126"/>
      <c r="E904" s="17"/>
      <c r="F904" s="126"/>
      <c r="G904" s="126"/>
      <c r="H904" s="126"/>
      <c r="I904" s="126"/>
      <c r="J904" s="70"/>
      <c r="K904" s="70"/>
      <c r="L904" s="70"/>
      <c r="M904" s="70"/>
      <c r="N904" s="70"/>
    </row>
    <row r="905" spans="1:14" x14ac:dyDescent="0.2">
      <c r="A905" s="126"/>
      <c r="B905" s="127"/>
      <c r="C905" s="127"/>
      <c r="D905" s="126"/>
      <c r="E905" s="17"/>
      <c r="F905" s="126"/>
      <c r="G905" s="126"/>
      <c r="H905" s="126"/>
      <c r="I905" s="126"/>
      <c r="J905" s="70"/>
      <c r="K905" s="70"/>
      <c r="L905" s="70"/>
      <c r="M905" s="70"/>
      <c r="N905" s="70"/>
    </row>
    <row r="906" spans="1:14" x14ac:dyDescent="0.2">
      <c r="A906" s="126"/>
      <c r="B906" s="127"/>
      <c r="C906" s="127"/>
      <c r="D906" s="126"/>
      <c r="E906" s="17"/>
      <c r="F906" s="126"/>
      <c r="G906" s="126"/>
      <c r="H906" s="126"/>
      <c r="I906" s="126"/>
      <c r="J906" s="70"/>
      <c r="K906" s="70"/>
      <c r="L906" s="70"/>
      <c r="M906" s="70"/>
      <c r="N906" s="70"/>
    </row>
    <row r="907" spans="1:14" x14ac:dyDescent="0.2">
      <c r="A907" s="126"/>
      <c r="B907" s="127"/>
      <c r="C907" s="127"/>
      <c r="D907" s="126"/>
      <c r="E907" s="17"/>
      <c r="F907" s="126"/>
      <c r="G907" s="126"/>
      <c r="H907" s="126"/>
      <c r="I907" s="126"/>
      <c r="J907" s="70"/>
      <c r="K907" s="70"/>
      <c r="L907" s="70"/>
      <c r="M907" s="70"/>
      <c r="N907" s="70"/>
    </row>
    <row r="908" spans="1:14" x14ac:dyDescent="0.2">
      <c r="A908" s="126"/>
      <c r="B908" s="127"/>
      <c r="C908" s="127"/>
      <c r="D908" s="126"/>
      <c r="E908" s="17"/>
      <c r="F908" s="126"/>
      <c r="G908" s="126"/>
      <c r="H908" s="126"/>
      <c r="I908" s="126"/>
      <c r="J908" s="70"/>
      <c r="K908" s="70"/>
      <c r="L908" s="70"/>
      <c r="M908" s="70"/>
      <c r="N908" s="70"/>
    </row>
    <row r="909" spans="1:14" x14ac:dyDescent="0.2">
      <c r="A909" s="126"/>
      <c r="B909" s="127"/>
      <c r="C909" s="127"/>
      <c r="D909" s="126"/>
      <c r="E909" s="17"/>
      <c r="F909" s="126"/>
      <c r="G909" s="126"/>
      <c r="H909" s="126"/>
      <c r="I909" s="126"/>
      <c r="J909" s="70"/>
      <c r="K909" s="70"/>
      <c r="L909" s="70"/>
      <c r="M909" s="70"/>
      <c r="N909" s="70"/>
    </row>
    <row r="910" spans="1:14" x14ac:dyDescent="0.2">
      <c r="A910" s="126"/>
      <c r="B910" s="127"/>
      <c r="C910" s="127"/>
      <c r="D910" s="126"/>
      <c r="E910" s="17"/>
      <c r="F910" s="126"/>
      <c r="G910" s="126"/>
      <c r="H910" s="126"/>
      <c r="I910" s="126"/>
      <c r="J910" s="70"/>
      <c r="K910" s="70"/>
      <c r="L910" s="70"/>
      <c r="M910" s="70"/>
      <c r="N910" s="70"/>
    </row>
    <row r="911" spans="1:14" x14ac:dyDescent="0.2">
      <c r="A911" s="126"/>
      <c r="B911" s="127"/>
      <c r="C911" s="127"/>
      <c r="D911" s="126"/>
      <c r="E911" s="17"/>
      <c r="F911" s="126"/>
      <c r="G911" s="126"/>
      <c r="H911" s="126"/>
      <c r="I911" s="126"/>
      <c r="J911" s="70"/>
      <c r="K911" s="70"/>
      <c r="L911" s="70"/>
      <c r="M911" s="70"/>
      <c r="N911" s="70"/>
    </row>
    <row r="912" spans="1:14" x14ac:dyDescent="0.2">
      <c r="A912" s="126"/>
      <c r="B912" s="127"/>
      <c r="C912" s="127"/>
      <c r="D912" s="126"/>
      <c r="E912" s="17"/>
      <c r="F912" s="126"/>
      <c r="G912" s="126"/>
      <c r="H912" s="126"/>
      <c r="I912" s="126"/>
      <c r="J912" s="70"/>
      <c r="K912" s="70"/>
      <c r="L912" s="70"/>
      <c r="M912" s="70"/>
      <c r="N912" s="70"/>
    </row>
    <row r="913" spans="1:14" x14ac:dyDescent="0.2">
      <c r="A913" s="126"/>
      <c r="B913" s="127"/>
      <c r="C913" s="127"/>
      <c r="D913" s="126"/>
      <c r="E913" s="17"/>
      <c r="F913" s="126"/>
      <c r="G913" s="126"/>
      <c r="H913" s="126"/>
      <c r="I913" s="126"/>
      <c r="J913" s="70"/>
      <c r="K913" s="70"/>
      <c r="L913" s="70"/>
      <c r="M913" s="70"/>
      <c r="N913" s="70"/>
    </row>
    <row r="914" spans="1:14" x14ac:dyDescent="0.2">
      <c r="A914" s="126"/>
      <c r="B914" s="127"/>
      <c r="C914" s="127"/>
      <c r="D914" s="126"/>
      <c r="E914" s="17"/>
      <c r="F914" s="126"/>
      <c r="G914" s="126"/>
      <c r="H914" s="126"/>
      <c r="I914" s="126"/>
      <c r="J914" s="70"/>
      <c r="K914" s="70"/>
      <c r="L914" s="70"/>
      <c r="M914" s="70"/>
      <c r="N914" s="70"/>
    </row>
    <row r="915" spans="1:14" x14ac:dyDescent="0.2">
      <c r="A915" s="126"/>
      <c r="B915" s="127"/>
      <c r="C915" s="127"/>
      <c r="D915" s="126"/>
      <c r="E915" s="17"/>
      <c r="F915" s="126"/>
      <c r="G915" s="126"/>
      <c r="H915" s="126"/>
      <c r="I915" s="126"/>
      <c r="J915" s="70"/>
      <c r="K915" s="70"/>
      <c r="L915" s="70"/>
      <c r="M915" s="70"/>
      <c r="N915" s="70"/>
    </row>
    <row r="916" spans="1:14" x14ac:dyDescent="0.2">
      <c r="A916" s="126"/>
      <c r="B916" s="127"/>
      <c r="C916" s="127"/>
      <c r="D916" s="126"/>
      <c r="E916" s="17"/>
      <c r="F916" s="126"/>
      <c r="G916" s="126"/>
      <c r="H916" s="126"/>
      <c r="I916" s="126"/>
      <c r="J916" s="70"/>
      <c r="K916" s="70"/>
      <c r="L916" s="70"/>
      <c r="M916" s="70"/>
      <c r="N916" s="70"/>
    </row>
    <row r="917" spans="1:14" x14ac:dyDescent="0.2">
      <c r="A917" s="126"/>
      <c r="B917" s="127"/>
      <c r="C917" s="127"/>
      <c r="D917" s="126"/>
      <c r="E917" s="17"/>
      <c r="F917" s="126"/>
      <c r="G917" s="126"/>
      <c r="H917" s="126"/>
      <c r="I917" s="126"/>
      <c r="J917" s="70"/>
      <c r="K917" s="70"/>
      <c r="L917" s="70"/>
      <c r="M917" s="70"/>
      <c r="N917" s="70"/>
    </row>
    <row r="918" spans="1:14" x14ac:dyDescent="0.2">
      <c r="A918" s="126"/>
      <c r="B918" s="127"/>
      <c r="C918" s="127"/>
      <c r="D918" s="126"/>
      <c r="E918" s="17"/>
      <c r="F918" s="126"/>
      <c r="G918" s="126"/>
      <c r="H918" s="126"/>
      <c r="I918" s="126"/>
      <c r="J918" s="70"/>
      <c r="K918" s="70"/>
      <c r="L918" s="70"/>
      <c r="M918" s="70"/>
      <c r="N918" s="70"/>
    </row>
    <row r="919" spans="1:14" x14ac:dyDescent="0.2">
      <c r="A919" s="126"/>
      <c r="B919" s="127"/>
      <c r="C919" s="127"/>
      <c r="D919" s="126"/>
      <c r="E919" s="17"/>
      <c r="F919" s="126"/>
      <c r="G919" s="126"/>
      <c r="H919" s="126"/>
      <c r="I919" s="126"/>
      <c r="J919" s="70"/>
      <c r="K919" s="70"/>
      <c r="L919" s="70"/>
      <c r="M919" s="70"/>
      <c r="N919" s="70"/>
    </row>
    <row r="920" spans="1:14" x14ac:dyDescent="0.2">
      <c r="A920" s="126"/>
      <c r="B920" s="127"/>
      <c r="C920" s="127"/>
      <c r="D920" s="126"/>
      <c r="E920" s="17"/>
      <c r="F920" s="126"/>
      <c r="G920" s="126"/>
      <c r="H920" s="126"/>
      <c r="I920" s="126"/>
      <c r="J920" s="70"/>
      <c r="K920" s="70"/>
      <c r="L920" s="70"/>
      <c r="M920" s="70"/>
      <c r="N920" s="70"/>
    </row>
    <row r="921" spans="1:14" x14ac:dyDescent="0.2">
      <c r="A921" s="126"/>
      <c r="B921" s="127"/>
      <c r="C921" s="127"/>
      <c r="D921" s="126"/>
      <c r="E921" s="17"/>
      <c r="F921" s="126"/>
      <c r="G921" s="126"/>
      <c r="H921" s="126"/>
      <c r="I921" s="126"/>
      <c r="J921" s="70"/>
      <c r="K921" s="70"/>
      <c r="L921" s="70"/>
      <c r="M921" s="70"/>
      <c r="N921" s="70"/>
    </row>
    <row r="922" spans="1:14" x14ac:dyDescent="0.2">
      <c r="A922" s="126"/>
      <c r="B922" s="127"/>
      <c r="C922" s="127"/>
      <c r="D922" s="126"/>
      <c r="E922" s="17"/>
      <c r="F922" s="126"/>
      <c r="G922" s="126"/>
      <c r="H922" s="126"/>
      <c r="I922" s="126"/>
      <c r="J922" s="70"/>
      <c r="K922" s="70"/>
      <c r="L922" s="70"/>
      <c r="M922" s="70"/>
      <c r="N922" s="70"/>
    </row>
    <row r="923" spans="1:14" x14ac:dyDescent="0.2">
      <c r="A923" s="126"/>
      <c r="B923" s="127"/>
      <c r="C923" s="127"/>
      <c r="D923" s="126"/>
      <c r="E923" s="17"/>
      <c r="F923" s="126"/>
      <c r="G923" s="126"/>
      <c r="H923" s="126"/>
      <c r="I923" s="126"/>
      <c r="J923" s="70"/>
      <c r="K923" s="70"/>
      <c r="L923" s="70"/>
      <c r="M923" s="70"/>
      <c r="N923" s="70"/>
    </row>
    <row r="924" spans="1:14" x14ac:dyDescent="0.2">
      <c r="A924" s="126"/>
      <c r="B924" s="127"/>
      <c r="C924" s="127"/>
      <c r="D924" s="126"/>
      <c r="E924" s="17"/>
      <c r="F924" s="126"/>
      <c r="G924" s="126"/>
      <c r="H924" s="126"/>
      <c r="I924" s="126"/>
      <c r="J924" s="70"/>
      <c r="K924" s="70"/>
      <c r="L924" s="70"/>
      <c r="M924" s="70"/>
      <c r="N924" s="70"/>
    </row>
    <row r="925" spans="1:14" x14ac:dyDescent="0.2">
      <c r="A925" s="126"/>
      <c r="B925" s="127"/>
      <c r="C925" s="127"/>
      <c r="D925" s="126"/>
      <c r="E925" s="17"/>
      <c r="F925" s="126"/>
      <c r="G925" s="126"/>
      <c r="H925" s="126"/>
      <c r="I925" s="126"/>
      <c r="J925" s="70"/>
      <c r="K925" s="70"/>
      <c r="L925" s="70"/>
      <c r="M925" s="70"/>
      <c r="N925" s="70"/>
    </row>
    <row r="926" spans="1:14" x14ac:dyDescent="0.2">
      <c r="A926" s="126"/>
      <c r="B926" s="127"/>
      <c r="C926" s="127"/>
      <c r="D926" s="126"/>
      <c r="E926" s="17"/>
      <c r="F926" s="126"/>
      <c r="G926" s="126"/>
      <c r="H926" s="126"/>
      <c r="I926" s="126"/>
      <c r="J926" s="70"/>
      <c r="K926" s="70"/>
      <c r="L926" s="70"/>
      <c r="M926" s="70"/>
      <c r="N926" s="70"/>
    </row>
    <row r="927" spans="1:14" x14ac:dyDescent="0.2">
      <c r="A927" s="126"/>
      <c r="B927" s="127"/>
      <c r="C927" s="127"/>
      <c r="D927" s="126"/>
      <c r="E927" s="17"/>
      <c r="F927" s="126"/>
      <c r="G927" s="126"/>
      <c r="H927" s="126"/>
      <c r="I927" s="126"/>
      <c r="J927" s="70"/>
      <c r="K927" s="70"/>
      <c r="L927" s="70"/>
      <c r="M927" s="70"/>
      <c r="N927" s="70"/>
    </row>
    <row r="928" spans="1:14" x14ac:dyDescent="0.2">
      <c r="A928" s="126"/>
      <c r="B928" s="127"/>
      <c r="C928" s="127"/>
      <c r="D928" s="126"/>
      <c r="E928" s="17"/>
      <c r="F928" s="126"/>
      <c r="G928" s="126"/>
      <c r="H928" s="126"/>
      <c r="I928" s="126"/>
      <c r="J928" s="70"/>
      <c r="K928" s="70"/>
      <c r="L928" s="70"/>
      <c r="M928" s="70"/>
      <c r="N928" s="70"/>
    </row>
    <row r="929" spans="1:14" x14ac:dyDescent="0.2">
      <c r="A929" s="126"/>
      <c r="B929" s="127"/>
      <c r="C929" s="127"/>
      <c r="D929" s="126"/>
      <c r="E929" s="17"/>
      <c r="F929" s="126"/>
      <c r="G929" s="126"/>
      <c r="H929" s="126"/>
      <c r="I929" s="126"/>
      <c r="J929" s="70"/>
      <c r="K929" s="70"/>
      <c r="L929" s="70"/>
      <c r="M929" s="70"/>
      <c r="N929" s="70"/>
    </row>
    <row r="930" spans="1:14" x14ac:dyDescent="0.2">
      <c r="A930" s="126"/>
      <c r="B930" s="127"/>
      <c r="C930" s="127"/>
      <c r="D930" s="126"/>
      <c r="E930" s="17"/>
      <c r="F930" s="126"/>
      <c r="G930" s="126"/>
      <c r="H930" s="126"/>
      <c r="I930" s="126"/>
      <c r="J930" s="70"/>
      <c r="K930" s="70"/>
      <c r="L930" s="70"/>
      <c r="M930" s="70"/>
      <c r="N930" s="70"/>
    </row>
    <row r="931" spans="1:14" x14ac:dyDescent="0.2">
      <c r="A931" s="126"/>
      <c r="B931" s="127"/>
      <c r="C931" s="127"/>
      <c r="D931" s="126"/>
      <c r="E931" s="17"/>
      <c r="F931" s="126"/>
      <c r="G931" s="126"/>
      <c r="H931" s="126"/>
      <c r="I931" s="126"/>
      <c r="J931" s="70"/>
      <c r="K931" s="70"/>
      <c r="L931" s="70"/>
      <c r="M931" s="70"/>
      <c r="N931" s="70"/>
    </row>
    <row r="932" spans="1:14" x14ac:dyDescent="0.2">
      <c r="A932" s="126"/>
      <c r="B932" s="127"/>
      <c r="C932" s="127"/>
      <c r="D932" s="126"/>
      <c r="E932" s="17"/>
      <c r="F932" s="126"/>
      <c r="G932" s="126"/>
      <c r="H932" s="126"/>
      <c r="I932" s="126"/>
      <c r="J932" s="70"/>
      <c r="K932" s="70"/>
      <c r="L932" s="70"/>
      <c r="M932" s="70"/>
      <c r="N932" s="70"/>
    </row>
    <row r="933" spans="1:14" x14ac:dyDescent="0.2">
      <c r="A933" s="126"/>
      <c r="B933" s="127"/>
      <c r="C933" s="127"/>
      <c r="D933" s="126"/>
      <c r="E933" s="17"/>
      <c r="F933" s="126"/>
      <c r="G933" s="126"/>
      <c r="H933" s="126"/>
      <c r="I933" s="126"/>
      <c r="J933" s="70"/>
      <c r="K933" s="70"/>
      <c r="L933" s="70"/>
      <c r="M933" s="70"/>
      <c r="N933" s="70"/>
    </row>
    <row r="934" spans="1:14" x14ac:dyDescent="0.2">
      <c r="A934" s="126"/>
      <c r="B934" s="127"/>
      <c r="C934" s="127"/>
      <c r="D934" s="126"/>
      <c r="E934" s="17"/>
      <c r="F934" s="126"/>
      <c r="G934" s="126"/>
      <c r="H934" s="126"/>
      <c r="I934" s="126"/>
      <c r="J934" s="70"/>
      <c r="K934" s="70"/>
      <c r="L934" s="70"/>
      <c r="M934" s="70"/>
      <c r="N934" s="70"/>
    </row>
    <row r="935" spans="1:14" x14ac:dyDescent="0.2">
      <c r="A935" s="126"/>
      <c r="B935" s="127"/>
      <c r="C935" s="127"/>
      <c r="D935" s="126"/>
      <c r="E935" s="17"/>
      <c r="F935" s="126"/>
      <c r="G935" s="126"/>
      <c r="H935" s="126"/>
      <c r="I935" s="126"/>
      <c r="J935" s="70"/>
      <c r="K935" s="70"/>
      <c r="L935" s="70"/>
      <c r="M935" s="70"/>
      <c r="N935" s="70"/>
    </row>
    <row r="936" spans="1:14" x14ac:dyDescent="0.2">
      <c r="A936" s="126"/>
      <c r="B936" s="127"/>
      <c r="C936" s="127"/>
      <c r="D936" s="126"/>
      <c r="E936" s="17"/>
      <c r="F936" s="126"/>
      <c r="G936" s="126"/>
      <c r="H936" s="126"/>
      <c r="I936" s="126"/>
      <c r="J936" s="70"/>
      <c r="K936" s="70"/>
      <c r="L936" s="70"/>
      <c r="M936" s="70"/>
      <c r="N936" s="70"/>
    </row>
    <row r="937" spans="1:14" x14ac:dyDescent="0.2">
      <c r="A937" s="126"/>
      <c r="B937" s="127"/>
      <c r="C937" s="127"/>
      <c r="D937" s="126"/>
      <c r="E937" s="17"/>
      <c r="F937" s="126"/>
      <c r="G937" s="126"/>
      <c r="H937" s="126"/>
      <c r="I937" s="126"/>
      <c r="J937" s="70"/>
      <c r="K937" s="70"/>
      <c r="L937" s="70"/>
      <c r="M937" s="70"/>
      <c r="N937" s="70"/>
    </row>
    <row r="938" spans="1:14" x14ac:dyDescent="0.2">
      <c r="A938" s="126"/>
      <c r="B938" s="127"/>
      <c r="C938" s="127"/>
      <c r="D938" s="126"/>
      <c r="E938" s="17"/>
      <c r="F938" s="126"/>
      <c r="G938" s="126"/>
      <c r="H938" s="126"/>
      <c r="I938" s="126"/>
      <c r="J938" s="70"/>
      <c r="K938" s="70"/>
      <c r="L938" s="70"/>
      <c r="M938" s="70"/>
      <c r="N938" s="70"/>
    </row>
    <row r="939" spans="1:14" x14ac:dyDescent="0.2">
      <c r="A939" s="126"/>
      <c r="B939" s="127"/>
      <c r="C939" s="127"/>
      <c r="D939" s="126"/>
      <c r="E939" s="17"/>
      <c r="F939" s="126"/>
      <c r="G939" s="126"/>
      <c r="H939" s="126"/>
      <c r="I939" s="126"/>
      <c r="J939" s="70"/>
      <c r="K939" s="70"/>
      <c r="L939" s="70"/>
      <c r="M939" s="70"/>
      <c r="N939" s="70"/>
    </row>
    <row r="940" spans="1:14" x14ac:dyDescent="0.2">
      <c r="A940" s="126"/>
      <c r="B940" s="127"/>
      <c r="C940" s="127"/>
      <c r="D940" s="126"/>
      <c r="E940" s="17"/>
      <c r="F940" s="126"/>
      <c r="G940" s="126"/>
      <c r="H940" s="126"/>
      <c r="I940" s="126"/>
      <c r="J940" s="70"/>
      <c r="K940" s="70"/>
      <c r="L940" s="70"/>
      <c r="M940" s="70"/>
      <c r="N940" s="70"/>
    </row>
    <row r="941" spans="1:14" x14ac:dyDescent="0.2">
      <c r="A941" s="126"/>
      <c r="B941" s="127"/>
      <c r="C941" s="127"/>
      <c r="D941" s="126"/>
      <c r="E941" s="17"/>
      <c r="F941" s="126"/>
      <c r="G941" s="126"/>
      <c r="H941" s="126"/>
      <c r="I941" s="126"/>
      <c r="J941" s="70"/>
      <c r="K941" s="70"/>
      <c r="L941" s="70"/>
      <c r="M941" s="70"/>
      <c r="N941" s="70"/>
    </row>
    <row r="942" spans="1:14" x14ac:dyDescent="0.2">
      <c r="A942" s="126"/>
      <c r="B942" s="127"/>
      <c r="C942" s="127"/>
      <c r="D942" s="126"/>
      <c r="E942" s="17"/>
      <c r="F942" s="126"/>
      <c r="G942" s="126"/>
      <c r="H942" s="126"/>
      <c r="I942" s="126"/>
      <c r="J942" s="70"/>
      <c r="K942" s="70"/>
      <c r="L942" s="70"/>
      <c r="M942" s="70"/>
      <c r="N942" s="70"/>
    </row>
    <row r="943" spans="1:14" x14ac:dyDescent="0.2">
      <c r="A943" s="126"/>
      <c r="B943" s="127"/>
      <c r="C943" s="127"/>
      <c r="D943" s="126"/>
      <c r="E943" s="17"/>
      <c r="F943" s="126"/>
      <c r="G943" s="126"/>
      <c r="H943" s="126"/>
      <c r="I943" s="126"/>
      <c r="J943" s="70"/>
      <c r="K943" s="70"/>
      <c r="L943" s="70"/>
      <c r="M943" s="70"/>
      <c r="N943" s="70"/>
    </row>
    <row r="944" spans="1:14" x14ac:dyDescent="0.2">
      <c r="A944" s="126"/>
      <c r="B944" s="127"/>
      <c r="C944" s="127"/>
      <c r="D944" s="126"/>
      <c r="E944" s="17"/>
      <c r="F944" s="126"/>
      <c r="G944" s="126"/>
      <c r="H944" s="126"/>
      <c r="I944" s="126"/>
      <c r="J944" s="70"/>
      <c r="K944" s="70"/>
      <c r="L944" s="70"/>
      <c r="M944" s="70"/>
      <c r="N944" s="70"/>
    </row>
    <row r="945" spans="1:14" x14ac:dyDescent="0.2">
      <c r="A945" s="126"/>
      <c r="B945" s="127"/>
      <c r="C945" s="127"/>
      <c r="D945" s="126"/>
      <c r="E945" s="17"/>
      <c r="F945" s="126"/>
      <c r="G945" s="126"/>
      <c r="H945" s="126"/>
      <c r="I945" s="126"/>
      <c r="J945" s="70"/>
      <c r="K945" s="70"/>
      <c r="L945" s="70"/>
      <c r="M945" s="70"/>
      <c r="N945" s="70"/>
    </row>
    <row r="946" spans="1:14" x14ac:dyDescent="0.2">
      <c r="A946" s="126"/>
      <c r="B946" s="127"/>
      <c r="C946" s="127"/>
      <c r="D946" s="126"/>
      <c r="E946" s="17"/>
      <c r="F946" s="126"/>
      <c r="G946" s="126"/>
      <c r="H946" s="126"/>
      <c r="I946" s="126"/>
      <c r="J946" s="70"/>
      <c r="K946" s="70"/>
      <c r="L946" s="70"/>
      <c r="M946" s="70"/>
      <c r="N946" s="70"/>
    </row>
    <row r="947" spans="1:14" x14ac:dyDescent="0.2">
      <c r="A947" s="126"/>
      <c r="B947" s="127"/>
      <c r="C947" s="127"/>
      <c r="D947" s="126"/>
      <c r="E947" s="17"/>
      <c r="F947" s="126"/>
      <c r="G947" s="126"/>
      <c r="H947" s="126"/>
      <c r="I947" s="126"/>
      <c r="J947" s="70"/>
      <c r="K947" s="70"/>
      <c r="L947" s="70"/>
      <c r="M947" s="70"/>
      <c r="N947" s="70"/>
    </row>
    <row r="948" spans="1:14" x14ac:dyDescent="0.2">
      <c r="A948" s="126"/>
      <c r="B948" s="127"/>
      <c r="C948" s="127"/>
      <c r="D948" s="126"/>
      <c r="E948" s="17"/>
      <c r="F948" s="126"/>
      <c r="G948" s="126"/>
      <c r="H948" s="126"/>
      <c r="I948" s="126"/>
      <c r="J948" s="70"/>
      <c r="K948" s="70"/>
      <c r="L948" s="70"/>
      <c r="M948" s="70"/>
      <c r="N948" s="70"/>
    </row>
    <row r="949" spans="1:14" x14ac:dyDescent="0.2">
      <c r="A949" s="126"/>
      <c r="B949" s="127"/>
      <c r="C949" s="127"/>
      <c r="D949" s="126"/>
      <c r="E949" s="17"/>
      <c r="F949" s="126"/>
      <c r="G949" s="126"/>
      <c r="H949" s="126"/>
      <c r="I949" s="126"/>
      <c r="J949" s="70"/>
      <c r="K949" s="70"/>
      <c r="L949" s="70"/>
      <c r="M949" s="70"/>
      <c r="N949" s="70"/>
    </row>
    <row r="950" spans="1:14" x14ac:dyDescent="0.2">
      <c r="A950" s="126"/>
      <c r="B950" s="127"/>
      <c r="C950" s="127"/>
      <c r="D950" s="126"/>
      <c r="E950" s="17"/>
      <c r="F950" s="126"/>
      <c r="G950" s="126"/>
      <c r="H950" s="126"/>
      <c r="I950" s="126"/>
      <c r="J950" s="70"/>
      <c r="K950" s="70"/>
      <c r="L950" s="70"/>
      <c r="M950" s="70"/>
      <c r="N950" s="70"/>
    </row>
    <row r="951" spans="1:14" x14ac:dyDescent="0.2">
      <c r="A951" s="126"/>
      <c r="B951" s="127"/>
      <c r="C951" s="127"/>
      <c r="D951" s="126"/>
      <c r="E951" s="17"/>
      <c r="F951" s="126"/>
      <c r="G951" s="126"/>
      <c r="H951" s="126"/>
      <c r="I951" s="126"/>
      <c r="J951" s="70"/>
      <c r="K951" s="70"/>
      <c r="L951" s="70"/>
      <c r="M951" s="70"/>
      <c r="N951" s="70"/>
    </row>
    <row r="952" spans="1:14" x14ac:dyDescent="0.2">
      <c r="A952" s="126"/>
      <c r="B952" s="127"/>
      <c r="C952" s="127"/>
      <c r="D952" s="126"/>
      <c r="E952" s="17"/>
      <c r="F952" s="126"/>
      <c r="G952" s="126"/>
      <c r="H952" s="126"/>
      <c r="I952" s="126"/>
      <c r="J952" s="70"/>
      <c r="K952" s="70"/>
      <c r="L952" s="70"/>
      <c r="M952" s="70"/>
      <c r="N952" s="70"/>
    </row>
    <row r="953" spans="1:14" x14ac:dyDescent="0.2">
      <c r="A953" s="126"/>
      <c r="B953" s="127"/>
      <c r="C953" s="127"/>
      <c r="D953" s="126"/>
      <c r="E953" s="17"/>
      <c r="F953" s="126"/>
      <c r="G953" s="126"/>
      <c r="H953" s="126"/>
      <c r="I953" s="126"/>
      <c r="J953" s="70"/>
      <c r="K953" s="70"/>
      <c r="L953" s="70"/>
      <c r="M953" s="70"/>
      <c r="N953" s="70"/>
    </row>
    <row r="954" spans="1:14" x14ac:dyDescent="0.2">
      <c r="A954" s="126"/>
      <c r="B954" s="127"/>
      <c r="C954" s="127"/>
      <c r="D954" s="126"/>
      <c r="E954" s="17"/>
      <c r="F954" s="126"/>
      <c r="G954" s="126"/>
      <c r="H954" s="126"/>
      <c r="I954" s="126"/>
      <c r="J954" s="70"/>
      <c r="K954" s="70"/>
      <c r="L954" s="70"/>
      <c r="M954" s="70"/>
      <c r="N954" s="70"/>
    </row>
    <row r="955" spans="1:14" x14ac:dyDescent="0.2">
      <c r="A955" s="126"/>
      <c r="B955" s="127"/>
      <c r="C955" s="127"/>
      <c r="D955" s="126"/>
      <c r="E955" s="17"/>
      <c r="F955" s="126"/>
      <c r="G955" s="126"/>
      <c r="H955" s="126"/>
      <c r="I955" s="126"/>
      <c r="J955" s="70"/>
      <c r="K955" s="70"/>
      <c r="L955" s="70"/>
      <c r="M955" s="70"/>
      <c r="N955" s="70"/>
    </row>
    <row r="956" spans="1:14" x14ac:dyDescent="0.2">
      <c r="A956" s="126"/>
      <c r="B956" s="127"/>
      <c r="C956" s="127"/>
      <c r="D956" s="126"/>
      <c r="E956" s="17"/>
      <c r="F956" s="126"/>
      <c r="G956" s="126"/>
      <c r="H956" s="126"/>
      <c r="I956" s="126"/>
      <c r="J956" s="70"/>
      <c r="K956" s="70"/>
      <c r="L956" s="70"/>
      <c r="M956" s="70"/>
      <c r="N956" s="70"/>
    </row>
    <row r="957" spans="1:14" x14ac:dyDescent="0.2">
      <c r="A957" s="126"/>
      <c r="B957" s="127"/>
      <c r="C957" s="127"/>
      <c r="D957" s="126"/>
      <c r="E957" s="17"/>
      <c r="F957" s="126"/>
      <c r="G957" s="126"/>
      <c r="H957" s="126"/>
      <c r="I957" s="126"/>
      <c r="J957" s="70"/>
      <c r="K957" s="70"/>
      <c r="L957" s="70"/>
      <c r="M957" s="70"/>
      <c r="N957" s="70"/>
    </row>
    <row r="958" spans="1:14" x14ac:dyDescent="0.2">
      <c r="A958" s="126"/>
      <c r="B958" s="127"/>
      <c r="C958" s="127"/>
      <c r="D958" s="126"/>
      <c r="E958" s="17"/>
      <c r="F958" s="126"/>
      <c r="G958" s="126"/>
      <c r="H958" s="126"/>
      <c r="I958" s="126"/>
      <c r="J958" s="70"/>
      <c r="K958" s="70"/>
      <c r="L958" s="70"/>
      <c r="M958" s="70"/>
      <c r="N958" s="70"/>
    </row>
    <row r="959" spans="1:14" x14ac:dyDescent="0.2">
      <c r="A959" s="126"/>
      <c r="B959" s="127"/>
      <c r="C959" s="127"/>
      <c r="D959" s="126"/>
      <c r="E959" s="17"/>
      <c r="F959" s="126"/>
      <c r="G959" s="126"/>
      <c r="H959" s="126"/>
      <c r="I959" s="126"/>
      <c r="J959" s="70"/>
      <c r="K959" s="70"/>
      <c r="L959" s="70"/>
      <c r="M959" s="70"/>
      <c r="N959" s="70"/>
    </row>
    <row r="960" spans="1:14" x14ac:dyDescent="0.2">
      <c r="A960" s="126"/>
      <c r="B960" s="127"/>
      <c r="C960" s="127"/>
      <c r="D960" s="126"/>
      <c r="E960" s="17"/>
      <c r="F960" s="126"/>
      <c r="G960" s="126"/>
      <c r="H960" s="126"/>
      <c r="I960" s="126"/>
      <c r="J960" s="70"/>
      <c r="K960" s="70"/>
      <c r="L960" s="70"/>
      <c r="M960" s="70"/>
      <c r="N960" s="70"/>
    </row>
    <row r="961" spans="1:14" x14ac:dyDescent="0.2">
      <c r="A961" s="126"/>
      <c r="B961" s="127"/>
      <c r="C961" s="127"/>
      <c r="D961" s="126"/>
      <c r="E961" s="17"/>
      <c r="F961" s="126"/>
      <c r="G961" s="126"/>
      <c r="H961" s="126"/>
      <c r="I961" s="126"/>
      <c r="J961" s="70"/>
      <c r="K961" s="70"/>
      <c r="L961" s="70"/>
      <c r="M961" s="70"/>
      <c r="N961" s="70"/>
    </row>
    <row r="962" spans="1:14" x14ac:dyDescent="0.2">
      <c r="A962" s="126"/>
      <c r="B962" s="127"/>
      <c r="C962" s="127"/>
      <c r="D962" s="126"/>
      <c r="E962" s="17"/>
      <c r="F962" s="126"/>
      <c r="G962" s="126"/>
      <c r="H962" s="126"/>
      <c r="I962" s="126"/>
      <c r="J962" s="70"/>
      <c r="K962" s="70"/>
      <c r="L962" s="70"/>
      <c r="M962" s="70"/>
      <c r="N962" s="70"/>
    </row>
    <row r="963" spans="1:14" x14ac:dyDescent="0.2">
      <c r="A963" s="126"/>
      <c r="B963" s="127"/>
      <c r="C963" s="127"/>
      <c r="D963" s="126"/>
      <c r="E963" s="17"/>
      <c r="F963" s="126"/>
      <c r="G963" s="126"/>
      <c r="H963" s="126"/>
      <c r="I963" s="126"/>
      <c r="J963" s="70"/>
      <c r="K963" s="70"/>
      <c r="L963" s="70"/>
      <c r="M963" s="70"/>
      <c r="N963" s="70"/>
    </row>
    <row r="964" spans="1:14" x14ac:dyDescent="0.2">
      <c r="A964" s="126"/>
      <c r="B964" s="127"/>
      <c r="C964" s="127"/>
      <c r="D964" s="126"/>
      <c r="E964" s="17"/>
      <c r="F964" s="126"/>
      <c r="G964" s="126"/>
      <c r="H964" s="126"/>
      <c r="I964" s="126"/>
      <c r="J964" s="70"/>
      <c r="K964" s="70"/>
      <c r="L964" s="70"/>
      <c r="M964" s="70"/>
      <c r="N964" s="70"/>
    </row>
    <row r="965" spans="1:14" x14ac:dyDescent="0.2">
      <c r="A965" s="126"/>
      <c r="B965" s="127"/>
      <c r="C965" s="127"/>
      <c r="D965" s="126"/>
      <c r="E965" s="17"/>
      <c r="F965" s="126"/>
      <c r="G965" s="126"/>
      <c r="H965" s="126"/>
      <c r="I965" s="126"/>
      <c r="J965" s="70"/>
      <c r="K965" s="70"/>
      <c r="L965" s="70"/>
      <c r="M965" s="70"/>
      <c r="N965" s="70"/>
    </row>
    <row r="966" spans="1:14" x14ac:dyDescent="0.2">
      <c r="A966" s="126"/>
      <c r="B966" s="127"/>
      <c r="C966" s="127"/>
      <c r="D966" s="126"/>
      <c r="E966" s="17"/>
      <c r="F966" s="126"/>
      <c r="G966" s="126"/>
      <c r="H966" s="126"/>
      <c r="I966" s="126"/>
      <c r="J966" s="70"/>
      <c r="K966" s="70"/>
      <c r="L966" s="70"/>
      <c r="M966" s="70"/>
      <c r="N966" s="70"/>
    </row>
    <row r="967" spans="1:14" x14ac:dyDescent="0.2">
      <c r="A967" s="126"/>
      <c r="B967" s="127"/>
      <c r="C967" s="127"/>
      <c r="D967" s="126"/>
      <c r="E967" s="17"/>
      <c r="F967" s="126"/>
      <c r="G967" s="126"/>
      <c r="H967" s="126"/>
      <c r="I967" s="126"/>
      <c r="J967" s="70"/>
      <c r="K967" s="70"/>
      <c r="L967" s="70"/>
      <c r="M967" s="70"/>
      <c r="N967" s="70"/>
    </row>
    <row r="968" spans="1:14" x14ac:dyDescent="0.2">
      <c r="A968" s="126"/>
      <c r="B968" s="127"/>
      <c r="C968" s="127"/>
      <c r="D968" s="126"/>
      <c r="E968" s="17"/>
      <c r="F968" s="126"/>
      <c r="G968" s="126"/>
      <c r="H968" s="126"/>
      <c r="I968" s="126"/>
      <c r="J968" s="70"/>
      <c r="K968" s="70"/>
      <c r="L968" s="70"/>
      <c r="M968" s="70"/>
      <c r="N968" s="70"/>
    </row>
    <row r="969" spans="1:14" x14ac:dyDescent="0.2">
      <c r="A969" s="126"/>
      <c r="B969" s="127"/>
      <c r="C969" s="127"/>
      <c r="D969" s="126"/>
      <c r="E969" s="17"/>
      <c r="F969" s="126"/>
      <c r="G969" s="126"/>
      <c r="H969" s="126"/>
      <c r="I969" s="126"/>
      <c r="J969" s="70"/>
      <c r="K969" s="70"/>
      <c r="L969" s="70"/>
      <c r="M969" s="70"/>
      <c r="N969" s="70"/>
    </row>
    <row r="970" spans="1:14" x14ac:dyDescent="0.2">
      <c r="A970" s="126"/>
      <c r="B970" s="127"/>
      <c r="C970" s="127"/>
      <c r="D970" s="126"/>
      <c r="E970" s="17"/>
      <c r="F970" s="126"/>
      <c r="G970" s="126"/>
      <c r="H970" s="126"/>
      <c r="I970" s="126"/>
      <c r="J970" s="70"/>
      <c r="K970" s="70"/>
      <c r="L970" s="70"/>
      <c r="M970" s="70"/>
      <c r="N970" s="70"/>
    </row>
    <row r="971" spans="1:14" x14ac:dyDescent="0.2">
      <c r="A971" s="126"/>
      <c r="B971" s="127"/>
      <c r="C971" s="127"/>
      <c r="D971" s="126"/>
      <c r="E971" s="17"/>
      <c r="F971" s="126"/>
      <c r="G971" s="126"/>
      <c r="H971" s="126"/>
      <c r="I971" s="126"/>
      <c r="J971" s="70"/>
      <c r="K971" s="70"/>
      <c r="L971" s="70"/>
      <c r="M971" s="70"/>
      <c r="N971" s="70"/>
    </row>
    <row r="972" spans="1:14" x14ac:dyDescent="0.2">
      <c r="A972" s="126"/>
      <c r="B972" s="127"/>
      <c r="C972" s="127"/>
      <c r="D972" s="126"/>
      <c r="E972" s="17"/>
      <c r="F972" s="126"/>
      <c r="G972" s="126"/>
      <c r="H972" s="126"/>
      <c r="I972" s="126"/>
      <c r="J972" s="70"/>
      <c r="K972" s="70"/>
      <c r="L972" s="70"/>
      <c r="M972" s="70"/>
      <c r="N972" s="70"/>
    </row>
    <row r="973" spans="1:14" x14ac:dyDescent="0.2">
      <c r="A973" s="126"/>
      <c r="B973" s="127"/>
      <c r="C973" s="127"/>
      <c r="D973" s="126"/>
      <c r="E973" s="17"/>
      <c r="F973" s="126"/>
      <c r="G973" s="126"/>
      <c r="H973" s="126"/>
      <c r="I973" s="126"/>
      <c r="J973" s="70"/>
      <c r="K973" s="70"/>
      <c r="L973" s="70"/>
      <c r="M973" s="70"/>
      <c r="N973" s="70"/>
    </row>
    <row r="974" spans="1:14" x14ac:dyDescent="0.2">
      <c r="A974" s="126"/>
      <c r="B974" s="127"/>
      <c r="C974" s="127"/>
      <c r="D974" s="126"/>
      <c r="E974" s="17"/>
      <c r="F974" s="126"/>
      <c r="G974" s="126"/>
      <c r="H974" s="126"/>
      <c r="I974" s="126"/>
      <c r="J974" s="70"/>
      <c r="K974" s="70"/>
      <c r="L974" s="70"/>
      <c r="M974" s="70"/>
      <c r="N974" s="70"/>
    </row>
    <row r="975" spans="1:14" x14ac:dyDescent="0.2">
      <c r="A975" s="126"/>
      <c r="B975" s="127"/>
      <c r="C975" s="127"/>
      <c r="D975" s="126"/>
      <c r="E975" s="17"/>
      <c r="F975" s="126"/>
      <c r="G975" s="126"/>
      <c r="H975" s="126"/>
      <c r="I975" s="126"/>
      <c r="J975" s="70"/>
      <c r="K975" s="70"/>
      <c r="L975" s="70"/>
      <c r="M975" s="70"/>
      <c r="N975" s="70"/>
    </row>
    <row r="976" spans="1:14" x14ac:dyDescent="0.2">
      <c r="A976" s="126"/>
      <c r="B976" s="127"/>
      <c r="C976" s="127"/>
      <c r="D976" s="126"/>
      <c r="E976" s="17"/>
      <c r="F976" s="126"/>
      <c r="G976" s="126"/>
      <c r="H976" s="126"/>
      <c r="I976" s="126"/>
      <c r="J976" s="70"/>
      <c r="K976" s="70"/>
      <c r="L976" s="70"/>
      <c r="M976" s="70"/>
      <c r="N976" s="70"/>
    </row>
    <row r="977" spans="1:14" x14ac:dyDescent="0.2">
      <c r="A977" s="126"/>
      <c r="B977" s="127"/>
      <c r="C977" s="127"/>
      <c r="D977" s="126"/>
      <c r="E977" s="17"/>
      <c r="F977" s="126"/>
      <c r="G977" s="126"/>
      <c r="H977" s="126"/>
      <c r="I977" s="126"/>
      <c r="J977" s="70"/>
      <c r="K977" s="70"/>
      <c r="L977" s="70"/>
      <c r="M977" s="70"/>
      <c r="N977" s="70"/>
    </row>
    <row r="978" spans="1:14" x14ac:dyDescent="0.2">
      <c r="A978" s="126"/>
      <c r="B978" s="127"/>
      <c r="C978" s="127"/>
      <c r="D978" s="126"/>
      <c r="E978" s="17"/>
      <c r="F978" s="126"/>
      <c r="G978" s="126"/>
      <c r="H978" s="126"/>
      <c r="I978" s="126"/>
      <c r="J978" s="70"/>
      <c r="K978" s="70"/>
      <c r="L978" s="70"/>
      <c r="M978" s="70"/>
      <c r="N978" s="70"/>
    </row>
    <row r="979" spans="1:14" x14ac:dyDescent="0.2">
      <c r="A979" s="126"/>
      <c r="B979" s="127"/>
      <c r="C979" s="127"/>
      <c r="D979" s="126"/>
      <c r="E979" s="17"/>
      <c r="F979" s="126"/>
      <c r="G979" s="126"/>
      <c r="H979" s="126"/>
      <c r="I979" s="126"/>
      <c r="J979" s="70"/>
      <c r="K979" s="70"/>
      <c r="L979" s="70"/>
      <c r="M979" s="70"/>
      <c r="N979" s="70"/>
    </row>
    <row r="980" spans="1:14" x14ac:dyDescent="0.2">
      <c r="A980" s="126"/>
      <c r="B980" s="127"/>
      <c r="C980" s="127"/>
      <c r="D980" s="126"/>
      <c r="E980" s="17"/>
      <c r="F980" s="126"/>
      <c r="G980" s="126"/>
      <c r="H980" s="126"/>
      <c r="I980" s="126"/>
      <c r="J980" s="70"/>
      <c r="K980" s="70"/>
      <c r="L980" s="70"/>
      <c r="M980" s="70"/>
      <c r="N980" s="70"/>
    </row>
    <row r="981" spans="1:14" x14ac:dyDescent="0.2">
      <c r="A981" s="126"/>
      <c r="B981" s="127"/>
      <c r="C981" s="127"/>
      <c r="D981" s="126"/>
      <c r="E981" s="17"/>
      <c r="F981" s="126"/>
      <c r="G981" s="126"/>
      <c r="H981" s="126"/>
      <c r="I981" s="126"/>
      <c r="J981" s="70"/>
      <c r="K981" s="70"/>
      <c r="L981" s="70"/>
      <c r="M981" s="70"/>
      <c r="N981" s="70"/>
    </row>
    <row r="982" spans="1:14" x14ac:dyDescent="0.2">
      <c r="A982" s="126"/>
      <c r="B982" s="127"/>
      <c r="C982" s="127"/>
      <c r="D982" s="126"/>
      <c r="E982" s="17"/>
      <c r="F982" s="126"/>
      <c r="G982" s="126"/>
      <c r="H982" s="126"/>
      <c r="I982" s="126"/>
      <c r="J982" s="70"/>
      <c r="K982" s="70"/>
      <c r="L982" s="70"/>
      <c r="M982" s="70"/>
      <c r="N982" s="70"/>
    </row>
    <row r="983" spans="1:14" x14ac:dyDescent="0.2">
      <c r="A983" s="126"/>
      <c r="B983" s="127"/>
      <c r="C983" s="127"/>
      <c r="D983" s="126"/>
      <c r="E983" s="17"/>
      <c r="F983" s="126"/>
      <c r="G983" s="126"/>
      <c r="H983" s="126"/>
      <c r="I983" s="126"/>
      <c r="J983" s="70"/>
      <c r="K983" s="70"/>
      <c r="L983" s="70"/>
      <c r="M983" s="70"/>
      <c r="N983" s="70"/>
    </row>
    <row r="984" spans="1:14" x14ac:dyDescent="0.2">
      <c r="A984" s="126"/>
      <c r="B984" s="127"/>
      <c r="C984" s="127"/>
      <c r="D984" s="126"/>
      <c r="E984" s="17"/>
      <c r="F984" s="126"/>
      <c r="G984" s="126"/>
      <c r="H984" s="126"/>
      <c r="I984" s="126"/>
      <c r="J984" s="70"/>
      <c r="K984" s="70"/>
      <c r="L984" s="70"/>
      <c r="M984" s="70"/>
      <c r="N984" s="70"/>
    </row>
    <row r="985" spans="1:14" x14ac:dyDescent="0.2">
      <c r="A985" s="126"/>
      <c r="B985" s="127"/>
      <c r="C985" s="127"/>
      <c r="D985" s="126"/>
      <c r="E985" s="17"/>
      <c r="F985" s="126"/>
      <c r="G985" s="126"/>
      <c r="H985" s="126"/>
      <c r="I985" s="126"/>
      <c r="J985" s="70"/>
      <c r="K985" s="70"/>
      <c r="L985" s="70"/>
      <c r="M985" s="70"/>
      <c r="N985" s="70"/>
    </row>
    <row r="986" spans="1:14" x14ac:dyDescent="0.2">
      <c r="A986" s="126"/>
      <c r="B986" s="127"/>
      <c r="C986" s="127"/>
      <c r="D986" s="126"/>
      <c r="E986" s="17"/>
      <c r="F986" s="126"/>
      <c r="G986" s="126"/>
      <c r="H986" s="126"/>
      <c r="I986" s="126"/>
      <c r="J986" s="70"/>
      <c r="K986" s="70"/>
      <c r="L986" s="70"/>
      <c r="M986" s="70"/>
      <c r="N986" s="70"/>
    </row>
    <row r="987" spans="1:14" x14ac:dyDescent="0.2">
      <c r="A987" s="126"/>
      <c r="B987" s="127"/>
      <c r="C987" s="127"/>
      <c r="D987" s="126"/>
      <c r="E987" s="17"/>
      <c r="F987" s="126"/>
      <c r="G987" s="126"/>
      <c r="H987" s="126"/>
      <c r="I987" s="126"/>
      <c r="J987" s="70"/>
      <c r="K987" s="70"/>
      <c r="L987" s="70"/>
      <c r="M987" s="70"/>
      <c r="N987" s="70"/>
    </row>
    <row r="988" spans="1:14" x14ac:dyDescent="0.2">
      <c r="A988" s="126"/>
      <c r="B988" s="127"/>
      <c r="C988" s="127"/>
      <c r="D988" s="126"/>
      <c r="E988" s="17"/>
      <c r="F988" s="126"/>
      <c r="G988" s="126"/>
      <c r="H988" s="126"/>
      <c r="I988" s="126"/>
      <c r="J988" s="70"/>
      <c r="K988" s="70"/>
      <c r="L988" s="70"/>
      <c r="M988" s="70"/>
      <c r="N988" s="70"/>
    </row>
    <row r="989" spans="1:14" x14ac:dyDescent="0.2">
      <c r="A989" s="126"/>
      <c r="B989" s="127"/>
      <c r="C989" s="127"/>
      <c r="D989" s="126"/>
      <c r="E989" s="17"/>
      <c r="F989" s="126"/>
      <c r="G989" s="126"/>
      <c r="H989" s="126"/>
      <c r="I989" s="126"/>
      <c r="J989" s="70"/>
      <c r="K989" s="70"/>
      <c r="L989" s="70"/>
      <c r="M989" s="70"/>
      <c r="N989" s="70"/>
    </row>
    <row r="990" spans="1:14" x14ac:dyDescent="0.2">
      <c r="A990" s="126"/>
      <c r="B990" s="127"/>
      <c r="C990" s="127"/>
      <c r="D990" s="126"/>
      <c r="E990" s="17"/>
      <c r="F990" s="126"/>
      <c r="G990" s="126"/>
      <c r="H990" s="126"/>
      <c r="I990" s="126"/>
      <c r="J990" s="70"/>
      <c r="K990" s="70"/>
      <c r="L990" s="70"/>
      <c r="M990" s="70"/>
      <c r="N990" s="70"/>
    </row>
    <row r="991" spans="1:14" x14ac:dyDescent="0.2">
      <c r="A991" s="126"/>
      <c r="B991" s="127"/>
      <c r="C991" s="127"/>
      <c r="D991" s="126"/>
      <c r="E991" s="17"/>
      <c r="F991" s="126"/>
      <c r="G991" s="126"/>
      <c r="H991" s="126"/>
      <c r="I991" s="126"/>
      <c r="J991" s="70"/>
      <c r="K991" s="70"/>
      <c r="L991" s="70"/>
      <c r="M991" s="70"/>
      <c r="N991" s="70"/>
    </row>
    <row r="992" spans="1:14" x14ac:dyDescent="0.2">
      <c r="A992" s="126"/>
      <c r="B992" s="127"/>
      <c r="C992" s="127"/>
      <c r="D992" s="126"/>
      <c r="E992" s="17"/>
      <c r="F992" s="126"/>
      <c r="G992" s="126"/>
      <c r="H992" s="126"/>
      <c r="I992" s="126"/>
      <c r="J992" s="70"/>
      <c r="K992" s="70"/>
      <c r="L992" s="70"/>
      <c r="M992" s="70"/>
      <c r="N992" s="70"/>
    </row>
    <row r="993" spans="1:14" x14ac:dyDescent="0.2">
      <c r="A993" s="126"/>
      <c r="B993" s="127"/>
      <c r="C993" s="127"/>
      <c r="D993" s="126"/>
      <c r="E993" s="17"/>
      <c r="F993" s="126"/>
      <c r="G993" s="126"/>
      <c r="H993" s="126"/>
      <c r="I993" s="126"/>
      <c r="J993" s="70"/>
      <c r="K993" s="70"/>
      <c r="L993" s="70"/>
      <c r="M993" s="70"/>
      <c r="N993" s="70"/>
    </row>
    <row r="994" spans="1:14" x14ac:dyDescent="0.2">
      <c r="A994" s="126"/>
      <c r="B994" s="127"/>
      <c r="C994" s="127"/>
      <c r="D994" s="126"/>
      <c r="E994" s="17"/>
      <c r="F994" s="126"/>
      <c r="G994" s="126"/>
      <c r="H994" s="126"/>
      <c r="I994" s="126"/>
      <c r="J994" s="70"/>
      <c r="K994" s="70"/>
      <c r="L994" s="70"/>
      <c r="M994" s="70"/>
      <c r="N994" s="70"/>
    </row>
    <row r="995" spans="1:14" x14ac:dyDescent="0.2">
      <c r="A995" s="126"/>
      <c r="B995" s="127"/>
      <c r="C995" s="127"/>
      <c r="D995" s="126"/>
      <c r="E995" s="17"/>
      <c r="F995" s="126"/>
      <c r="G995" s="126"/>
      <c r="H995" s="126"/>
      <c r="I995" s="126"/>
      <c r="J995" s="70"/>
      <c r="K995" s="70"/>
      <c r="L995" s="70"/>
      <c r="M995" s="70"/>
      <c r="N995" s="70"/>
    </row>
    <row r="996" spans="1:14" x14ac:dyDescent="0.2">
      <c r="A996" s="126"/>
      <c r="B996" s="127"/>
      <c r="C996" s="127"/>
      <c r="D996" s="126"/>
      <c r="E996" s="17"/>
      <c r="F996" s="126"/>
      <c r="G996" s="126"/>
      <c r="H996" s="126"/>
      <c r="I996" s="126"/>
      <c r="J996" s="70"/>
      <c r="K996" s="70"/>
      <c r="L996" s="70"/>
      <c r="M996" s="70"/>
      <c r="N996" s="70"/>
    </row>
    <row r="997" spans="1:14" x14ac:dyDescent="0.2">
      <c r="A997" s="126"/>
      <c r="B997" s="127"/>
      <c r="C997" s="127"/>
      <c r="D997" s="126"/>
      <c r="E997" s="17"/>
      <c r="F997" s="126"/>
      <c r="G997" s="126"/>
      <c r="H997" s="126"/>
      <c r="I997" s="126"/>
      <c r="J997" s="70"/>
      <c r="K997" s="70"/>
      <c r="L997" s="70"/>
      <c r="M997" s="70"/>
      <c r="N997" s="70"/>
    </row>
    <row r="998" spans="1:14" x14ac:dyDescent="0.2">
      <c r="A998" s="126"/>
      <c r="B998" s="127"/>
      <c r="C998" s="127"/>
      <c r="D998" s="126"/>
      <c r="E998" s="17"/>
      <c r="F998" s="126"/>
      <c r="G998" s="126"/>
      <c r="H998" s="126"/>
      <c r="I998" s="126"/>
      <c r="J998" s="70"/>
      <c r="K998" s="70"/>
      <c r="L998" s="70"/>
      <c r="M998" s="70"/>
      <c r="N998" s="70"/>
    </row>
    <row r="999" spans="1:14" x14ac:dyDescent="0.2">
      <c r="A999" s="126"/>
      <c r="B999" s="127"/>
      <c r="C999" s="127"/>
      <c r="D999" s="126"/>
      <c r="E999" s="17"/>
      <c r="F999" s="126"/>
      <c r="G999" s="126"/>
      <c r="H999" s="126"/>
      <c r="I999" s="126"/>
      <c r="J999" s="70"/>
      <c r="K999" s="70"/>
      <c r="L999" s="70"/>
      <c r="M999" s="70"/>
      <c r="N999" s="70"/>
    </row>
    <row r="1000" spans="1:14" x14ac:dyDescent="0.2">
      <c r="A1000" s="126"/>
      <c r="B1000" s="127"/>
      <c r="C1000" s="127"/>
      <c r="D1000" s="126"/>
      <c r="E1000" s="17"/>
      <c r="F1000" s="126"/>
      <c r="G1000" s="126"/>
      <c r="H1000" s="126"/>
      <c r="I1000" s="126"/>
      <c r="J1000" s="70"/>
      <c r="K1000" s="70"/>
      <c r="L1000" s="70"/>
      <c r="M1000" s="70"/>
      <c r="N1000" s="70"/>
    </row>
    <row r="1001" spans="1:14" x14ac:dyDescent="0.2">
      <c r="A1001" s="126"/>
      <c r="B1001" s="127"/>
      <c r="C1001" s="127"/>
      <c r="D1001" s="126"/>
      <c r="E1001" s="17"/>
      <c r="F1001" s="126"/>
      <c r="G1001" s="126"/>
      <c r="H1001" s="126"/>
      <c r="I1001" s="126"/>
      <c r="J1001" s="70"/>
      <c r="K1001" s="70"/>
      <c r="L1001" s="70"/>
      <c r="M1001" s="70"/>
      <c r="N1001" s="70"/>
    </row>
    <row r="1002" spans="1:14" x14ac:dyDescent="0.2">
      <c r="A1002" s="126"/>
      <c r="B1002" s="127"/>
      <c r="C1002" s="127"/>
      <c r="D1002" s="126"/>
      <c r="E1002" s="17"/>
      <c r="F1002" s="126"/>
      <c r="G1002" s="126"/>
      <c r="H1002" s="126"/>
      <c r="I1002" s="126"/>
      <c r="J1002" s="70"/>
      <c r="K1002" s="70"/>
      <c r="L1002" s="70"/>
      <c r="M1002" s="70"/>
      <c r="N1002" s="70"/>
    </row>
    <row r="1003" spans="1:14" x14ac:dyDescent="0.2">
      <c r="A1003" s="126"/>
      <c r="B1003" s="127"/>
      <c r="C1003" s="127"/>
      <c r="D1003" s="126"/>
      <c r="E1003" s="17"/>
      <c r="F1003" s="126"/>
      <c r="G1003" s="126"/>
      <c r="H1003" s="126"/>
      <c r="I1003" s="126"/>
      <c r="J1003" s="70"/>
      <c r="K1003" s="70"/>
      <c r="L1003" s="70"/>
      <c r="M1003" s="70"/>
      <c r="N1003" s="70"/>
    </row>
    <row r="1004" spans="1:14" x14ac:dyDescent="0.2">
      <c r="A1004" s="126"/>
      <c r="B1004" s="127"/>
      <c r="C1004" s="127"/>
      <c r="D1004" s="126"/>
      <c r="E1004" s="17"/>
      <c r="F1004" s="126"/>
      <c r="G1004" s="126"/>
      <c r="H1004" s="126"/>
      <c r="I1004" s="126"/>
      <c r="J1004" s="70"/>
      <c r="K1004" s="70"/>
      <c r="L1004" s="70"/>
      <c r="M1004" s="70"/>
      <c r="N1004" s="70"/>
    </row>
    <row r="1005" spans="1:14" x14ac:dyDescent="0.2">
      <c r="A1005" s="126"/>
      <c r="B1005" s="127"/>
      <c r="C1005" s="127"/>
      <c r="D1005" s="126"/>
      <c r="E1005" s="17"/>
      <c r="F1005" s="126"/>
      <c r="G1005" s="126"/>
      <c r="H1005" s="126"/>
      <c r="I1005" s="126"/>
      <c r="J1005" s="70"/>
      <c r="K1005" s="70"/>
      <c r="L1005" s="70"/>
      <c r="M1005" s="70"/>
      <c r="N1005" s="70"/>
    </row>
    <row r="1006" spans="1:14" x14ac:dyDescent="0.2">
      <c r="A1006" s="126"/>
      <c r="B1006" s="127"/>
      <c r="C1006" s="127"/>
      <c r="D1006" s="126"/>
      <c r="E1006" s="17"/>
      <c r="F1006" s="126"/>
      <c r="G1006" s="126"/>
      <c r="H1006" s="126"/>
      <c r="I1006" s="126"/>
      <c r="J1006" s="70"/>
      <c r="K1006" s="70"/>
      <c r="L1006" s="70"/>
      <c r="M1006" s="70"/>
      <c r="N1006" s="70"/>
    </row>
    <row r="1007" spans="1:14" x14ac:dyDescent="0.2">
      <c r="A1007" s="126"/>
      <c r="B1007" s="127"/>
      <c r="C1007" s="127"/>
      <c r="D1007" s="126"/>
      <c r="E1007" s="17"/>
      <c r="F1007" s="126"/>
      <c r="G1007" s="126"/>
      <c r="H1007" s="126"/>
      <c r="I1007" s="126"/>
      <c r="J1007" s="70"/>
      <c r="K1007" s="70"/>
      <c r="L1007" s="70"/>
      <c r="M1007" s="70"/>
      <c r="N1007" s="70"/>
    </row>
    <row r="1008" spans="1:14" x14ac:dyDescent="0.2">
      <c r="A1008" s="126"/>
      <c r="B1008" s="127"/>
      <c r="C1008" s="127"/>
      <c r="D1008" s="126"/>
      <c r="E1008" s="17"/>
      <c r="F1008" s="126"/>
      <c r="G1008" s="126"/>
      <c r="H1008" s="126"/>
      <c r="I1008" s="126"/>
      <c r="J1008" s="70"/>
      <c r="K1008" s="70"/>
      <c r="L1008" s="70"/>
      <c r="M1008" s="70"/>
      <c r="N1008" s="70"/>
    </row>
    <row r="1009" spans="1:14" x14ac:dyDescent="0.2">
      <c r="A1009" s="126"/>
      <c r="B1009" s="127"/>
      <c r="C1009" s="127"/>
      <c r="D1009" s="126"/>
      <c r="E1009" s="17"/>
      <c r="F1009" s="126"/>
      <c r="G1009" s="126"/>
      <c r="H1009" s="126"/>
      <c r="I1009" s="126"/>
      <c r="J1009" s="70"/>
      <c r="K1009" s="70"/>
      <c r="L1009" s="70"/>
      <c r="M1009" s="70"/>
      <c r="N1009" s="70"/>
    </row>
    <row r="1010" spans="1:14" x14ac:dyDescent="0.2">
      <c r="A1010" s="126"/>
      <c r="B1010" s="127"/>
      <c r="C1010" s="127"/>
      <c r="D1010" s="126"/>
      <c r="E1010" s="17"/>
      <c r="F1010" s="126"/>
      <c r="G1010" s="126"/>
      <c r="H1010" s="126"/>
      <c r="I1010" s="126"/>
      <c r="J1010" s="70"/>
      <c r="K1010" s="70"/>
      <c r="L1010" s="70"/>
      <c r="M1010" s="70"/>
      <c r="N1010" s="70"/>
    </row>
    <row r="1011" spans="1:14" x14ac:dyDescent="0.2">
      <c r="A1011" s="126"/>
      <c r="B1011" s="127"/>
      <c r="C1011" s="127"/>
      <c r="D1011" s="126"/>
      <c r="E1011" s="17"/>
      <c r="F1011" s="126"/>
      <c r="G1011" s="126"/>
      <c r="H1011" s="126"/>
      <c r="I1011" s="126"/>
      <c r="J1011" s="70"/>
      <c r="K1011" s="70"/>
      <c r="L1011" s="70"/>
      <c r="M1011" s="70"/>
      <c r="N1011" s="70"/>
    </row>
    <row r="1012" spans="1:14" x14ac:dyDescent="0.2">
      <c r="A1012" s="126"/>
      <c r="B1012" s="127"/>
      <c r="C1012" s="127"/>
      <c r="D1012" s="126"/>
      <c r="E1012" s="17"/>
      <c r="F1012" s="126"/>
      <c r="G1012" s="126"/>
      <c r="H1012" s="126"/>
      <c r="I1012" s="126"/>
      <c r="J1012" s="70"/>
      <c r="K1012" s="70"/>
      <c r="L1012" s="70"/>
      <c r="M1012" s="70"/>
      <c r="N1012" s="70"/>
    </row>
    <row r="1013" spans="1:14" x14ac:dyDescent="0.2">
      <c r="A1013" s="126"/>
      <c r="B1013" s="127"/>
      <c r="C1013" s="127"/>
      <c r="D1013" s="126"/>
      <c r="E1013" s="17"/>
      <c r="F1013" s="126"/>
      <c r="G1013" s="126"/>
      <c r="H1013" s="126"/>
      <c r="I1013" s="126"/>
      <c r="J1013" s="70"/>
      <c r="K1013" s="70"/>
      <c r="L1013" s="70"/>
      <c r="M1013" s="70"/>
      <c r="N1013" s="70"/>
    </row>
    <row r="1014" spans="1:14" x14ac:dyDescent="0.2">
      <c r="A1014" s="126"/>
      <c r="B1014" s="127"/>
      <c r="C1014" s="127"/>
      <c r="D1014" s="126"/>
      <c r="E1014" s="17"/>
      <c r="F1014" s="126"/>
      <c r="G1014" s="126"/>
      <c r="H1014" s="126"/>
      <c r="I1014" s="126"/>
      <c r="J1014" s="70"/>
      <c r="K1014" s="70"/>
      <c r="L1014" s="70"/>
      <c r="M1014" s="70"/>
      <c r="N1014" s="70"/>
    </row>
    <row r="1015" spans="1:14" x14ac:dyDescent="0.2">
      <c r="A1015" s="126"/>
      <c r="B1015" s="127"/>
      <c r="C1015" s="127"/>
      <c r="D1015" s="126"/>
      <c r="E1015" s="17"/>
      <c r="F1015" s="126"/>
      <c r="G1015" s="126"/>
      <c r="H1015" s="126"/>
      <c r="I1015" s="126"/>
      <c r="J1015" s="70"/>
      <c r="K1015" s="70"/>
      <c r="L1015" s="70"/>
      <c r="M1015" s="70"/>
      <c r="N1015" s="70"/>
    </row>
    <row r="1016" spans="1:14" x14ac:dyDescent="0.2">
      <c r="A1016" s="126"/>
      <c r="B1016" s="127"/>
      <c r="C1016" s="127"/>
      <c r="D1016" s="126"/>
      <c r="E1016" s="17"/>
      <c r="F1016" s="126"/>
      <c r="G1016" s="126"/>
      <c r="H1016" s="126"/>
      <c r="I1016" s="126"/>
      <c r="J1016" s="70"/>
      <c r="K1016" s="70"/>
      <c r="L1016" s="70"/>
      <c r="M1016" s="70"/>
      <c r="N1016" s="70"/>
    </row>
    <row r="1017" spans="1:14" x14ac:dyDescent="0.2">
      <c r="A1017" s="126"/>
      <c r="B1017" s="127"/>
      <c r="C1017" s="127"/>
      <c r="D1017" s="126"/>
      <c r="E1017" s="17"/>
      <c r="F1017" s="126"/>
      <c r="G1017" s="126"/>
      <c r="H1017" s="126"/>
      <c r="I1017" s="126"/>
      <c r="J1017" s="70"/>
      <c r="K1017" s="70"/>
      <c r="L1017" s="70"/>
      <c r="M1017" s="70"/>
      <c r="N1017" s="70"/>
    </row>
    <row r="1018" spans="1:14" x14ac:dyDescent="0.2">
      <c r="A1018" s="126"/>
      <c r="B1018" s="127"/>
      <c r="C1018" s="127"/>
      <c r="D1018" s="126"/>
      <c r="E1018" s="17"/>
      <c r="F1018" s="126"/>
      <c r="G1018" s="126"/>
      <c r="H1018" s="126"/>
      <c r="I1018" s="126"/>
      <c r="J1018" s="70"/>
      <c r="K1018" s="70"/>
      <c r="L1018" s="70"/>
      <c r="M1018" s="70"/>
      <c r="N1018" s="70"/>
    </row>
    <row r="1019" spans="1:14" x14ac:dyDescent="0.2">
      <c r="A1019" s="126"/>
      <c r="B1019" s="127"/>
      <c r="C1019" s="127"/>
      <c r="D1019" s="126"/>
      <c r="E1019" s="17"/>
      <c r="F1019" s="126"/>
      <c r="G1019" s="126"/>
      <c r="H1019" s="126"/>
      <c r="I1019" s="126"/>
      <c r="J1019" s="70"/>
      <c r="K1019" s="70"/>
      <c r="L1019" s="70"/>
      <c r="M1019" s="70"/>
      <c r="N1019" s="70"/>
    </row>
    <row r="1020" spans="1:14" x14ac:dyDescent="0.2">
      <c r="A1020" s="126"/>
      <c r="B1020" s="127"/>
      <c r="C1020" s="127"/>
      <c r="D1020" s="126"/>
      <c r="E1020" s="17"/>
      <c r="F1020" s="126"/>
      <c r="G1020" s="126"/>
      <c r="H1020" s="126"/>
      <c r="I1020" s="126"/>
      <c r="J1020" s="70"/>
      <c r="K1020" s="70"/>
      <c r="L1020" s="70"/>
      <c r="M1020" s="70"/>
      <c r="N1020" s="70"/>
    </row>
    <row r="1021" spans="1:14" x14ac:dyDescent="0.2">
      <c r="A1021" s="126"/>
      <c r="B1021" s="127"/>
      <c r="C1021" s="127"/>
      <c r="D1021" s="126"/>
      <c r="E1021" s="17"/>
      <c r="F1021" s="126"/>
      <c r="G1021" s="126"/>
      <c r="H1021" s="126"/>
      <c r="I1021" s="126"/>
      <c r="J1021" s="70"/>
      <c r="K1021" s="70"/>
      <c r="L1021" s="70"/>
      <c r="M1021" s="70"/>
      <c r="N1021" s="70"/>
    </row>
    <row r="1022" spans="1:14" x14ac:dyDescent="0.2">
      <c r="A1022" s="126"/>
      <c r="B1022" s="127"/>
      <c r="C1022" s="127"/>
      <c r="D1022" s="126"/>
      <c r="E1022" s="17"/>
      <c r="F1022" s="126"/>
      <c r="G1022" s="126"/>
      <c r="H1022" s="126"/>
      <c r="I1022" s="126"/>
      <c r="J1022" s="70"/>
      <c r="K1022" s="70"/>
      <c r="L1022" s="70"/>
      <c r="M1022" s="70"/>
      <c r="N1022" s="70"/>
    </row>
    <row r="1023" spans="1:14" x14ac:dyDescent="0.2">
      <c r="A1023" s="126"/>
      <c r="B1023" s="127"/>
      <c r="C1023" s="127"/>
      <c r="D1023" s="126"/>
      <c r="E1023" s="17"/>
      <c r="F1023" s="126"/>
      <c r="G1023" s="126"/>
      <c r="H1023" s="126"/>
      <c r="I1023" s="126"/>
      <c r="J1023" s="70"/>
      <c r="K1023" s="70"/>
      <c r="L1023" s="70"/>
      <c r="M1023" s="70"/>
      <c r="N1023" s="70"/>
    </row>
    <row r="1024" spans="1:14" x14ac:dyDescent="0.2">
      <c r="A1024" s="126"/>
      <c r="B1024" s="127"/>
      <c r="C1024" s="127"/>
      <c r="D1024" s="126"/>
      <c r="E1024" s="17"/>
      <c r="F1024" s="126"/>
      <c r="G1024" s="126"/>
      <c r="H1024" s="126"/>
      <c r="I1024" s="126"/>
      <c r="J1024" s="70"/>
      <c r="K1024" s="70"/>
      <c r="L1024" s="70"/>
      <c r="M1024" s="70"/>
      <c r="N1024" s="70"/>
    </row>
    <row r="1025" spans="1:14" x14ac:dyDescent="0.2">
      <c r="A1025" s="126"/>
      <c r="B1025" s="127"/>
      <c r="C1025" s="127"/>
      <c r="D1025" s="126"/>
      <c r="E1025" s="17"/>
      <c r="F1025" s="126"/>
      <c r="G1025" s="126"/>
      <c r="H1025" s="126"/>
      <c r="I1025" s="126"/>
      <c r="J1025" s="70"/>
      <c r="K1025" s="70"/>
      <c r="L1025" s="70"/>
      <c r="M1025" s="70"/>
      <c r="N1025" s="70"/>
    </row>
    <row r="1026" spans="1:14" x14ac:dyDescent="0.2">
      <c r="A1026" s="126"/>
      <c r="B1026" s="127"/>
      <c r="C1026" s="127"/>
      <c r="D1026" s="126"/>
      <c r="E1026" s="17"/>
      <c r="F1026" s="126"/>
      <c r="G1026" s="126"/>
      <c r="H1026" s="126"/>
      <c r="I1026" s="126"/>
      <c r="J1026" s="70"/>
      <c r="K1026" s="70"/>
      <c r="L1026" s="70"/>
      <c r="M1026" s="70"/>
      <c r="N1026" s="70"/>
    </row>
    <row r="1027" spans="1:14" x14ac:dyDescent="0.2">
      <c r="A1027" s="126"/>
      <c r="B1027" s="127"/>
      <c r="C1027" s="127"/>
      <c r="D1027" s="126"/>
      <c r="E1027" s="17"/>
      <c r="F1027" s="126"/>
      <c r="G1027" s="126"/>
      <c r="H1027" s="126"/>
      <c r="I1027" s="126"/>
      <c r="J1027" s="70"/>
      <c r="K1027" s="70"/>
      <c r="L1027" s="70"/>
      <c r="M1027" s="70"/>
      <c r="N1027" s="70"/>
    </row>
    <row r="1028" spans="1:14" x14ac:dyDescent="0.2">
      <c r="A1028" s="126"/>
      <c r="B1028" s="127"/>
      <c r="C1028" s="127"/>
      <c r="D1028" s="126"/>
      <c r="E1028" s="17"/>
      <c r="F1028" s="126"/>
      <c r="G1028" s="126"/>
      <c r="H1028" s="126"/>
      <c r="I1028" s="126"/>
      <c r="J1028" s="70"/>
      <c r="K1028" s="70"/>
      <c r="L1028" s="70"/>
      <c r="M1028" s="70"/>
      <c r="N1028" s="70"/>
    </row>
    <row r="1029" spans="1:14" x14ac:dyDescent="0.2">
      <c r="A1029" s="126"/>
      <c r="B1029" s="127"/>
      <c r="C1029" s="127"/>
      <c r="D1029" s="126"/>
      <c r="E1029" s="17"/>
      <c r="F1029" s="126"/>
      <c r="G1029" s="126"/>
      <c r="H1029" s="126"/>
      <c r="I1029" s="126"/>
      <c r="J1029" s="70"/>
      <c r="K1029" s="70"/>
      <c r="L1029" s="70"/>
      <c r="M1029" s="70"/>
      <c r="N1029" s="70"/>
    </row>
    <row r="1030" spans="1:14" x14ac:dyDescent="0.2">
      <c r="A1030" s="126"/>
      <c r="B1030" s="127"/>
      <c r="C1030" s="127"/>
      <c r="D1030" s="126"/>
      <c r="E1030" s="17"/>
      <c r="F1030" s="126"/>
      <c r="G1030" s="126"/>
      <c r="H1030" s="126"/>
      <c r="I1030" s="126"/>
      <c r="J1030" s="70"/>
      <c r="K1030" s="70"/>
      <c r="L1030" s="70"/>
      <c r="M1030" s="70"/>
      <c r="N1030" s="70"/>
    </row>
    <row r="1031" spans="1:14" x14ac:dyDescent="0.2">
      <c r="A1031" s="126"/>
      <c r="B1031" s="127"/>
      <c r="C1031" s="127"/>
      <c r="D1031" s="126"/>
      <c r="E1031" s="17"/>
      <c r="F1031" s="126"/>
      <c r="G1031" s="126"/>
      <c r="H1031" s="126"/>
      <c r="I1031" s="126"/>
      <c r="J1031" s="70"/>
      <c r="K1031" s="70"/>
      <c r="L1031" s="70"/>
      <c r="M1031" s="70"/>
      <c r="N1031" s="70"/>
    </row>
    <row r="1032" spans="1:14" x14ac:dyDescent="0.2">
      <c r="A1032" s="126"/>
      <c r="B1032" s="127"/>
      <c r="C1032" s="127"/>
      <c r="D1032" s="126"/>
      <c r="E1032" s="17"/>
      <c r="F1032" s="126"/>
      <c r="G1032" s="126"/>
      <c r="H1032" s="126"/>
      <c r="I1032" s="126"/>
      <c r="J1032" s="70"/>
      <c r="K1032" s="70"/>
      <c r="L1032" s="70"/>
      <c r="M1032" s="70"/>
      <c r="N1032" s="70"/>
    </row>
    <row r="1033" spans="1:14" x14ac:dyDescent="0.2">
      <c r="A1033" s="126"/>
      <c r="B1033" s="127"/>
      <c r="C1033" s="127"/>
      <c r="D1033" s="126"/>
      <c r="E1033" s="17"/>
      <c r="F1033" s="126"/>
      <c r="G1033" s="126"/>
      <c r="H1033" s="126"/>
      <c r="I1033" s="126"/>
      <c r="J1033" s="70"/>
      <c r="K1033" s="70"/>
      <c r="L1033" s="70"/>
      <c r="M1033" s="70"/>
      <c r="N1033" s="70"/>
    </row>
    <row r="1034" spans="1:14" x14ac:dyDescent="0.2">
      <c r="A1034" s="126"/>
      <c r="B1034" s="127"/>
      <c r="C1034" s="127"/>
      <c r="D1034" s="126"/>
      <c r="E1034" s="17"/>
      <c r="F1034" s="126"/>
      <c r="G1034" s="126"/>
      <c r="H1034" s="126"/>
      <c r="I1034" s="126"/>
      <c r="J1034" s="70"/>
      <c r="K1034" s="70"/>
      <c r="L1034" s="70"/>
      <c r="M1034" s="70"/>
      <c r="N1034" s="70"/>
    </row>
    <row r="1035" spans="1:14" x14ac:dyDescent="0.2">
      <c r="A1035" s="126"/>
      <c r="B1035" s="127"/>
      <c r="C1035" s="127"/>
      <c r="D1035" s="126"/>
      <c r="E1035" s="17"/>
      <c r="F1035" s="126"/>
      <c r="G1035" s="126"/>
      <c r="H1035" s="126"/>
      <c r="I1035" s="126"/>
      <c r="J1035" s="70"/>
      <c r="K1035" s="70"/>
      <c r="L1035" s="70"/>
      <c r="M1035" s="70"/>
      <c r="N1035" s="70"/>
    </row>
    <row r="1036" spans="1:14" x14ac:dyDescent="0.2">
      <c r="A1036" s="126"/>
      <c r="B1036" s="127"/>
      <c r="C1036" s="127"/>
      <c r="D1036" s="126"/>
      <c r="E1036" s="17"/>
      <c r="F1036" s="126"/>
      <c r="G1036" s="126"/>
      <c r="H1036" s="126"/>
      <c r="I1036" s="126"/>
      <c r="J1036" s="70"/>
      <c r="K1036" s="70"/>
      <c r="L1036" s="70"/>
      <c r="M1036" s="70"/>
      <c r="N1036" s="70"/>
    </row>
    <row r="1037" spans="1:14" x14ac:dyDescent="0.2">
      <c r="A1037" s="126"/>
      <c r="B1037" s="127"/>
      <c r="C1037" s="127"/>
      <c r="D1037" s="126"/>
      <c r="E1037" s="17"/>
      <c r="F1037" s="126"/>
      <c r="G1037" s="126"/>
      <c r="H1037" s="126"/>
      <c r="I1037" s="126"/>
      <c r="J1037" s="70"/>
      <c r="K1037" s="70"/>
      <c r="L1037" s="70"/>
      <c r="M1037" s="70"/>
      <c r="N1037" s="70"/>
    </row>
    <row r="1038" spans="1:14" x14ac:dyDescent="0.2">
      <c r="A1038" s="126"/>
      <c r="B1038" s="127"/>
      <c r="C1038" s="127"/>
      <c r="D1038" s="126"/>
      <c r="E1038" s="17"/>
      <c r="F1038" s="126"/>
      <c r="G1038" s="126"/>
      <c r="H1038" s="126"/>
      <c r="I1038" s="126"/>
      <c r="J1038" s="70"/>
      <c r="K1038" s="70"/>
      <c r="L1038" s="70"/>
      <c r="M1038" s="70"/>
      <c r="N1038" s="70"/>
    </row>
    <row r="1039" spans="1:14" x14ac:dyDescent="0.2">
      <c r="A1039" s="126"/>
      <c r="B1039" s="127"/>
      <c r="C1039" s="127"/>
      <c r="D1039" s="126"/>
      <c r="E1039" s="17"/>
      <c r="F1039" s="126"/>
      <c r="G1039" s="126"/>
      <c r="H1039" s="126"/>
      <c r="I1039" s="126"/>
      <c r="J1039" s="70"/>
      <c r="K1039" s="70"/>
      <c r="L1039" s="70"/>
      <c r="M1039" s="70"/>
      <c r="N1039" s="70"/>
    </row>
    <row r="1040" spans="1:14" x14ac:dyDescent="0.2">
      <c r="A1040" s="126"/>
      <c r="B1040" s="127"/>
      <c r="C1040" s="127"/>
      <c r="D1040" s="126"/>
      <c r="E1040" s="17"/>
      <c r="F1040" s="126"/>
      <c r="G1040" s="126"/>
      <c r="H1040" s="126"/>
      <c r="I1040" s="126"/>
      <c r="J1040" s="70"/>
      <c r="K1040" s="70"/>
      <c r="L1040" s="70"/>
      <c r="M1040" s="70"/>
      <c r="N1040" s="70"/>
    </row>
    <row r="1041" spans="1:14" x14ac:dyDescent="0.2">
      <c r="A1041" s="126"/>
      <c r="B1041" s="127"/>
      <c r="C1041" s="127"/>
      <c r="D1041" s="126"/>
      <c r="E1041" s="17"/>
      <c r="F1041" s="126"/>
      <c r="G1041" s="126"/>
      <c r="H1041" s="126"/>
      <c r="I1041" s="126"/>
      <c r="J1041" s="70"/>
      <c r="K1041" s="70"/>
      <c r="L1041" s="70"/>
      <c r="M1041" s="70"/>
      <c r="N1041" s="70"/>
    </row>
    <row r="1042" spans="1:14" x14ac:dyDescent="0.2">
      <c r="A1042" s="126"/>
      <c r="B1042" s="127"/>
      <c r="C1042" s="127"/>
      <c r="D1042" s="126"/>
      <c r="E1042" s="17"/>
      <c r="F1042" s="126"/>
      <c r="G1042" s="126"/>
      <c r="H1042" s="126"/>
      <c r="I1042" s="126"/>
      <c r="J1042" s="70"/>
      <c r="K1042" s="70"/>
      <c r="L1042" s="70"/>
      <c r="M1042" s="70"/>
      <c r="N1042" s="70"/>
    </row>
    <row r="1043" spans="1:14" x14ac:dyDescent="0.2">
      <c r="A1043" s="126"/>
      <c r="B1043" s="127"/>
      <c r="C1043" s="127"/>
      <c r="D1043" s="126"/>
      <c r="E1043" s="17"/>
      <c r="F1043" s="126"/>
      <c r="G1043" s="126"/>
      <c r="H1043" s="126"/>
      <c r="I1043" s="126"/>
      <c r="J1043" s="70"/>
      <c r="K1043" s="70"/>
      <c r="L1043" s="70"/>
      <c r="M1043" s="70"/>
      <c r="N1043" s="70"/>
    </row>
    <row r="1044" spans="1:14" x14ac:dyDescent="0.2">
      <c r="A1044" s="126"/>
      <c r="B1044" s="127"/>
      <c r="C1044" s="127"/>
      <c r="D1044" s="126"/>
      <c r="E1044" s="17"/>
      <c r="F1044" s="126"/>
      <c r="G1044" s="126"/>
      <c r="H1044" s="126"/>
      <c r="I1044" s="126"/>
      <c r="J1044" s="70"/>
      <c r="K1044" s="70"/>
      <c r="L1044" s="70"/>
      <c r="M1044" s="70"/>
      <c r="N1044" s="70"/>
    </row>
    <row r="1045" spans="1:14" x14ac:dyDescent="0.2">
      <c r="A1045" s="126"/>
      <c r="B1045" s="127"/>
      <c r="C1045" s="127"/>
      <c r="D1045" s="126"/>
      <c r="E1045" s="17"/>
      <c r="F1045" s="126"/>
      <c r="G1045" s="126"/>
      <c r="H1045" s="126"/>
      <c r="I1045" s="126"/>
      <c r="J1045" s="70"/>
      <c r="K1045" s="70"/>
      <c r="L1045" s="70"/>
      <c r="M1045" s="70"/>
      <c r="N1045" s="70"/>
    </row>
    <row r="1046" spans="1:14" x14ac:dyDescent="0.2">
      <c r="A1046" s="126"/>
      <c r="B1046" s="127"/>
      <c r="C1046" s="127"/>
      <c r="D1046" s="126"/>
      <c r="E1046" s="17"/>
      <c r="F1046" s="126"/>
      <c r="G1046" s="126"/>
      <c r="H1046" s="126"/>
      <c r="I1046" s="126"/>
      <c r="J1046" s="70"/>
      <c r="K1046" s="70"/>
      <c r="L1046" s="70"/>
      <c r="M1046" s="70"/>
      <c r="N1046" s="70"/>
    </row>
    <row r="1047" spans="1:14" x14ac:dyDescent="0.2">
      <c r="A1047" s="126"/>
      <c r="B1047" s="127"/>
      <c r="C1047" s="127"/>
      <c r="D1047" s="126"/>
      <c r="E1047" s="17"/>
      <c r="F1047" s="126"/>
      <c r="G1047" s="126"/>
      <c r="H1047" s="126"/>
      <c r="I1047" s="126"/>
      <c r="J1047" s="70"/>
      <c r="K1047" s="70"/>
      <c r="L1047" s="70"/>
      <c r="M1047" s="70"/>
      <c r="N1047" s="70"/>
    </row>
    <row r="1048" spans="1:14" x14ac:dyDescent="0.2">
      <c r="A1048" s="126"/>
      <c r="B1048" s="127"/>
      <c r="C1048" s="127"/>
      <c r="D1048" s="126"/>
      <c r="E1048" s="17"/>
      <c r="F1048" s="126"/>
      <c r="G1048" s="126"/>
      <c r="H1048" s="126"/>
      <c r="I1048" s="126"/>
      <c r="J1048" s="70"/>
      <c r="K1048" s="70"/>
      <c r="L1048" s="70"/>
      <c r="M1048" s="70"/>
      <c r="N1048" s="70"/>
    </row>
    <row r="1049" spans="1:14" x14ac:dyDescent="0.2">
      <c r="A1049" s="126"/>
      <c r="B1049" s="127"/>
      <c r="C1049" s="127"/>
      <c r="D1049" s="126"/>
      <c r="E1049" s="17"/>
      <c r="F1049" s="126"/>
      <c r="G1049" s="126"/>
      <c r="H1049" s="126"/>
      <c r="I1049" s="126"/>
      <c r="J1049" s="70"/>
      <c r="K1049" s="70"/>
      <c r="L1049" s="70"/>
      <c r="M1049" s="70"/>
      <c r="N1049" s="70"/>
    </row>
    <row r="1050" spans="1:14" x14ac:dyDescent="0.2">
      <c r="A1050" s="126"/>
      <c r="B1050" s="127"/>
      <c r="C1050" s="127"/>
      <c r="D1050" s="126"/>
      <c r="E1050" s="17"/>
      <c r="F1050" s="126"/>
      <c r="G1050" s="126"/>
      <c r="H1050" s="126"/>
      <c r="I1050" s="126"/>
      <c r="J1050" s="70"/>
      <c r="K1050" s="70"/>
      <c r="L1050" s="70"/>
      <c r="M1050" s="70"/>
      <c r="N1050" s="70"/>
    </row>
    <row r="1051" spans="1:14" x14ac:dyDescent="0.2">
      <c r="A1051" s="126"/>
      <c r="B1051" s="127"/>
      <c r="C1051" s="127"/>
      <c r="D1051" s="126"/>
      <c r="E1051" s="17"/>
      <c r="F1051" s="126"/>
      <c r="G1051" s="126"/>
      <c r="H1051" s="126"/>
      <c r="I1051" s="126"/>
      <c r="J1051" s="70"/>
      <c r="K1051" s="70"/>
      <c r="L1051" s="70"/>
      <c r="M1051" s="70"/>
      <c r="N1051" s="70"/>
    </row>
    <row r="1052" spans="1:14" x14ac:dyDescent="0.2">
      <c r="A1052" s="126"/>
      <c r="B1052" s="127"/>
      <c r="C1052" s="127"/>
      <c r="D1052" s="126"/>
      <c r="E1052" s="17"/>
      <c r="F1052" s="126"/>
      <c r="G1052" s="126"/>
      <c r="H1052" s="126"/>
      <c r="I1052" s="126"/>
      <c r="J1052" s="70"/>
      <c r="K1052" s="70"/>
      <c r="L1052" s="70"/>
      <c r="M1052" s="70"/>
      <c r="N1052" s="70"/>
    </row>
    <row r="1053" spans="1:14" x14ac:dyDescent="0.2">
      <c r="A1053" s="126"/>
      <c r="B1053" s="127"/>
      <c r="C1053" s="127"/>
      <c r="D1053" s="126"/>
      <c r="E1053" s="17"/>
      <c r="F1053" s="126"/>
      <c r="G1053" s="126"/>
      <c r="H1053" s="126"/>
      <c r="I1053" s="126"/>
      <c r="J1053" s="70"/>
      <c r="K1053" s="70"/>
      <c r="L1053" s="70"/>
      <c r="M1053" s="70"/>
      <c r="N1053" s="70"/>
    </row>
    <row r="1054" spans="1:14" x14ac:dyDescent="0.2">
      <c r="A1054" s="126"/>
      <c r="B1054" s="127"/>
      <c r="C1054" s="127"/>
      <c r="D1054" s="126"/>
      <c r="E1054" s="17"/>
      <c r="F1054" s="126"/>
      <c r="G1054" s="126"/>
      <c r="H1054" s="126"/>
      <c r="I1054" s="126"/>
      <c r="J1054" s="70"/>
      <c r="K1054" s="70"/>
      <c r="L1054" s="70"/>
      <c r="M1054" s="70"/>
      <c r="N1054" s="70"/>
    </row>
    <row r="1055" spans="1:14" x14ac:dyDescent="0.2">
      <c r="A1055" s="126"/>
      <c r="B1055" s="127"/>
      <c r="C1055" s="127"/>
      <c r="D1055" s="126"/>
      <c r="E1055" s="17"/>
      <c r="F1055" s="126"/>
      <c r="G1055" s="126"/>
      <c r="H1055" s="126"/>
      <c r="I1055" s="126"/>
      <c r="J1055" s="70"/>
      <c r="K1055" s="70"/>
      <c r="L1055" s="70"/>
      <c r="M1055" s="70"/>
      <c r="N1055" s="70"/>
    </row>
    <row r="1056" spans="1:14" x14ac:dyDescent="0.2">
      <c r="A1056" s="126"/>
      <c r="B1056" s="127"/>
      <c r="C1056" s="127"/>
      <c r="D1056" s="126"/>
      <c r="E1056" s="17"/>
      <c r="F1056" s="126"/>
      <c r="G1056" s="126"/>
      <c r="H1056" s="126"/>
      <c r="I1056" s="126"/>
      <c r="J1056" s="70"/>
      <c r="K1056" s="70"/>
      <c r="L1056" s="70"/>
      <c r="M1056" s="70"/>
      <c r="N1056" s="70"/>
    </row>
    <row r="1057" spans="1:14" x14ac:dyDescent="0.2">
      <c r="A1057" s="126"/>
      <c r="B1057" s="127"/>
      <c r="C1057" s="127"/>
      <c r="D1057" s="126"/>
      <c r="E1057" s="17"/>
      <c r="F1057" s="126"/>
      <c r="G1057" s="126"/>
      <c r="H1057" s="126"/>
      <c r="I1057" s="126"/>
      <c r="J1057" s="70"/>
      <c r="K1057" s="70"/>
      <c r="L1057" s="70"/>
      <c r="M1057" s="70"/>
      <c r="N1057" s="70"/>
    </row>
    <row r="1058" spans="1:14" x14ac:dyDescent="0.2">
      <c r="A1058" s="126"/>
      <c r="B1058" s="127"/>
      <c r="C1058" s="127"/>
      <c r="D1058" s="126"/>
      <c r="E1058" s="17"/>
      <c r="F1058" s="126"/>
      <c r="G1058" s="126"/>
      <c r="H1058" s="126"/>
      <c r="I1058" s="126"/>
      <c r="J1058" s="70"/>
      <c r="K1058" s="70"/>
      <c r="L1058" s="70"/>
      <c r="M1058" s="70"/>
      <c r="N1058" s="70"/>
    </row>
    <row r="1059" spans="1:14" x14ac:dyDescent="0.2">
      <c r="A1059" s="126"/>
      <c r="B1059" s="127"/>
      <c r="C1059" s="127"/>
      <c r="D1059" s="126"/>
      <c r="E1059" s="17"/>
      <c r="F1059" s="126"/>
      <c r="G1059" s="126"/>
      <c r="H1059" s="126"/>
      <c r="I1059" s="126"/>
      <c r="J1059" s="70"/>
      <c r="K1059" s="70"/>
      <c r="L1059" s="70"/>
      <c r="M1059" s="70"/>
      <c r="N1059" s="70"/>
    </row>
    <row r="1060" spans="1:14" x14ac:dyDescent="0.2">
      <c r="A1060" s="126"/>
      <c r="B1060" s="127"/>
      <c r="C1060" s="127"/>
      <c r="D1060" s="126"/>
      <c r="E1060" s="17"/>
      <c r="F1060" s="126"/>
      <c r="G1060" s="126"/>
      <c r="H1060" s="126"/>
      <c r="I1060" s="126"/>
      <c r="J1060" s="70"/>
      <c r="K1060" s="70"/>
      <c r="L1060" s="70"/>
      <c r="M1060" s="70"/>
      <c r="N1060" s="70"/>
    </row>
    <row r="1061" spans="1:14" x14ac:dyDescent="0.2">
      <c r="A1061" s="126"/>
      <c r="B1061" s="127"/>
      <c r="C1061" s="127"/>
      <c r="D1061" s="126"/>
      <c r="E1061" s="17"/>
      <c r="F1061" s="126"/>
      <c r="G1061" s="126"/>
      <c r="H1061" s="126"/>
      <c r="I1061" s="126"/>
      <c r="J1061" s="70"/>
      <c r="K1061" s="70"/>
      <c r="L1061" s="70"/>
      <c r="M1061" s="70"/>
      <c r="N1061" s="70"/>
    </row>
    <row r="1062" spans="1:14" x14ac:dyDescent="0.2">
      <c r="A1062" s="126"/>
      <c r="B1062" s="127"/>
      <c r="C1062" s="127"/>
      <c r="D1062" s="126"/>
      <c r="E1062" s="17"/>
      <c r="F1062" s="126"/>
      <c r="G1062" s="126"/>
      <c r="H1062" s="126"/>
      <c r="I1062" s="126"/>
      <c r="J1062" s="70"/>
      <c r="K1062" s="70"/>
      <c r="L1062" s="70"/>
      <c r="M1062" s="70"/>
      <c r="N1062" s="70"/>
    </row>
    <row r="1063" spans="1:14" x14ac:dyDescent="0.2">
      <c r="A1063" s="126"/>
      <c r="B1063" s="127"/>
      <c r="C1063" s="127"/>
      <c r="D1063" s="126"/>
      <c r="E1063" s="17"/>
      <c r="F1063" s="126"/>
      <c r="G1063" s="126"/>
      <c r="H1063" s="126"/>
      <c r="I1063" s="126"/>
      <c r="J1063" s="70"/>
      <c r="K1063" s="70"/>
      <c r="L1063" s="70"/>
      <c r="M1063" s="70"/>
      <c r="N1063" s="70"/>
    </row>
    <row r="1064" spans="1:14" x14ac:dyDescent="0.2">
      <c r="A1064" s="126"/>
      <c r="B1064" s="127"/>
      <c r="C1064" s="127"/>
      <c r="D1064" s="126"/>
      <c r="E1064" s="17"/>
      <c r="F1064" s="126"/>
      <c r="G1064" s="126"/>
      <c r="H1064" s="126"/>
      <c r="I1064" s="126"/>
      <c r="J1064" s="70"/>
      <c r="K1064" s="70"/>
      <c r="L1064" s="70"/>
      <c r="M1064" s="70"/>
      <c r="N1064" s="70"/>
    </row>
    <row r="1065" spans="1:14" x14ac:dyDescent="0.2">
      <c r="A1065" s="126"/>
      <c r="B1065" s="127"/>
      <c r="C1065" s="127"/>
      <c r="D1065" s="126"/>
      <c r="E1065" s="17"/>
      <c r="F1065" s="126"/>
      <c r="G1065" s="126"/>
      <c r="H1065" s="126"/>
      <c r="I1065" s="126"/>
      <c r="J1065" s="70"/>
      <c r="K1065" s="70"/>
      <c r="L1065" s="70"/>
      <c r="M1065" s="70"/>
      <c r="N1065" s="70"/>
    </row>
    <row r="1066" spans="1:14" x14ac:dyDescent="0.2">
      <c r="A1066" s="126"/>
      <c r="B1066" s="127"/>
      <c r="C1066" s="127"/>
      <c r="D1066" s="126"/>
      <c r="E1066" s="17"/>
      <c r="F1066" s="126"/>
      <c r="G1066" s="126"/>
      <c r="H1066" s="126"/>
      <c r="I1066" s="126"/>
      <c r="J1066" s="70"/>
      <c r="K1066" s="70"/>
      <c r="L1066" s="70"/>
      <c r="M1066" s="70"/>
      <c r="N1066" s="70"/>
    </row>
    <row r="1067" spans="1:14" x14ac:dyDescent="0.2">
      <c r="A1067" s="126"/>
      <c r="B1067" s="127"/>
      <c r="C1067" s="127"/>
      <c r="D1067" s="126"/>
      <c r="E1067" s="17"/>
      <c r="F1067" s="126"/>
      <c r="G1067" s="126"/>
      <c r="H1067" s="126"/>
      <c r="I1067" s="126"/>
      <c r="J1067" s="70"/>
      <c r="K1067" s="70"/>
      <c r="L1067" s="70"/>
      <c r="M1067" s="70"/>
      <c r="N1067" s="70"/>
    </row>
    <row r="1068" spans="1:14" x14ac:dyDescent="0.2">
      <c r="A1068" s="126"/>
      <c r="B1068" s="127"/>
      <c r="C1068" s="127"/>
      <c r="D1068" s="126"/>
      <c r="E1068" s="17"/>
      <c r="F1068" s="126"/>
      <c r="G1068" s="126"/>
      <c r="H1068" s="126"/>
      <c r="I1068" s="126"/>
      <c r="J1068" s="70"/>
      <c r="K1068" s="70"/>
      <c r="L1068" s="70"/>
      <c r="M1068" s="70"/>
      <c r="N1068" s="70"/>
    </row>
    <row r="1069" spans="1:14" x14ac:dyDescent="0.2">
      <c r="A1069" s="126"/>
      <c r="B1069" s="127"/>
      <c r="C1069" s="127"/>
      <c r="D1069" s="126"/>
      <c r="E1069" s="17"/>
      <c r="F1069" s="126"/>
      <c r="G1069" s="126"/>
      <c r="H1069" s="126"/>
      <c r="I1069" s="126"/>
      <c r="J1069" s="70"/>
      <c r="K1069" s="70"/>
      <c r="L1069" s="70"/>
      <c r="M1069" s="70"/>
      <c r="N1069" s="70"/>
    </row>
    <row r="1070" spans="1:14" x14ac:dyDescent="0.2">
      <c r="A1070" s="126"/>
      <c r="B1070" s="127"/>
      <c r="C1070" s="127"/>
      <c r="D1070" s="126"/>
      <c r="E1070" s="17"/>
      <c r="F1070" s="126"/>
      <c r="G1070" s="126"/>
      <c r="H1070" s="126"/>
      <c r="I1070" s="126"/>
      <c r="J1070" s="70"/>
      <c r="K1070" s="70"/>
      <c r="L1070" s="70"/>
      <c r="M1070" s="70"/>
      <c r="N1070" s="70"/>
    </row>
    <row r="1071" spans="1:14" x14ac:dyDescent="0.2">
      <c r="A1071" s="126"/>
      <c r="B1071" s="127"/>
      <c r="C1071" s="127"/>
      <c r="D1071" s="126"/>
      <c r="E1071" s="17"/>
      <c r="F1071" s="126"/>
      <c r="G1071" s="126"/>
      <c r="H1071" s="126"/>
      <c r="I1071" s="126"/>
      <c r="J1071" s="70"/>
      <c r="K1071" s="70"/>
      <c r="L1071" s="70"/>
      <c r="M1071" s="70"/>
      <c r="N1071" s="70"/>
    </row>
    <row r="1072" spans="1:14" x14ac:dyDescent="0.2">
      <c r="A1072" s="126"/>
      <c r="B1072" s="127"/>
      <c r="C1072" s="127"/>
      <c r="D1072" s="126"/>
      <c r="E1072" s="17"/>
      <c r="F1072" s="126"/>
      <c r="G1072" s="126"/>
      <c r="H1072" s="126"/>
      <c r="I1072" s="126"/>
      <c r="J1072" s="70"/>
      <c r="K1072" s="70"/>
      <c r="L1072" s="70"/>
      <c r="M1072" s="70"/>
      <c r="N1072" s="70"/>
    </row>
    <row r="1073" spans="1:14" x14ac:dyDescent="0.2">
      <c r="A1073" s="126"/>
      <c r="B1073" s="127"/>
      <c r="C1073" s="127"/>
      <c r="D1073" s="126"/>
      <c r="E1073" s="17"/>
      <c r="F1073" s="126"/>
      <c r="G1073" s="126"/>
      <c r="H1073" s="126"/>
      <c r="I1073" s="126"/>
      <c r="J1073" s="70"/>
      <c r="K1073" s="70"/>
      <c r="L1073" s="70"/>
      <c r="M1073" s="70"/>
      <c r="N1073" s="70"/>
    </row>
    <row r="1074" spans="1:14" x14ac:dyDescent="0.2">
      <c r="A1074" s="126"/>
      <c r="B1074" s="127"/>
      <c r="C1074" s="127"/>
      <c r="D1074" s="126"/>
      <c r="E1074" s="17"/>
      <c r="F1074" s="126"/>
      <c r="G1074" s="126"/>
      <c r="H1074" s="126"/>
      <c r="I1074" s="126"/>
      <c r="J1074" s="70"/>
      <c r="K1074" s="70"/>
      <c r="L1074" s="70"/>
      <c r="M1074" s="70"/>
      <c r="N1074" s="70"/>
    </row>
    <row r="1075" spans="1:14" x14ac:dyDescent="0.2">
      <c r="A1075" s="126"/>
      <c r="B1075" s="127"/>
      <c r="C1075" s="127"/>
      <c r="D1075" s="126"/>
      <c r="E1075" s="17"/>
      <c r="F1075" s="126"/>
      <c r="G1075" s="126"/>
      <c r="H1075" s="126"/>
      <c r="I1075" s="126"/>
      <c r="J1075" s="70"/>
      <c r="K1075" s="70"/>
      <c r="L1075" s="70"/>
      <c r="M1075" s="70"/>
      <c r="N1075" s="70"/>
    </row>
    <row r="1076" spans="1:14" x14ac:dyDescent="0.2">
      <c r="A1076" s="126"/>
      <c r="B1076" s="127"/>
      <c r="C1076" s="127"/>
      <c r="D1076" s="126"/>
      <c r="E1076" s="17"/>
      <c r="F1076" s="126"/>
      <c r="G1076" s="126"/>
      <c r="H1076" s="126"/>
      <c r="I1076" s="126"/>
      <c r="J1076" s="70"/>
      <c r="K1076" s="70"/>
      <c r="L1076" s="70"/>
      <c r="M1076" s="70"/>
      <c r="N1076" s="70"/>
    </row>
    <row r="1077" spans="1:14" x14ac:dyDescent="0.2">
      <c r="A1077" s="126"/>
      <c r="B1077" s="127"/>
      <c r="C1077" s="127"/>
      <c r="D1077" s="126"/>
      <c r="E1077" s="17"/>
      <c r="F1077" s="126"/>
      <c r="G1077" s="126"/>
      <c r="H1077" s="126"/>
      <c r="I1077" s="126"/>
      <c r="J1077" s="70"/>
      <c r="K1077" s="70"/>
      <c r="L1077" s="70"/>
      <c r="M1077" s="70"/>
      <c r="N1077" s="70"/>
    </row>
    <row r="1078" spans="1:14" x14ac:dyDescent="0.2">
      <c r="A1078" s="126"/>
      <c r="B1078" s="127"/>
      <c r="C1078" s="127"/>
      <c r="D1078" s="126"/>
      <c r="E1078" s="17"/>
      <c r="F1078" s="126"/>
      <c r="G1078" s="126"/>
      <c r="H1078" s="126"/>
      <c r="I1078" s="126"/>
      <c r="J1078" s="70"/>
      <c r="K1078" s="70"/>
      <c r="L1078" s="70"/>
      <c r="M1078" s="70"/>
      <c r="N1078" s="70"/>
    </row>
    <row r="1079" spans="1:14" x14ac:dyDescent="0.2">
      <c r="A1079" s="126"/>
      <c r="B1079" s="127"/>
      <c r="C1079" s="127"/>
      <c r="D1079" s="126"/>
      <c r="E1079" s="17"/>
      <c r="F1079" s="126"/>
      <c r="G1079" s="126"/>
      <c r="H1079" s="126"/>
      <c r="I1079" s="126"/>
      <c r="J1079" s="70"/>
      <c r="K1079" s="70"/>
      <c r="L1079" s="70"/>
      <c r="M1079" s="70"/>
      <c r="N1079" s="70"/>
    </row>
    <row r="1080" spans="1:14" x14ac:dyDescent="0.2">
      <c r="A1080" s="126"/>
      <c r="B1080" s="127"/>
      <c r="C1080" s="127"/>
      <c r="D1080" s="126"/>
      <c r="E1080" s="17"/>
      <c r="F1080" s="126"/>
      <c r="G1080" s="126"/>
      <c r="H1080" s="126"/>
      <c r="I1080" s="126"/>
      <c r="J1080" s="70"/>
      <c r="K1080" s="70"/>
      <c r="L1080" s="70"/>
      <c r="M1080" s="70"/>
      <c r="N1080" s="70"/>
    </row>
    <row r="1081" spans="1:14" x14ac:dyDescent="0.2">
      <c r="A1081" s="126"/>
      <c r="B1081" s="127"/>
      <c r="C1081" s="127"/>
      <c r="D1081" s="126"/>
      <c r="E1081" s="17"/>
      <c r="F1081" s="126"/>
      <c r="G1081" s="126"/>
      <c r="H1081" s="126"/>
      <c r="I1081" s="126"/>
      <c r="J1081" s="70"/>
      <c r="K1081" s="70"/>
      <c r="L1081" s="70"/>
      <c r="M1081" s="70"/>
      <c r="N1081" s="70"/>
    </row>
    <row r="1082" spans="1:14" x14ac:dyDescent="0.2">
      <c r="A1082" s="126"/>
      <c r="B1082" s="127"/>
      <c r="C1082" s="127"/>
      <c r="D1082" s="126"/>
      <c r="E1082" s="17"/>
      <c r="F1082" s="126"/>
      <c r="G1082" s="126"/>
      <c r="H1082" s="126"/>
      <c r="I1082" s="126"/>
      <c r="J1082" s="70"/>
      <c r="K1082" s="70"/>
      <c r="L1082" s="70"/>
      <c r="M1082" s="70"/>
      <c r="N1082" s="70"/>
    </row>
    <row r="1083" spans="1:14" x14ac:dyDescent="0.2">
      <c r="A1083" s="126"/>
      <c r="B1083" s="127"/>
      <c r="C1083" s="127"/>
      <c r="D1083" s="126"/>
      <c r="E1083" s="17"/>
      <c r="F1083" s="126"/>
      <c r="G1083" s="126"/>
      <c r="H1083" s="126"/>
      <c r="I1083" s="126"/>
      <c r="J1083" s="70"/>
      <c r="K1083" s="70"/>
      <c r="L1083" s="70"/>
      <c r="M1083" s="70"/>
      <c r="N1083" s="70"/>
    </row>
    <row r="1084" spans="1:14" x14ac:dyDescent="0.2">
      <c r="A1084" s="126"/>
      <c r="B1084" s="127"/>
      <c r="C1084" s="127"/>
      <c r="D1084" s="126"/>
      <c r="E1084" s="17"/>
      <c r="F1084" s="126"/>
      <c r="G1084" s="126"/>
      <c r="H1084" s="126"/>
      <c r="I1084" s="126"/>
      <c r="J1084" s="70"/>
      <c r="K1084" s="70"/>
      <c r="L1084" s="70"/>
      <c r="M1084" s="70"/>
      <c r="N1084" s="70"/>
    </row>
    <row r="1085" spans="1:14" x14ac:dyDescent="0.2">
      <c r="A1085" s="126"/>
      <c r="B1085" s="127"/>
      <c r="C1085" s="127"/>
      <c r="D1085" s="126"/>
      <c r="E1085" s="17"/>
      <c r="F1085" s="126"/>
      <c r="G1085" s="126"/>
      <c r="H1085" s="126"/>
      <c r="I1085" s="126"/>
      <c r="J1085" s="70"/>
      <c r="K1085" s="70"/>
      <c r="L1085" s="70"/>
      <c r="M1085" s="70"/>
      <c r="N1085" s="70"/>
    </row>
    <row r="1086" spans="1:14" x14ac:dyDescent="0.2">
      <c r="A1086" s="126"/>
      <c r="B1086" s="127"/>
      <c r="C1086" s="127"/>
      <c r="D1086" s="126"/>
      <c r="E1086" s="17"/>
      <c r="F1086" s="126"/>
      <c r="G1086" s="126"/>
      <c r="H1086" s="126"/>
      <c r="I1086" s="126"/>
      <c r="J1086" s="70"/>
      <c r="K1086" s="70"/>
      <c r="L1086" s="70"/>
      <c r="M1086" s="70"/>
      <c r="N1086" s="70"/>
    </row>
    <row r="1087" spans="1:14" x14ac:dyDescent="0.2">
      <c r="A1087" s="126"/>
      <c r="B1087" s="127"/>
      <c r="C1087" s="127"/>
      <c r="D1087" s="126"/>
      <c r="E1087" s="17"/>
      <c r="F1087" s="126"/>
      <c r="G1087" s="126"/>
      <c r="H1087" s="126"/>
      <c r="I1087" s="126"/>
      <c r="J1087" s="70"/>
      <c r="K1087" s="70"/>
      <c r="L1087" s="70"/>
      <c r="M1087" s="70"/>
      <c r="N1087" s="70"/>
    </row>
    <row r="1088" spans="1:14" x14ac:dyDescent="0.2">
      <c r="A1088" s="126"/>
      <c r="B1088" s="127"/>
      <c r="C1088" s="127"/>
      <c r="D1088" s="126"/>
      <c r="E1088" s="17"/>
      <c r="F1088" s="126"/>
      <c r="G1088" s="126"/>
      <c r="H1088" s="126"/>
      <c r="I1088" s="126"/>
      <c r="J1088" s="70"/>
      <c r="K1088" s="70"/>
      <c r="L1088" s="70"/>
      <c r="M1088" s="70"/>
      <c r="N1088" s="70"/>
    </row>
    <row r="1089" spans="1:14" x14ac:dyDescent="0.2">
      <c r="A1089" s="126"/>
      <c r="B1089" s="127"/>
      <c r="C1089" s="127"/>
      <c r="D1089" s="126"/>
      <c r="E1089" s="17"/>
      <c r="F1089" s="126"/>
      <c r="G1089" s="126"/>
      <c r="H1089" s="126"/>
      <c r="I1089" s="126"/>
      <c r="J1089" s="70"/>
      <c r="K1089" s="70"/>
      <c r="L1089" s="70"/>
      <c r="M1089" s="70"/>
      <c r="N1089" s="70"/>
    </row>
    <row r="1090" spans="1:14" x14ac:dyDescent="0.2">
      <c r="A1090" s="126"/>
      <c r="B1090" s="127"/>
      <c r="C1090" s="127"/>
      <c r="D1090" s="126"/>
      <c r="E1090" s="17"/>
      <c r="F1090" s="126"/>
      <c r="G1090" s="126"/>
      <c r="H1090" s="126"/>
      <c r="I1090" s="126"/>
      <c r="J1090" s="70"/>
      <c r="K1090" s="70"/>
      <c r="L1090" s="70"/>
      <c r="M1090" s="70"/>
      <c r="N1090" s="70"/>
    </row>
    <row r="1091" spans="1:14" x14ac:dyDescent="0.2">
      <c r="A1091" s="126"/>
      <c r="B1091" s="127"/>
      <c r="C1091" s="127"/>
      <c r="D1091" s="126"/>
      <c r="E1091" s="17"/>
      <c r="F1091" s="126"/>
      <c r="G1091" s="126"/>
      <c r="H1091" s="126"/>
      <c r="I1091" s="126"/>
      <c r="J1091" s="70"/>
      <c r="K1091" s="70"/>
      <c r="L1091" s="70"/>
      <c r="M1091" s="70"/>
      <c r="N1091" s="70"/>
    </row>
    <row r="1092" spans="1:14" x14ac:dyDescent="0.2">
      <c r="A1092" s="126"/>
      <c r="B1092" s="127"/>
      <c r="C1092" s="127"/>
      <c r="D1092" s="126"/>
      <c r="E1092" s="17"/>
      <c r="F1092" s="126"/>
      <c r="G1092" s="126"/>
      <c r="H1092" s="126"/>
      <c r="I1092" s="126"/>
      <c r="J1092" s="70"/>
      <c r="K1092" s="70"/>
      <c r="L1092" s="70"/>
      <c r="M1092" s="70"/>
      <c r="N1092" s="70"/>
    </row>
    <row r="1093" spans="1:14" x14ac:dyDescent="0.2">
      <c r="A1093" s="126"/>
      <c r="B1093" s="127"/>
      <c r="C1093" s="127"/>
      <c r="D1093" s="126"/>
      <c r="E1093" s="17"/>
      <c r="F1093" s="126"/>
      <c r="G1093" s="126"/>
      <c r="H1093" s="126"/>
      <c r="I1093" s="126"/>
      <c r="J1093" s="70"/>
      <c r="K1093" s="70"/>
      <c r="L1093" s="70"/>
      <c r="M1093" s="70"/>
      <c r="N1093" s="70"/>
    </row>
    <row r="1094" spans="1:14" x14ac:dyDescent="0.2">
      <c r="A1094" s="126"/>
      <c r="B1094" s="127"/>
      <c r="C1094" s="127"/>
      <c r="D1094" s="126"/>
      <c r="E1094" s="17"/>
      <c r="F1094" s="126"/>
      <c r="G1094" s="126"/>
      <c r="H1094" s="126"/>
      <c r="I1094" s="126"/>
      <c r="J1094" s="70"/>
      <c r="K1094" s="70"/>
      <c r="L1094" s="70"/>
      <c r="M1094" s="70"/>
      <c r="N1094" s="70"/>
    </row>
    <row r="1095" spans="1:14" x14ac:dyDescent="0.2">
      <c r="A1095" s="126"/>
      <c r="B1095" s="127"/>
      <c r="C1095" s="127"/>
      <c r="D1095" s="126"/>
      <c r="E1095" s="17"/>
      <c r="F1095" s="126"/>
      <c r="G1095" s="126"/>
      <c r="H1095" s="126"/>
      <c r="I1095" s="126"/>
      <c r="J1095" s="70"/>
      <c r="K1095" s="70"/>
      <c r="L1095" s="70"/>
      <c r="M1095" s="70"/>
      <c r="N1095" s="70"/>
    </row>
    <row r="1096" spans="1:14" x14ac:dyDescent="0.2">
      <c r="A1096" s="126"/>
      <c r="B1096" s="127"/>
      <c r="C1096" s="127"/>
      <c r="D1096" s="126"/>
      <c r="E1096" s="17"/>
      <c r="F1096" s="126"/>
      <c r="G1096" s="126"/>
      <c r="H1096" s="126"/>
      <c r="I1096" s="126"/>
      <c r="J1096" s="70"/>
      <c r="K1096" s="70"/>
      <c r="L1096" s="70"/>
      <c r="M1096" s="70"/>
      <c r="N1096" s="70"/>
    </row>
    <row r="1097" spans="1:14" x14ac:dyDescent="0.2">
      <c r="A1097" s="126"/>
      <c r="B1097" s="127"/>
      <c r="C1097" s="127"/>
      <c r="D1097" s="126"/>
      <c r="E1097" s="17"/>
      <c r="F1097" s="126"/>
      <c r="G1097" s="126"/>
      <c r="H1097" s="126"/>
      <c r="I1097" s="126"/>
      <c r="J1097" s="70"/>
      <c r="K1097" s="70"/>
      <c r="L1097" s="70"/>
      <c r="M1097" s="70"/>
      <c r="N1097" s="70"/>
    </row>
  </sheetData>
  <mergeCells count="4">
    <mergeCell ref="D5:E5"/>
    <mergeCell ref="J5:K5"/>
    <mergeCell ref="D7:E7"/>
    <mergeCell ref="A519:F5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3"/>
  <sheetViews>
    <sheetView workbookViewId="0">
      <selection activeCell="A344" sqref="A344:F345"/>
    </sheetView>
  </sheetViews>
  <sheetFormatPr baseColWidth="10" defaultColWidth="11.7109375" defaultRowHeight="11.25" x14ac:dyDescent="0.2"/>
  <cols>
    <col min="1" max="1" width="37.28515625" style="126" customWidth="1"/>
    <col min="2" max="2" width="10.28515625" style="127" customWidth="1"/>
    <col min="3" max="3" width="11.140625" style="127" customWidth="1"/>
    <col min="4" max="4" width="16.140625" style="126" bestFit="1" customWidth="1"/>
    <col min="5" max="5" width="11.7109375" style="17" bestFit="1" customWidth="1"/>
    <col min="6" max="6" width="10.85546875" style="126" bestFit="1" customWidth="1"/>
    <col min="7" max="7" width="13" style="126" customWidth="1"/>
    <col min="8" max="8" width="11.7109375" style="126" bestFit="1" customWidth="1"/>
    <col min="9" max="9" width="9.7109375" style="126" bestFit="1" customWidth="1"/>
    <col min="10" max="11" width="11.7109375" style="70" bestFit="1" customWidth="1"/>
    <col min="12" max="12" width="10.85546875" style="70" bestFit="1" customWidth="1"/>
    <col min="13" max="14" width="10.5703125" style="70" bestFit="1" customWidth="1"/>
    <col min="15" max="16384" width="11.7109375" style="126"/>
  </cols>
  <sheetData>
    <row r="1" spans="1:14" x14ac:dyDescent="0.2">
      <c r="A1" s="307" t="s">
        <v>3</v>
      </c>
      <c r="B1" s="125"/>
      <c r="D1" s="308"/>
      <c r="E1" s="309"/>
    </row>
    <row r="2" spans="1:14" x14ac:dyDescent="0.2">
      <c r="A2" s="307" t="s">
        <v>172</v>
      </c>
      <c r="B2" s="125"/>
      <c r="D2" s="308"/>
      <c r="E2" s="309"/>
    </row>
    <row r="3" spans="1:14" x14ac:dyDescent="0.2">
      <c r="A3" s="310" t="s">
        <v>723</v>
      </c>
      <c r="F3" s="126" t="s">
        <v>5</v>
      </c>
    </row>
    <row r="4" spans="1:14" x14ac:dyDescent="0.2">
      <c r="A4" s="161"/>
      <c r="B4" s="125"/>
      <c r="C4" s="125"/>
      <c r="D4" s="161"/>
      <c r="E4" s="311"/>
      <c r="F4" s="161" t="s">
        <v>5</v>
      </c>
      <c r="G4" s="161"/>
      <c r="H4" s="161"/>
      <c r="I4" s="161"/>
      <c r="J4" s="162"/>
      <c r="K4" s="162"/>
      <c r="L4" s="162"/>
      <c r="M4" s="162"/>
      <c r="N4" s="162"/>
    </row>
    <row r="5" spans="1:14" ht="12.75" customHeight="1" x14ac:dyDescent="0.2">
      <c r="A5" s="349" t="s">
        <v>6</v>
      </c>
      <c r="B5" s="350" t="s">
        <v>7</v>
      </c>
      <c r="C5" s="350"/>
      <c r="D5" s="351" t="s">
        <v>8</v>
      </c>
      <c r="E5" s="351"/>
      <c r="F5" s="352" t="s">
        <v>9</v>
      </c>
      <c r="G5" s="352" t="s">
        <v>10</v>
      </c>
      <c r="H5" s="352" t="s">
        <v>206</v>
      </c>
      <c r="I5" s="352" t="s">
        <v>11</v>
      </c>
      <c r="J5" s="353" t="s">
        <v>559</v>
      </c>
      <c r="K5" s="353"/>
      <c r="L5" s="354" t="s">
        <v>12</v>
      </c>
      <c r="M5" s="354" t="s">
        <v>13</v>
      </c>
      <c r="N5" s="355" t="s">
        <v>14</v>
      </c>
    </row>
    <row r="6" spans="1:14" ht="12.75" customHeight="1" x14ac:dyDescent="0.2">
      <c r="A6" s="356"/>
      <c r="B6" s="357"/>
      <c r="C6" s="357"/>
      <c r="D6" s="358"/>
      <c r="E6" s="359"/>
      <c r="F6" s="358"/>
      <c r="G6" s="357" t="s">
        <v>23</v>
      </c>
      <c r="H6" s="357" t="s">
        <v>207</v>
      </c>
      <c r="I6" s="357" t="s">
        <v>24</v>
      </c>
      <c r="J6" s="360" t="s">
        <v>560</v>
      </c>
      <c r="K6" s="360" t="s">
        <v>25</v>
      </c>
      <c r="L6" s="360" t="s">
        <v>26</v>
      </c>
      <c r="M6" s="360" t="s">
        <v>27</v>
      </c>
      <c r="N6" s="361" t="s">
        <v>28</v>
      </c>
    </row>
    <row r="7" spans="1:14" ht="12.75" customHeight="1" x14ac:dyDescent="0.2">
      <c r="A7" s="356"/>
      <c r="B7" s="357" t="s">
        <v>39</v>
      </c>
      <c r="C7" s="357" t="s">
        <v>156</v>
      </c>
      <c r="D7" s="362" t="s">
        <v>40</v>
      </c>
      <c r="E7" s="362"/>
      <c r="F7" s="358"/>
      <c r="G7" s="357" t="s">
        <v>41</v>
      </c>
      <c r="H7" s="357" t="s">
        <v>208</v>
      </c>
      <c r="I7" s="357" t="s">
        <v>42</v>
      </c>
      <c r="J7" s="360" t="s">
        <v>561</v>
      </c>
      <c r="K7" s="360" t="s">
        <v>43</v>
      </c>
      <c r="L7" s="360" t="s">
        <v>44</v>
      </c>
      <c r="M7" s="360" t="s">
        <v>152</v>
      </c>
      <c r="N7" s="363"/>
    </row>
    <row r="8" spans="1:14" x14ac:dyDescent="0.2">
      <c r="A8" s="364" t="s">
        <v>724</v>
      </c>
      <c r="B8" s="365"/>
      <c r="C8" s="366">
        <v>24904.75</v>
      </c>
      <c r="D8" s="367"/>
      <c r="E8" s="365"/>
      <c r="F8" s="365" t="s">
        <v>725</v>
      </c>
      <c r="G8" s="366">
        <v>616.66</v>
      </c>
      <c r="H8" s="368"/>
      <c r="I8" s="369"/>
      <c r="J8" s="370"/>
      <c r="K8" s="370"/>
      <c r="L8" s="371" t="s">
        <v>55</v>
      </c>
      <c r="M8" s="370" t="s">
        <v>28</v>
      </c>
      <c r="N8" s="372"/>
    </row>
    <row r="9" spans="1:14" x14ac:dyDescent="0.2">
      <c r="A9" s="161"/>
      <c r="B9" s="125"/>
      <c r="C9" s="312"/>
      <c r="D9" s="161"/>
      <c r="E9" s="311"/>
      <c r="F9" s="161"/>
      <c r="G9" s="125"/>
      <c r="H9" s="125"/>
      <c r="I9" s="125"/>
      <c r="J9" s="46"/>
      <c r="K9" s="162"/>
      <c r="L9" s="162"/>
      <c r="M9" s="162"/>
      <c r="N9" s="162"/>
    </row>
    <row r="10" spans="1:14" x14ac:dyDescent="0.2">
      <c r="A10" s="124" t="s">
        <v>69</v>
      </c>
      <c r="B10" s="125">
        <v>193</v>
      </c>
      <c r="C10" s="125" t="s">
        <v>68</v>
      </c>
      <c r="D10" s="125" t="s">
        <v>58</v>
      </c>
      <c r="E10" s="10">
        <v>163</v>
      </c>
      <c r="F10" s="116" t="s">
        <v>65</v>
      </c>
      <c r="G10" s="112">
        <v>6.5</v>
      </c>
      <c r="H10" s="125" t="s">
        <v>209</v>
      </c>
      <c r="I10" s="11">
        <v>11.5</v>
      </c>
      <c r="J10" s="148">
        <v>163000</v>
      </c>
      <c r="K10" s="148">
        <v>0</v>
      </c>
      <c r="L10" s="148">
        <v>0</v>
      </c>
      <c r="M10" s="148">
        <v>0</v>
      </c>
      <c r="N10" s="148">
        <v>0</v>
      </c>
    </row>
    <row r="11" spans="1:14" x14ac:dyDescent="0.2">
      <c r="A11" s="124" t="s">
        <v>69</v>
      </c>
      <c r="B11" s="125">
        <v>193</v>
      </c>
      <c r="C11" s="125" t="s">
        <v>68</v>
      </c>
      <c r="D11" s="125" t="s">
        <v>58</v>
      </c>
      <c r="E11" s="10">
        <v>139</v>
      </c>
      <c r="F11" s="116" t="s">
        <v>64</v>
      </c>
      <c r="G11" s="112">
        <v>6.3</v>
      </c>
      <c r="H11" s="125" t="s">
        <v>209</v>
      </c>
      <c r="I11" s="11">
        <v>24.5</v>
      </c>
      <c r="J11" s="148">
        <v>139000</v>
      </c>
      <c r="K11" s="148">
        <v>38507.25</v>
      </c>
      <c r="L11" s="148">
        <v>959013</v>
      </c>
      <c r="M11" s="148">
        <v>24653</v>
      </c>
      <c r="N11" s="148">
        <v>983666</v>
      </c>
    </row>
    <row r="12" spans="1:14" x14ac:dyDescent="0.2">
      <c r="A12" s="124" t="s">
        <v>69</v>
      </c>
      <c r="B12" s="125">
        <v>199</v>
      </c>
      <c r="C12" s="125" t="s">
        <v>75</v>
      </c>
      <c r="D12" s="125" t="s">
        <v>58</v>
      </c>
      <c r="E12" s="10">
        <v>168</v>
      </c>
      <c r="F12" s="116" t="s">
        <v>76</v>
      </c>
      <c r="G12" s="112">
        <v>6.5</v>
      </c>
      <c r="H12" s="125" t="s">
        <v>209</v>
      </c>
      <c r="I12" s="11">
        <v>11.5</v>
      </c>
      <c r="J12" s="148">
        <v>168000</v>
      </c>
      <c r="K12" s="148">
        <v>0</v>
      </c>
      <c r="L12" s="148">
        <v>0</v>
      </c>
      <c r="M12" s="148">
        <v>0</v>
      </c>
      <c r="N12" s="148">
        <v>0</v>
      </c>
    </row>
    <row r="13" spans="1:14" x14ac:dyDescent="0.2">
      <c r="A13" s="124" t="s">
        <v>69</v>
      </c>
      <c r="B13" s="125">
        <v>199</v>
      </c>
      <c r="C13" s="125" t="s">
        <v>75</v>
      </c>
      <c r="D13" s="125" t="s">
        <v>58</v>
      </c>
      <c r="E13" s="10">
        <v>143</v>
      </c>
      <c r="F13" s="116" t="s">
        <v>77</v>
      </c>
      <c r="G13" s="112">
        <v>6.3</v>
      </c>
      <c r="H13" s="125" t="s">
        <v>209</v>
      </c>
      <c r="I13" s="11">
        <v>24.5</v>
      </c>
      <c r="J13" s="148">
        <v>143000</v>
      </c>
      <c r="K13" s="148">
        <v>51932.08</v>
      </c>
      <c r="L13" s="148">
        <v>1293355</v>
      </c>
      <c r="M13" s="148">
        <v>33248</v>
      </c>
      <c r="N13" s="148">
        <v>1326603</v>
      </c>
    </row>
    <row r="14" spans="1:14" x14ac:dyDescent="0.2">
      <c r="A14" s="124" t="s">
        <v>69</v>
      </c>
      <c r="B14" s="125">
        <v>202</v>
      </c>
      <c r="C14" s="125" t="s">
        <v>78</v>
      </c>
      <c r="D14" s="125" t="s">
        <v>58</v>
      </c>
      <c r="E14" s="10">
        <v>230</v>
      </c>
      <c r="F14" s="116" t="s">
        <v>79</v>
      </c>
      <c r="G14" s="112">
        <v>7.4</v>
      </c>
      <c r="H14" s="125" t="s">
        <v>209</v>
      </c>
      <c r="I14" s="11">
        <v>5</v>
      </c>
      <c r="J14" s="148">
        <v>230000</v>
      </c>
      <c r="K14" s="148">
        <v>0</v>
      </c>
      <c r="L14" s="148">
        <v>0</v>
      </c>
      <c r="M14" s="148">
        <v>0</v>
      </c>
      <c r="N14" s="148">
        <v>0</v>
      </c>
    </row>
    <row r="15" spans="1:14" x14ac:dyDescent="0.2">
      <c r="A15" s="124" t="s">
        <v>163</v>
      </c>
      <c r="B15" s="125">
        <v>202</v>
      </c>
      <c r="C15" s="125" t="s">
        <v>78</v>
      </c>
      <c r="D15" s="125" t="s">
        <v>58</v>
      </c>
      <c r="E15" s="10">
        <v>317</v>
      </c>
      <c r="F15" s="116" t="s">
        <v>80</v>
      </c>
      <c r="G15" s="112">
        <v>7.4</v>
      </c>
      <c r="H15" s="125" t="s">
        <v>209</v>
      </c>
      <c r="I15" s="11">
        <v>20</v>
      </c>
      <c r="J15" s="148">
        <v>317000</v>
      </c>
      <c r="K15" s="148">
        <v>81713.87</v>
      </c>
      <c r="L15" s="148">
        <v>2035064</v>
      </c>
      <c r="M15" s="148">
        <v>61287</v>
      </c>
      <c r="N15" s="148">
        <v>2096351</v>
      </c>
    </row>
    <row r="16" spans="1:14" x14ac:dyDescent="0.2">
      <c r="A16" s="124" t="s">
        <v>86</v>
      </c>
      <c r="B16" s="125">
        <v>211</v>
      </c>
      <c r="C16" s="125" t="s">
        <v>117</v>
      </c>
      <c r="D16" s="125" t="s">
        <v>58</v>
      </c>
      <c r="E16" s="10">
        <v>290</v>
      </c>
      <c r="F16" s="125" t="s">
        <v>61</v>
      </c>
      <c r="G16" s="112">
        <v>6.9</v>
      </c>
      <c r="H16" s="125" t="s">
        <v>209</v>
      </c>
      <c r="I16" s="11">
        <v>20</v>
      </c>
      <c r="J16" s="148">
        <v>290000</v>
      </c>
      <c r="K16" s="313">
        <v>52700</v>
      </c>
      <c r="L16" s="78">
        <v>1312480</v>
      </c>
      <c r="M16" s="78">
        <v>10257</v>
      </c>
      <c r="N16" s="313">
        <v>1322737</v>
      </c>
    </row>
    <row r="17" spans="1:14" ht="12" customHeight="1" x14ac:dyDescent="0.2">
      <c r="A17" s="124" t="s">
        <v>86</v>
      </c>
      <c r="B17" s="125">
        <v>211</v>
      </c>
      <c r="C17" s="125" t="s">
        <v>117</v>
      </c>
      <c r="D17" s="125" t="s">
        <v>58</v>
      </c>
      <c r="E17" s="10">
        <v>128</v>
      </c>
      <c r="F17" s="125" t="s">
        <v>62</v>
      </c>
      <c r="G17" s="112">
        <v>6.9</v>
      </c>
      <c r="H17" s="125" t="s">
        <v>209</v>
      </c>
      <c r="I17" s="11">
        <v>20</v>
      </c>
      <c r="J17" s="148">
        <v>128000</v>
      </c>
      <c r="K17" s="313">
        <v>23458.62</v>
      </c>
      <c r="L17" s="78">
        <v>584231</v>
      </c>
      <c r="M17" s="78">
        <v>4566</v>
      </c>
      <c r="N17" s="313">
        <v>588797</v>
      </c>
    </row>
    <row r="18" spans="1:14" x14ac:dyDescent="0.2">
      <c r="A18" s="124" t="s">
        <v>164</v>
      </c>
      <c r="B18" s="125">
        <v>211</v>
      </c>
      <c r="C18" s="125" t="s">
        <v>117</v>
      </c>
      <c r="D18" s="125" t="s">
        <v>58</v>
      </c>
      <c r="E18" s="10">
        <v>22</v>
      </c>
      <c r="F18" s="125" t="s">
        <v>63</v>
      </c>
      <c r="G18" s="112">
        <v>6.9</v>
      </c>
      <c r="H18" s="125" t="s">
        <v>209</v>
      </c>
      <c r="I18" s="11">
        <v>20</v>
      </c>
      <c r="J18" s="148">
        <v>22000</v>
      </c>
      <c r="K18" s="313">
        <v>63900.32</v>
      </c>
      <c r="L18" s="78">
        <v>1591421</v>
      </c>
      <c r="M18" s="78">
        <v>12437</v>
      </c>
      <c r="N18" s="313">
        <v>1603858</v>
      </c>
    </row>
    <row r="19" spans="1:14" x14ac:dyDescent="0.2">
      <c r="A19" s="314"/>
      <c r="B19" s="15"/>
      <c r="C19" s="15"/>
      <c r="D19" s="15"/>
      <c r="E19" s="315"/>
      <c r="F19" s="15"/>
      <c r="G19" s="316"/>
      <c r="H19" s="15"/>
      <c r="I19" s="317"/>
      <c r="J19" s="73"/>
      <c r="K19" s="73"/>
      <c r="L19" s="73"/>
      <c r="M19" s="73"/>
      <c r="N19" s="73"/>
    </row>
    <row r="20" spans="1:14" x14ac:dyDescent="0.2">
      <c r="A20" s="314" t="s">
        <v>86</v>
      </c>
      <c r="B20" s="15">
        <v>221</v>
      </c>
      <c r="C20" s="15" t="s">
        <v>83</v>
      </c>
      <c r="D20" s="15" t="s">
        <v>58</v>
      </c>
      <c r="E20" s="315">
        <v>330</v>
      </c>
      <c r="F20" s="15" t="s">
        <v>84</v>
      </c>
      <c r="G20" s="316">
        <v>7.4</v>
      </c>
      <c r="H20" s="15" t="s">
        <v>211</v>
      </c>
      <c r="I20" s="317">
        <v>20</v>
      </c>
      <c r="J20" s="73">
        <v>330000</v>
      </c>
      <c r="K20" s="318">
        <v>134906.56</v>
      </c>
      <c r="L20" s="73">
        <v>3359814</v>
      </c>
      <c r="M20" s="73">
        <v>28101</v>
      </c>
      <c r="N20" s="319">
        <v>3387915</v>
      </c>
    </row>
    <row r="21" spans="1:14" x14ac:dyDescent="0.2">
      <c r="A21" s="314" t="s">
        <v>86</v>
      </c>
      <c r="B21" s="15">
        <v>221</v>
      </c>
      <c r="C21" s="15" t="s">
        <v>83</v>
      </c>
      <c r="D21" s="15" t="s">
        <v>58</v>
      </c>
      <c r="E21" s="315">
        <v>43</v>
      </c>
      <c r="F21" s="15" t="s">
        <v>70</v>
      </c>
      <c r="G21" s="316">
        <v>7.4</v>
      </c>
      <c r="H21" s="15" t="s">
        <v>211</v>
      </c>
      <c r="I21" s="317">
        <v>20</v>
      </c>
      <c r="J21" s="73">
        <v>43000</v>
      </c>
      <c r="K21" s="318">
        <v>18252.57</v>
      </c>
      <c r="L21" s="73">
        <v>454576</v>
      </c>
      <c r="M21" s="320">
        <v>3802</v>
      </c>
      <c r="N21" s="319">
        <v>458378</v>
      </c>
    </row>
    <row r="22" spans="1:14" x14ac:dyDescent="0.2">
      <c r="A22" s="314" t="s">
        <v>86</v>
      </c>
      <c r="B22" s="15">
        <v>221</v>
      </c>
      <c r="C22" s="15" t="s">
        <v>83</v>
      </c>
      <c r="D22" s="15" t="s">
        <v>58</v>
      </c>
      <c r="E22" s="315">
        <v>240</v>
      </c>
      <c r="F22" s="15" t="s">
        <v>72</v>
      </c>
      <c r="G22" s="316">
        <v>7.4</v>
      </c>
      <c r="H22" s="15" t="s">
        <v>211</v>
      </c>
      <c r="I22" s="317">
        <v>12</v>
      </c>
      <c r="J22" s="73">
        <v>240000</v>
      </c>
      <c r="K22" s="318">
        <v>0</v>
      </c>
      <c r="L22" s="73">
        <v>0</v>
      </c>
      <c r="M22" s="73">
        <v>0</v>
      </c>
      <c r="N22" s="319">
        <v>0</v>
      </c>
    </row>
    <row r="23" spans="1:14" x14ac:dyDescent="0.2">
      <c r="A23" s="314" t="s">
        <v>86</v>
      </c>
      <c r="B23" s="15">
        <v>221</v>
      </c>
      <c r="C23" s="15" t="s">
        <v>83</v>
      </c>
      <c r="D23" s="15" t="s">
        <v>58</v>
      </c>
      <c r="E23" s="315">
        <v>55</v>
      </c>
      <c r="F23" s="15" t="s">
        <v>74</v>
      </c>
      <c r="G23" s="316">
        <v>7.4</v>
      </c>
      <c r="H23" s="15" t="s">
        <v>211</v>
      </c>
      <c r="I23" s="317">
        <v>12</v>
      </c>
      <c r="J23" s="73">
        <v>55000</v>
      </c>
      <c r="K23" s="318">
        <v>0</v>
      </c>
      <c r="L23" s="73">
        <v>0</v>
      </c>
      <c r="M23" s="73">
        <v>0</v>
      </c>
      <c r="N23" s="319">
        <v>0</v>
      </c>
    </row>
    <row r="24" spans="1:14" x14ac:dyDescent="0.2">
      <c r="A24" s="314" t="s">
        <v>164</v>
      </c>
      <c r="B24" s="15">
        <v>221</v>
      </c>
      <c r="C24" s="15" t="s">
        <v>83</v>
      </c>
      <c r="D24" s="15" t="s">
        <v>58</v>
      </c>
      <c r="E24" s="315">
        <v>50</v>
      </c>
      <c r="F24" s="15" t="s">
        <v>85</v>
      </c>
      <c r="G24" s="316">
        <v>7.4</v>
      </c>
      <c r="H24" s="15" t="s">
        <v>211</v>
      </c>
      <c r="I24" s="317">
        <v>20</v>
      </c>
      <c r="J24" s="73">
        <v>50000</v>
      </c>
      <c r="K24" s="318">
        <v>152701</v>
      </c>
      <c r="L24" s="73">
        <v>3802980</v>
      </c>
      <c r="M24" s="73">
        <v>31671</v>
      </c>
      <c r="N24" s="319">
        <v>3834651</v>
      </c>
    </row>
    <row r="25" spans="1:14" x14ac:dyDescent="0.2">
      <c r="A25" s="124" t="s">
        <v>540</v>
      </c>
      <c r="B25" s="125">
        <v>225</v>
      </c>
      <c r="C25" s="125" t="s">
        <v>87</v>
      </c>
      <c r="D25" s="125" t="s">
        <v>58</v>
      </c>
      <c r="E25" s="10">
        <v>427</v>
      </c>
      <c r="F25" s="125" t="s">
        <v>88</v>
      </c>
      <c r="G25" s="112">
        <v>7.5</v>
      </c>
      <c r="H25" s="125" t="s">
        <v>210</v>
      </c>
      <c r="I25" s="11">
        <v>24</v>
      </c>
      <c r="J25" s="148">
        <v>427000</v>
      </c>
      <c r="K25" s="73">
        <v>0</v>
      </c>
      <c r="L25" s="73">
        <v>0</v>
      </c>
      <c r="M25" s="73">
        <v>0</v>
      </c>
      <c r="N25" s="73">
        <v>0</v>
      </c>
    </row>
    <row r="26" spans="1:14" x14ac:dyDescent="0.2">
      <c r="A26" s="124" t="s">
        <v>541</v>
      </c>
      <c r="B26" s="125">
        <v>225</v>
      </c>
      <c r="C26" s="125" t="s">
        <v>87</v>
      </c>
      <c r="D26" s="125" t="s">
        <v>58</v>
      </c>
      <c r="E26" s="10">
        <v>36</v>
      </c>
      <c r="F26" s="125" t="s">
        <v>89</v>
      </c>
      <c r="G26" s="112">
        <v>7.5</v>
      </c>
      <c r="H26" s="125" t="s">
        <v>210</v>
      </c>
      <c r="I26" s="11">
        <v>24</v>
      </c>
      <c r="J26" s="148">
        <v>36000</v>
      </c>
      <c r="K26" s="73">
        <v>0</v>
      </c>
      <c r="L26" s="73">
        <v>0</v>
      </c>
      <c r="M26" s="73">
        <v>0</v>
      </c>
      <c r="N26" s="73">
        <v>0</v>
      </c>
    </row>
    <row r="27" spans="1:14" x14ac:dyDescent="0.2">
      <c r="A27" s="124"/>
      <c r="B27" s="125"/>
      <c r="C27" s="125"/>
      <c r="D27" s="125"/>
      <c r="E27" s="10"/>
      <c r="F27" s="125"/>
      <c r="G27" s="112"/>
      <c r="H27" s="125"/>
      <c r="I27" s="11"/>
      <c r="J27" s="148"/>
      <c r="K27" s="148"/>
      <c r="L27" s="148"/>
      <c r="M27" s="148"/>
      <c r="N27" s="148"/>
    </row>
    <row r="28" spans="1:14" x14ac:dyDescent="0.2">
      <c r="A28" s="124" t="s">
        <v>540</v>
      </c>
      <c r="B28" s="125">
        <v>228</v>
      </c>
      <c r="C28" s="125" t="s">
        <v>92</v>
      </c>
      <c r="D28" s="125" t="s">
        <v>58</v>
      </c>
      <c r="E28" s="10">
        <v>433</v>
      </c>
      <c r="F28" s="125" t="s">
        <v>76</v>
      </c>
      <c r="G28" s="112">
        <v>7.5</v>
      </c>
      <c r="H28" s="125" t="s">
        <v>210</v>
      </c>
      <c r="I28" s="11">
        <v>21</v>
      </c>
      <c r="J28" s="148">
        <v>433000</v>
      </c>
      <c r="K28" s="148">
        <v>134068</v>
      </c>
      <c r="L28" s="148">
        <v>3338930</v>
      </c>
      <c r="M28" s="148">
        <v>102455</v>
      </c>
      <c r="N28" s="148">
        <v>3441385</v>
      </c>
    </row>
    <row r="29" spans="1:14" x14ac:dyDescent="0.2">
      <c r="A29" s="124" t="s">
        <v>541</v>
      </c>
      <c r="B29" s="125">
        <v>228</v>
      </c>
      <c r="C29" s="125" t="s">
        <v>92</v>
      </c>
      <c r="D29" s="125" t="s">
        <v>58</v>
      </c>
      <c r="E29" s="10">
        <v>60</v>
      </c>
      <c r="F29" s="125" t="s">
        <v>77</v>
      </c>
      <c r="G29" s="112">
        <v>7.5</v>
      </c>
      <c r="H29" s="125" t="s">
        <v>210</v>
      </c>
      <c r="I29" s="11">
        <v>21</v>
      </c>
      <c r="J29" s="148">
        <v>60000</v>
      </c>
      <c r="K29" s="148">
        <v>174352</v>
      </c>
      <c r="L29" s="148">
        <v>4342193</v>
      </c>
      <c r="M29" s="148">
        <v>133240</v>
      </c>
      <c r="N29" s="148">
        <v>4475433</v>
      </c>
    </row>
    <row r="30" spans="1:14" x14ac:dyDescent="0.2">
      <c r="A30" s="124" t="s">
        <v>228</v>
      </c>
      <c r="B30" s="125">
        <v>236</v>
      </c>
      <c r="C30" s="125" t="s">
        <v>96</v>
      </c>
      <c r="D30" s="125" t="s">
        <v>58</v>
      </c>
      <c r="E30" s="10">
        <v>403</v>
      </c>
      <c r="F30" s="116" t="s">
        <v>97</v>
      </c>
      <c r="G30" s="112">
        <v>7</v>
      </c>
      <c r="H30" s="125" t="s">
        <v>210</v>
      </c>
      <c r="I30" s="11">
        <v>19</v>
      </c>
      <c r="J30" s="148">
        <v>403000</v>
      </c>
      <c r="K30" s="148">
        <v>107270.06</v>
      </c>
      <c r="L30" s="148">
        <v>2671534</v>
      </c>
      <c r="M30" s="148">
        <v>91416</v>
      </c>
      <c r="N30" s="148">
        <v>2762950</v>
      </c>
    </row>
    <row r="31" spans="1:14" x14ac:dyDescent="0.2">
      <c r="A31" s="124" t="s">
        <v>229</v>
      </c>
      <c r="B31" s="125">
        <v>236</v>
      </c>
      <c r="C31" s="125" t="s">
        <v>96</v>
      </c>
      <c r="D31" s="125" t="s">
        <v>58</v>
      </c>
      <c r="E31" s="10">
        <v>35.5</v>
      </c>
      <c r="F31" s="116" t="s">
        <v>98</v>
      </c>
      <c r="G31" s="112">
        <v>6.5</v>
      </c>
      <c r="H31" s="125" t="s">
        <v>210</v>
      </c>
      <c r="I31" s="11">
        <v>20</v>
      </c>
      <c r="J31" s="148">
        <v>35500</v>
      </c>
      <c r="K31" s="148">
        <v>91284.84</v>
      </c>
      <c r="L31" s="148">
        <v>2273426</v>
      </c>
      <c r="M31" s="148">
        <v>0</v>
      </c>
      <c r="N31" s="148">
        <v>2273426</v>
      </c>
    </row>
    <row r="32" spans="1:14" x14ac:dyDescent="0.2">
      <c r="A32" s="124"/>
      <c r="B32" s="125"/>
      <c r="C32" s="125"/>
      <c r="D32" s="125"/>
      <c r="E32" s="10"/>
      <c r="F32" s="125"/>
      <c r="G32" s="112"/>
      <c r="H32" s="125"/>
      <c r="I32" s="11"/>
      <c r="J32" s="148"/>
      <c r="K32" s="148"/>
      <c r="L32" s="148"/>
      <c r="M32" s="148"/>
      <c r="N32" s="148"/>
    </row>
    <row r="33" spans="1:14" x14ac:dyDescent="0.2">
      <c r="A33" s="124" t="s">
        <v>86</v>
      </c>
      <c r="B33" s="125">
        <v>245</v>
      </c>
      <c r="C33" s="125" t="s">
        <v>105</v>
      </c>
      <c r="D33" s="125" t="s">
        <v>58</v>
      </c>
      <c r="E33" s="10">
        <v>800</v>
      </c>
      <c r="F33" s="125" t="s">
        <v>106</v>
      </c>
      <c r="G33" s="112">
        <v>7</v>
      </c>
      <c r="H33" s="125" t="s">
        <v>211</v>
      </c>
      <c r="I33" s="112">
        <v>19.75</v>
      </c>
      <c r="J33" s="148">
        <v>800000</v>
      </c>
      <c r="K33" s="318">
        <v>138207.45000000001</v>
      </c>
      <c r="L33" s="73">
        <v>3442022</v>
      </c>
      <c r="M33" s="73">
        <v>27275</v>
      </c>
      <c r="N33" s="319">
        <v>3469297</v>
      </c>
    </row>
    <row r="34" spans="1:14" x14ac:dyDescent="0.2">
      <c r="A34" s="124" t="s">
        <v>86</v>
      </c>
      <c r="B34" s="125">
        <v>245</v>
      </c>
      <c r="C34" s="125" t="s">
        <v>105</v>
      </c>
      <c r="D34" s="125" t="s">
        <v>58</v>
      </c>
      <c r="E34" s="10">
        <v>95</v>
      </c>
      <c r="F34" s="125" t="s">
        <v>107</v>
      </c>
      <c r="G34" s="112">
        <v>7</v>
      </c>
      <c r="H34" s="125" t="s">
        <v>211</v>
      </c>
      <c r="I34" s="112">
        <v>19.75</v>
      </c>
      <c r="J34" s="148">
        <v>95000</v>
      </c>
      <c r="K34" s="318">
        <v>17330.560000000001</v>
      </c>
      <c r="L34" s="73">
        <v>431613</v>
      </c>
      <c r="M34" s="73">
        <v>3420</v>
      </c>
      <c r="N34" s="319">
        <v>435033</v>
      </c>
    </row>
    <row r="35" spans="1:14" x14ac:dyDescent="0.2">
      <c r="A35" s="124" t="s">
        <v>167</v>
      </c>
      <c r="B35" s="125">
        <v>245</v>
      </c>
      <c r="C35" s="125" t="s">
        <v>105</v>
      </c>
      <c r="D35" s="125" t="s">
        <v>58</v>
      </c>
      <c r="E35" s="10">
        <v>90</v>
      </c>
      <c r="F35" s="125" t="s">
        <v>73</v>
      </c>
      <c r="G35" s="112">
        <v>7</v>
      </c>
      <c r="H35" s="125" t="s">
        <v>211</v>
      </c>
      <c r="I35" s="112">
        <v>19.75</v>
      </c>
      <c r="J35" s="148">
        <v>90000</v>
      </c>
      <c r="K35" s="318">
        <v>196747.5</v>
      </c>
      <c r="L35" s="73">
        <v>4899947</v>
      </c>
      <c r="M35" s="73">
        <v>38831</v>
      </c>
      <c r="N35" s="319">
        <v>4938778</v>
      </c>
    </row>
    <row r="36" spans="1:14" x14ac:dyDescent="0.2">
      <c r="A36" s="124" t="s">
        <v>86</v>
      </c>
      <c r="B36" s="125">
        <v>247</v>
      </c>
      <c r="C36" s="125" t="s">
        <v>108</v>
      </c>
      <c r="D36" s="125" t="s">
        <v>58</v>
      </c>
      <c r="E36" s="10">
        <v>470</v>
      </c>
      <c r="F36" s="125" t="s">
        <v>109</v>
      </c>
      <c r="G36" s="112">
        <v>6.3</v>
      </c>
      <c r="H36" s="125" t="s">
        <v>211</v>
      </c>
      <c r="I36" s="112">
        <v>25</v>
      </c>
      <c r="J36" s="148">
        <v>470000</v>
      </c>
      <c r="K36" s="318">
        <v>85798.720000000001</v>
      </c>
      <c r="L36" s="73">
        <v>2136796</v>
      </c>
      <c r="M36" s="73">
        <v>26635</v>
      </c>
      <c r="N36" s="73">
        <v>2163431</v>
      </c>
    </row>
    <row r="37" spans="1:14" x14ac:dyDescent="0.2">
      <c r="A37" s="124" t="s">
        <v>86</v>
      </c>
      <c r="B37" s="125">
        <v>247</v>
      </c>
      <c r="C37" s="125" t="s">
        <v>108</v>
      </c>
      <c r="D37" s="125" t="s">
        <v>58</v>
      </c>
      <c r="E37" s="10">
        <v>25</v>
      </c>
      <c r="F37" s="125" t="s">
        <v>110</v>
      </c>
      <c r="G37" s="112">
        <v>6.3</v>
      </c>
      <c r="H37" s="125" t="s">
        <v>211</v>
      </c>
      <c r="I37" s="112">
        <v>25</v>
      </c>
      <c r="J37" s="148">
        <v>25000</v>
      </c>
      <c r="K37" s="318">
        <v>4293.3799999999919</v>
      </c>
      <c r="L37" s="148">
        <v>106926</v>
      </c>
      <c r="M37" s="148">
        <v>1332</v>
      </c>
      <c r="N37" s="148">
        <v>108258</v>
      </c>
    </row>
    <row r="38" spans="1:14" x14ac:dyDescent="0.2">
      <c r="A38" s="124" t="s">
        <v>164</v>
      </c>
      <c r="B38" s="125">
        <v>247</v>
      </c>
      <c r="C38" s="125" t="s">
        <v>108</v>
      </c>
      <c r="D38" s="125" t="s">
        <v>58</v>
      </c>
      <c r="E38" s="10">
        <v>27</v>
      </c>
      <c r="F38" s="125" t="s">
        <v>111</v>
      </c>
      <c r="G38" s="112">
        <v>7.3</v>
      </c>
      <c r="H38" s="125" t="s">
        <v>211</v>
      </c>
      <c r="I38" s="112">
        <v>25</v>
      </c>
      <c r="J38" s="148">
        <v>27000</v>
      </c>
      <c r="K38" s="73">
        <v>73848.78</v>
      </c>
      <c r="L38" s="148">
        <v>1839185</v>
      </c>
      <c r="M38" s="148">
        <v>22979</v>
      </c>
      <c r="N38" s="148">
        <v>1862164</v>
      </c>
    </row>
    <row r="39" spans="1:14" x14ac:dyDescent="0.2">
      <c r="A39" s="124"/>
      <c r="B39" s="125"/>
      <c r="C39" s="125"/>
      <c r="D39" s="125"/>
      <c r="E39" s="10"/>
      <c r="F39" s="125"/>
      <c r="G39" s="112"/>
      <c r="H39" s="125"/>
      <c r="I39" s="112"/>
      <c r="J39" s="148"/>
      <c r="K39" s="148"/>
      <c r="L39" s="148"/>
      <c r="M39" s="148"/>
      <c r="N39" s="148"/>
    </row>
    <row r="40" spans="1:14" x14ac:dyDescent="0.2">
      <c r="A40" s="124" t="s">
        <v>540</v>
      </c>
      <c r="B40" s="125">
        <v>270</v>
      </c>
      <c r="C40" s="125" t="s">
        <v>115</v>
      </c>
      <c r="D40" s="125" t="s">
        <v>58</v>
      </c>
      <c r="E40" s="10">
        <v>450</v>
      </c>
      <c r="F40" s="125" t="s">
        <v>79</v>
      </c>
      <c r="G40" s="112">
        <v>7</v>
      </c>
      <c r="H40" s="125" t="s">
        <v>210</v>
      </c>
      <c r="I40" s="112">
        <v>21</v>
      </c>
      <c r="J40" s="148">
        <v>450000</v>
      </c>
      <c r="K40" s="148">
        <v>151977</v>
      </c>
      <c r="L40" s="148">
        <v>3784949</v>
      </c>
      <c r="M40" s="148">
        <v>108528</v>
      </c>
      <c r="N40" s="148">
        <v>3893477</v>
      </c>
    </row>
    <row r="41" spans="1:14" x14ac:dyDescent="0.2">
      <c r="A41" s="124" t="s">
        <v>541</v>
      </c>
      <c r="B41" s="125">
        <v>270</v>
      </c>
      <c r="C41" s="125" t="s">
        <v>115</v>
      </c>
      <c r="D41" s="125" t="s">
        <v>58</v>
      </c>
      <c r="E41" s="10">
        <v>80</v>
      </c>
      <c r="F41" s="125" t="s">
        <v>80</v>
      </c>
      <c r="G41" s="112">
        <v>7</v>
      </c>
      <c r="H41" s="125" t="s">
        <v>210</v>
      </c>
      <c r="I41" s="112">
        <v>21</v>
      </c>
      <c r="J41" s="148">
        <v>80000</v>
      </c>
      <c r="K41" s="148">
        <v>199421</v>
      </c>
      <c r="L41" s="148">
        <v>4966530</v>
      </c>
      <c r="M41" s="148">
        <v>142407</v>
      </c>
      <c r="N41" s="148">
        <v>5108937</v>
      </c>
    </row>
    <row r="42" spans="1:14" x14ac:dyDescent="0.2">
      <c r="A42" s="124" t="s">
        <v>165</v>
      </c>
      <c r="B42" s="125">
        <v>271</v>
      </c>
      <c r="C42" s="125" t="s">
        <v>116</v>
      </c>
      <c r="D42" s="125" t="s">
        <v>58</v>
      </c>
      <c r="E42" s="10">
        <v>185</v>
      </c>
      <c r="F42" s="125" t="s">
        <v>59</v>
      </c>
      <c r="G42" s="112">
        <v>5.5</v>
      </c>
      <c r="H42" s="125" t="s">
        <v>211</v>
      </c>
      <c r="I42" s="112">
        <v>5</v>
      </c>
      <c r="J42" s="148">
        <v>185000</v>
      </c>
      <c r="K42" s="148">
        <v>0</v>
      </c>
      <c r="L42" s="148">
        <v>0</v>
      </c>
      <c r="M42" s="148">
        <v>0</v>
      </c>
      <c r="N42" s="148">
        <v>0</v>
      </c>
    </row>
    <row r="43" spans="1:14" x14ac:dyDescent="0.2">
      <c r="A43" s="124" t="s">
        <v>165</v>
      </c>
      <c r="B43" s="125">
        <v>271</v>
      </c>
      <c r="C43" s="125" t="s">
        <v>116</v>
      </c>
      <c r="D43" s="125" t="s">
        <v>58</v>
      </c>
      <c r="E43" s="10">
        <v>47</v>
      </c>
      <c r="F43" s="125" t="s">
        <v>84</v>
      </c>
      <c r="G43" s="112">
        <v>5.5</v>
      </c>
      <c r="H43" s="125" t="s">
        <v>211</v>
      </c>
      <c r="I43" s="112">
        <v>5</v>
      </c>
      <c r="J43" s="148">
        <v>47000</v>
      </c>
      <c r="K43" s="148">
        <v>0</v>
      </c>
      <c r="L43" s="148">
        <v>0</v>
      </c>
      <c r="M43" s="148">
        <v>0</v>
      </c>
      <c r="N43" s="148">
        <v>0</v>
      </c>
    </row>
    <row r="44" spans="1:14" x14ac:dyDescent="0.2">
      <c r="A44" s="124" t="s">
        <v>165</v>
      </c>
      <c r="B44" s="125">
        <v>271</v>
      </c>
      <c r="C44" s="125" t="s">
        <v>116</v>
      </c>
      <c r="D44" s="125" t="s">
        <v>58</v>
      </c>
      <c r="E44" s="10">
        <v>795</v>
      </c>
      <c r="F44" s="125" t="s">
        <v>91</v>
      </c>
      <c r="G44" s="112">
        <v>6.5</v>
      </c>
      <c r="H44" s="125" t="s">
        <v>211</v>
      </c>
      <c r="I44" s="112">
        <v>22.25</v>
      </c>
      <c r="J44" s="148">
        <v>795000</v>
      </c>
      <c r="K44" s="148">
        <v>154203.62</v>
      </c>
      <c r="L44" s="148">
        <v>3840403</v>
      </c>
      <c r="M44" s="148">
        <v>6051</v>
      </c>
      <c r="N44" s="148">
        <v>3846454</v>
      </c>
    </row>
    <row r="45" spans="1:14" x14ac:dyDescent="0.2">
      <c r="A45" s="124" t="s">
        <v>165</v>
      </c>
      <c r="B45" s="125">
        <v>271</v>
      </c>
      <c r="C45" s="125" t="s">
        <v>116</v>
      </c>
      <c r="D45" s="125" t="s">
        <v>58</v>
      </c>
      <c r="E45" s="10">
        <v>203</v>
      </c>
      <c r="F45" s="125" t="s">
        <v>94</v>
      </c>
      <c r="G45" s="112">
        <v>6.5</v>
      </c>
      <c r="H45" s="125" t="s">
        <v>211</v>
      </c>
      <c r="I45" s="112">
        <v>22.25</v>
      </c>
      <c r="J45" s="148">
        <v>203000</v>
      </c>
      <c r="K45" s="148">
        <v>38659.47</v>
      </c>
      <c r="L45" s="148">
        <v>962804</v>
      </c>
      <c r="M45" s="148">
        <v>1517</v>
      </c>
      <c r="N45" s="148">
        <v>964321</v>
      </c>
    </row>
    <row r="46" spans="1:14" x14ac:dyDescent="0.2">
      <c r="A46" s="124" t="s">
        <v>170</v>
      </c>
      <c r="B46" s="125">
        <v>271</v>
      </c>
      <c r="C46" s="125" t="s">
        <v>116</v>
      </c>
      <c r="D46" s="125" t="s">
        <v>58</v>
      </c>
      <c r="E46" s="10">
        <v>90</v>
      </c>
      <c r="F46" s="125" t="s">
        <v>106</v>
      </c>
      <c r="G46" s="112">
        <v>6.5</v>
      </c>
      <c r="H46" s="125" t="s">
        <v>211</v>
      </c>
      <c r="I46" s="112">
        <v>22.25</v>
      </c>
      <c r="J46" s="148">
        <v>90000</v>
      </c>
      <c r="K46" s="148">
        <v>213943.76</v>
      </c>
      <c r="L46" s="148">
        <v>5328216</v>
      </c>
      <c r="M46" s="148">
        <v>8395</v>
      </c>
      <c r="N46" s="148">
        <v>5336611</v>
      </c>
    </row>
    <row r="47" spans="1:14" x14ac:dyDescent="0.2">
      <c r="A47" s="124"/>
      <c r="B47" s="125"/>
      <c r="C47" s="125"/>
      <c r="D47" s="15"/>
      <c r="E47" s="10"/>
      <c r="F47" s="125"/>
      <c r="G47" s="112"/>
      <c r="H47" s="125"/>
      <c r="I47" s="112"/>
      <c r="J47" s="148"/>
      <c r="K47" s="148"/>
      <c r="L47" s="148"/>
      <c r="M47" s="148"/>
      <c r="N47" s="148"/>
    </row>
    <row r="48" spans="1:14" x14ac:dyDescent="0.2">
      <c r="A48" s="124" t="s">
        <v>165</v>
      </c>
      <c r="B48" s="125">
        <v>282</v>
      </c>
      <c r="C48" s="125" t="s">
        <v>0</v>
      </c>
      <c r="D48" s="125" t="s">
        <v>58</v>
      </c>
      <c r="E48" s="10">
        <v>280</v>
      </c>
      <c r="F48" s="125" t="s">
        <v>60</v>
      </c>
      <c r="G48" s="112">
        <v>5</v>
      </c>
      <c r="H48" s="125" t="s">
        <v>211</v>
      </c>
      <c r="I48" s="112">
        <v>5</v>
      </c>
      <c r="J48" s="148">
        <v>280000</v>
      </c>
      <c r="K48" s="148">
        <v>0</v>
      </c>
      <c r="L48" s="148">
        <v>0</v>
      </c>
      <c r="M48" s="148">
        <v>0</v>
      </c>
      <c r="N48" s="148">
        <v>0</v>
      </c>
    </row>
    <row r="49" spans="1:14" x14ac:dyDescent="0.2">
      <c r="A49" s="124" t="s">
        <v>165</v>
      </c>
      <c r="B49" s="125">
        <v>282</v>
      </c>
      <c r="C49" s="125" t="s">
        <v>0</v>
      </c>
      <c r="D49" s="125" t="s">
        <v>58</v>
      </c>
      <c r="E49" s="10">
        <v>73</v>
      </c>
      <c r="F49" s="125" t="s">
        <v>70</v>
      </c>
      <c r="G49" s="112">
        <v>5</v>
      </c>
      <c r="H49" s="125" t="s">
        <v>211</v>
      </c>
      <c r="I49" s="112">
        <v>5</v>
      </c>
      <c r="J49" s="148">
        <v>73000</v>
      </c>
      <c r="K49" s="148">
        <v>0</v>
      </c>
      <c r="L49" s="148">
        <v>0</v>
      </c>
      <c r="M49" s="148">
        <v>0</v>
      </c>
      <c r="N49" s="148">
        <v>0</v>
      </c>
    </row>
    <row r="50" spans="1:14" x14ac:dyDescent="0.2">
      <c r="A50" s="124" t="s">
        <v>165</v>
      </c>
      <c r="B50" s="125">
        <v>282</v>
      </c>
      <c r="C50" s="125" t="s">
        <v>0</v>
      </c>
      <c r="D50" s="125" t="s">
        <v>58</v>
      </c>
      <c r="E50" s="10">
        <v>1090</v>
      </c>
      <c r="F50" s="125" t="s">
        <v>71</v>
      </c>
      <c r="G50" s="112">
        <v>6</v>
      </c>
      <c r="H50" s="125" t="s">
        <v>211</v>
      </c>
      <c r="I50" s="112">
        <v>25</v>
      </c>
      <c r="J50" s="148">
        <v>1090000</v>
      </c>
      <c r="K50" s="148">
        <v>220879.45</v>
      </c>
      <c r="L50" s="148">
        <v>5500947</v>
      </c>
      <c r="M50" s="148">
        <v>61781</v>
      </c>
      <c r="N50" s="148">
        <v>5562728</v>
      </c>
    </row>
    <row r="51" spans="1:14" x14ac:dyDescent="0.2">
      <c r="A51" s="124" t="s">
        <v>165</v>
      </c>
      <c r="B51" s="125">
        <v>282</v>
      </c>
      <c r="C51" s="125" t="s">
        <v>0</v>
      </c>
      <c r="D51" s="125" t="s">
        <v>58</v>
      </c>
      <c r="E51" s="10">
        <v>274</v>
      </c>
      <c r="F51" s="125" t="s">
        <v>95</v>
      </c>
      <c r="G51" s="112">
        <v>6</v>
      </c>
      <c r="H51" s="125" t="s">
        <v>211</v>
      </c>
      <c r="I51" s="112">
        <v>25</v>
      </c>
      <c r="J51" s="148">
        <v>274000</v>
      </c>
      <c r="K51" s="148">
        <v>54594.720000000001</v>
      </c>
      <c r="L51" s="148">
        <v>1359668</v>
      </c>
      <c r="M51" s="148">
        <v>15271</v>
      </c>
      <c r="N51" s="148">
        <v>1374939</v>
      </c>
    </row>
    <row r="52" spans="1:14" x14ac:dyDescent="0.2">
      <c r="A52" s="124" t="s">
        <v>171</v>
      </c>
      <c r="B52" s="125">
        <v>282</v>
      </c>
      <c r="C52" s="125" t="s">
        <v>0</v>
      </c>
      <c r="D52" s="125" t="s">
        <v>58</v>
      </c>
      <c r="E52" s="10">
        <v>197</v>
      </c>
      <c r="F52" s="125" t="s">
        <v>107</v>
      </c>
      <c r="G52" s="112">
        <v>6</v>
      </c>
      <c r="H52" s="125" t="s">
        <v>211</v>
      </c>
      <c r="I52" s="112">
        <v>25</v>
      </c>
      <c r="J52" s="148">
        <v>197000</v>
      </c>
      <c r="K52" s="148">
        <v>426352.63</v>
      </c>
      <c r="L52" s="148">
        <v>10618206</v>
      </c>
      <c r="M52" s="148">
        <v>119251</v>
      </c>
      <c r="N52" s="148">
        <v>10737457</v>
      </c>
    </row>
    <row r="53" spans="1:14" x14ac:dyDescent="0.2">
      <c r="A53" s="124" t="s">
        <v>168</v>
      </c>
      <c r="B53" s="125">
        <v>283</v>
      </c>
      <c r="C53" s="125" t="s">
        <v>2</v>
      </c>
      <c r="D53" s="125" t="s">
        <v>58</v>
      </c>
      <c r="E53" s="10">
        <v>438</v>
      </c>
      <c r="F53" s="116" t="s">
        <v>141</v>
      </c>
      <c r="G53" s="112">
        <v>6</v>
      </c>
      <c r="H53" s="125" t="s">
        <v>210</v>
      </c>
      <c r="I53" s="112">
        <v>22</v>
      </c>
      <c r="J53" s="148">
        <v>438000</v>
      </c>
      <c r="K53" s="148">
        <v>222587.4</v>
      </c>
      <c r="L53" s="148">
        <v>5543484</v>
      </c>
      <c r="M53" s="148">
        <v>162981</v>
      </c>
      <c r="N53" s="148">
        <v>5706465</v>
      </c>
    </row>
    <row r="54" spans="1:14" x14ac:dyDescent="0.2">
      <c r="A54" s="124" t="s">
        <v>169</v>
      </c>
      <c r="B54" s="125">
        <v>283</v>
      </c>
      <c r="C54" s="125" t="s">
        <v>2</v>
      </c>
      <c r="D54" s="125" t="s">
        <v>58</v>
      </c>
      <c r="E54" s="10">
        <v>122.8</v>
      </c>
      <c r="F54" s="125" t="s">
        <v>142</v>
      </c>
      <c r="G54" s="112">
        <v>6</v>
      </c>
      <c r="H54" s="125" t="s">
        <v>210</v>
      </c>
      <c r="I54" s="112">
        <v>22.5</v>
      </c>
      <c r="J54" s="148">
        <v>122800</v>
      </c>
      <c r="K54" s="148">
        <v>269624.28999999998</v>
      </c>
      <c r="L54" s="148">
        <v>6714926</v>
      </c>
      <c r="M54" s="148">
        <v>0</v>
      </c>
      <c r="N54" s="148">
        <v>6714926</v>
      </c>
    </row>
    <row r="55" spans="1:14" x14ac:dyDescent="0.2">
      <c r="A55" s="124"/>
      <c r="B55" s="125"/>
      <c r="C55" s="125"/>
      <c r="D55" s="125"/>
      <c r="E55" s="10"/>
      <c r="F55" s="125"/>
      <c r="G55" s="112"/>
      <c r="H55" s="125"/>
      <c r="I55" s="112"/>
      <c r="J55" s="148"/>
      <c r="K55" s="148"/>
      <c r="L55" s="148"/>
      <c r="M55" s="148"/>
      <c r="N55" s="148"/>
    </row>
    <row r="56" spans="1:14" x14ac:dyDescent="0.2">
      <c r="A56" s="314" t="s">
        <v>86</v>
      </c>
      <c r="B56" s="15">
        <v>294</v>
      </c>
      <c r="C56" s="321" t="s">
        <v>120</v>
      </c>
      <c r="D56" s="15" t="s">
        <v>58</v>
      </c>
      <c r="E56" s="315">
        <v>400</v>
      </c>
      <c r="F56" s="15" t="s">
        <v>121</v>
      </c>
      <c r="G56" s="316">
        <v>6.25</v>
      </c>
      <c r="H56" s="15" t="s">
        <v>211</v>
      </c>
      <c r="I56" s="316">
        <v>20.83</v>
      </c>
      <c r="J56" s="73">
        <v>400000</v>
      </c>
      <c r="K56" s="320">
        <v>79486.929999999993</v>
      </c>
      <c r="L56" s="73">
        <v>1979602</v>
      </c>
      <c r="M56" s="322">
        <v>23811</v>
      </c>
      <c r="N56" s="322">
        <v>2003413</v>
      </c>
    </row>
    <row r="57" spans="1:14" x14ac:dyDescent="0.2">
      <c r="A57" s="314" t="s">
        <v>86</v>
      </c>
      <c r="B57" s="15">
        <v>294</v>
      </c>
      <c r="C57" s="321" t="s">
        <v>120</v>
      </c>
      <c r="D57" s="15" t="s">
        <v>58</v>
      </c>
      <c r="E57" s="315">
        <v>69</v>
      </c>
      <c r="F57" s="15" t="s">
        <v>122</v>
      </c>
      <c r="G57" s="316">
        <v>6.25</v>
      </c>
      <c r="H57" s="15" t="s">
        <v>211</v>
      </c>
      <c r="I57" s="316">
        <v>20.83</v>
      </c>
      <c r="J57" s="73">
        <v>69000</v>
      </c>
      <c r="K57" s="320">
        <v>13679.14</v>
      </c>
      <c r="L57" s="73">
        <v>340676</v>
      </c>
      <c r="M57" s="320">
        <v>4098</v>
      </c>
      <c r="N57" s="322">
        <v>344774</v>
      </c>
    </row>
    <row r="58" spans="1:14" x14ac:dyDescent="0.2">
      <c r="A58" s="124" t="s">
        <v>164</v>
      </c>
      <c r="B58" s="125">
        <v>294</v>
      </c>
      <c r="C58" s="16" t="s">
        <v>120</v>
      </c>
      <c r="D58" s="125" t="s">
        <v>58</v>
      </c>
      <c r="E58" s="10">
        <v>31.8</v>
      </c>
      <c r="F58" s="125" t="s">
        <v>123</v>
      </c>
      <c r="G58" s="112">
        <v>6.75</v>
      </c>
      <c r="H58" s="125" t="s">
        <v>211</v>
      </c>
      <c r="I58" s="112">
        <v>20.83</v>
      </c>
      <c r="J58" s="148">
        <v>31800</v>
      </c>
      <c r="K58" s="148">
        <v>75520.52</v>
      </c>
      <c r="L58" s="148">
        <v>1880820</v>
      </c>
      <c r="M58" s="148">
        <v>25078</v>
      </c>
      <c r="N58" s="148">
        <v>1905898</v>
      </c>
    </row>
    <row r="59" spans="1:14" x14ac:dyDescent="0.2">
      <c r="A59" s="124" t="s">
        <v>607</v>
      </c>
      <c r="B59" s="125">
        <v>300</v>
      </c>
      <c r="C59" s="125" t="s">
        <v>132</v>
      </c>
      <c r="D59" s="125" t="s">
        <v>58</v>
      </c>
      <c r="E59" s="10">
        <v>275</v>
      </c>
      <c r="F59" s="125" t="s">
        <v>129</v>
      </c>
      <c r="G59" s="112">
        <v>6.2</v>
      </c>
      <c r="H59" s="125" t="s">
        <v>210</v>
      </c>
      <c r="I59" s="112">
        <v>22.75</v>
      </c>
      <c r="J59" s="148">
        <v>275000</v>
      </c>
      <c r="K59" s="148">
        <v>151087</v>
      </c>
      <c r="L59" s="148">
        <v>3762784</v>
      </c>
      <c r="M59" s="148">
        <v>43635</v>
      </c>
      <c r="N59" s="148">
        <v>3806419</v>
      </c>
    </row>
    <row r="60" spans="1:14" x14ac:dyDescent="0.2">
      <c r="A60" s="124" t="s">
        <v>607</v>
      </c>
      <c r="B60" s="125">
        <v>300</v>
      </c>
      <c r="C60" s="16" t="s">
        <v>132</v>
      </c>
      <c r="D60" s="125" t="s">
        <v>58</v>
      </c>
      <c r="E60" s="10">
        <v>74</v>
      </c>
      <c r="F60" s="125" t="s">
        <v>130</v>
      </c>
      <c r="G60" s="112">
        <v>6.2</v>
      </c>
      <c r="H60" s="125" t="s">
        <v>210</v>
      </c>
      <c r="I60" s="112">
        <v>22.75</v>
      </c>
      <c r="J60" s="148">
        <v>74000</v>
      </c>
      <c r="K60" s="148">
        <v>32807</v>
      </c>
      <c r="L60" s="148">
        <v>817050</v>
      </c>
      <c r="M60" s="148">
        <v>9487</v>
      </c>
      <c r="N60" s="148">
        <v>826537</v>
      </c>
    </row>
    <row r="61" spans="1:14" x14ac:dyDescent="0.2">
      <c r="A61" s="124" t="s">
        <v>608</v>
      </c>
      <c r="B61" s="125">
        <v>300</v>
      </c>
      <c r="C61" s="16" t="s">
        <v>132</v>
      </c>
      <c r="D61" s="125" t="s">
        <v>58</v>
      </c>
      <c r="E61" s="10">
        <v>70</v>
      </c>
      <c r="F61" s="125" t="s">
        <v>131</v>
      </c>
      <c r="G61" s="112">
        <v>6.2</v>
      </c>
      <c r="H61" s="125" t="s">
        <v>210</v>
      </c>
      <c r="I61" s="112">
        <v>22.75</v>
      </c>
      <c r="J61" s="148">
        <v>70000</v>
      </c>
      <c r="K61" s="148">
        <v>70000</v>
      </c>
      <c r="L61" s="148">
        <v>1743333</v>
      </c>
      <c r="M61" s="148">
        <v>2053968</v>
      </c>
      <c r="N61" s="70">
        <v>3797301</v>
      </c>
    </row>
    <row r="62" spans="1:14" x14ac:dyDescent="0.2">
      <c r="A62" s="124"/>
      <c r="D62" s="125"/>
      <c r="E62" s="10"/>
      <c r="F62" s="125"/>
      <c r="G62" s="112"/>
      <c r="H62" s="125"/>
      <c r="I62" s="112"/>
      <c r="J62" s="148"/>
      <c r="K62" s="148"/>
      <c r="L62" s="148"/>
      <c r="M62" s="148"/>
      <c r="N62" s="148"/>
    </row>
    <row r="63" spans="1:14" x14ac:dyDescent="0.2">
      <c r="A63" s="124" t="s">
        <v>540</v>
      </c>
      <c r="B63" s="127">
        <v>319</v>
      </c>
      <c r="C63" s="127" t="s">
        <v>139</v>
      </c>
      <c r="D63" s="125" t="s">
        <v>58</v>
      </c>
      <c r="E63" s="10">
        <v>950</v>
      </c>
      <c r="F63" s="125" t="s">
        <v>97</v>
      </c>
      <c r="G63" s="112">
        <v>6</v>
      </c>
      <c r="H63" s="125" t="s">
        <v>210</v>
      </c>
      <c r="I63" s="112">
        <v>22</v>
      </c>
      <c r="J63" s="148">
        <v>950000</v>
      </c>
      <c r="K63" s="148">
        <v>393592</v>
      </c>
      <c r="L63" s="148">
        <v>9802310</v>
      </c>
      <c r="M63" s="148">
        <v>95892</v>
      </c>
      <c r="N63" s="148">
        <v>9898202</v>
      </c>
    </row>
    <row r="64" spans="1:14" x14ac:dyDescent="0.2">
      <c r="A64" s="124" t="s">
        <v>541</v>
      </c>
      <c r="B64" s="127">
        <v>319</v>
      </c>
      <c r="C64" s="127" t="s">
        <v>139</v>
      </c>
      <c r="D64" s="125" t="s">
        <v>58</v>
      </c>
      <c r="E64" s="10">
        <v>58</v>
      </c>
      <c r="F64" s="125" t="s">
        <v>98</v>
      </c>
      <c r="G64" s="112">
        <v>6</v>
      </c>
      <c r="H64" s="125" t="s">
        <v>210</v>
      </c>
      <c r="I64" s="112">
        <v>22</v>
      </c>
      <c r="J64" s="148">
        <v>58000</v>
      </c>
      <c r="K64" s="148">
        <v>118420</v>
      </c>
      <c r="L64" s="148">
        <v>2949220</v>
      </c>
      <c r="M64" s="148">
        <v>28851</v>
      </c>
      <c r="N64" s="148">
        <v>2978071</v>
      </c>
    </row>
    <row r="65" spans="1:14" x14ac:dyDescent="0.2">
      <c r="A65" s="124" t="s">
        <v>541</v>
      </c>
      <c r="B65" s="127">
        <v>319</v>
      </c>
      <c r="C65" s="127" t="s">
        <v>139</v>
      </c>
      <c r="D65" s="125" t="s">
        <v>58</v>
      </c>
      <c r="E65" s="10">
        <v>100</v>
      </c>
      <c r="F65" s="125" t="s">
        <v>140</v>
      </c>
      <c r="G65" s="112">
        <v>6</v>
      </c>
      <c r="H65" s="125" t="s">
        <v>210</v>
      </c>
      <c r="I65" s="112">
        <v>22</v>
      </c>
      <c r="J65" s="148">
        <v>100000</v>
      </c>
      <c r="K65" s="148">
        <v>204172</v>
      </c>
      <c r="L65" s="148">
        <v>5084853</v>
      </c>
      <c r="M65" s="148">
        <v>49743</v>
      </c>
      <c r="N65" s="148">
        <v>5134596</v>
      </c>
    </row>
    <row r="66" spans="1:14" x14ac:dyDescent="0.2">
      <c r="A66" s="124" t="s">
        <v>165</v>
      </c>
      <c r="B66" s="127">
        <v>322</v>
      </c>
      <c r="C66" s="127" t="s">
        <v>149</v>
      </c>
      <c r="D66" s="125" t="s">
        <v>58</v>
      </c>
      <c r="E66" s="10">
        <v>440</v>
      </c>
      <c r="F66" s="125" t="s">
        <v>143</v>
      </c>
      <c r="G66" s="112">
        <v>4</v>
      </c>
      <c r="H66" s="125" t="s">
        <v>211</v>
      </c>
      <c r="I66" s="112">
        <v>5</v>
      </c>
      <c r="J66" s="148">
        <v>440000</v>
      </c>
      <c r="K66" s="148">
        <v>0</v>
      </c>
      <c r="L66" s="148">
        <v>0</v>
      </c>
      <c r="M66" s="148">
        <v>0</v>
      </c>
      <c r="N66" s="148">
        <v>0</v>
      </c>
    </row>
    <row r="67" spans="1:14" x14ac:dyDescent="0.2">
      <c r="A67" s="124" t="s">
        <v>165</v>
      </c>
      <c r="B67" s="127">
        <v>322</v>
      </c>
      <c r="C67" s="127" t="s">
        <v>149</v>
      </c>
      <c r="D67" s="125" t="s">
        <v>58</v>
      </c>
      <c r="E67" s="10">
        <v>114</v>
      </c>
      <c r="F67" s="125" t="s">
        <v>144</v>
      </c>
      <c r="G67" s="112">
        <v>4</v>
      </c>
      <c r="H67" s="125" t="s">
        <v>211</v>
      </c>
      <c r="I67" s="112">
        <v>5</v>
      </c>
      <c r="J67" s="148">
        <v>114000</v>
      </c>
      <c r="K67" s="148">
        <v>0</v>
      </c>
      <c r="L67" s="148">
        <v>0</v>
      </c>
      <c r="M67" s="148">
        <v>0</v>
      </c>
      <c r="N67" s="148">
        <v>0</v>
      </c>
    </row>
    <row r="68" spans="1:14" x14ac:dyDescent="0.2">
      <c r="A68" s="124" t="s">
        <v>165</v>
      </c>
      <c r="B68" s="127">
        <v>322</v>
      </c>
      <c r="C68" s="127" t="s">
        <v>149</v>
      </c>
      <c r="D68" s="125" t="s">
        <v>58</v>
      </c>
      <c r="E68" s="10">
        <v>1500</v>
      </c>
      <c r="F68" s="125" t="s">
        <v>145</v>
      </c>
      <c r="G68" s="112">
        <v>5.8</v>
      </c>
      <c r="H68" s="125" t="s">
        <v>211</v>
      </c>
      <c r="I68" s="112">
        <v>19.25</v>
      </c>
      <c r="J68" s="148">
        <v>1500000</v>
      </c>
      <c r="K68" s="148">
        <v>364014.61</v>
      </c>
      <c r="L68" s="148">
        <v>9065693</v>
      </c>
      <c r="M68" s="148">
        <v>55542</v>
      </c>
      <c r="N68" s="148">
        <v>9121235</v>
      </c>
    </row>
    <row r="69" spans="1:14" x14ac:dyDescent="0.2">
      <c r="A69" s="124" t="s">
        <v>165</v>
      </c>
      <c r="B69" s="127">
        <v>322</v>
      </c>
      <c r="C69" s="127" t="s">
        <v>149</v>
      </c>
      <c r="D69" s="125" t="s">
        <v>58</v>
      </c>
      <c r="E69" s="10">
        <v>374</v>
      </c>
      <c r="F69" s="125" t="s">
        <v>146</v>
      </c>
      <c r="G69" s="112">
        <v>5.8</v>
      </c>
      <c r="H69" s="125" t="s">
        <v>211</v>
      </c>
      <c r="I69" s="112">
        <v>19.25</v>
      </c>
      <c r="J69" s="148">
        <v>374000</v>
      </c>
      <c r="K69" s="148">
        <v>90511.73</v>
      </c>
      <c r="L69" s="148">
        <v>2254172</v>
      </c>
      <c r="M69" s="148">
        <v>13810</v>
      </c>
      <c r="N69" s="148">
        <v>2267982</v>
      </c>
    </row>
    <row r="70" spans="1:14" x14ac:dyDescent="0.2">
      <c r="A70" s="124" t="s">
        <v>181</v>
      </c>
      <c r="B70" s="127">
        <v>322</v>
      </c>
      <c r="C70" s="127" t="s">
        <v>149</v>
      </c>
      <c r="D70" s="125" t="s">
        <v>58</v>
      </c>
      <c r="E70" s="10">
        <v>314</v>
      </c>
      <c r="F70" s="125" t="s">
        <v>147</v>
      </c>
      <c r="G70" s="112">
        <v>5.8</v>
      </c>
      <c r="H70" s="125" t="s">
        <v>211</v>
      </c>
      <c r="I70" s="112">
        <v>19</v>
      </c>
      <c r="J70" s="148">
        <v>314000</v>
      </c>
      <c r="K70" s="148">
        <v>424252.45</v>
      </c>
      <c r="L70" s="148">
        <v>10565901</v>
      </c>
      <c r="M70" s="148">
        <v>64731</v>
      </c>
      <c r="N70" s="148">
        <v>10630632</v>
      </c>
    </row>
    <row r="71" spans="1:14" x14ac:dyDescent="0.2">
      <c r="A71" s="124" t="s">
        <v>166</v>
      </c>
      <c r="B71" s="127">
        <v>322</v>
      </c>
      <c r="C71" s="127" t="s">
        <v>149</v>
      </c>
      <c r="D71" s="125" t="s">
        <v>58</v>
      </c>
      <c r="E71" s="10">
        <v>28</v>
      </c>
      <c r="F71" s="125" t="s">
        <v>148</v>
      </c>
      <c r="G71" s="112">
        <v>5.8</v>
      </c>
      <c r="H71" s="125" t="s">
        <v>211</v>
      </c>
      <c r="I71" s="112">
        <v>19</v>
      </c>
      <c r="J71" s="148">
        <v>28000</v>
      </c>
      <c r="K71" s="148">
        <v>55860.82</v>
      </c>
      <c r="L71" s="148">
        <v>1391200</v>
      </c>
      <c r="M71" s="148">
        <v>8524</v>
      </c>
      <c r="N71" s="148">
        <v>1399724</v>
      </c>
    </row>
    <row r="72" spans="1:14" x14ac:dyDescent="0.2">
      <c r="A72" s="124"/>
      <c r="D72" s="125"/>
      <c r="E72" s="10"/>
      <c r="F72" s="125"/>
      <c r="G72" s="112"/>
      <c r="H72" s="125"/>
      <c r="I72" s="112"/>
      <c r="J72" s="148"/>
      <c r="K72" s="148"/>
      <c r="L72" s="148"/>
      <c r="M72" s="148"/>
      <c r="N72" s="148"/>
    </row>
    <row r="73" spans="1:14" x14ac:dyDescent="0.2">
      <c r="A73" s="124" t="s">
        <v>683</v>
      </c>
      <c r="B73" s="127">
        <v>337</v>
      </c>
      <c r="C73" s="127" t="s">
        <v>157</v>
      </c>
      <c r="D73" s="125" t="s">
        <v>58</v>
      </c>
      <c r="E73" s="10">
        <v>400</v>
      </c>
      <c r="F73" s="125" t="s">
        <v>65</v>
      </c>
      <c r="G73" s="112">
        <v>6.3</v>
      </c>
      <c r="H73" s="125" t="s">
        <v>210</v>
      </c>
      <c r="I73" s="112">
        <v>19.5</v>
      </c>
      <c r="J73" s="148">
        <v>400000</v>
      </c>
      <c r="K73" s="148">
        <v>119577</v>
      </c>
      <c r="L73" s="148">
        <v>2978035</v>
      </c>
      <c r="M73" s="148">
        <v>2536</v>
      </c>
      <c r="N73" s="148">
        <v>2980571</v>
      </c>
    </row>
    <row r="74" spans="1:14" x14ac:dyDescent="0.2">
      <c r="A74" s="124" t="s">
        <v>683</v>
      </c>
      <c r="B74" s="127">
        <v>337</v>
      </c>
      <c r="C74" s="127" t="s">
        <v>157</v>
      </c>
      <c r="D74" s="125" t="s">
        <v>58</v>
      </c>
      <c r="E74" s="10">
        <v>74</v>
      </c>
      <c r="F74" s="125" t="s">
        <v>64</v>
      </c>
      <c r="G74" s="112">
        <v>6.3</v>
      </c>
      <c r="H74" s="125" t="s">
        <v>210</v>
      </c>
      <c r="I74" s="112">
        <v>19.5</v>
      </c>
      <c r="J74" s="148">
        <v>74000</v>
      </c>
      <c r="K74" s="148">
        <v>22155</v>
      </c>
      <c r="L74" s="148">
        <v>551765</v>
      </c>
      <c r="M74" s="148">
        <v>457</v>
      </c>
      <c r="N74" s="148">
        <v>552222</v>
      </c>
    </row>
    <row r="75" spans="1:14" x14ac:dyDescent="0.2">
      <c r="A75" s="124" t="s">
        <v>684</v>
      </c>
      <c r="B75" s="127">
        <v>337</v>
      </c>
      <c r="C75" s="127" t="s">
        <v>157</v>
      </c>
      <c r="D75" s="125" t="s">
        <v>58</v>
      </c>
      <c r="E75" s="10">
        <v>38</v>
      </c>
      <c r="F75" s="125" t="s">
        <v>66</v>
      </c>
      <c r="G75" s="112">
        <v>7</v>
      </c>
      <c r="H75" s="125" t="s">
        <v>210</v>
      </c>
      <c r="I75" s="112">
        <v>19.75</v>
      </c>
      <c r="J75" s="148">
        <v>38000</v>
      </c>
      <c r="K75" s="148">
        <v>38000</v>
      </c>
      <c r="L75" s="148">
        <v>946381</v>
      </c>
      <c r="M75" s="148">
        <v>1187053</v>
      </c>
      <c r="N75" s="148">
        <v>2133434</v>
      </c>
    </row>
    <row r="76" spans="1:14" x14ac:dyDescent="0.2">
      <c r="A76" s="124" t="s">
        <v>685</v>
      </c>
      <c r="B76" s="127">
        <v>337</v>
      </c>
      <c r="C76" s="127" t="s">
        <v>227</v>
      </c>
      <c r="D76" s="125" t="s">
        <v>58</v>
      </c>
      <c r="E76" s="10">
        <v>539</v>
      </c>
      <c r="F76" s="125" t="s">
        <v>217</v>
      </c>
      <c r="G76" s="112">
        <v>5</v>
      </c>
      <c r="H76" s="127" t="s">
        <v>211</v>
      </c>
      <c r="I76" s="112">
        <v>19.5</v>
      </c>
      <c r="J76" s="148">
        <v>539000</v>
      </c>
      <c r="K76" s="148">
        <v>178660</v>
      </c>
      <c r="L76" s="148">
        <v>4449483</v>
      </c>
      <c r="M76" s="148">
        <v>21176</v>
      </c>
      <c r="N76" s="148">
        <v>4470659</v>
      </c>
    </row>
    <row r="77" spans="1:14" x14ac:dyDescent="0.2">
      <c r="A77" s="124" t="s">
        <v>685</v>
      </c>
      <c r="B77" s="127">
        <v>337</v>
      </c>
      <c r="C77" s="127" t="s">
        <v>227</v>
      </c>
      <c r="D77" s="125" t="s">
        <v>58</v>
      </c>
      <c r="E77" s="10">
        <v>40</v>
      </c>
      <c r="F77" s="125" t="s">
        <v>218</v>
      </c>
      <c r="G77" s="112">
        <v>7.5</v>
      </c>
      <c r="H77" s="127" t="s">
        <v>211</v>
      </c>
      <c r="I77" s="112">
        <v>19.75</v>
      </c>
      <c r="J77" s="148">
        <v>40000</v>
      </c>
      <c r="K77" s="148">
        <v>40000</v>
      </c>
      <c r="L77" s="148">
        <v>996190</v>
      </c>
      <c r="M77" s="148">
        <v>1186724</v>
      </c>
      <c r="N77" s="148">
        <v>2182914</v>
      </c>
    </row>
    <row r="78" spans="1:14" x14ac:dyDescent="0.2">
      <c r="A78" s="124" t="s">
        <v>687</v>
      </c>
      <c r="B78" s="127">
        <v>337</v>
      </c>
      <c r="C78" s="127" t="s">
        <v>247</v>
      </c>
      <c r="D78" s="125" t="s">
        <v>58</v>
      </c>
      <c r="E78" s="10">
        <v>512</v>
      </c>
      <c r="F78" s="125" t="s">
        <v>457</v>
      </c>
      <c r="G78" s="112">
        <v>4.5</v>
      </c>
      <c r="H78" s="125" t="s">
        <v>210</v>
      </c>
      <c r="I78" s="112">
        <v>19.5</v>
      </c>
      <c r="J78" s="148">
        <v>512000</v>
      </c>
      <c r="K78" s="148">
        <v>210836</v>
      </c>
      <c r="L78" s="148">
        <v>5250818</v>
      </c>
      <c r="M78" s="148">
        <v>3225</v>
      </c>
      <c r="N78" s="148">
        <v>5254043</v>
      </c>
    </row>
    <row r="79" spans="1:14" x14ac:dyDescent="0.2">
      <c r="A79" s="124" t="s">
        <v>687</v>
      </c>
      <c r="B79" s="127">
        <v>337</v>
      </c>
      <c r="C79" s="127" t="s">
        <v>247</v>
      </c>
      <c r="D79" s="125" t="s">
        <v>58</v>
      </c>
      <c r="E79" s="10">
        <v>45</v>
      </c>
      <c r="F79" s="125" t="s">
        <v>458</v>
      </c>
      <c r="G79" s="112">
        <v>8</v>
      </c>
      <c r="H79" s="125" t="s">
        <v>210</v>
      </c>
      <c r="I79" s="112">
        <v>19.75</v>
      </c>
      <c r="J79" s="148">
        <v>45000</v>
      </c>
      <c r="K79" s="148">
        <v>45000</v>
      </c>
      <c r="L79" s="148">
        <v>1120714</v>
      </c>
      <c r="M79" s="148">
        <v>1301411</v>
      </c>
      <c r="N79" s="148">
        <v>2422125</v>
      </c>
    </row>
    <row r="80" spans="1:14" x14ac:dyDescent="0.2">
      <c r="A80" s="124"/>
      <c r="D80" s="125"/>
      <c r="E80" s="10"/>
      <c r="F80" s="125"/>
      <c r="G80" s="112"/>
      <c r="H80" s="125"/>
      <c r="I80" s="112"/>
      <c r="J80" s="148"/>
      <c r="K80" s="148"/>
      <c r="L80" s="148"/>
      <c r="M80" s="148"/>
      <c r="N80" s="148"/>
    </row>
    <row r="81" spans="1:14" x14ac:dyDescent="0.2">
      <c r="A81" s="124" t="s">
        <v>540</v>
      </c>
      <c r="B81" s="127">
        <v>341</v>
      </c>
      <c r="C81" s="127" t="s">
        <v>158</v>
      </c>
      <c r="D81" s="125" t="s">
        <v>58</v>
      </c>
      <c r="E81" s="10">
        <v>320</v>
      </c>
      <c r="F81" s="125" t="s">
        <v>160</v>
      </c>
      <c r="G81" s="112">
        <v>5.8</v>
      </c>
      <c r="H81" s="125" t="s">
        <v>209</v>
      </c>
      <c r="I81" s="112">
        <v>23.75</v>
      </c>
      <c r="J81" s="148">
        <v>320000</v>
      </c>
      <c r="K81" s="148">
        <v>62363</v>
      </c>
      <c r="L81" s="148">
        <v>1553135</v>
      </c>
      <c r="M81" s="148">
        <v>14698</v>
      </c>
      <c r="N81" s="148">
        <v>1567833</v>
      </c>
    </row>
    <row r="82" spans="1:14" x14ac:dyDescent="0.2">
      <c r="A82" s="124" t="s">
        <v>541</v>
      </c>
      <c r="B82" s="127">
        <v>341</v>
      </c>
      <c r="C82" s="127" t="s">
        <v>158</v>
      </c>
      <c r="D82" s="125" t="s">
        <v>58</v>
      </c>
      <c r="E82" s="10">
        <v>6</v>
      </c>
      <c r="F82" s="125" t="s">
        <v>161</v>
      </c>
      <c r="G82" s="112">
        <v>7.5</v>
      </c>
      <c r="H82" s="125" t="s">
        <v>209</v>
      </c>
      <c r="I82" s="112">
        <v>23.75</v>
      </c>
      <c r="J82" s="148">
        <v>6000</v>
      </c>
      <c r="K82" s="148">
        <v>13783</v>
      </c>
      <c r="L82" s="148">
        <v>343262</v>
      </c>
      <c r="M82" s="148">
        <v>4175</v>
      </c>
      <c r="N82" s="148">
        <v>347437</v>
      </c>
    </row>
    <row r="83" spans="1:14" x14ac:dyDescent="0.2">
      <c r="A83" s="124" t="s">
        <v>541</v>
      </c>
      <c r="B83" s="127">
        <v>341</v>
      </c>
      <c r="C83" s="127" t="s">
        <v>158</v>
      </c>
      <c r="D83" s="125" t="s">
        <v>58</v>
      </c>
      <c r="E83" s="10">
        <v>15.2</v>
      </c>
      <c r="F83" s="125" t="s">
        <v>162</v>
      </c>
      <c r="G83" s="112">
        <v>7.5</v>
      </c>
      <c r="H83" s="125" t="s">
        <v>209</v>
      </c>
      <c r="I83" s="112">
        <v>23.75</v>
      </c>
      <c r="J83" s="148">
        <v>15200</v>
      </c>
      <c r="K83" s="148">
        <v>34917</v>
      </c>
      <c r="L83" s="148">
        <v>869599</v>
      </c>
      <c r="M83" s="148">
        <v>10577</v>
      </c>
      <c r="N83" s="148">
        <v>880176</v>
      </c>
    </row>
    <row r="84" spans="1:14" x14ac:dyDescent="0.2">
      <c r="A84" s="124"/>
      <c r="D84" s="125"/>
      <c r="E84" s="10"/>
      <c r="F84" s="125"/>
      <c r="G84" s="112"/>
      <c r="H84" s="125"/>
      <c r="I84" s="112"/>
      <c r="J84" s="148"/>
      <c r="K84" s="148"/>
      <c r="L84" s="148"/>
      <c r="M84" s="148"/>
      <c r="N84" s="148"/>
    </row>
    <row r="85" spans="1:14" x14ac:dyDescent="0.2">
      <c r="A85" s="124" t="s">
        <v>165</v>
      </c>
      <c r="B85" s="127">
        <v>351</v>
      </c>
      <c r="C85" s="127" t="s">
        <v>194</v>
      </c>
      <c r="D85" s="125" t="s">
        <v>58</v>
      </c>
      <c r="E85" s="10">
        <v>400</v>
      </c>
      <c r="F85" s="125" t="s">
        <v>175</v>
      </c>
      <c r="G85" s="112">
        <v>6.5</v>
      </c>
      <c r="H85" s="125" t="s">
        <v>211</v>
      </c>
      <c r="I85" s="112">
        <v>20</v>
      </c>
      <c r="J85" s="148">
        <v>400000</v>
      </c>
      <c r="K85" s="148">
        <v>145361.29999999999</v>
      </c>
      <c r="L85" s="148">
        <v>3620187</v>
      </c>
      <c r="M85" s="148">
        <v>24782</v>
      </c>
      <c r="N85" s="148">
        <v>3644969</v>
      </c>
    </row>
    <row r="86" spans="1:14" x14ac:dyDescent="0.2">
      <c r="A86" s="124" t="s">
        <v>165</v>
      </c>
      <c r="B86" s="127">
        <v>351</v>
      </c>
      <c r="C86" s="127" t="s">
        <v>194</v>
      </c>
      <c r="D86" s="125" t="s">
        <v>58</v>
      </c>
      <c r="E86" s="10">
        <v>155</v>
      </c>
      <c r="F86" s="125" t="s">
        <v>176</v>
      </c>
      <c r="G86" s="112">
        <v>6.5</v>
      </c>
      <c r="H86" s="125" t="s">
        <v>211</v>
      </c>
      <c r="I86" s="112">
        <v>20</v>
      </c>
      <c r="J86" s="148">
        <v>155000</v>
      </c>
      <c r="K86" s="148">
        <v>56327.7</v>
      </c>
      <c r="L86" s="148">
        <v>1402827</v>
      </c>
      <c r="M86" s="148">
        <v>9603</v>
      </c>
      <c r="N86" s="148">
        <v>1412430</v>
      </c>
    </row>
    <row r="87" spans="1:14" x14ac:dyDescent="0.2">
      <c r="A87" s="124" t="s">
        <v>193</v>
      </c>
      <c r="B87" s="127">
        <v>351</v>
      </c>
      <c r="C87" s="127" t="s">
        <v>194</v>
      </c>
      <c r="D87" s="125" t="s">
        <v>58</v>
      </c>
      <c r="E87" s="10">
        <v>21</v>
      </c>
      <c r="F87" s="125" t="s">
        <v>177</v>
      </c>
      <c r="G87" s="112">
        <v>5</v>
      </c>
      <c r="H87" s="125" t="s">
        <v>211</v>
      </c>
      <c r="I87" s="112">
        <v>5.5</v>
      </c>
      <c r="J87" s="148">
        <v>21000</v>
      </c>
      <c r="K87" s="148">
        <v>0</v>
      </c>
      <c r="L87" s="148">
        <v>0</v>
      </c>
      <c r="M87" s="126">
        <v>0</v>
      </c>
      <c r="N87" s="126">
        <v>0</v>
      </c>
    </row>
    <row r="88" spans="1:14" x14ac:dyDescent="0.2">
      <c r="A88" s="124" t="s">
        <v>171</v>
      </c>
      <c r="B88" s="127">
        <v>351</v>
      </c>
      <c r="C88" s="127" t="s">
        <v>194</v>
      </c>
      <c r="D88" s="125" t="s">
        <v>58</v>
      </c>
      <c r="E88" s="10">
        <v>60</v>
      </c>
      <c r="F88" s="125" t="s">
        <v>178</v>
      </c>
      <c r="G88" s="112">
        <v>6.5</v>
      </c>
      <c r="H88" s="125" t="s">
        <v>211</v>
      </c>
      <c r="I88" s="112">
        <v>20</v>
      </c>
      <c r="J88" s="148">
        <v>60000</v>
      </c>
      <c r="K88" s="148">
        <v>106522.27</v>
      </c>
      <c r="L88" s="148">
        <v>2652911</v>
      </c>
      <c r="M88" s="148">
        <v>18160</v>
      </c>
      <c r="N88" s="148">
        <v>2671071</v>
      </c>
    </row>
    <row r="89" spans="1:14" x14ac:dyDescent="0.2">
      <c r="A89" s="124" t="s">
        <v>171</v>
      </c>
      <c r="B89" s="127">
        <v>351</v>
      </c>
      <c r="C89" s="127" t="s">
        <v>194</v>
      </c>
      <c r="D89" s="125" t="s">
        <v>58</v>
      </c>
      <c r="E89" s="10">
        <v>2</v>
      </c>
      <c r="F89" s="125" t="s">
        <v>179</v>
      </c>
      <c r="G89" s="112">
        <v>6.5</v>
      </c>
      <c r="H89" s="125" t="s">
        <v>211</v>
      </c>
      <c r="I89" s="112">
        <v>21</v>
      </c>
      <c r="J89" s="148">
        <v>2000</v>
      </c>
      <c r="K89" s="148">
        <v>4126.2</v>
      </c>
      <c r="L89" s="148">
        <v>102762</v>
      </c>
      <c r="M89" s="148">
        <v>703</v>
      </c>
      <c r="N89" s="148">
        <v>103465</v>
      </c>
    </row>
    <row r="90" spans="1:14" x14ac:dyDescent="0.2">
      <c r="A90" s="124" t="s">
        <v>642</v>
      </c>
      <c r="B90" s="127">
        <v>351</v>
      </c>
      <c r="C90" s="127" t="s">
        <v>183</v>
      </c>
      <c r="D90" s="125" t="s">
        <v>58</v>
      </c>
      <c r="E90" s="10">
        <v>160</v>
      </c>
      <c r="F90" s="125" t="s">
        <v>187</v>
      </c>
      <c r="G90" s="112">
        <v>5.3</v>
      </c>
      <c r="H90" s="125" t="s">
        <v>211</v>
      </c>
      <c r="I90" s="112">
        <v>6</v>
      </c>
      <c r="J90" s="148">
        <v>160000</v>
      </c>
      <c r="K90" s="148">
        <v>0</v>
      </c>
      <c r="L90" s="148">
        <v>0</v>
      </c>
      <c r="M90" s="148">
        <v>0</v>
      </c>
      <c r="N90" s="148">
        <v>0</v>
      </c>
    </row>
    <row r="91" spans="1:14" x14ac:dyDescent="0.2">
      <c r="A91" s="124" t="s">
        <v>642</v>
      </c>
      <c r="B91" s="127">
        <v>351</v>
      </c>
      <c r="C91" s="127" t="s">
        <v>183</v>
      </c>
      <c r="D91" s="125" t="s">
        <v>58</v>
      </c>
      <c r="E91" s="10">
        <v>60</v>
      </c>
      <c r="F91" s="125" t="s">
        <v>188</v>
      </c>
      <c r="G91" s="112">
        <v>5.3</v>
      </c>
      <c r="H91" s="125" t="s">
        <v>211</v>
      </c>
      <c r="I91" s="112">
        <v>6</v>
      </c>
      <c r="J91" s="148">
        <v>60000</v>
      </c>
      <c r="K91" s="148">
        <v>0</v>
      </c>
      <c r="L91" s="148">
        <v>0</v>
      </c>
      <c r="M91" s="148">
        <v>0</v>
      </c>
      <c r="N91" s="148">
        <v>0</v>
      </c>
    </row>
    <row r="92" spans="1:14" x14ac:dyDescent="0.2">
      <c r="A92" s="124" t="s">
        <v>642</v>
      </c>
      <c r="B92" s="127">
        <v>351</v>
      </c>
      <c r="C92" s="127" t="s">
        <v>183</v>
      </c>
      <c r="D92" s="125" t="s">
        <v>58</v>
      </c>
      <c r="E92" s="10">
        <v>600</v>
      </c>
      <c r="F92" s="125" t="s">
        <v>189</v>
      </c>
      <c r="G92" s="112">
        <v>6.5</v>
      </c>
      <c r="H92" s="125" t="s">
        <v>211</v>
      </c>
      <c r="I92" s="112">
        <v>22.5</v>
      </c>
      <c r="J92" s="148">
        <v>600000</v>
      </c>
      <c r="K92" s="148">
        <v>261041.9</v>
      </c>
      <c r="L92" s="148">
        <v>6501183</v>
      </c>
      <c r="M92" s="148">
        <v>44504</v>
      </c>
      <c r="N92" s="148">
        <v>6545687</v>
      </c>
    </row>
    <row r="93" spans="1:14" x14ac:dyDescent="0.2">
      <c r="A93" s="124" t="s">
        <v>642</v>
      </c>
      <c r="B93" s="127">
        <v>351</v>
      </c>
      <c r="C93" s="127" t="s">
        <v>183</v>
      </c>
      <c r="D93" s="125" t="s">
        <v>58</v>
      </c>
      <c r="E93" s="10">
        <v>129</v>
      </c>
      <c r="F93" s="125" t="s">
        <v>190</v>
      </c>
      <c r="G93" s="112">
        <v>6.5</v>
      </c>
      <c r="H93" s="125" t="s">
        <v>211</v>
      </c>
      <c r="I93" s="112">
        <v>22.5</v>
      </c>
      <c r="J93" s="148">
        <v>129000</v>
      </c>
      <c r="K93" s="148">
        <v>56124.34</v>
      </c>
      <c r="L93" s="148">
        <v>1397763</v>
      </c>
      <c r="M93" s="148">
        <v>9569</v>
      </c>
      <c r="N93" s="148">
        <v>1407332</v>
      </c>
    </row>
    <row r="94" spans="1:14" x14ac:dyDescent="0.2">
      <c r="A94" s="124" t="s">
        <v>643</v>
      </c>
      <c r="B94" s="127">
        <v>351</v>
      </c>
      <c r="C94" s="127" t="s">
        <v>183</v>
      </c>
      <c r="D94" s="125" t="s">
        <v>58</v>
      </c>
      <c r="E94" s="10">
        <v>82</v>
      </c>
      <c r="F94" s="125" t="s">
        <v>191</v>
      </c>
      <c r="G94" s="112">
        <v>6.5</v>
      </c>
      <c r="H94" s="125" t="s">
        <v>211</v>
      </c>
      <c r="I94" s="112">
        <v>22.5</v>
      </c>
      <c r="J94" s="148">
        <v>82000</v>
      </c>
      <c r="K94" s="148">
        <v>142992.1</v>
      </c>
      <c r="L94" s="148">
        <v>3561183</v>
      </c>
      <c r="M94" s="148">
        <v>24378</v>
      </c>
      <c r="N94" s="148">
        <v>3585561</v>
      </c>
    </row>
    <row r="95" spans="1:14" x14ac:dyDescent="0.2">
      <c r="A95" s="124" t="s">
        <v>643</v>
      </c>
      <c r="B95" s="127">
        <v>351</v>
      </c>
      <c r="C95" s="127" t="s">
        <v>183</v>
      </c>
      <c r="D95" s="125" t="s">
        <v>58</v>
      </c>
      <c r="E95" s="10">
        <v>7</v>
      </c>
      <c r="F95" s="125" t="s">
        <v>192</v>
      </c>
      <c r="G95" s="112">
        <v>6.5</v>
      </c>
      <c r="H95" s="125" t="s">
        <v>211</v>
      </c>
      <c r="I95" s="112">
        <v>22.5</v>
      </c>
      <c r="J95" s="148">
        <v>7000</v>
      </c>
      <c r="K95" s="148">
        <v>14216.12</v>
      </c>
      <c r="L95" s="148">
        <v>354049</v>
      </c>
      <c r="M95" s="148">
        <v>2424</v>
      </c>
      <c r="N95" s="148">
        <v>356473</v>
      </c>
    </row>
    <row r="96" spans="1:14" x14ac:dyDescent="0.2">
      <c r="A96" s="124" t="s">
        <v>644</v>
      </c>
      <c r="B96" s="127">
        <v>351</v>
      </c>
      <c r="C96" s="127" t="s">
        <v>226</v>
      </c>
      <c r="D96" s="125" t="s">
        <v>58</v>
      </c>
      <c r="E96" s="10">
        <v>255</v>
      </c>
      <c r="F96" s="125" t="s">
        <v>219</v>
      </c>
      <c r="G96" s="112">
        <v>4</v>
      </c>
      <c r="H96" s="127" t="s">
        <v>210</v>
      </c>
      <c r="I96" s="112">
        <v>5.75</v>
      </c>
      <c r="J96" s="148">
        <v>255000</v>
      </c>
      <c r="K96" s="148">
        <v>0</v>
      </c>
      <c r="L96" s="148">
        <v>0</v>
      </c>
      <c r="M96" s="148">
        <v>0</v>
      </c>
      <c r="N96" s="148">
        <v>0</v>
      </c>
    </row>
    <row r="97" spans="1:14" x14ac:dyDescent="0.2">
      <c r="A97" s="124" t="s">
        <v>644</v>
      </c>
      <c r="B97" s="127">
        <v>351</v>
      </c>
      <c r="C97" s="127" t="s">
        <v>226</v>
      </c>
      <c r="D97" s="125" t="s">
        <v>58</v>
      </c>
      <c r="E97" s="10">
        <v>69</v>
      </c>
      <c r="F97" s="125" t="s">
        <v>220</v>
      </c>
      <c r="G97" s="112">
        <v>4</v>
      </c>
      <c r="H97" s="127" t="s">
        <v>210</v>
      </c>
      <c r="I97" s="112">
        <v>5.75</v>
      </c>
      <c r="J97" s="148">
        <v>69000</v>
      </c>
      <c r="K97" s="148">
        <v>0</v>
      </c>
      <c r="L97" s="148">
        <v>0</v>
      </c>
      <c r="M97" s="148">
        <v>0</v>
      </c>
      <c r="N97" s="148">
        <v>0</v>
      </c>
    </row>
    <row r="98" spans="1:14" x14ac:dyDescent="0.2">
      <c r="A98" s="124" t="s">
        <v>645</v>
      </c>
      <c r="B98" s="127">
        <v>351</v>
      </c>
      <c r="C98" s="127" t="s">
        <v>226</v>
      </c>
      <c r="D98" s="125" t="s">
        <v>58</v>
      </c>
      <c r="E98" s="10">
        <v>305</v>
      </c>
      <c r="F98" s="125" t="s">
        <v>221</v>
      </c>
      <c r="G98" s="112">
        <v>6</v>
      </c>
      <c r="H98" s="127" t="s">
        <v>210</v>
      </c>
      <c r="I98" s="112">
        <v>22.5</v>
      </c>
      <c r="J98" s="148">
        <v>305000</v>
      </c>
      <c r="K98" s="148">
        <v>186145.57</v>
      </c>
      <c r="L98" s="148">
        <v>4635909</v>
      </c>
      <c r="M98" s="148">
        <v>29360</v>
      </c>
      <c r="N98" s="148">
        <v>4665269</v>
      </c>
    </row>
    <row r="99" spans="1:14" x14ac:dyDescent="0.2">
      <c r="A99" s="124" t="s">
        <v>645</v>
      </c>
      <c r="B99" s="127">
        <v>351</v>
      </c>
      <c r="C99" s="127" t="s">
        <v>226</v>
      </c>
      <c r="D99" s="125" t="s">
        <v>58</v>
      </c>
      <c r="E99" s="10">
        <v>77</v>
      </c>
      <c r="F99" s="125" t="s">
        <v>222</v>
      </c>
      <c r="G99" s="112">
        <v>6</v>
      </c>
      <c r="H99" s="127" t="s">
        <v>210</v>
      </c>
      <c r="I99" s="112">
        <v>22.5</v>
      </c>
      <c r="J99" s="148">
        <v>77000</v>
      </c>
      <c r="K99" s="148">
        <v>46994.42</v>
      </c>
      <c r="L99" s="148">
        <v>1170384</v>
      </c>
      <c r="M99" s="148">
        <v>7412</v>
      </c>
      <c r="N99" s="148">
        <v>1177796</v>
      </c>
    </row>
    <row r="100" spans="1:14" x14ac:dyDescent="0.2">
      <c r="A100" s="124" t="s">
        <v>645</v>
      </c>
      <c r="B100" s="127">
        <v>351</v>
      </c>
      <c r="C100" s="127" t="s">
        <v>226</v>
      </c>
      <c r="D100" s="125" t="s">
        <v>58</v>
      </c>
      <c r="E100" s="10">
        <v>29</v>
      </c>
      <c r="F100" s="125" t="s">
        <v>223</v>
      </c>
      <c r="G100" s="112">
        <v>6</v>
      </c>
      <c r="H100" s="127" t="s">
        <v>210</v>
      </c>
      <c r="I100" s="112">
        <v>25.5</v>
      </c>
      <c r="J100" s="148">
        <v>29000</v>
      </c>
      <c r="K100" s="148">
        <v>46498.26</v>
      </c>
      <c r="L100" s="148">
        <v>1158028</v>
      </c>
      <c r="M100" s="148">
        <v>7333</v>
      </c>
      <c r="N100" s="148">
        <v>1165361</v>
      </c>
    </row>
    <row r="101" spans="1:14" x14ac:dyDescent="0.2">
      <c r="A101" s="124" t="s">
        <v>646</v>
      </c>
      <c r="B101" s="127">
        <v>351</v>
      </c>
      <c r="C101" s="127" t="s">
        <v>226</v>
      </c>
      <c r="D101" s="125" t="s">
        <v>58</v>
      </c>
      <c r="E101" s="10">
        <v>29</v>
      </c>
      <c r="F101" s="125" t="s">
        <v>224</v>
      </c>
      <c r="G101" s="112">
        <v>4.5</v>
      </c>
      <c r="H101" s="127" t="s">
        <v>210</v>
      </c>
      <c r="I101" s="112">
        <v>26</v>
      </c>
      <c r="J101" s="148">
        <v>29000</v>
      </c>
      <c r="K101" s="148">
        <v>46377.26</v>
      </c>
      <c r="L101" s="148">
        <v>1155014</v>
      </c>
      <c r="M101" s="148">
        <v>5521</v>
      </c>
      <c r="N101" s="148">
        <v>1160535</v>
      </c>
    </row>
    <row r="102" spans="1:14" x14ac:dyDescent="0.2">
      <c r="A102" s="124" t="s">
        <v>248</v>
      </c>
      <c r="B102" s="127">
        <v>351</v>
      </c>
      <c r="C102" s="127" t="s">
        <v>235</v>
      </c>
      <c r="D102" s="125" t="s">
        <v>58</v>
      </c>
      <c r="E102" s="10">
        <v>205</v>
      </c>
      <c r="F102" s="125" t="s">
        <v>236</v>
      </c>
      <c r="G102" s="112">
        <v>4</v>
      </c>
      <c r="H102" s="127" t="s">
        <v>210</v>
      </c>
      <c r="I102" s="112">
        <v>5.75</v>
      </c>
      <c r="J102" s="148">
        <v>205000</v>
      </c>
      <c r="K102" s="148">
        <v>0</v>
      </c>
      <c r="L102" s="148">
        <v>0</v>
      </c>
      <c r="M102" s="148">
        <v>0</v>
      </c>
      <c r="N102" s="148">
        <v>0</v>
      </c>
    </row>
    <row r="103" spans="1:14" x14ac:dyDescent="0.2">
      <c r="A103" s="124" t="s">
        <v>248</v>
      </c>
      <c r="B103" s="127">
        <v>351</v>
      </c>
      <c r="C103" s="127" t="s">
        <v>235</v>
      </c>
      <c r="D103" s="125" t="s">
        <v>58</v>
      </c>
      <c r="E103" s="10">
        <v>57</v>
      </c>
      <c r="F103" s="125" t="s">
        <v>237</v>
      </c>
      <c r="G103" s="112">
        <v>4</v>
      </c>
      <c r="H103" s="127" t="s">
        <v>210</v>
      </c>
      <c r="I103" s="112">
        <v>5.75</v>
      </c>
      <c r="J103" s="148">
        <v>57000</v>
      </c>
      <c r="K103" s="148">
        <v>0</v>
      </c>
      <c r="L103" s="148">
        <v>0</v>
      </c>
      <c r="M103" s="148">
        <v>0</v>
      </c>
      <c r="N103" s="148">
        <v>0</v>
      </c>
    </row>
    <row r="104" spans="1:14" x14ac:dyDescent="0.2">
      <c r="A104" s="124" t="s">
        <v>647</v>
      </c>
      <c r="B104" s="127">
        <v>351</v>
      </c>
      <c r="C104" s="127" t="s">
        <v>235</v>
      </c>
      <c r="D104" s="125" t="s">
        <v>58</v>
      </c>
      <c r="E104" s="10">
        <v>270</v>
      </c>
      <c r="F104" s="125" t="s">
        <v>238</v>
      </c>
      <c r="G104" s="112">
        <v>5.6</v>
      </c>
      <c r="H104" s="127" t="s">
        <v>210</v>
      </c>
      <c r="I104" s="112">
        <v>19.75</v>
      </c>
      <c r="J104" s="148">
        <v>270000</v>
      </c>
      <c r="K104" s="148">
        <v>157323.20000000001</v>
      </c>
      <c r="L104" s="148">
        <v>3918095</v>
      </c>
      <c r="M104" s="148">
        <v>23197</v>
      </c>
      <c r="N104" s="148">
        <v>3941292</v>
      </c>
    </row>
    <row r="105" spans="1:14" x14ac:dyDescent="0.2">
      <c r="A105" s="124" t="s">
        <v>648</v>
      </c>
      <c r="B105" s="127">
        <v>351</v>
      </c>
      <c r="C105" s="127" t="s">
        <v>235</v>
      </c>
      <c r="D105" s="125" t="s">
        <v>58</v>
      </c>
      <c r="E105" s="10">
        <v>69</v>
      </c>
      <c r="F105" s="125" t="s">
        <v>239</v>
      </c>
      <c r="G105" s="112">
        <v>5.6</v>
      </c>
      <c r="H105" s="127" t="s">
        <v>210</v>
      </c>
      <c r="I105" s="112">
        <v>19.75</v>
      </c>
      <c r="J105" s="148">
        <v>69000</v>
      </c>
      <c r="K105" s="148">
        <v>40204.910000000003</v>
      </c>
      <c r="L105" s="148">
        <v>1001293</v>
      </c>
      <c r="M105" s="148">
        <v>5928</v>
      </c>
      <c r="N105" s="148">
        <v>1007221</v>
      </c>
    </row>
    <row r="106" spans="1:14" x14ac:dyDescent="0.2">
      <c r="A106" s="124" t="s">
        <v>649</v>
      </c>
      <c r="B106" s="127">
        <v>351</v>
      </c>
      <c r="C106" s="127" t="s">
        <v>235</v>
      </c>
      <c r="D106" s="125" t="s">
        <v>58</v>
      </c>
      <c r="E106" s="10">
        <v>20</v>
      </c>
      <c r="F106" s="125" t="s">
        <v>240</v>
      </c>
      <c r="G106" s="112">
        <v>6</v>
      </c>
      <c r="H106" s="127" t="s">
        <v>210</v>
      </c>
      <c r="I106" s="112">
        <v>25.25</v>
      </c>
      <c r="J106" s="148">
        <v>20000</v>
      </c>
      <c r="K106" s="148">
        <v>31272.61</v>
      </c>
      <c r="L106" s="148">
        <v>778837</v>
      </c>
      <c r="M106" s="148">
        <v>4931</v>
      </c>
      <c r="N106" s="148">
        <v>783768</v>
      </c>
    </row>
    <row r="107" spans="1:14" x14ac:dyDescent="0.2">
      <c r="A107" s="124" t="s">
        <v>647</v>
      </c>
      <c r="B107" s="127">
        <v>351</v>
      </c>
      <c r="C107" s="127" t="s">
        <v>235</v>
      </c>
      <c r="D107" s="125" t="s">
        <v>58</v>
      </c>
      <c r="E107" s="10">
        <v>46</v>
      </c>
      <c r="F107" s="125" t="s">
        <v>241</v>
      </c>
      <c r="G107" s="112">
        <v>4.5</v>
      </c>
      <c r="H107" s="127" t="s">
        <v>210</v>
      </c>
      <c r="I107" s="112">
        <v>25.75</v>
      </c>
      <c r="J107" s="148">
        <v>46000</v>
      </c>
      <c r="K107" s="148">
        <v>72492.460000000006</v>
      </c>
      <c r="L107" s="148">
        <v>1805407</v>
      </c>
      <c r="M107" s="148">
        <v>8629</v>
      </c>
      <c r="N107" s="148">
        <v>1814036</v>
      </c>
    </row>
    <row r="108" spans="1:14" x14ac:dyDescent="0.2">
      <c r="A108" s="124"/>
      <c r="D108" s="125"/>
      <c r="E108" s="10"/>
      <c r="F108" s="125"/>
      <c r="G108" s="112"/>
      <c r="H108" s="127"/>
      <c r="I108" s="112"/>
      <c r="J108" s="148"/>
      <c r="K108" s="148"/>
      <c r="L108" s="148"/>
      <c r="M108" s="148"/>
      <c r="N108" s="148"/>
    </row>
    <row r="109" spans="1:14" x14ac:dyDescent="0.2">
      <c r="A109" s="124" t="s">
        <v>165</v>
      </c>
      <c r="B109" s="127">
        <v>363</v>
      </c>
      <c r="C109" s="127" t="s">
        <v>182</v>
      </c>
      <c r="D109" s="125" t="s">
        <v>58</v>
      </c>
      <c r="E109" s="10">
        <v>400</v>
      </c>
      <c r="F109" s="125" t="s">
        <v>184</v>
      </c>
      <c r="G109" s="112">
        <v>5</v>
      </c>
      <c r="H109" s="127" t="s">
        <v>213</v>
      </c>
      <c r="I109" s="112">
        <v>17.5</v>
      </c>
      <c r="J109" s="148">
        <v>400000</v>
      </c>
      <c r="K109" s="148">
        <v>176730.3</v>
      </c>
      <c r="L109" s="148">
        <v>4401424</v>
      </c>
      <c r="M109" s="148">
        <v>3470</v>
      </c>
      <c r="N109" s="148">
        <v>4404894</v>
      </c>
    </row>
    <row r="110" spans="1:14" x14ac:dyDescent="0.2">
      <c r="A110" s="124" t="s">
        <v>165</v>
      </c>
      <c r="B110" s="127">
        <v>363</v>
      </c>
      <c r="C110" s="127" t="s">
        <v>182</v>
      </c>
      <c r="D110" s="125" t="s">
        <v>58</v>
      </c>
      <c r="E110" s="10">
        <v>96</v>
      </c>
      <c r="F110" s="125" t="s">
        <v>185</v>
      </c>
      <c r="G110" s="112">
        <v>5</v>
      </c>
      <c r="H110" s="127" t="s">
        <v>213</v>
      </c>
      <c r="I110" s="112">
        <v>17.5</v>
      </c>
      <c r="J110" s="148">
        <v>96000</v>
      </c>
      <c r="K110" s="148">
        <v>42415.29</v>
      </c>
      <c r="L110" s="148">
        <v>1056342</v>
      </c>
      <c r="M110" s="148">
        <v>833</v>
      </c>
      <c r="N110" s="148">
        <v>1057175</v>
      </c>
    </row>
    <row r="111" spans="1:14" x14ac:dyDescent="0.2">
      <c r="A111" s="124" t="s">
        <v>193</v>
      </c>
      <c r="B111" s="127">
        <v>363</v>
      </c>
      <c r="C111" s="127" t="s">
        <v>182</v>
      </c>
      <c r="D111" s="125" t="s">
        <v>58</v>
      </c>
      <c r="E111" s="114">
        <v>1E-3</v>
      </c>
      <c r="F111" s="125" t="s">
        <v>186</v>
      </c>
      <c r="G111" s="112">
        <v>0</v>
      </c>
      <c r="H111" s="127" t="s">
        <v>213</v>
      </c>
      <c r="I111" s="112">
        <v>17.5</v>
      </c>
      <c r="J111" s="148">
        <v>1</v>
      </c>
      <c r="K111" s="148">
        <v>1</v>
      </c>
      <c r="L111" s="148">
        <v>25</v>
      </c>
      <c r="M111" s="148">
        <v>0</v>
      </c>
      <c r="N111" s="148">
        <v>25</v>
      </c>
    </row>
    <row r="112" spans="1:14" x14ac:dyDescent="0.2">
      <c r="A112" s="124" t="s">
        <v>540</v>
      </c>
      <c r="B112" s="127">
        <v>367</v>
      </c>
      <c r="C112" s="127" t="s">
        <v>196</v>
      </c>
      <c r="D112" s="125" t="s">
        <v>58</v>
      </c>
      <c r="E112" s="10">
        <v>321.5</v>
      </c>
      <c r="F112" s="125" t="s">
        <v>201</v>
      </c>
      <c r="G112" s="112">
        <v>5.5</v>
      </c>
      <c r="H112" s="127" t="s">
        <v>210</v>
      </c>
      <c r="I112" s="112">
        <v>19</v>
      </c>
      <c r="J112" s="148">
        <v>321500</v>
      </c>
      <c r="K112" s="148">
        <v>108562</v>
      </c>
      <c r="L112" s="148">
        <v>2703709</v>
      </c>
      <c r="M112" s="148">
        <v>24289</v>
      </c>
      <c r="N112" s="148">
        <v>2727998</v>
      </c>
    </row>
    <row r="113" spans="1:14" x14ac:dyDescent="0.2">
      <c r="A113" s="124" t="s">
        <v>540</v>
      </c>
      <c r="B113" s="127">
        <v>367</v>
      </c>
      <c r="C113" s="127" t="s">
        <v>196</v>
      </c>
      <c r="D113" s="125" t="s">
        <v>58</v>
      </c>
      <c r="E113" s="10">
        <v>452.5</v>
      </c>
      <c r="F113" s="125" t="s">
        <v>202</v>
      </c>
      <c r="G113" s="112">
        <v>5.9</v>
      </c>
      <c r="H113" s="127" t="s">
        <v>210</v>
      </c>
      <c r="I113" s="112">
        <v>21.5</v>
      </c>
      <c r="J113" s="148">
        <v>452500</v>
      </c>
      <c r="K113" s="148">
        <v>270618</v>
      </c>
      <c r="L113" s="148">
        <v>6739674</v>
      </c>
      <c r="M113" s="148">
        <v>64855</v>
      </c>
      <c r="N113" s="148">
        <v>6804529</v>
      </c>
    </row>
    <row r="114" spans="1:14" x14ac:dyDescent="0.2">
      <c r="A114" s="124" t="s">
        <v>541</v>
      </c>
      <c r="B114" s="127">
        <v>367</v>
      </c>
      <c r="C114" s="127" t="s">
        <v>196</v>
      </c>
      <c r="D114" s="125" t="s">
        <v>58</v>
      </c>
      <c r="E114" s="10">
        <v>31</v>
      </c>
      <c r="F114" s="125" t="s">
        <v>203</v>
      </c>
      <c r="G114" s="112">
        <v>6.3</v>
      </c>
      <c r="H114" s="127" t="s">
        <v>210</v>
      </c>
      <c r="I114" s="112">
        <v>21.5</v>
      </c>
      <c r="J114" s="148">
        <v>31000</v>
      </c>
      <c r="K114" s="148">
        <v>60705</v>
      </c>
      <c r="L114" s="148">
        <v>1511843</v>
      </c>
      <c r="M114" s="148">
        <v>15513</v>
      </c>
      <c r="N114" s="148">
        <v>1527356</v>
      </c>
    </row>
    <row r="115" spans="1:14" x14ac:dyDescent="0.2">
      <c r="A115" s="124" t="s">
        <v>541</v>
      </c>
      <c r="B115" s="127">
        <v>367</v>
      </c>
      <c r="C115" s="127" t="s">
        <v>196</v>
      </c>
      <c r="D115" s="125" t="s">
        <v>58</v>
      </c>
      <c r="E115" s="10">
        <v>51.8</v>
      </c>
      <c r="F115" s="125" t="s">
        <v>204</v>
      </c>
      <c r="G115" s="112">
        <v>6.3</v>
      </c>
      <c r="H115" s="127" t="s">
        <v>210</v>
      </c>
      <c r="I115" s="112">
        <v>21.5</v>
      </c>
      <c r="J115" s="148">
        <v>51800</v>
      </c>
      <c r="K115" s="148">
        <v>101437</v>
      </c>
      <c r="L115" s="148">
        <v>2526263</v>
      </c>
      <c r="M115" s="148">
        <v>25921</v>
      </c>
      <c r="N115" s="148">
        <v>2552184</v>
      </c>
    </row>
    <row r="116" spans="1:14" x14ac:dyDescent="0.2">
      <c r="A116" s="124"/>
      <c r="D116" s="125"/>
      <c r="E116" s="10"/>
      <c r="F116" s="125"/>
      <c r="G116" s="112"/>
      <c r="H116" s="127"/>
      <c r="I116" s="112"/>
      <c r="J116" s="148"/>
      <c r="K116" s="148"/>
      <c r="L116" s="148"/>
      <c r="M116" s="148"/>
      <c r="N116" s="148"/>
    </row>
    <row r="117" spans="1:14" x14ac:dyDescent="0.2">
      <c r="A117" s="124" t="s">
        <v>615</v>
      </c>
      <c r="B117" s="127">
        <v>383</v>
      </c>
      <c r="C117" s="127" t="s">
        <v>226</v>
      </c>
      <c r="D117" s="125" t="s">
        <v>58</v>
      </c>
      <c r="E117" s="10">
        <v>1250</v>
      </c>
      <c r="F117" s="125" t="s">
        <v>60</v>
      </c>
      <c r="G117" s="112">
        <v>4.5</v>
      </c>
      <c r="H117" s="127" t="s">
        <v>211</v>
      </c>
      <c r="I117" s="112">
        <v>22</v>
      </c>
      <c r="J117" s="148">
        <v>1250000</v>
      </c>
      <c r="K117" s="148">
        <v>273008</v>
      </c>
      <c r="L117" s="148">
        <v>6799196</v>
      </c>
      <c r="M117" s="148">
        <v>4165</v>
      </c>
      <c r="N117" s="148">
        <v>6803361</v>
      </c>
    </row>
    <row r="118" spans="1:14" x14ac:dyDescent="0.2">
      <c r="A118" s="124" t="s">
        <v>617</v>
      </c>
      <c r="B118" s="127">
        <v>383</v>
      </c>
      <c r="C118" s="127" t="s">
        <v>226</v>
      </c>
      <c r="D118" s="125" t="s">
        <v>58</v>
      </c>
      <c r="E118" s="114">
        <v>161</v>
      </c>
      <c r="F118" s="125" t="s">
        <v>70</v>
      </c>
      <c r="G118" s="112">
        <v>6</v>
      </c>
      <c r="H118" s="127" t="s">
        <v>211</v>
      </c>
      <c r="I118" s="112">
        <v>22</v>
      </c>
      <c r="J118" s="148">
        <v>161000</v>
      </c>
      <c r="K118" s="148">
        <v>296852</v>
      </c>
      <c r="L118" s="148">
        <v>7393025</v>
      </c>
      <c r="M118" s="148">
        <v>23963</v>
      </c>
      <c r="N118" s="148">
        <v>7416988</v>
      </c>
    </row>
    <row r="119" spans="1:14" x14ac:dyDescent="0.2">
      <c r="A119" s="124" t="s">
        <v>228</v>
      </c>
      <c r="B119" s="127">
        <v>392</v>
      </c>
      <c r="C119" s="127" t="s">
        <v>230</v>
      </c>
      <c r="D119" s="125" t="s">
        <v>58</v>
      </c>
      <c r="E119" s="10">
        <v>240</v>
      </c>
      <c r="F119" s="125" t="s">
        <v>200</v>
      </c>
      <c r="G119" s="112">
        <v>3.5</v>
      </c>
      <c r="H119" s="127" t="s">
        <v>211</v>
      </c>
      <c r="I119" s="112">
        <v>7</v>
      </c>
      <c r="J119" s="148">
        <v>240000</v>
      </c>
      <c r="K119" s="148">
        <v>0</v>
      </c>
      <c r="L119" s="148">
        <v>0</v>
      </c>
      <c r="M119" s="148">
        <v>0</v>
      </c>
      <c r="N119" s="148">
        <v>0</v>
      </c>
    </row>
    <row r="120" spans="1:14" x14ac:dyDescent="0.2">
      <c r="A120" s="124" t="s">
        <v>651</v>
      </c>
      <c r="B120" s="127">
        <v>392</v>
      </c>
      <c r="C120" s="127" t="s">
        <v>230</v>
      </c>
      <c r="D120" s="125" t="s">
        <v>58</v>
      </c>
      <c r="E120" s="10">
        <v>245</v>
      </c>
      <c r="F120" s="125" t="s">
        <v>203</v>
      </c>
      <c r="G120" s="112">
        <v>4.5</v>
      </c>
      <c r="H120" s="127" t="s">
        <v>211</v>
      </c>
      <c r="I120" s="112">
        <v>11</v>
      </c>
      <c r="J120" s="148">
        <v>119805</v>
      </c>
      <c r="K120" s="148">
        <v>47133.69</v>
      </c>
      <c r="L120" s="148">
        <v>1173853</v>
      </c>
      <c r="M120" s="148">
        <v>12847</v>
      </c>
      <c r="N120" s="148">
        <v>1186700</v>
      </c>
    </row>
    <row r="121" spans="1:14" x14ac:dyDescent="0.2">
      <c r="A121" s="124" t="s">
        <v>651</v>
      </c>
      <c r="B121" s="127">
        <v>392</v>
      </c>
      <c r="C121" s="127" t="s">
        <v>230</v>
      </c>
      <c r="D121" s="125" t="s">
        <v>58</v>
      </c>
      <c r="E121" s="119" t="s">
        <v>454</v>
      </c>
      <c r="F121" s="125" t="s">
        <v>453</v>
      </c>
      <c r="G121" s="112">
        <v>4.5</v>
      </c>
      <c r="H121" s="127" t="s">
        <v>211</v>
      </c>
      <c r="I121" s="112">
        <v>11</v>
      </c>
      <c r="J121" s="148">
        <v>195</v>
      </c>
      <c r="K121" s="148">
        <v>76.69</v>
      </c>
      <c r="L121" s="148">
        <v>1910</v>
      </c>
      <c r="M121" s="148">
        <v>21</v>
      </c>
      <c r="N121" s="148">
        <v>1931</v>
      </c>
    </row>
    <row r="122" spans="1:14" x14ac:dyDescent="0.2">
      <c r="A122" s="124" t="s">
        <v>651</v>
      </c>
      <c r="B122" s="127">
        <v>392</v>
      </c>
      <c r="C122" s="127" t="s">
        <v>230</v>
      </c>
      <c r="D122" s="125" t="s">
        <v>58</v>
      </c>
      <c r="E122" s="119" t="s">
        <v>454</v>
      </c>
      <c r="F122" s="125" t="s">
        <v>270</v>
      </c>
      <c r="G122" s="112">
        <v>5</v>
      </c>
      <c r="H122" s="127" t="s">
        <v>211</v>
      </c>
      <c r="I122" s="112">
        <v>11.5</v>
      </c>
      <c r="J122" s="148">
        <v>146837.81</v>
      </c>
      <c r="K122" s="148">
        <v>227763.61</v>
      </c>
      <c r="L122" s="148">
        <v>5672396</v>
      </c>
      <c r="M122" s="148">
        <v>0</v>
      </c>
      <c r="N122" s="148">
        <v>5672396</v>
      </c>
    </row>
    <row r="124" spans="1:14" x14ac:dyDescent="0.2">
      <c r="A124" s="124" t="s">
        <v>540</v>
      </c>
      <c r="B124" s="127">
        <v>420</v>
      </c>
      <c r="C124" s="127" t="s">
        <v>244</v>
      </c>
      <c r="D124" s="125" t="s">
        <v>58</v>
      </c>
      <c r="E124" s="10">
        <v>507</v>
      </c>
      <c r="F124" s="125" t="s">
        <v>232</v>
      </c>
      <c r="G124" s="112">
        <v>4.5</v>
      </c>
      <c r="H124" s="127" t="s">
        <v>209</v>
      </c>
      <c r="I124" s="112">
        <v>19.5</v>
      </c>
      <c r="J124" s="148">
        <v>507000</v>
      </c>
      <c r="K124" s="148">
        <v>75629</v>
      </c>
      <c r="L124" s="148">
        <v>1883521</v>
      </c>
      <c r="M124" s="148">
        <v>13894</v>
      </c>
      <c r="N124" s="148">
        <v>1897415</v>
      </c>
    </row>
    <row r="125" spans="1:14" x14ac:dyDescent="0.2">
      <c r="A125" s="124" t="s">
        <v>540</v>
      </c>
      <c r="B125" s="127">
        <v>420</v>
      </c>
      <c r="C125" s="127" t="s">
        <v>244</v>
      </c>
      <c r="D125" s="125" t="s">
        <v>58</v>
      </c>
      <c r="E125" s="10">
        <v>91</v>
      </c>
      <c r="F125" s="125" t="s">
        <v>233</v>
      </c>
      <c r="G125" s="112">
        <v>4.5</v>
      </c>
      <c r="H125" s="127" t="s">
        <v>209</v>
      </c>
      <c r="I125" s="112">
        <v>19.5</v>
      </c>
      <c r="J125" s="148">
        <v>91000</v>
      </c>
      <c r="K125" s="148">
        <v>53978</v>
      </c>
      <c r="L125" s="148">
        <v>1344309</v>
      </c>
      <c r="M125" s="148">
        <v>9916</v>
      </c>
      <c r="N125" s="148">
        <v>1354225</v>
      </c>
    </row>
    <row r="126" spans="1:14" x14ac:dyDescent="0.2">
      <c r="A126" s="124" t="s">
        <v>541</v>
      </c>
      <c r="B126" s="127">
        <v>420</v>
      </c>
      <c r="C126" s="127" t="s">
        <v>244</v>
      </c>
      <c r="D126" s="125" t="s">
        <v>58</v>
      </c>
      <c r="E126" s="10">
        <v>32</v>
      </c>
      <c r="F126" s="125" t="s">
        <v>234</v>
      </c>
      <c r="G126" s="112">
        <v>4.5</v>
      </c>
      <c r="H126" s="127" t="s">
        <v>209</v>
      </c>
      <c r="I126" s="112">
        <v>19.5</v>
      </c>
      <c r="J126" s="148">
        <v>32000</v>
      </c>
      <c r="K126" s="148">
        <v>49695</v>
      </c>
      <c r="L126" s="148">
        <v>1237642</v>
      </c>
      <c r="M126" s="148">
        <v>9129</v>
      </c>
      <c r="N126" s="148">
        <v>1246771</v>
      </c>
    </row>
    <row r="127" spans="1:14" x14ac:dyDescent="0.2">
      <c r="A127" s="124" t="s">
        <v>541</v>
      </c>
      <c r="B127" s="127">
        <v>420</v>
      </c>
      <c r="C127" s="127" t="s">
        <v>244</v>
      </c>
      <c r="D127" s="125" t="s">
        <v>58</v>
      </c>
      <c r="E127" s="10">
        <v>28</v>
      </c>
      <c r="F127" s="125" t="s">
        <v>245</v>
      </c>
      <c r="G127" s="112">
        <v>4.5</v>
      </c>
      <c r="H127" s="127" t="s">
        <v>209</v>
      </c>
      <c r="I127" s="112">
        <v>19.5</v>
      </c>
      <c r="J127" s="148">
        <v>28000</v>
      </c>
      <c r="K127" s="148">
        <v>43483</v>
      </c>
      <c r="L127" s="148">
        <v>1082933</v>
      </c>
      <c r="M127" s="148">
        <v>7989</v>
      </c>
      <c r="N127" s="148">
        <v>1090922</v>
      </c>
    </row>
    <row r="128" spans="1:14" x14ac:dyDescent="0.2">
      <c r="A128" s="124" t="s">
        <v>541</v>
      </c>
      <c r="B128" s="127">
        <v>420</v>
      </c>
      <c r="C128" s="127" t="s">
        <v>244</v>
      </c>
      <c r="D128" s="125" t="s">
        <v>58</v>
      </c>
      <c r="E128" s="10">
        <v>25</v>
      </c>
      <c r="F128" s="125" t="s">
        <v>246</v>
      </c>
      <c r="G128" s="112">
        <v>4.5</v>
      </c>
      <c r="H128" s="127" t="s">
        <v>209</v>
      </c>
      <c r="I128" s="112">
        <v>19.5</v>
      </c>
      <c r="J128" s="148">
        <v>25000</v>
      </c>
      <c r="K128" s="148">
        <v>38824</v>
      </c>
      <c r="L128" s="148">
        <v>966902</v>
      </c>
      <c r="M128" s="148">
        <v>7133</v>
      </c>
      <c r="N128" s="148">
        <v>974035</v>
      </c>
    </row>
    <row r="129" spans="1:14" x14ac:dyDescent="0.2">
      <c r="A129" s="124"/>
      <c r="D129" s="125"/>
      <c r="E129" s="10"/>
      <c r="F129" s="125"/>
      <c r="G129" s="112"/>
      <c r="H129" s="127"/>
      <c r="I129" s="112"/>
      <c r="J129" s="148"/>
      <c r="K129" s="148"/>
      <c r="L129" s="148"/>
      <c r="M129" s="148"/>
      <c r="N129" s="148"/>
    </row>
    <row r="130" spans="1:14" x14ac:dyDescent="0.2">
      <c r="A130" s="124" t="s">
        <v>250</v>
      </c>
      <c r="B130" s="127">
        <v>430</v>
      </c>
      <c r="C130" s="127" t="s">
        <v>249</v>
      </c>
      <c r="D130" s="125" t="s">
        <v>58</v>
      </c>
      <c r="E130" s="148">
        <v>3660</v>
      </c>
      <c r="F130" s="125" t="s">
        <v>264</v>
      </c>
      <c r="G130" s="112">
        <v>3</v>
      </c>
      <c r="H130" s="127" t="s">
        <v>213</v>
      </c>
      <c r="I130" s="112">
        <v>11.42</v>
      </c>
      <c r="J130" s="73">
        <v>3660000</v>
      </c>
      <c r="K130" s="73">
        <v>394967.95</v>
      </c>
      <c r="L130" s="73">
        <v>9836578</v>
      </c>
      <c r="M130" s="318">
        <v>36630</v>
      </c>
      <c r="N130" s="319">
        <v>9873208</v>
      </c>
    </row>
    <row r="131" spans="1:14" x14ac:dyDescent="0.2">
      <c r="A131" s="124" t="s">
        <v>250</v>
      </c>
      <c r="B131" s="127">
        <v>430</v>
      </c>
      <c r="C131" s="127" t="s">
        <v>249</v>
      </c>
      <c r="D131" s="125" t="s">
        <v>58</v>
      </c>
      <c r="E131" s="148">
        <v>479</v>
      </c>
      <c r="F131" s="125" t="s">
        <v>265</v>
      </c>
      <c r="G131" s="112">
        <v>4</v>
      </c>
      <c r="H131" s="127" t="s">
        <v>213</v>
      </c>
      <c r="I131" s="112">
        <v>11.42</v>
      </c>
      <c r="J131" s="73">
        <v>479000</v>
      </c>
      <c r="K131" s="73">
        <v>113382.5</v>
      </c>
      <c r="L131" s="73">
        <v>2823763</v>
      </c>
      <c r="M131" s="318">
        <v>13684</v>
      </c>
      <c r="N131" s="319">
        <v>2837447</v>
      </c>
    </row>
    <row r="132" spans="1:14" x14ac:dyDescent="0.2">
      <c r="A132" s="124" t="s">
        <v>475</v>
      </c>
      <c r="B132" s="127">
        <v>430</v>
      </c>
      <c r="C132" s="127" t="s">
        <v>249</v>
      </c>
      <c r="D132" s="125" t="s">
        <v>58</v>
      </c>
      <c r="E132" s="114">
        <v>1.5349999999999999</v>
      </c>
      <c r="F132" s="125" t="s">
        <v>266</v>
      </c>
      <c r="G132" s="112">
        <v>10</v>
      </c>
      <c r="H132" s="127" t="s">
        <v>213</v>
      </c>
      <c r="I132" s="112">
        <v>11.42</v>
      </c>
      <c r="J132" s="73">
        <v>1535</v>
      </c>
      <c r="K132" s="73">
        <v>3797.598</v>
      </c>
      <c r="L132" s="73">
        <v>94578</v>
      </c>
      <c r="M132" s="73">
        <v>89261</v>
      </c>
      <c r="N132" s="73">
        <v>183839</v>
      </c>
    </row>
    <row r="133" spans="1:14" x14ac:dyDescent="0.2">
      <c r="A133" s="124"/>
      <c r="D133" s="125"/>
      <c r="E133" s="148"/>
      <c r="F133" s="127"/>
      <c r="G133" s="112"/>
      <c r="H133" s="127"/>
      <c r="I133" s="112"/>
      <c r="J133" s="148"/>
      <c r="K133" s="148"/>
      <c r="L133" s="148"/>
      <c r="M133" s="148"/>
      <c r="N133" s="148"/>
    </row>
    <row r="134" spans="1:14" x14ac:dyDescent="0.2">
      <c r="A134" s="124" t="s">
        <v>119</v>
      </c>
      <c r="B134" s="127">
        <v>437</v>
      </c>
      <c r="C134" s="127" t="s">
        <v>259</v>
      </c>
      <c r="D134" s="125" t="s">
        <v>58</v>
      </c>
      <c r="E134" s="148">
        <v>110</v>
      </c>
      <c r="F134" s="125" t="s">
        <v>251</v>
      </c>
      <c r="G134" s="112">
        <v>3</v>
      </c>
      <c r="H134" s="127" t="s">
        <v>210</v>
      </c>
      <c r="I134" s="112">
        <v>7</v>
      </c>
      <c r="J134" s="148">
        <v>110000</v>
      </c>
      <c r="K134" s="148">
        <v>0</v>
      </c>
      <c r="L134" s="148">
        <v>0</v>
      </c>
      <c r="M134" s="148">
        <v>0</v>
      </c>
      <c r="N134" s="148">
        <v>0</v>
      </c>
    </row>
    <row r="135" spans="1:14" x14ac:dyDescent="0.2">
      <c r="A135" s="124" t="s">
        <v>119</v>
      </c>
      <c r="B135" s="127">
        <v>437</v>
      </c>
      <c r="C135" s="127" t="s">
        <v>259</v>
      </c>
      <c r="D135" s="125" t="s">
        <v>58</v>
      </c>
      <c r="E135" s="148">
        <v>33</v>
      </c>
      <c r="F135" s="125" t="s">
        <v>252</v>
      </c>
      <c r="G135" s="112">
        <v>3</v>
      </c>
      <c r="H135" s="127" t="s">
        <v>210</v>
      </c>
      <c r="I135" s="112">
        <v>7</v>
      </c>
      <c r="J135" s="148">
        <v>33000</v>
      </c>
      <c r="K135" s="148">
        <v>0</v>
      </c>
      <c r="L135" s="148">
        <v>0</v>
      </c>
      <c r="M135" s="148">
        <v>0</v>
      </c>
      <c r="N135" s="148">
        <v>0</v>
      </c>
    </row>
    <row r="136" spans="1:14" x14ac:dyDescent="0.2">
      <c r="A136" s="124" t="s">
        <v>119</v>
      </c>
      <c r="B136" s="127">
        <v>437</v>
      </c>
      <c r="C136" s="127" t="s">
        <v>259</v>
      </c>
      <c r="D136" s="125" t="s">
        <v>58</v>
      </c>
      <c r="E136" s="148">
        <v>260</v>
      </c>
      <c r="F136" s="125" t="s">
        <v>253</v>
      </c>
      <c r="G136" s="112">
        <v>4.2</v>
      </c>
      <c r="H136" s="127" t="s">
        <v>210</v>
      </c>
      <c r="I136" s="112">
        <v>20</v>
      </c>
      <c r="J136" s="148">
        <v>260000</v>
      </c>
      <c r="K136" s="148">
        <v>133795.75</v>
      </c>
      <c r="L136" s="148">
        <v>3332150</v>
      </c>
      <c r="M136" s="148">
        <v>26379</v>
      </c>
      <c r="N136" s="148">
        <v>3358529</v>
      </c>
    </row>
    <row r="137" spans="1:14" x14ac:dyDescent="0.2">
      <c r="A137" s="124" t="s">
        <v>119</v>
      </c>
      <c r="B137" s="127">
        <v>437</v>
      </c>
      <c r="C137" s="127" t="s">
        <v>259</v>
      </c>
      <c r="D137" s="125" t="s">
        <v>58</v>
      </c>
      <c r="E137" s="148">
        <v>68</v>
      </c>
      <c r="F137" s="125" t="s">
        <v>254</v>
      </c>
      <c r="G137" s="112">
        <v>4.2</v>
      </c>
      <c r="H137" s="127" t="s">
        <v>210</v>
      </c>
      <c r="I137" s="112">
        <v>20</v>
      </c>
      <c r="J137" s="148">
        <v>68000</v>
      </c>
      <c r="K137" s="148">
        <v>34992.699999999997</v>
      </c>
      <c r="L137" s="148">
        <v>871484</v>
      </c>
      <c r="M137" s="148">
        <v>6900</v>
      </c>
      <c r="N137" s="148">
        <v>878384</v>
      </c>
    </row>
    <row r="138" spans="1:14" x14ac:dyDescent="0.2">
      <c r="A138" s="124" t="s">
        <v>640</v>
      </c>
      <c r="B138" s="127">
        <v>437</v>
      </c>
      <c r="C138" s="127" t="s">
        <v>259</v>
      </c>
      <c r="D138" s="125" t="s">
        <v>58</v>
      </c>
      <c r="E138" s="113">
        <v>132</v>
      </c>
      <c r="F138" s="125" t="s">
        <v>255</v>
      </c>
      <c r="G138" s="112">
        <v>4.2</v>
      </c>
      <c r="H138" s="127" t="s">
        <v>210</v>
      </c>
      <c r="I138" s="112">
        <v>20</v>
      </c>
      <c r="J138" s="148">
        <v>132000</v>
      </c>
      <c r="K138" s="148">
        <v>64828.78</v>
      </c>
      <c r="L138" s="148">
        <v>1614545</v>
      </c>
      <c r="M138" s="148">
        <v>12781</v>
      </c>
      <c r="N138" s="148">
        <v>1627326</v>
      </c>
    </row>
    <row r="139" spans="1:14" x14ac:dyDescent="0.2">
      <c r="A139" s="124" t="s">
        <v>225</v>
      </c>
      <c r="B139" s="127">
        <v>437</v>
      </c>
      <c r="C139" s="127" t="s">
        <v>259</v>
      </c>
      <c r="D139" s="125" t="s">
        <v>58</v>
      </c>
      <c r="E139" s="113">
        <v>55</v>
      </c>
      <c r="F139" s="125" t="s">
        <v>82</v>
      </c>
      <c r="G139" s="112">
        <v>4.2</v>
      </c>
      <c r="H139" s="127" t="s">
        <v>210</v>
      </c>
      <c r="I139" s="112">
        <v>20</v>
      </c>
      <c r="J139" s="148">
        <v>55000</v>
      </c>
      <c r="K139" s="148">
        <v>53216.43</v>
      </c>
      <c r="L139" s="148">
        <v>1325342</v>
      </c>
      <c r="M139" s="148">
        <v>10492</v>
      </c>
      <c r="N139" s="148">
        <v>1335834</v>
      </c>
    </row>
    <row r="140" spans="1:14" x14ac:dyDescent="0.2">
      <c r="A140" s="124" t="s">
        <v>225</v>
      </c>
      <c r="B140" s="127">
        <v>437</v>
      </c>
      <c r="C140" s="127" t="s">
        <v>259</v>
      </c>
      <c r="D140" s="125" t="s">
        <v>58</v>
      </c>
      <c r="E140" s="113">
        <v>1</v>
      </c>
      <c r="F140" s="125" t="s">
        <v>256</v>
      </c>
      <c r="G140" s="112">
        <v>4.2</v>
      </c>
      <c r="H140" s="127" t="s">
        <v>210</v>
      </c>
      <c r="I140" s="112">
        <v>20</v>
      </c>
      <c r="J140" s="148">
        <v>1000</v>
      </c>
      <c r="K140" s="148">
        <v>1478.23</v>
      </c>
      <c r="L140" s="148">
        <v>36815</v>
      </c>
      <c r="M140" s="148">
        <v>292</v>
      </c>
      <c r="N140" s="148">
        <v>37107</v>
      </c>
    </row>
    <row r="141" spans="1:14" x14ac:dyDescent="0.2">
      <c r="A141" s="124" t="s">
        <v>653</v>
      </c>
      <c r="B141" s="127">
        <v>437</v>
      </c>
      <c r="C141" s="127" t="s">
        <v>448</v>
      </c>
      <c r="D141" s="125" t="s">
        <v>58</v>
      </c>
      <c r="E141" s="10">
        <v>110</v>
      </c>
      <c r="F141" s="125" t="s">
        <v>449</v>
      </c>
      <c r="G141" s="112">
        <v>3</v>
      </c>
      <c r="H141" s="127" t="s">
        <v>210</v>
      </c>
      <c r="I141" s="112">
        <v>5.93</v>
      </c>
      <c r="J141" s="148">
        <v>110000</v>
      </c>
      <c r="K141" s="148">
        <v>0</v>
      </c>
      <c r="L141" s="148">
        <v>0</v>
      </c>
      <c r="M141" s="148">
        <v>0</v>
      </c>
      <c r="N141" s="148">
        <v>0</v>
      </c>
    </row>
    <row r="142" spans="1:14" x14ac:dyDescent="0.2">
      <c r="A142" s="124" t="s">
        <v>654</v>
      </c>
      <c r="B142" s="127">
        <v>437</v>
      </c>
      <c r="C142" s="127" t="s">
        <v>448</v>
      </c>
      <c r="D142" s="125" t="s">
        <v>58</v>
      </c>
      <c r="E142" s="10">
        <v>33</v>
      </c>
      <c r="F142" s="125" t="s">
        <v>450</v>
      </c>
      <c r="G142" s="112">
        <v>3</v>
      </c>
      <c r="H142" s="127" t="s">
        <v>210</v>
      </c>
      <c r="I142" s="112">
        <v>5.93</v>
      </c>
      <c r="J142" s="148">
        <v>33000</v>
      </c>
      <c r="K142" s="148">
        <v>0</v>
      </c>
      <c r="L142" s="148">
        <v>0</v>
      </c>
      <c r="M142" s="148">
        <v>0</v>
      </c>
      <c r="N142" s="148">
        <v>0</v>
      </c>
    </row>
    <row r="143" spans="1:14" x14ac:dyDescent="0.2">
      <c r="A143" s="124" t="s">
        <v>653</v>
      </c>
      <c r="B143" s="127">
        <v>437</v>
      </c>
      <c r="C143" s="127" t="s">
        <v>448</v>
      </c>
      <c r="D143" s="125" t="s">
        <v>58</v>
      </c>
      <c r="E143" s="10">
        <v>375</v>
      </c>
      <c r="F143" s="125" t="s">
        <v>443</v>
      </c>
      <c r="G143" s="112">
        <v>4.2</v>
      </c>
      <c r="H143" s="127" t="s">
        <v>210</v>
      </c>
      <c r="I143" s="112">
        <v>19.75</v>
      </c>
      <c r="J143" s="148">
        <v>375000</v>
      </c>
      <c r="K143" s="148">
        <v>213698.72</v>
      </c>
      <c r="L143" s="148">
        <v>5322113</v>
      </c>
      <c r="M143" s="148">
        <v>42133</v>
      </c>
      <c r="N143" s="148">
        <v>5364246</v>
      </c>
    </row>
    <row r="144" spans="1:14" x14ac:dyDescent="0.2">
      <c r="A144" s="124" t="s">
        <v>653</v>
      </c>
      <c r="B144" s="127">
        <v>437</v>
      </c>
      <c r="C144" s="127" t="s">
        <v>448</v>
      </c>
      <c r="D144" s="125" t="s">
        <v>58</v>
      </c>
      <c r="E144" s="10">
        <v>99</v>
      </c>
      <c r="F144" s="125" t="s">
        <v>444</v>
      </c>
      <c r="G144" s="112">
        <v>4.2</v>
      </c>
      <c r="H144" s="127" t="s">
        <v>210</v>
      </c>
      <c r="I144" s="112">
        <v>19.75</v>
      </c>
      <c r="J144" s="148">
        <v>99000</v>
      </c>
      <c r="K144" s="148">
        <v>56416.45</v>
      </c>
      <c r="L144" s="148">
        <v>1405038</v>
      </c>
      <c r="M144" s="148">
        <v>11123</v>
      </c>
      <c r="N144" s="148">
        <v>1416161</v>
      </c>
    </row>
    <row r="145" spans="1:14" x14ac:dyDescent="0.2">
      <c r="A145" s="124" t="s">
        <v>653</v>
      </c>
      <c r="B145" s="127">
        <v>437</v>
      </c>
      <c r="C145" s="127" t="s">
        <v>448</v>
      </c>
      <c r="D145" s="125" t="s">
        <v>58</v>
      </c>
      <c r="E145" s="10">
        <v>93</v>
      </c>
      <c r="F145" s="125" t="s">
        <v>445</v>
      </c>
      <c r="G145" s="112">
        <v>4.2</v>
      </c>
      <c r="H145" s="127" t="s">
        <v>210</v>
      </c>
      <c r="I145" s="112">
        <v>19.75</v>
      </c>
      <c r="J145" s="148">
        <v>93000</v>
      </c>
      <c r="K145" s="148">
        <v>54663.19</v>
      </c>
      <c r="L145" s="148">
        <v>1361373</v>
      </c>
      <c r="M145" s="148">
        <v>10778</v>
      </c>
      <c r="N145" s="148">
        <v>1372151</v>
      </c>
    </row>
    <row r="146" spans="1:14" x14ac:dyDescent="0.2">
      <c r="A146" s="124" t="s">
        <v>655</v>
      </c>
      <c r="B146" s="127">
        <v>437</v>
      </c>
      <c r="C146" s="127" t="s">
        <v>448</v>
      </c>
      <c r="D146" s="125" t="s">
        <v>58</v>
      </c>
      <c r="E146" s="10">
        <v>122</v>
      </c>
      <c r="F146" s="125" t="s">
        <v>446</v>
      </c>
      <c r="G146" s="112">
        <v>4.2</v>
      </c>
      <c r="H146" s="127" t="s">
        <v>210</v>
      </c>
      <c r="I146" s="112">
        <v>19.75</v>
      </c>
      <c r="J146" s="148">
        <v>122000</v>
      </c>
      <c r="K146" s="148">
        <v>103550.32</v>
      </c>
      <c r="L146" s="148">
        <v>2578895</v>
      </c>
      <c r="M146" s="148">
        <v>20416</v>
      </c>
      <c r="N146" s="148">
        <v>2599311</v>
      </c>
    </row>
    <row r="147" spans="1:14" x14ac:dyDescent="0.2">
      <c r="A147" s="124" t="s">
        <v>655</v>
      </c>
      <c r="B147" s="127">
        <v>437</v>
      </c>
      <c r="C147" s="127" t="s">
        <v>448</v>
      </c>
      <c r="D147" s="125" t="s">
        <v>58</v>
      </c>
      <c r="E147" s="10">
        <v>1</v>
      </c>
      <c r="F147" s="125" t="s">
        <v>447</v>
      </c>
      <c r="G147" s="112">
        <v>4.2</v>
      </c>
      <c r="H147" s="127" t="s">
        <v>210</v>
      </c>
      <c r="I147" s="112">
        <v>19.75</v>
      </c>
      <c r="J147" s="148">
        <v>1000</v>
      </c>
      <c r="K147" s="148">
        <v>1399.33</v>
      </c>
      <c r="L147" s="148">
        <v>34850</v>
      </c>
      <c r="M147" s="148">
        <v>276</v>
      </c>
      <c r="N147" s="148">
        <v>35126</v>
      </c>
    </row>
    <row r="148" spans="1:14" x14ac:dyDescent="0.2">
      <c r="A148" s="124"/>
      <c r="D148" s="125"/>
      <c r="E148" s="10"/>
      <c r="F148" s="125"/>
      <c r="G148" s="112"/>
      <c r="H148" s="127"/>
      <c r="I148" s="112"/>
      <c r="J148" s="148"/>
      <c r="K148" s="148"/>
      <c r="L148" s="148"/>
      <c r="M148" s="148"/>
      <c r="N148" s="148"/>
    </row>
    <row r="149" spans="1:14" x14ac:dyDescent="0.2">
      <c r="A149" s="124" t="s">
        <v>228</v>
      </c>
      <c r="B149" s="127">
        <v>449</v>
      </c>
      <c r="C149" s="127" t="s">
        <v>262</v>
      </c>
      <c r="D149" s="125" t="s">
        <v>58</v>
      </c>
      <c r="E149" s="10">
        <v>162</v>
      </c>
      <c r="F149" s="125" t="s">
        <v>232</v>
      </c>
      <c r="G149" s="112">
        <v>4.8</v>
      </c>
      <c r="H149" s="125" t="s">
        <v>211</v>
      </c>
      <c r="I149" s="112">
        <v>7.75</v>
      </c>
      <c r="J149" s="148">
        <v>162000</v>
      </c>
      <c r="K149" s="148">
        <v>0</v>
      </c>
      <c r="L149" s="148">
        <v>0</v>
      </c>
      <c r="M149" s="148">
        <v>0</v>
      </c>
      <c r="N149" s="148">
        <v>0</v>
      </c>
    </row>
    <row r="150" spans="1:14" x14ac:dyDescent="0.2">
      <c r="A150" s="124" t="s">
        <v>263</v>
      </c>
      <c r="B150" s="127">
        <v>449</v>
      </c>
      <c r="C150" s="127" t="s">
        <v>262</v>
      </c>
      <c r="D150" s="125" t="s">
        <v>58</v>
      </c>
      <c r="E150" s="10">
        <v>50</v>
      </c>
      <c r="F150" s="125" t="s">
        <v>233</v>
      </c>
      <c r="G150" s="112">
        <v>5.4</v>
      </c>
      <c r="H150" s="125" t="s">
        <v>211</v>
      </c>
      <c r="I150" s="112">
        <v>14.75</v>
      </c>
      <c r="J150" s="148">
        <v>50000</v>
      </c>
      <c r="K150" s="148">
        <v>57221</v>
      </c>
      <c r="L150" s="148">
        <v>1425075</v>
      </c>
      <c r="M150" s="148">
        <v>12435</v>
      </c>
      <c r="N150" s="148">
        <v>1437510</v>
      </c>
    </row>
    <row r="151" spans="1:14" x14ac:dyDescent="0.2">
      <c r="A151" s="124" t="s">
        <v>263</v>
      </c>
      <c r="B151" s="127">
        <v>449</v>
      </c>
      <c r="C151" s="127" t="s">
        <v>262</v>
      </c>
      <c r="D151" s="125" t="s">
        <v>58</v>
      </c>
      <c r="E151" s="10">
        <v>59.52</v>
      </c>
      <c r="F151" s="125" t="s">
        <v>234</v>
      </c>
      <c r="G151" s="112">
        <v>4.5</v>
      </c>
      <c r="H151" s="125" t="s">
        <v>211</v>
      </c>
      <c r="I151" s="112">
        <v>15</v>
      </c>
      <c r="J151" s="148">
        <v>59520</v>
      </c>
      <c r="K151" s="148">
        <v>90083.56</v>
      </c>
      <c r="L151" s="148">
        <v>2243509</v>
      </c>
      <c r="M151" s="148">
        <v>0</v>
      </c>
      <c r="N151" s="148">
        <v>2243509</v>
      </c>
    </row>
    <row r="152" spans="1:14" x14ac:dyDescent="0.2">
      <c r="A152" s="124"/>
      <c r="D152" s="125"/>
      <c r="E152" s="10"/>
      <c r="F152" s="125"/>
      <c r="G152" s="112"/>
      <c r="H152" s="127"/>
      <c r="I152" s="112"/>
      <c r="J152" s="148"/>
      <c r="K152" s="148"/>
      <c r="L152" s="148"/>
      <c r="M152" s="148"/>
      <c r="N152" s="148"/>
    </row>
    <row r="153" spans="1:14" x14ac:dyDescent="0.2">
      <c r="A153" s="124" t="s">
        <v>683</v>
      </c>
      <c r="B153" s="127">
        <v>472</v>
      </c>
      <c r="C153" s="127" t="s">
        <v>267</v>
      </c>
      <c r="D153" s="125" t="s">
        <v>125</v>
      </c>
      <c r="E153" s="10">
        <v>15700000</v>
      </c>
      <c r="F153" s="125" t="s">
        <v>97</v>
      </c>
      <c r="G153" s="112">
        <v>6</v>
      </c>
      <c r="H153" s="127" t="s">
        <v>213</v>
      </c>
      <c r="I153" s="112">
        <v>4</v>
      </c>
      <c r="J153" s="148">
        <v>15700000000</v>
      </c>
      <c r="K153" s="148">
        <v>0</v>
      </c>
      <c r="L153" s="148">
        <v>0</v>
      </c>
      <c r="M153" s="148">
        <v>0</v>
      </c>
      <c r="N153" s="148">
        <v>0</v>
      </c>
    </row>
    <row r="154" spans="1:14" x14ac:dyDescent="0.2">
      <c r="A154" s="124" t="s">
        <v>683</v>
      </c>
      <c r="B154" s="127">
        <v>472</v>
      </c>
      <c r="C154" s="127" t="s">
        <v>267</v>
      </c>
      <c r="D154" s="125" t="s">
        <v>125</v>
      </c>
      <c r="E154" s="10">
        <v>500000</v>
      </c>
      <c r="F154" s="125" t="s">
        <v>98</v>
      </c>
      <c r="G154" s="112" t="s">
        <v>269</v>
      </c>
      <c r="H154" s="127" t="s">
        <v>213</v>
      </c>
      <c r="I154" s="112">
        <v>6</v>
      </c>
      <c r="J154" s="148">
        <v>500000000</v>
      </c>
      <c r="K154" s="148">
        <v>0</v>
      </c>
      <c r="L154" s="148">
        <v>0</v>
      </c>
      <c r="M154" s="148">
        <v>0</v>
      </c>
      <c r="N154" s="148">
        <v>0</v>
      </c>
    </row>
    <row r="155" spans="1:14" x14ac:dyDescent="0.2">
      <c r="A155" s="124" t="s">
        <v>683</v>
      </c>
      <c r="B155" s="127">
        <v>472</v>
      </c>
      <c r="C155" s="127" t="s">
        <v>267</v>
      </c>
      <c r="D155" s="125" t="s">
        <v>125</v>
      </c>
      <c r="E155" s="10">
        <v>1000</v>
      </c>
      <c r="F155" s="125" t="s">
        <v>140</v>
      </c>
      <c r="G155" s="112">
        <v>10</v>
      </c>
      <c r="H155" s="127" t="s">
        <v>213</v>
      </c>
      <c r="I155" s="112">
        <v>6</v>
      </c>
      <c r="J155" s="148">
        <v>1000000</v>
      </c>
      <c r="K155" s="148">
        <v>0</v>
      </c>
      <c r="L155" s="148">
        <v>0</v>
      </c>
      <c r="M155" s="148">
        <v>0</v>
      </c>
      <c r="N155" s="148">
        <v>0</v>
      </c>
    </row>
    <row r="156" spans="1:14" x14ac:dyDescent="0.2">
      <c r="A156" s="124" t="s">
        <v>683</v>
      </c>
      <c r="B156" s="127">
        <v>486</v>
      </c>
      <c r="C156" s="127" t="s">
        <v>451</v>
      </c>
      <c r="D156" s="125" t="s">
        <v>58</v>
      </c>
      <c r="E156" s="10">
        <v>450</v>
      </c>
      <c r="F156" s="125" t="s">
        <v>141</v>
      </c>
      <c r="G156" s="112">
        <v>4.25</v>
      </c>
      <c r="H156" s="127" t="s">
        <v>210</v>
      </c>
      <c r="I156" s="112">
        <v>19.5</v>
      </c>
      <c r="J156" s="148">
        <v>450000</v>
      </c>
      <c r="K156" s="148">
        <v>204394</v>
      </c>
      <c r="L156" s="148">
        <v>5090381</v>
      </c>
      <c r="M156" s="148">
        <v>20658</v>
      </c>
      <c r="N156" s="148">
        <v>5111039</v>
      </c>
    </row>
    <row r="157" spans="1:14" x14ac:dyDescent="0.2">
      <c r="A157" s="124" t="s">
        <v>686</v>
      </c>
      <c r="B157" s="127">
        <v>486</v>
      </c>
      <c r="C157" s="127" t="s">
        <v>451</v>
      </c>
      <c r="D157" s="125" t="s">
        <v>58</v>
      </c>
      <c r="E157" s="10">
        <v>50</v>
      </c>
      <c r="F157" s="125" t="s">
        <v>142</v>
      </c>
      <c r="G157" s="112">
        <v>8</v>
      </c>
      <c r="H157" s="127" t="s">
        <v>210</v>
      </c>
      <c r="I157" s="112">
        <v>23.25</v>
      </c>
      <c r="J157" s="148">
        <v>50000</v>
      </c>
      <c r="K157" s="148">
        <v>50000</v>
      </c>
      <c r="L157" s="148">
        <v>1245238</v>
      </c>
      <c r="M157" s="148">
        <v>1214901</v>
      </c>
      <c r="N157" s="148">
        <v>2460139</v>
      </c>
    </row>
    <row r="158" spans="1:14" x14ac:dyDescent="0.2">
      <c r="A158" s="124" t="s">
        <v>688</v>
      </c>
      <c r="B158" s="127">
        <v>486</v>
      </c>
      <c r="C158" s="127" t="s">
        <v>505</v>
      </c>
      <c r="D158" s="125" t="s">
        <v>58</v>
      </c>
      <c r="E158" s="10">
        <v>427</v>
      </c>
      <c r="F158" s="125" t="s">
        <v>270</v>
      </c>
      <c r="G158" s="112">
        <v>4</v>
      </c>
      <c r="H158" s="127" t="s">
        <v>210</v>
      </c>
      <c r="I158" s="112">
        <v>20</v>
      </c>
      <c r="J158" s="148">
        <v>427000</v>
      </c>
      <c r="K158" s="148">
        <v>260998</v>
      </c>
      <c r="L158" s="148">
        <v>6500090</v>
      </c>
      <c r="M158" s="148">
        <v>24830</v>
      </c>
      <c r="N158" s="148">
        <v>6524920</v>
      </c>
    </row>
    <row r="159" spans="1:14" x14ac:dyDescent="0.2">
      <c r="A159" s="124" t="s">
        <v>688</v>
      </c>
      <c r="B159" s="127">
        <v>486</v>
      </c>
      <c r="C159" s="127" t="s">
        <v>505</v>
      </c>
      <c r="D159" s="125" t="s">
        <v>58</v>
      </c>
      <c r="E159" s="10">
        <v>37</v>
      </c>
      <c r="F159" s="125" t="s">
        <v>508</v>
      </c>
      <c r="G159" s="112">
        <v>4</v>
      </c>
      <c r="H159" s="127" t="s">
        <v>210</v>
      </c>
      <c r="I159" s="112">
        <v>20</v>
      </c>
      <c r="J159" s="148">
        <v>37000</v>
      </c>
      <c r="K159" s="148">
        <v>37000</v>
      </c>
      <c r="L159" s="148">
        <v>921476</v>
      </c>
      <c r="M159" s="148">
        <v>307750</v>
      </c>
      <c r="N159" s="148">
        <v>1229226</v>
      </c>
    </row>
    <row r="160" spans="1:14" x14ac:dyDescent="0.2">
      <c r="A160" s="124" t="s">
        <v>688</v>
      </c>
      <c r="B160" s="127">
        <v>486</v>
      </c>
      <c r="C160" s="127" t="s">
        <v>505</v>
      </c>
      <c r="D160" s="125" t="s">
        <v>58</v>
      </c>
      <c r="E160" s="10">
        <v>59</v>
      </c>
      <c r="F160" s="125" t="s">
        <v>509</v>
      </c>
      <c r="G160" s="112">
        <v>7</v>
      </c>
      <c r="H160" s="127" t="s">
        <v>210</v>
      </c>
      <c r="I160" s="112">
        <v>21.75</v>
      </c>
      <c r="J160" s="148">
        <v>59000</v>
      </c>
      <c r="K160" s="148">
        <v>59000</v>
      </c>
      <c r="L160" s="148">
        <v>1469380</v>
      </c>
      <c r="M160" s="148">
        <v>946211</v>
      </c>
      <c r="N160" s="148">
        <v>2415591</v>
      </c>
    </row>
    <row r="161" spans="1:14" x14ac:dyDescent="0.2">
      <c r="A161" s="124"/>
      <c r="D161" s="125"/>
      <c r="E161" s="10"/>
      <c r="F161" s="125"/>
      <c r="G161" s="112"/>
      <c r="H161" s="127"/>
      <c r="I161" s="112"/>
      <c r="J161" s="148"/>
      <c r="K161" s="148"/>
      <c r="L161" s="148"/>
      <c r="M161" s="148"/>
      <c r="N161" s="148"/>
    </row>
    <row r="162" spans="1:14" x14ac:dyDescent="0.2">
      <c r="A162" s="124" t="s">
        <v>540</v>
      </c>
      <c r="B162" s="127">
        <v>495</v>
      </c>
      <c r="C162" s="127" t="s">
        <v>459</v>
      </c>
      <c r="D162" s="125" t="s">
        <v>58</v>
      </c>
      <c r="E162" s="10">
        <v>578.5</v>
      </c>
      <c r="F162" s="125" t="s">
        <v>464</v>
      </c>
      <c r="G162" s="112">
        <v>4</v>
      </c>
      <c r="H162" s="127" t="s">
        <v>210</v>
      </c>
      <c r="I162" s="112">
        <v>19.25</v>
      </c>
      <c r="J162" s="148">
        <v>578500</v>
      </c>
      <c r="K162" s="148">
        <v>241218</v>
      </c>
      <c r="L162" s="148">
        <v>6007474</v>
      </c>
      <c r="M162" s="148">
        <v>39461</v>
      </c>
      <c r="N162" s="148">
        <v>6046935</v>
      </c>
    </row>
    <row r="163" spans="1:14" x14ac:dyDescent="0.2">
      <c r="A163" s="124" t="s">
        <v>540</v>
      </c>
      <c r="B163" s="127">
        <v>495</v>
      </c>
      <c r="C163" s="127" t="s">
        <v>459</v>
      </c>
      <c r="D163" s="125" t="s">
        <v>58</v>
      </c>
      <c r="E163" s="10">
        <v>52.2</v>
      </c>
      <c r="F163" s="125" t="s">
        <v>465</v>
      </c>
      <c r="G163" s="112">
        <v>5</v>
      </c>
      <c r="H163" s="127" t="s">
        <v>210</v>
      </c>
      <c r="I163" s="112">
        <v>19.25</v>
      </c>
      <c r="J163" s="148">
        <v>52200</v>
      </c>
      <c r="K163" s="148">
        <v>53489</v>
      </c>
      <c r="L163" s="148">
        <v>1332130</v>
      </c>
      <c r="M163" s="148">
        <v>10899</v>
      </c>
      <c r="N163" s="148">
        <v>1343029</v>
      </c>
    </row>
    <row r="164" spans="1:14" x14ac:dyDescent="0.2">
      <c r="A164" s="124" t="s">
        <v>541</v>
      </c>
      <c r="B164" s="127">
        <v>495</v>
      </c>
      <c r="C164" s="127" t="s">
        <v>459</v>
      </c>
      <c r="D164" s="125" t="s">
        <v>58</v>
      </c>
      <c r="E164" s="10">
        <v>27.4</v>
      </c>
      <c r="F164" s="125" t="s">
        <v>466</v>
      </c>
      <c r="G164" s="112">
        <v>5.5</v>
      </c>
      <c r="H164" s="127" t="s">
        <v>210</v>
      </c>
      <c r="I164" s="112">
        <v>19.25</v>
      </c>
      <c r="J164" s="148">
        <v>27400</v>
      </c>
      <c r="K164" s="148">
        <v>31324</v>
      </c>
      <c r="L164" s="148">
        <v>780116</v>
      </c>
      <c r="M164" s="148">
        <v>7008</v>
      </c>
      <c r="N164" s="148">
        <v>787124</v>
      </c>
    </row>
    <row r="165" spans="1:14" x14ac:dyDescent="0.2">
      <c r="A165" s="124" t="s">
        <v>541</v>
      </c>
      <c r="B165" s="127">
        <v>495</v>
      </c>
      <c r="C165" s="127" t="s">
        <v>459</v>
      </c>
      <c r="D165" s="125" t="s">
        <v>58</v>
      </c>
      <c r="E165" s="10">
        <v>20.399999999999999</v>
      </c>
      <c r="F165" s="125" t="s">
        <v>467</v>
      </c>
      <c r="G165" s="112">
        <v>6</v>
      </c>
      <c r="H165" s="127" t="s">
        <v>210</v>
      </c>
      <c r="I165" s="112">
        <v>19.25</v>
      </c>
      <c r="J165" s="148">
        <v>20400</v>
      </c>
      <c r="K165" s="148">
        <v>25754</v>
      </c>
      <c r="L165" s="148">
        <v>641397</v>
      </c>
      <c r="M165" s="148">
        <v>6274</v>
      </c>
      <c r="N165" s="148">
        <v>647671</v>
      </c>
    </row>
    <row r="166" spans="1:14" x14ac:dyDescent="0.2">
      <c r="A166" s="124" t="s">
        <v>542</v>
      </c>
      <c r="B166" s="127">
        <v>495</v>
      </c>
      <c r="C166" s="127" t="s">
        <v>459</v>
      </c>
      <c r="D166" s="125" t="s">
        <v>58</v>
      </c>
      <c r="E166" s="10">
        <v>22</v>
      </c>
      <c r="F166" s="18" t="s">
        <v>469</v>
      </c>
      <c r="G166" s="112">
        <v>7</v>
      </c>
      <c r="H166" s="127" t="s">
        <v>210</v>
      </c>
      <c r="I166" s="112">
        <v>19.25</v>
      </c>
      <c r="J166" s="148">
        <v>22000</v>
      </c>
      <c r="K166" s="148">
        <v>28837</v>
      </c>
      <c r="L166" s="148">
        <v>718178</v>
      </c>
      <c r="M166" s="148">
        <v>8167</v>
      </c>
      <c r="N166" s="148">
        <v>726345</v>
      </c>
    </row>
    <row r="167" spans="1:14" x14ac:dyDescent="0.2">
      <c r="A167" s="124" t="s">
        <v>542</v>
      </c>
      <c r="B167" s="127">
        <v>495</v>
      </c>
      <c r="C167" s="127" t="s">
        <v>459</v>
      </c>
      <c r="D167" s="125" t="s">
        <v>58</v>
      </c>
      <c r="E167" s="10">
        <v>31</v>
      </c>
      <c r="F167" s="125" t="s">
        <v>468</v>
      </c>
      <c r="G167" s="112">
        <v>7.5</v>
      </c>
      <c r="H167" s="127" t="s">
        <v>210</v>
      </c>
      <c r="I167" s="112">
        <v>19.25</v>
      </c>
      <c r="J167" s="148">
        <v>31000</v>
      </c>
      <c r="K167" s="148">
        <v>56295</v>
      </c>
      <c r="L167" s="148">
        <v>1402013</v>
      </c>
      <c r="M167" s="148">
        <v>17052</v>
      </c>
      <c r="N167" s="148">
        <v>1419065</v>
      </c>
    </row>
    <row r="168" spans="1:14" x14ac:dyDescent="0.2">
      <c r="A168" s="124" t="s">
        <v>656</v>
      </c>
      <c r="B168" s="127">
        <v>495</v>
      </c>
      <c r="C168" s="127" t="s">
        <v>501</v>
      </c>
      <c r="D168" s="125" t="s">
        <v>58</v>
      </c>
      <c r="E168" s="10">
        <v>478</v>
      </c>
      <c r="F168" s="125" t="s">
        <v>511</v>
      </c>
      <c r="G168" s="112">
        <v>4</v>
      </c>
      <c r="H168" s="127" t="s">
        <v>210</v>
      </c>
      <c r="I168" s="112">
        <v>18.25</v>
      </c>
      <c r="J168" s="148">
        <v>478000</v>
      </c>
      <c r="K168" s="148">
        <v>216880</v>
      </c>
      <c r="L168" s="148">
        <v>5401342</v>
      </c>
      <c r="M168" s="148">
        <v>35480</v>
      </c>
      <c r="N168" s="148">
        <v>5436822</v>
      </c>
    </row>
    <row r="169" spans="1:14" x14ac:dyDescent="0.2">
      <c r="A169" s="124" t="s">
        <v>657</v>
      </c>
      <c r="B169" s="127">
        <v>495</v>
      </c>
      <c r="C169" s="127" t="s">
        <v>501</v>
      </c>
      <c r="D169" s="125" t="s">
        <v>58</v>
      </c>
      <c r="E169" s="10">
        <v>55</v>
      </c>
      <c r="F169" s="125" t="s">
        <v>513</v>
      </c>
      <c r="G169" s="112">
        <v>5</v>
      </c>
      <c r="H169" s="127" t="s">
        <v>210</v>
      </c>
      <c r="I169" s="112">
        <v>18.25</v>
      </c>
      <c r="J169" s="148">
        <v>55000</v>
      </c>
      <c r="K169" s="148">
        <v>56358</v>
      </c>
      <c r="L169" s="148">
        <v>1403582</v>
      </c>
      <c r="M169" s="148">
        <v>11483</v>
      </c>
      <c r="N169" s="148">
        <v>1415065</v>
      </c>
    </row>
    <row r="170" spans="1:14" x14ac:dyDescent="0.2">
      <c r="A170" s="124" t="s">
        <v>658</v>
      </c>
      <c r="B170" s="127">
        <v>495</v>
      </c>
      <c r="C170" s="127" t="s">
        <v>501</v>
      </c>
      <c r="D170" s="125" t="s">
        <v>58</v>
      </c>
      <c r="E170" s="10">
        <v>18</v>
      </c>
      <c r="F170" s="125" t="s">
        <v>512</v>
      </c>
      <c r="G170" s="112">
        <v>5.5</v>
      </c>
      <c r="H170" s="127" t="s">
        <v>210</v>
      </c>
      <c r="I170" s="112">
        <v>18.25</v>
      </c>
      <c r="J170" s="148">
        <v>18000</v>
      </c>
      <c r="K170" s="148">
        <v>19505</v>
      </c>
      <c r="L170" s="148">
        <v>485767</v>
      </c>
      <c r="M170" s="148">
        <v>4364</v>
      </c>
      <c r="N170" s="148">
        <v>490131</v>
      </c>
    </row>
    <row r="171" spans="1:14" x14ac:dyDescent="0.2">
      <c r="A171" s="124" t="s">
        <v>659</v>
      </c>
      <c r="B171" s="127">
        <v>495</v>
      </c>
      <c r="C171" s="127" t="s">
        <v>501</v>
      </c>
      <c r="D171" s="125" t="s">
        <v>58</v>
      </c>
      <c r="E171" s="10">
        <v>8</v>
      </c>
      <c r="F171" s="125" t="s">
        <v>514</v>
      </c>
      <c r="G171" s="112">
        <v>6</v>
      </c>
      <c r="H171" s="127" t="s">
        <v>210</v>
      </c>
      <c r="I171" s="112">
        <v>18.25</v>
      </c>
      <c r="J171" s="148">
        <v>8000</v>
      </c>
      <c r="K171" s="148">
        <v>9528</v>
      </c>
      <c r="L171" s="148">
        <v>237292</v>
      </c>
      <c r="M171" s="148">
        <v>2322</v>
      </c>
      <c r="N171" s="148">
        <v>239614</v>
      </c>
    </row>
    <row r="172" spans="1:14" x14ac:dyDescent="0.2">
      <c r="A172" s="124" t="s">
        <v>659</v>
      </c>
      <c r="B172" s="127">
        <v>495</v>
      </c>
      <c r="C172" s="127" t="s">
        <v>501</v>
      </c>
      <c r="D172" s="125" t="s">
        <v>58</v>
      </c>
      <c r="E172" s="10">
        <v>15</v>
      </c>
      <c r="F172" s="125" t="s">
        <v>550</v>
      </c>
      <c r="G172" s="112">
        <v>7</v>
      </c>
      <c r="H172" s="127" t="s">
        <v>210</v>
      </c>
      <c r="I172" s="112">
        <v>18.25</v>
      </c>
      <c r="J172" s="148">
        <v>15000</v>
      </c>
      <c r="K172" s="148">
        <v>18375</v>
      </c>
      <c r="L172" s="148">
        <v>457625</v>
      </c>
      <c r="M172" s="148">
        <v>5204</v>
      </c>
      <c r="N172" s="148">
        <v>462829</v>
      </c>
    </row>
    <row r="173" spans="1:14" x14ac:dyDescent="0.2">
      <c r="A173" s="124" t="s">
        <v>659</v>
      </c>
      <c r="B173" s="127">
        <v>495</v>
      </c>
      <c r="C173" s="127" t="s">
        <v>501</v>
      </c>
      <c r="D173" s="125" t="s">
        <v>58</v>
      </c>
      <c r="E173" s="10">
        <v>25</v>
      </c>
      <c r="F173" s="125" t="s">
        <v>515</v>
      </c>
      <c r="G173" s="112">
        <v>7.5</v>
      </c>
      <c r="H173" s="127" t="s">
        <v>210</v>
      </c>
      <c r="I173" s="112">
        <v>18.25</v>
      </c>
      <c r="J173" s="148">
        <v>25000</v>
      </c>
      <c r="K173" s="148">
        <v>42232</v>
      </c>
      <c r="L173" s="148">
        <v>1051777</v>
      </c>
      <c r="M173" s="148">
        <v>12793</v>
      </c>
      <c r="N173" s="148">
        <v>1064570</v>
      </c>
    </row>
    <row r="174" spans="1:14" x14ac:dyDescent="0.2">
      <c r="A174" s="124" t="s">
        <v>660</v>
      </c>
      <c r="B174" s="127">
        <v>495</v>
      </c>
      <c r="C174" s="127" t="s">
        <v>552</v>
      </c>
      <c r="D174" s="125" t="s">
        <v>58</v>
      </c>
      <c r="E174" s="10">
        <v>402</v>
      </c>
      <c r="F174" s="125" t="s">
        <v>585</v>
      </c>
      <c r="G174" s="112">
        <v>4.7</v>
      </c>
      <c r="H174" s="125" t="s">
        <v>210</v>
      </c>
      <c r="I174" s="112">
        <v>17</v>
      </c>
      <c r="J174" s="45">
        <v>402000</v>
      </c>
      <c r="K174" s="148">
        <v>209394</v>
      </c>
      <c r="L174" s="148">
        <v>5214905</v>
      </c>
      <c r="M174" s="148">
        <v>40149</v>
      </c>
      <c r="N174" s="148">
        <v>5255054</v>
      </c>
    </row>
    <row r="175" spans="1:14" x14ac:dyDescent="0.2">
      <c r="A175" s="124" t="s">
        <v>661</v>
      </c>
      <c r="B175" s="127">
        <v>495</v>
      </c>
      <c r="C175" s="127" t="s">
        <v>552</v>
      </c>
      <c r="D175" s="125" t="s">
        <v>58</v>
      </c>
      <c r="E175" s="10">
        <v>38.200000000000003</v>
      </c>
      <c r="F175" s="125" t="s">
        <v>586</v>
      </c>
      <c r="G175" s="112">
        <v>5.2</v>
      </c>
      <c r="H175" s="125" t="s">
        <v>210</v>
      </c>
      <c r="I175" s="112">
        <v>17</v>
      </c>
      <c r="J175" s="45">
        <v>38200</v>
      </c>
      <c r="K175" s="148">
        <v>38687</v>
      </c>
      <c r="L175" s="148">
        <v>963490</v>
      </c>
      <c r="M175" s="148">
        <v>8191</v>
      </c>
      <c r="N175" s="148">
        <v>971681</v>
      </c>
    </row>
    <row r="176" spans="1:14" x14ac:dyDescent="0.2">
      <c r="A176" s="124" t="s">
        <v>661</v>
      </c>
      <c r="B176" s="127">
        <v>495</v>
      </c>
      <c r="C176" s="127" t="s">
        <v>552</v>
      </c>
      <c r="D176" s="125" t="s">
        <v>58</v>
      </c>
      <c r="E176" s="10">
        <v>12</v>
      </c>
      <c r="F176" s="125" t="s">
        <v>587</v>
      </c>
      <c r="G176" s="112">
        <v>5.2</v>
      </c>
      <c r="H176" s="125" t="s">
        <v>210</v>
      </c>
      <c r="I176" s="112">
        <v>17</v>
      </c>
      <c r="J176" s="45">
        <v>12000</v>
      </c>
      <c r="K176" s="148">
        <v>12465</v>
      </c>
      <c r="L176" s="148">
        <v>310438</v>
      </c>
      <c r="M176" s="148">
        <v>2639</v>
      </c>
      <c r="N176" s="148">
        <v>313077</v>
      </c>
    </row>
    <row r="177" spans="1:14" x14ac:dyDescent="0.2">
      <c r="A177" s="124" t="s">
        <v>661</v>
      </c>
      <c r="B177" s="127">
        <v>495</v>
      </c>
      <c r="C177" s="127" t="s">
        <v>552</v>
      </c>
      <c r="D177" s="125" t="s">
        <v>58</v>
      </c>
      <c r="E177" s="10">
        <v>6</v>
      </c>
      <c r="F177" s="125" t="s">
        <v>588</v>
      </c>
      <c r="G177" s="112">
        <v>5.2</v>
      </c>
      <c r="H177" s="125" t="s">
        <v>210</v>
      </c>
      <c r="I177" s="112">
        <v>17</v>
      </c>
      <c r="J177" s="45">
        <v>6000</v>
      </c>
      <c r="K177" s="148">
        <v>6557</v>
      </c>
      <c r="L177" s="148">
        <v>163300</v>
      </c>
      <c r="M177" s="148">
        <v>1389</v>
      </c>
      <c r="N177" s="148">
        <v>164689</v>
      </c>
    </row>
    <row r="178" spans="1:14" x14ac:dyDescent="0.2">
      <c r="A178" s="124" t="s">
        <v>661</v>
      </c>
      <c r="B178" s="127">
        <v>495</v>
      </c>
      <c r="C178" s="127" t="s">
        <v>552</v>
      </c>
      <c r="D178" s="125" t="s">
        <v>58</v>
      </c>
      <c r="E178" s="10">
        <v>9</v>
      </c>
      <c r="F178" s="125" t="s">
        <v>589</v>
      </c>
      <c r="G178" s="112">
        <v>5.2</v>
      </c>
      <c r="H178" s="125" t="s">
        <v>210</v>
      </c>
      <c r="I178" s="112">
        <v>17</v>
      </c>
      <c r="J178" s="45">
        <v>9000</v>
      </c>
      <c r="K178" s="148">
        <v>9835</v>
      </c>
      <c r="L178" s="148">
        <v>244938</v>
      </c>
      <c r="M178" s="148">
        <v>2083</v>
      </c>
      <c r="N178" s="148">
        <v>247021</v>
      </c>
    </row>
    <row r="179" spans="1:14" x14ac:dyDescent="0.2">
      <c r="A179" s="124" t="s">
        <v>661</v>
      </c>
      <c r="B179" s="127">
        <v>495</v>
      </c>
      <c r="C179" s="127" t="s">
        <v>552</v>
      </c>
      <c r="D179" s="125" t="s">
        <v>58</v>
      </c>
      <c r="E179" s="10">
        <v>27.4</v>
      </c>
      <c r="F179" s="125" t="s">
        <v>590</v>
      </c>
      <c r="G179" s="112">
        <v>5.2</v>
      </c>
      <c r="H179" s="125" t="s">
        <v>210</v>
      </c>
      <c r="I179" s="112">
        <v>17</v>
      </c>
      <c r="J179" s="45">
        <v>27400</v>
      </c>
      <c r="K179" s="148">
        <v>37139</v>
      </c>
      <c r="L179" s="148">
        <v>924938</v>
      </c>
      <c r="M179" s="148">
        <v>7863</v>
      </c>
      <c r="N179" s="148">
        <v>932801</v>
      </c>
    </row>
    <row r="180" spans="1:14" x14ac:dyDescent="0.2">
      <c r="A180" s="124"/>
      <c r="D180" s="125"/>
      <c r="E180" s="10"/>
      <c r="F180" s="125"/>
      <c r="G180" s="112"/>
      <c r="H180" s="127"/>
      <c r="I180" s="112"/>
      <c r="J180" s="148"/>
      <c r="K180" s="148"/>
      <c r="L180" s="148"/>
      <c r="M180" s="148"/>
      <c r="N180" s="148"/>
    </row>
    <row r="181" spans="1:14" x14ac:dyDescent="0.2">
      <c r="A181" s="124" t="s">
        <v>228</v>
      </c>
      <c r="B181" s="127">
        <v>501</v>
      </c>
      <c r="C181" s="127" t="s">
        <v>476</v>
      </c>
      <c r="D181" s="125" t="s">
        <v>58</v>
      </c>
      <c r="E181" s="10">
        <v>156.30000000000001</v>
      </c>
      <c r="F181" s="125" t="s">
        <v>242</v>
      </c>
      <c r="G181" s="112">
        <v>4.1500000000000004</v>
      </c>
      <c r="H181" s="125" t="s">
        <v>211</v>
      </c>
      <c r="I181" s="112">
        <v>7.75</v>
      </c>
      <c r="J181" s="148">
        <v>156300</v>
      </c>
      <c r="K181" s="148">
        <v>0</v>
      </c>
      <c r="L181" s="148">
        <v>0</v>
      </c>
      <c r="M181" s="148">
        <v>0</v>
      </c>
      <c r="N181" s="148">
        <v>0</v>
      </c>
    </row>
    <row r="182" spans="1:14" x14ac:dyDescent="0.2">
      <c r="A182" s="124" t="s">
        <v>263</v>
      </c>
      <c r="B182" s="127">
        <v>501</v>
      </c>
      <c r="C182" s="127" t="s">
        <v>476</v>
      </c>
      <c r="D182" s="125" t="s">
        <v>58</v>
      </c>
      <c r="E182" s="10">
        <v>47.1</v>
      </c>
      <c r="F182" s="125" t="s">
        <v>243</v>
      </c>
      <c r="G182" s="112">
        <v>4.5</v>
      </c>
      <c r="H182" s="125" t="s">
        <v>211</v>
      </c>
      <c r="I182" s="112">
        <v>14.75</v>
      </c>
      <c r="J182" s="148">
        <v>47100</v>
      </c>
      <c r="K182" s="148">
        <v>63889.27</v>
      </c>
      <c r="L182" s="148">
        <v>1591146</v>
      </c>
      <c r="M182" s="148">
        <v>17415</v>
      </c>
      <c r="N182" s="148">
        <v>1608561</v>
      </c>
    </row>
    <row r="183" spans="1:14" x14ac:dyDescent="0.2">
      <c r="A183" s="124" t="s">
        <v>263</v>
      </c>
      <c r="B183" s="127">
        <v>501</v>
      </c>
      <c r="C183" s="127" t="s">
        <v>476</v>
      </c>
      <c r="D183" s="125" t="s">
        <v>58</v>
      </c>
      <c r="E183" s="10">
        <v>11.4</v>
      </c>
      <c r="F183" s="125" t="s">
        <v>477</v>
      </c>
      <c r="G183" s="112">
        <v>5.5</v>
      </c>
      <c r="H183" s="125" t="s">
        <v>211</v>
      </c>
      <c r="I183" s="112">
        <v>15</v>
      </c>
      <c r="J183" s="148">
        <v>11400</v>
      </c>
      <c r="K183" s="148">
        <v>17728.62</v>
      </c>
      <c r="L183" s="148">
        <v>441527</v>
      </c>
      <c r="M183" s="148">
        <v>0</v>
      </c>
      <c r="N183" s="148">
        <v>441527</v>
      </c>
    </row>
    <row r="184" spans="1:14" x14ac:dyDescent="0.2">
      <c r="A184" s="124" t="s">
        <v>263</v>
      </c>
      <c r="B184" s="127">
        <v>501</v>
      </c>
      <c r="C184" s="127" t="s">
        <v>476</v>
      </c>
      <c r="D184" s="125" t="s">
        <v>58</v>
      </c>
      <c r="E184" s="10">
        <v>58</v>
      </c>
      <c r="F184" s="125" t="s">
        <v>478</v>
      </c>
      <c r="G184" s="112">
        <v>5</v>
      </c>
      <c r="H184" s="125" t="s">
        <v>211</v>
      </c>
      <c r="I184" s="112">
        <v>15.25</v>
      </c>
      <c r="J184" s="148">
        <v>58000</v>
      </c>
      <c r="K184" s="148">
        <v>86732.61</v>
      </c>
      <c r="L184" s="148">
        <v>2160054</v>
      </c>
      <c r="M184" s="148">
        <v>0</v>
      </c>
      <c r="N184" s="148">
        <v>2160054</v>
      </c>
    </row>
    <row r="185" spans="1:14" x14ac:dyDescent="0.2">
      <c r="A185" s="124"/>
      <c r="D185" s="125"/>
      <c r="E185" s="10"/>
      <c r="F185" s="125"/>
      <c r="G185" s="112"/>
      <c r="H185" s="127"/>
      <c r="I185" s="112"/>
      <c r="J185" s="148"/>
      <c r="K185" s="148"/>
      <c r="L185" s="148"/>
      <c r="M185" s="148"/>
      <c r="N185" s="148"/>
    </row>
    <row r="186" spans="1:14" x14ac:dyDescent="0.2">
      <c r="A186" s="124" t="s">
        <v>543</v>
      </c>
      <c r="B186" s="127">
        <v>510</v>
      </c>
      <c r="C186" s="125" t="s">
        <v>484</v>
      </c>
      <c r="D186" s="125" t="s">
        <v>58</v>
      </c>
      <c r="E186" s="10">
        <v>863</v>
      </c>
      <c r="F186" s="125" t="s">
        <v>260</v>
      </c>
      <c r="G186" s="112">
        <v>4</v>
      </c>
      <c r="H186" s="127" t="s">
        <v>210</v>
      </c>
      <c r="I186" s="112">
        <v>18.5</v>
      </c>
      <c r="J186" s="148">
        <v>863000</v>
      </c>
      <c r="K186" s="148">
        <v>360505</v>
      </c>
      <c r="L186" s="148">
        <v>8978287</v>
      </c>
      <c r="M186" s="148">
        <v>58973</v>
      </c>
      <c r="N186" s="148">
        <v>9037260</v>
      </c>
    </row>
    <row r="187" spans="1:14" x14ac:dyDescent="0.2">
      <c r="A187" s="124" t="s">
        <v>543</v>
      </c>
      <c r="B187" s="127">
        <v>510</v>
      </c>
      <c r="C187" s="125" t="s">
        <v>484</v>
      </c>
      <c r="D187" s="125" t="s">
        <v>58</v>
      </c>
      <c r="E187" s="10">
        <v>141</v>
      </c>
      <c r="F187" s="125" t="s">
        <v>261</v>
      </c>
      <c r="G187" s="112">
        <v>4</v>
      </c>
      <c r="H187" s="127" t="s">
        <v>210</v>
      </c>
      <c r="I187" s="112">
        <v>18.5</v>
      </c>
      <c r="J187" s="148">
        <v>141000</v>
      </c>
      <c r="K187" s="148">
        <v>59663</v>
      </c>
      <c r="L187" s="148">
        <v>1485892</v>
      </c>
      <c r="M187" s="148">
        <v>9760</v>
      </c>
      <c r="N187" s="148">
        <v>1495652</v>
      </c>
    </row>
    <row r="188" spans="1:14" x14ac:dyDescent="0.2">
      <c r="A188" s="124" t="s">
        <v>541</v>
      </c>
      <c r="B188" s="127">
        <v>510</v>
      </c>
      <c r="C188" s="125" t="s">
        <v>484</v>
      </c>
      <c r="D188" s="125" t="s">
        <v>58</v>
      </c>
      <c r="E188" s="10">
        <v>45</v>
      </c>
      <c r="F188" s="125" t="s">
        <v>485</v>
      </c>
      <c r="G188" s="112">
        <v>4</v>
      </c>
      <c r="H188" s="127" t="s">
        <v>210</v>
      </c>
      <c r="I188" s="112">
        <v>18.5</v>
      </c>
      <c r="J188" s="148">
        <v>45000</v>
      </c>
      <c r="K188" s="148">
        <v>60984</v>
      </c>
      <c r="L188" s="148">
        <v>1518791</v>
      </c>
      <c r="M188" s="148">
        <v>9977</v>
      </c>
      <c r="N188" s="148">
        <v>1528768</v>
      </c>
    </row>
    <row r="189" spans="1:14" x14ac:dyDescent="0.2">
      <c r="A189" s="124" t="s">
        <v>541</v>
      </c>
      <c r="B189" s="127">
        <v>510</v>
      </c>
      <c r="C189" s="125" t="s">
        <v>484</v>
      </c>
      <c r="D189" s="125" t="s">
        <v>58</v>
      </c>
      <c r="E189" s="10">
        <v>18</v>
      </c>
      <c r="F189" s="125" t="s">
        <v>486</v>
      </c>
      <c r="G189" s="112">
        <v>4</v>
      </c>
      <c r="H189" s="127" t="s">
        <v>210</v>
      </c>
      <c r="I189" s="112">
        <v>18.5</v>
      </c>
      <c r="J189" s="148">
        <v>18000</v>
      </c>
      <c r="K189" s="148">
        <v>24394</v>
      </c>
      <c r="L189" s="148">
        <v>607526</v>
      </c>
      <c r="M189" s="148">
        <v>3991</v>
      </c>
      <c r="N189" s="148">
        <v>611517</v>
      </c>
    </row>
    <row r="190" spans="1:14" x14ac:dyDescent="0.2">
      <c r="A190" s="124" t="s">
        <v>544</v>
      </c>
      <c r="B190" s="127">
        <v>510</v>
      </c>
      <c r="C190" s="125" t="s">
        <v>484</v>
      </c>
      <c r="D190" s="125" t="s">
        <v>58</v>
      </c>
      <c r="E190" s="10">
        <v>46</v>
      </c>
      <c r="F190" s="125" t="s">
        <v>487</v>
      </c>
      <c r="G190" s="112">
        <v>4</v>
      </c>
      <c r="H190" s="127" t="s">
        <v>210</v>
      </c>
      <c r="I190" s="112">
        <v>18.5</v>
      </c>
      <c r="J190" s="148">
        <v>46000</v>
      </c>
      <c r="K190" s="148">
        <v>62339</v>
      </c>
      <c r="L190" s="148">
        <v>1552537</v>
      </c>
      <c r="M190" s="148">
        <v>10199</v>
      </c>
      <c r="N190" s="148">
        <v>1562736</v>
      </c>
    </row>
    <row r="191" spans="1:14" x14ac:dyDescent="0.2">
      <c r="A191" s="124" t="s">
        <v>544</v>
      </c>
      <c r="B191" s="127">
        <v>510</v>
      </c>
      <c r="C191" s="125" t="s">
        <v>484</v>
      </c>
      <c r="D191" s="125" t="s">
        <v>58</v>
      </c>
      <c r="E191" s="10">
        <v>113</v>
      </c>
      <c r="F191" s="125" t="s">
        <v>488</v>
      </c>
      <c r="G191" s="112">
        <v>4</v>
      </c>
      <c r="H191" s="127" t="s">
        <v>210</v>
      </c>
      <c r="I191" s="112">
        <v>18.5</v>
      </c>
      <c r="J191" s="148">
        <v>113000</v>
      </c>
      <c r="K191" s="148">
        <v>153137</v>
      </c>
      <c r="L191" s="148">
        <v>3813839</v>
      </c>
      <c r="M191" s="148">
        <v>25052</v>
      </c>
      <c r="N191" s="148">
        <v>3838891</v>
      </c>
    </row>
    <row r="192" spans="1:14" x14ac:dyDescent="0.2">
      <c r="A192" s="124"/>
      <c r="D192" s="125"/>
      <c r="E192" s="10"/>
      <c r="F192" s="125"/>
      <c r="G192" s="112"/>
      <c r="H192" s="125"/>
      <c r="I192" s="112"/>
      <c r="J192" s="148"/>
      <c r="K192" s="148"/>
      <c r="L192" s="148"/>
      <c r="M192" s="148"/>
      <c r="N192" s="148"/>
    </row>
    <row r="193" spans="1:14" x14ac:dyDescent="0.2">
      <c r="A193" s="124" t="s">
        <v>150</v>
      </c>
      <c r="B193" s="127">
        <v>514</v>
      </c>
      <c r="C193" s="127" t="s">
        <v>494</v>
      </c>
      <c r="D193" s="125" t="s">
        <v>495</v>
      </c>
      <c r="E193" s="10">
        <v>65000</v>
      </c>
      <c r="F193" s="125" t="s">
        <v>268</v>
      </c>
      <c r="G193" s="112">
        <v>7.61</v>
      </c>
      <c r="H193" s="125" t="s">
        <v>214</v>
      </c>
      <c r="I193" s="112">
        <v>14.5</v>
      </c>
      <c r="J193" s="148">
        <v>65000000</v>
      </c>
      <c r="K193" s="148">
        <v>65000000</v>
      </c>
      <c r="L193" s="148">
        <v>40082900</v>
      </c>
      <c r="M193" s="148">
        <v>783643</v>
      </c>
      <c r="N193" s="148">
        <v>40866543</v>
      </c>
    </row>
    <row r="194" spans="1:14" x14ac:dyDescent="0.2">
      <c r="A194" s="124" t="s">
        <v>525</v>
      </c>
      <c r="B194" s="127">
        <v>514</v>
      </c>
      <c r="C194" s="127" t="s">
        <v>494</v>
      </c>
      <c r="D194" s="125" t="s">
        <v>495</v>
      </c>
      <c r="E194" s="10">
        <v>1</v>
      </c>
      <c r="F194" s="125" t="s">
        <v>496</v>
      </c>
      <c r="G194" s="112">
        <v>7.75</v>
      </c>
      <c r="H194" s="125" t="s">
        <v>214</v>
      </c>
      <c r="I194" s="112">
        <v>15</v>
      </c>
      <c r="J194" s="148">
        <v>1000</v>
      </c>
      <c r="K194" s="148">
        <v>1768.75</v>
      </c>
      <c r="L194" s="148">
        <v>1091</v>
      </c>
      <c r="M194" s="148">
        <v>21</v>
      </c>
      <c r="N194" s="148">
        <v>1112</v>
      </c>
    </row>
    <row r="195" spans="1:14" x14ac:dyDescent="0.2">
      <c r="A195" s="124" t="s">
        <v>150</v>
      </c>
      <c r="B195" s="127">
        <v>536</v>
      </c>
      <c r="C195" s="127" t="s">
        <v>517</v>
      </c>
      <c r="D195" s="125" t="s">
        <v>58</v>
      </c>
      <c r="E195" s="10">
        <v>302</v>
      </c>
      <c r="F195" s="125" t="s">
        <v>518</v>
      </c>
      <c r="G195" s="112">
        <v>3.7</v>
      </c>
      <c r="H195" s="125" t="s">
        <v>210</v>
      </c>
      <c r="I195" s="112">
        <v>19.5</v>
      </c>
      <c r="J195" s="148">
        <v>302000</v>
      </c>
      <c r="K195" s="148">
        <v>142666.65</v>
      </c>
      <c r="L195" s="148">
        <v>3553077</v>
      </c>
      <c r="M195" s="148">
        <v>10924</v>
      </c>
      <c r="N195" s="148">
        <v>3564001</v>
      </c>
    </row>
    <row r="196" spans="1:14" x14ac:dyDescent="0.2">
      <c r="A196" s="124" t="s">
        <v>525</v>
      </c>
      <c r="B196" s="127">
        <v>536</v>
      </c>
      <c r="C196" s="127" t="s">
        <v>517</v>
      </c>
      <c r="D196" s="125" t="s">
        <v>58</v>
      </c>
      <c r="E196" s="10">
        <v>19</v>
      </c>
      <c r="F196" s="125" t="s">
        <v>519</v>
      </c>
      <c r="G196" s="112">
        <v>4</v>
      </c>
      <c r="H196" s="125" t="s">
        <v>210</v>
      </c>
      <c r="I196" s="112">
        <v>19.5</v>
      </c>
      <c r="J196" s="148">
        <v>19000</v>
      </c>
      <c r="K196" s="148">
        <v>0</v>
      </c>
      <c r="L196" s="148">
        <v>0</v>
      </c>
      <c r="M196" s="148">
        <v>0</v>
      </c>
      <c r="N196" s="148">
        <v>0</v>
      </c>
    </row>
    <row r="197" spans="1:14" x14ac:dyDescent="0.2">
      <c r="A197" s="124" t="s">
        <v>525</v>
      </c>
      <c r="B197" s="127">
        <v>536</v>
      </c>
      <c r="C197" s="127" t="s">
        <v>517</v>
      </c>
      <c r="D197" s="125" t="s">
        <v>58</v>
      </c>
      <c r="E197" s="10">
        <v>17</v>
      </c>
      <c r="F197" s="125" t="s">
        <v>471</v>
      </c>
      <c r="G197" s="112">
        <v>4.7</v>
      </c>
      <c r="H197" s="125" t="s">
        <v>210</v>
      </c>
      <c r="I197" s="112">
        <v>19.5</v>
      </c>
      <c r="J197" s="148">
        <v>17000</v>
      </c>
      <c r="K197" s="148">
        <v>16550.38</v>
      </c>
      <c r="L197" s="148">
        <v>412183</v>
      </c>
      <c r="M197" s="148">
        <v>1604</v>
      </c>
      <c r="N197" s="148">
        <v>413787</v>
      </c>
    </row>
    <row r="198" spans="1:14" x14ac:dyDescent="0.2">
      <c r="A198" s="124" t="s">
        <v>525</v>
      </c>
      <c r="B198" s="127">
        <v>536</v>
      </c>
      <c r="C198" s="127" t="s">
        <v>517</v>
      </c>
      <c r="D198" s="125" t="s">
        <v>58</v>
      </c>
      <c r="E198" s="10">
        <v>11.5</v>
      </c>
      <c r="F198" s="125" t="s">
        <v>472</v>
      </c>
      <c r="G198" s="112">
        <v>5.5</v>
      </c>
      <c r="H198" s="125" t="s">
        <v>210</v>
      </c>
      <c r="I198" s="112">
        <v>19.5</v>
      </c>
      <c r="J198" s="148">
        <v>11500</v>
      </c>
      <c r="K198" s="148">
        <v>16728.82</v>
      </c>
      <c r="L198" s="148">
        <v>416627</v>
      </c>
      <c r="M198" s="148">
        <v>1892</v>
      </c>
      <c r="N198" s="148">
        <v>418519</v>
      </c>
    </row>
    <row r="199" spans="1:14" x14ac:dyDescent="0.2">
      <c r="A199" s="124" t="s">
        <v>528</v>
      </c>
      <c r="B199" s="127">
        <v>536</v>
      </c>
      <c r="C199" s="127" t="s">
        <v>517</v>
      </c>
      <c r="D199" s="125" t="s">
        <v>58</v>
      </c>
      <c r="E199" s="10">
        <v>20</v>
      </c>
      <c r="F199" s="125" t="s">
        <v>520</v>
      </c>
      <c r="G199" s="112">
        <v>7.5</v>
      </c>
      <c r="H199" s="125" t="s">
        <v>210</v>
      </c>
      <c r="I199" s="112">
        <v>19.5</v>
      </c>
      <c r="J199" s="148">
        <v>20000</v>
      </c>
      <c r="K199" s="148">
        <v>33181</v>
      </c>
      <c r="L199" s="148">
        <v>826365</v>
      </c>
      <c r="M199" s="148">
        <v>5080</v>
      </c>
      <c r="N199" s="148">
        <v>831445</v>
      </c>
    </row>
    <row r="200" spans="1:14" x14ac:dyDescent="0.2">
      <c r="A200" s="124"/>
      <c r="D200" s="125"/>
      <c r="E200" s="10"/>
      <c r="F200" s="125"/>
      <c r="G200" s="112"/>
      <c r="H200" s="125"/>
      <c r="I200" s="112"/>
      <c r="J200" s="148"/>
      <c r="K200" s="148"/>
      <c r="L200" s="148"/>
      <c r="M200" s="148"/>
      <c r="N200" s="148"/>
    </row>
    <row r="201" spans="1:14" x14ac:dyDescent="0.2">
      <c r="A201" s="124" t="s">
        <v>228</v>
      </c>
      <c r="B201" s="127">
        <v>557</v>
      </c>
      <c r="C201" s="127" t="s">
        <v>532</v>
      </c>
      <c r="D201" s="125" t="s">
        <v>58</v>
      </c>
      <c r="E201" s="10">
        <v>120.8</v>
      </c>
      <c r="F201" s="125" t="s">
        <v>257</v>
      </c>
      <c r="G201" s="112">
        <v>4.2</v>
      </c>
      <c r="H201" s="125" t="s">
        <v>211</v>
      </c>
      <c r="I201" s="112">
        <v>9.75</v>
      </c>
      <c r="J201" s="148">
        <v>120800</v>
      </c>
      <c r="K201" s="148">
        <v>0</v>
      </c>
      <c r="L201" s="148">
        <v>0</v>
      </c>
      <c r="M201" s="148">
        <v>0</v>
      </c>
      <c r="N201" s="148">
        <v>0</v>
      </c>
    </row>
    <row r="202" spans="1:14" x14ac:dyDescent="0.2">
      <c r="A202" s="124" t="s">
        <v>533</v>
      </c>
      <c r="B202" s="127">
        <v>557</v>
      </c>
      <c r="C202" s="127" t="s">
        <v>532</v>
      </c>
      <c r="D202" s="125" t="s">
        <v>58</v>
      </c>
      <c r="E202" s="10">
        <v>41.9</v>
      </c>
      <c r="F202" s="125" t="s">
        <v>258</v>
      </c>
      <c r="G202" s="112">
        <v>5</v>
      </c>
      <c r="H202" s="125" t="s">
        <v>211</v>
      </c>
      <c r="I202" s="112">
        <v>19.5</v>
      </c>
      <c r="J202" s="148"/>
      <c r="K202" s="148"/>
      <c r="L202" s="148"/>
      <c r="M202" s="148"/>
      <c r="N202" s="148"/>
    </row>
    <row r="203" spans="1:14" x14ac:dyDescent="0.2">
      <c r="A203" s="124" t="s">
        <v>533</v>
      </c>
      <c r="B203" s="127">
        <v>557</v>
      </c>
      <c r="C203" s="127" t="s">
        <v>532</v>
      </c>
      <c r="D203" s="125" t="s">
        <v>58</v>
      </c>
      <c r="E203" s="10">
        <v>11</v>
      </c>
      <c r="F203" s="125" t="s">
        <v>534</v>
      </c>
      <c r="G203" s="112">
        <v>5</v>
      </c>
      <c r="H203" s="125" t="s">
        <v>211</v>
      </c>
      <c r="I203" s="112">
        <v>19.75</v>
      </c>
      <c r="J203" s="148"/>
      <c r="K203" s="148"/>
      <c r="L203" s="148"/>
      <c r="M203" s="148"/>
      <c r="N203" s="148"/>
    </row>
    <row r="204" spans="1:14" x14ac:dyDescent="0.2">
      <c r="A204" s="124" t="s">
        <v>533</v>
      </c>
      <c r="B204" s="127">
        <v>557</v>
      </c>
      <c r="C204" s="127" t="s">
        <v>532</v>
      </c>
      <c r="D204" s="125" t="s">
        <v>58</v>
      </c>
      <c r="E204" s="10">
        <v>64</v>
      </c>
      <c r="F204" s="125" t="s">
        <v>535</v>
      </c>
      <c r="G204" s="112">
        <v>3</v>
      </c>
      <c r="H204" s="125" t="s">
        <v>211</v>
      </c>
      <c r="I204" s="112">
        <v>20</v>
      </c>
      <c r="J204" s="148"/>
      <c r="K204" s="148"/>
      <c r="L204" s="148"/>
      <c r="M204" s="148"/>
      <c r="N204" s="148"/>
    </row>
    <row r="205" spans="1:14" x14ac:dyDescent="0.2">
      <c r="A205" s="124"/>
      <c r="D205" s="125"/>
      <c r="E205" s="10"/>
      <c r="F205" s="125"/>
      <c r="G205" s="112"/>
      <c r="H205" s="125"/>
      <c r="I205" s="112"/>
      <c r="J205" s="46"/>
      <c r="K205" s="148"/>
      <c r="L205" s="148"/>
      <c r="M205" s="148"/>
      <c r="N205" s="148"/>
    </row>
    <row r="206" spans="1:14" x14ac:dyDescent="0.2">
      <c r="A206" s="124" t="s">
        <v>543</v>
      </c>
      <c r="B206" s="127">
        <v>582</v>
      </c>
      <c r="C206" s="127" t="s">
        <v>549</v>
      </c>
      <c r="D206" s="125" t="s">
        <v>58</v>
      </c>
      <c r="E206" s="10">
        <v>750</v>
      </c>
      <c r="F206" s="125" t="s">
        <v>518</v>
      </c>
      <c r="G206" s="112">
        <v>4.5</v>
      </c>
      <c r="H206" s="125" t="s">
        <v>210</v>
      </c>
      <c r="I206" s="112">
        <v>18.5</v>
      </c>
      <c r="J206" s="148">
        <v>750000</v>
      </c>
      <c r="K206" s="148">
        <v>436648</v>
      </c>
      <c r="L206" s="148">
        <v>10874609</v>
      </c>
      <c r="M206" s="148">
        <v>80218</v>
      </c>
      <c r="N206" s="148">
        <v>10954827</v>
      </c>
    </row>
    <row r="207" spans="1:14" x14ac:dyDescent="0.2">
      <c r="A207" s="124" t="s">
        <v>544</v>
      </c>
      <c r="B207" s="127">
        <v>582</v>
      </c>
      <c r="C207" s="127" t="s">
        <v>549</v>
      </c>
      <c r="D207" s="125" t="s">
        <v>58</v>
      </c>
      <c r="E207" s="10">
        <v>45</v>
      </c>
      <c r="F207" s="125" t="s">
        <v>519</v>
      </c>
      <c r="G207" s="112">
        <v>4.5</v>
      </c>
      <c r="H207" s="125" t="s">
        <v>210</v>
      </c>
      <c r="I207" s="112">
        <v>18.5</v>
      </c>
      <c r="J207" s="148">
        <v>45000</v>
      </c>
      <c r="K207" s="148">
        <v>26551</v>
      </c>
      <c r="L207" s="148">
        <v>661246</v>
      </c>
      <c r="M207" s="148">
        <v>4878</v>
      </c>
      <c r="N207" s="148">
        <v>666124</v>
      </c>
    </row>
    <row r="208" spans="1:14" x14ac:dyDescent="0.2">
      <c r="A208" s="124" t="s">
        <v>544</v>
      </c>
      <c r="B208" s="127">
        <v>582</v>
      </c>
      <c r="C208" s="127" t="s">
        <v>549</v>
      </c>
      <c r="D208" s="125" t="s">
        <v>58</v>
      </c>
      <c r="E208" s="10">
        <v>19</v>
      </c>
      <c r="F208" s="125" t="s">
        <v>471</v>
      </c>
      <c r="G208" s="112">
        <v>4.5</v>
      </c>
      <c r="H208" s="125" t="s">
        <v>210</v>
      </c>
      <c r="I208" s="112">
        <v>18.5</v>
      </c>
      <c r="J208" s="148">
        <v>19000</v>
      </c>
      <c r="K208" s="148">
        <v>24743</v>
      </c>
      <c r="L208" s="148">
        <v>616218</v>
      </c>
      <c r="M208" s="148">
        <v>4546</v>
      </c>
      <c r="N208" s="148">
        <v>620764</v>
      </c>
    </row>
    <row r="209" spans="1:14" x14ac:dyDescent="0.2">
      <c r="A209" s="124" t="s">
        <v>544</v>
      </c>
      <c r="B209" s="127">
        <v>582</v>
      </c>
      <c r="C209" s="127" t="s">
        <v>549</v>
      </c>
      <c r="D209" s="125" t="s">
        <v>58</v>
      </c>
      <c r="E209" s="10">
        <v>9</v>
      </c>
      <c r="F209" s="125" t="s">
        <v>472</v>
      </c>
      <c r="G209" s="112">
        <v>4.5</v>
      </c>
      <c r="H209" s="125" t="s">
        <v>210</v>
      </c>
      <c r="I209" s="112">
        <v>18.5</v>
      </c>
      <c r="J209" s="148">
        <v>9000</v>
      </c>
      <c r="K209" s="148">
        <v>11720</v>
      </c>
      <c r="L209" s="148">
        <v>291884</v>
      </c>
      <c r="M209" s="148">
        <v>2153</v>
      </c>
      <c r="N209" s="148">
        <v>294037</v>
      </c>
    </row>
    <row r="210" spans="1:14" x14ac:dyDescent="0.2">
      <c r="A210" s="124" t="s">
        <v>544</v>
      </c>
      <c r="B210" s="127">
        <v>582</v>
      </c>
      <c r="C210" s="127" t="s">
        <v>549</v>
      </c>
      <c r="D210" s="125" t="s">
        <v>58</v>
      </c>
      <c r="E210" s="10">
        <v>24.6</v>
      </c>
      <c r="F210" s="125" t="s">
        <v>520</v>
      </c>
      <c r="G210" s="112">
        <v>4.5</v>
      </c>
      <c r="H210" s="125" t="s">
        <v>210</v>
      </c>
      <c r="I210" s="112">
        <v>18.5</v>
      </c>
      <c r="J210" s="148">
        <v>24600</v>
      </c>
      <c r="K210" s="148">
        <v>32035</v>
      </c>
      <c r="L210" s="148">
        <v>797824</v>
      </c>
      <c r="M210" s="148">
        <v>5885</v>
      </c>
      <c r="N210" s="148">
        <v>803709</v>
      </c>
    </row>
    <row r="211" spans="1:14" x14ac:dyDescent="0.2">
      <c r="A211" s="124" t="s">
        <v>544</v>
      </c>
      <c r="B211" s="127">
        <v>582</v>
      </c>
      <c r="C211" s="127" t="s">
        <v>549</v>
      </c>
      <c r="D211" s="125" t="s">
        <v>58</v>
      </c>
      <c r="E211" s="10">
        <v>112.4</v>
      </c>
      <c r="F211" s="125" t="s">
        <v>551</v>
      </c>
      <c r="G211" s="112">
        <v>4.5</v>
      </c>
      <c r="H211" s="125" t="s">
        <v>210</v>
      </c>
      <c r="I211" s="112">
        <v>18.5</v>
      </c>
      <c r="J211" s="148">
        <v>112400</v>
      </c>
      <c r="K211" s="148">
        <v>146373</v>
      </c>
      <c r="L211" s="148">
        <v>3645383</v>
      </c>
      <c r="M211" s="148">
        <v>26890</v>
      </c>
      <c r="N211" s="148">
        <v>3672273</v>
      </c>
    </row>
    <row r="212" spans="1:14" x14ac:dyDescent="0.2">
      <c r="A212" s="124"/>
      <c r="D212" s="125"/>
      <c r="E212" s="10"/>
      <c r="F212" s="125"/>
      <c r="G212" s="112"/>
      <c r="H212" s="125"/>
      <c r="I212" s="112"/>
      <c r="J212" s="46"/>
      <c r="K212" s="148"/>
      <c r="L212" s="148"/>
      <c r="M212" s="148"/>
      <c r="N212" s="148"/>
    </row>
    <row r="213" spans="1:14" x14ac:dyDescent="0.2">
      <c r="A213" s="124" t="s">
        <v>150</v>
      </c>
      <c r="B213" s="127">
        <v>607</v>
      </c>
      <c r="C213" s="127" t="s">
        <v>573</v>
      </c>
      <c r="D213" s="125" t="s">
        <v>125</v>
      </c>
      <c r="E213" s="10">
        <v>52800000</v>
      </c>
      <c r="F213" s="125" t="s">
        <v>456</v>
      </c>
      <c r="G213" s="112">
        <v>7.5</v>
      </c>
      <c r="H213" s="125" t="s">
        <v>213</v>
      </c>
      <c r="I213" s="112">
        <v>9.75</v>
      </c>
      <c r="J213" s="148">
        <v>52800000000</v>
      </c>
      <c r="K213" s="148">
        <v>0</v>
      </c>
      <c r="L213" s="148">
        <v>0</v>
      </c>
      <c r="M213" s="148">
        <v>0</v>
      </c>
      <c r="N213" s="148">
        <v>0</v>
      </c>
    </row>
    <row r="214" spans="1:14" x14ac:dyDescent="0.2">
      <c r="A214" s="124" t="s">
        <v>150</v>
      </c>
      <c r="B214" s="127">
        <v>607</v>
      </c>
      <c r="C214" s="127" t="s">
        <v>573</v>
      </c>
      <c r="D214" s="125" t="s">
        <v>125</v>
      </c>
      <c r="E214" s="10">
        <v>2700000</v>
      </c>
      <c r="F214" s="125" t="s">
        <v>574</v>
      </c>
      <c r="G214" s="112">
        <v>9</v>
      </c>
      <c r="H214" s="125" t="s">
        <v>213</v>
      </c>
      <c r="I214" s="112">
        <v>9.75</v>
      </c>
      <c r="J214" s="148">
        <v>2700000000</v>
      </c>
      <c r="K214" s="148">
        <v>2700000000</v>
      </c>
      <c r="L214" s="148">
        <v>2700000</v>
      </c>
      <c r="M214" s="148">
        <v>19813</v>
      </c>
      <c r="N214" s="148">
        <v>2719813</v>
      </c>
    </row>
    <row r="215" spans="1:14" x14ac:dyDescent="0.2">
      <c r="A215" s="124" t="s">
        <v>150</v>
      </c>
      <c r="B215" s="127">
        <v>607</v>
      </c>
      <c r="C215" s="127" t="s">
        <v>573</v>
      </c>
      <c r="D215" s="125" t="s">
        <v>125</v>
      </c>
      <c r="E215" s="10">
        <v>4500000</v>
      </c>
      <c r="F215" s="125" t="s">
        <v>474</v>
      </c>
      <c r="G215" s="112">
        <v>0</v>
      </c>
      <c r="H215" s="125" t="s">
        <v>213</v>
      </c>
      <c r="I215" s="112">
        <v>10</v>
      </c>
      <c r="J215" s="148">
        <v>4500000000</v>
      </c>
      <c r="K215" s="148">
        <v>4500000000</v>
      </c>
      <c r="L215" s="148">
        <v>4500000</v>
      </c>
      <c r="M215" s="148">
        <v>0</v>
      </c>
      <c r="N215" s="148">
        <v>4500000</v>
      </c>
    </row>
    <row r="216" spans="1:14" x14ac:dyDescent="0.2">
      <c r="A216" s="124"/>
      <c r="D216" s="125"/>
      <c r="E216" s="10"/>
      <c r="F216" s="125"/>
      <c r="G216" s="112"/>
      <c r="H216" s="125"/>
      <c r="I216" s="112"/>
      <c r="J216" s="148"/>
      <c r="K216" s="148"/>
      <c r="L216" s="148"/>
      <c r="M216" s="148"/>
      <c r="N216" s="148"/>
    </row>
    <row r="217" spans="1:14" x14ac:dyDescent="0.2">
      <c r="A217" s="124" t="s">
        <v>593</v>
      </c>
      <c r="B217" s="127">
        <v>626</v>
      </c>
      <c r="C217" s="127" t="s">
        <v>584</v>
      </c>
      <c r="D217" s="125" t="s">
        <v>495</v>
      </c>
      <c r="E217" s="10">
        <v>100000</v>
      </c>
      <c r="F217" s="125" t="s">
        <v>591</v>
      </c>
      <c r="G217" s="112">
        <v>0</v>
      </c>
      <c r="H217" s="125" t="s">
        <v>212</v>
      </c>
      <c r="I217" s="112">
        <v>0.5</v>
      </c>
      <c r="J217" s="148"/>
      <c r="K217" s="148"/>
      <c r="L217" s="148"/>
      <c r="M217" s="148"/>
      <c r="N217" s="148"/>
    </row>
    <row r="218" spans="1:14" x14ac:dyDescent="0.2">
      <c r="A218" s="124" t="s">
        <v>593</v>
      </c>
      <c r="B218" s="127">
        <v>626</v>
      </c>
      <c r="C218" s="127" t="s">
        <v>584</v>
      </c>
      <c r="D218" s="125" t="s">
        <v>495</v>
      </c>
      <c r="E218" s="10">
        <v>100000</v>
      </c>
      <c r="F218" s="125" t="s">
        <v>592</v>
      </c>
      <c r="G218" s="112">
        <v>0</v>
      </c>
      <c r="H218" s="125" t="s">
        <v>212</v>
      </c>
      <c r="I218" s="112">
        <v>0.25</v>
      </c>
      <c r="J218" s="148"/>
      <c r="K218" s="148"/>
      <c r="L218" s="148"/>
      <c r="M218" s="148"/>
      <c r="N218" s="148"/>
    </row>
    <row r="219" spans="1:14" x14ac:dyDescent="0.2">
      <c r="A219" s="124" t="s">
        <v>112</v>
      </c>
      <c r="B219" s="127">
        <v>628</v>
      </c>
      <c r="C219" s="127" t="s">
        <v>596</v>
      </c>
      <c r="D219" s="125" t="s">
        <v>125</v>
      </c>
      <c r="E219" s="10">
        <v>33500000</v>
      </c>
      <c r="F219" s="125" t="s">
        <v>598</v>
      </c>
      <c r="G219" s="112">
        <v>6.5</v>
      </c>
      <c r="H219" s="125" t="s">
        <v>213</v>
      </c>
      <c r="I219" s="112">
        <v>7.25</v>
      </c>
      <c r="J219" s="148">
        <v>33500000000</v>
      </c>
      <c r="K219" s="148">
        <v>12562500000</v>
      </c>
      <c r="L219" s="148">
        <v>12562500</v>
      </c>
      <c r="M219" s="148">
        <v>197178</v>
      </c>
      <c r="N219" s="148">
        <v>12759678</v>
      </c>
    </row>
    <row r="220" spans="1:14" x14ac:dyDescent="0.2">
      <c r="A220" s="124" t="s">
        <v>112</v>
      </c>
      <c r="B220" s="127">
        <v>628</v>
      </c>
      <c r="C220" s="127" t="s">
        <v>596</v>
      </c>
      <c r="D220" s="125" t="s">
        <v>125</v>
      </c>
      <c r="E220" s="10">
        <v>6500000</v>
      </c>
      <c r="F220" s="125" t="s">
        <v>599</v>
      </c>
      <c r="G220" s="112">
        <v>0</v>
      </c>
      <c r="H220" s="125" t="s">
        <v>213</v>
      </c>
      <c r="I220" s="112">
        <v>7.5</v>
      </c>
      <c r="J220" s="148">
        <v>6500000000</v>
      </c>
      <c r="K220" s="148">
        <v>6500000000</v>
      </c>
      <c r="L220" s="148">
        <v>6500000</v>
      </c>
      <c r="M220" s="148">
        <v>0</v>
      </c>
      <c r="N220" s="148">
        <v>6500000</v>
      </c>
    </row>
    <row r="221" spans="1:14" x14ac:dyDescent="0.2">
      <c r="A221" s="124" t="s">
        <v>692</v>
      </c>
      <c r="B221" s="127">
        <v>657</v>
      </c>
      <c r="C221" s="127" t="s">
        <v>609</v>
      </c>
      <c r="D221" s="125" t="s">
        <v>125</v>
      </c>
      <c r="E221" s="10">
        <v>26100000</v>
      </c>
      <c r="F221" s="125" t="s">
        <v>610</v>
      </c>
      <c r="G221" s="112">
        <v>7</v>
      </c>
      <c r="H221" s="125" t="s">
        <v>213</v>
      </c>
      <c r="I221" s="112">
        <v>6.5</v>
      </c>
      <c r="J221" s="148">
        <v>26100000000</v>
      </c>
      <c r="K221" s="148">
        <v>26100000000</v>
      </c>
      <c r="L221" s="148">
        <v>26100000</v>
      </c>
      <c r="M221" s="148">
        <v>293558</v>
      </c>
      <c r="N221" s="148">
        <v>26393558</v>
      </c>
    </row>
    <row r="222" spans="1:14" x14ac:dyDescent="0.2">
      <c r="A222" s="124" t="s">
        <v>692</v>
      </c>
      <c r="B222" s="127">
        <v>657</v>
      </c>
      <c r="C222" s="127" t="s">
        <v>609</v>
      </c>
      <c r="D222" s="125" t="s">
        <v>125</v>
      </c>
      <c r="E222" s="10">
        <v>18900000</v>
      </c>
      <c r="F222" s="125" t="s">
        <v>611</v>
      </c>
      <c r="G222" s="112">
        <v>0</v>
      </c>
      <c r="H222" s="125" t="s">
        <v>213</v>
      </c>
      <c r="I222" s="112">
        <v>6.75</v>
      </c>
      <c r="J222" s="148">
        <v>18900000000</v>
      </c>
      <c r="K222" s="148">
        <v>18900000000</v>
      </c>
      <c r="L222" s="148">
        <v>18900000</v>
      </c>
      <c r="M222" s="148">
        <v>0</v>
      </c>
      <c r="N222" s="148">
        <v>18900000</v>
      </c>
    </row>
    <row r="223" spans="1:14" x14ac:dyDescent="0.2">
      <c r="A223" s="124" t="s">
        <v>150</v>
      </c>
      <c r="B223" s="127">
        <v>658</v>
      </c>
      <c r="C223" s="115" t="s">
        <v>612</v>
      </c>
      <c r="D223" s="125" t="s">
        <v>125</v>
      </c>
      <c r="E223" s="10">
        <v>10000000</v>
      </c>
      <c r="F223" s="125" t="s">
        <v>613</v>
      </c>
      <c r="G223" s="112">
        <v>7</v>
      </c>
      <c r="H223" s="125" t="s">
        <v>213</v>
      </c>
      <c r="I223" s="112">
        <v>5</v>
      </c>
      <c r="J223" s="148">
        <v>10000000000</v>
      </c>
      <c r="K223" s="148">
        <v>10000000000</v>
      </c>
      <c r="L223" s="148">
        <v>10000000</v>
      </c>
      <c r="M223" s="148">
        <v>114348</v>
      </c>
      <c r="N223" s="148">
        <v>10114348</v>
      </c>
    </row>
    <row r="224" spans="1:14" x14ac:dyDescent="0.2">
      <c r="A224" s="124" t="s">
        <v>525</v>
      </c>
      <c r="B224" s="127">
        <v>658</v>
      </c>
      <c r="C224" s="115" t="s">
        <v>612</v>
      </c>
      <c r="D224" s="125" t="s">
        <v>125</v>
      </c>
      <c r="E224" s="10">
        <v>50</v>
      </c>
      <c r="F224" s="125" t="s">
        <v>614</v>
      </c>
      <c r="G224" s="112">
        <v>8.5</v>
      </c>
      <c r="H224" s="125" t="s">
        <v>213</v>
      </c>
      <c r="I224" s="112">
        <v>5.25</v>
      </c>
      <c r="J224" s="148">
        <v>50000</v>
      </c>
      <c r="K224" s="148">
        <v>69292</v>
      </c>
      <c r="L224" s="148">
        <v>69</v>
      </c>
      <c r="M224" s="148">
        <v>1</v>
      </c>
      <c r="N224" s="148">
        <v>70</v>
      </c>
    </row>
    <row r="225" spans="1:14" x14ac:dyDescent="0.2">
      <c r="A225" s="124"/>
      <c r="C225" s="115"/>
      <c r="D225" s="125"/>
      <c r="E225" s="10"/>
      <c r="F225" s="125"/>
      <c r="G225" s="112"/>
      <c r="H225" s="125"/>
      <c r="I225" s="112"/>
      <c r="J225" s="148"/>
      <c r="K225" s="148"/>
      <c r="L225" s="148"/>
      <c r="M225" s="148"/>
      <c r="N225" s="148"/>
    </row>
    <row r="226" spans="1:14" x14ac:dyDescent="0.2">
      <c r="A226" s="124" t="s">
        <v>632</v>
      </c>
      <c r="B226" s="127">
        <v>693</v>
      </c>
      <c r="C226" s="115" t="s">
        <v>620</v>
      </c>
      <c r="D226" s="125" t="s">
        <v>495</v>
      </c>
      <c r="E226" s="10">
        <v>50000</v>
      </c>
      <c r="F226" s="125" t="s">
        <v>61</v>
      </c>
      <c r="G226" s="112">
        <v>0</v>
      </c>
      <c r="H226" s="125" t="s">
        <v>212</v>
      </c>
      <c r="I226" s="112">
        <v>8.3333333333333329E-2</v>
      </c>
      <c r="J226" s="148"/>
      <c r="K226" s="148"/>
      <c r="L226" s="148"/>
      <c r="M226" s="148"/>
      <c r="N226" s="148"/>
    </row>
    <row r="227" spans="1:14" x14ac:dyDescent="0.2">
      <c r="A227" s="124" t="s">
        <v>632</v>
      </c>
      <c r="B227" s="127">
        <v>693</v>
      </c>
      <c r="C227" s="115" t="s">
        <v>620</v>
      </c>
      <c r="D227" s="125" t="s">
        <v>495</v>
      </c>
      <c r="E227" s="10">
        <v>50000</v>
      </c>
      <c r="F227" s="125" t="s">
        <v>62</v>
      </c>
      <c r="G227" s="112">
        <v>0</v>
      </c>
      <c r="H227" s="125" t="s">
        <v>212</v>
      </c>
      <c r="I227" s="112">
        <v>0.25</v>
      </c>
      <c r="J227" s="148"/>
      <c r="K227" s="148"/>
      <c r="L227" s="148"/>
      <c r="M227" s="148"/>
      <c r="N227" s="148"/>
    </row>
    <row r="228" spans="1:14" x14ac:dyDescent="0.2">
      <c r="A228" s="124" t="s">
        <v>632</v>
      </c>
      <c r="B228" s="127">
        <v>693</v>
      </c>
      <c r="C228" s="115" t="s">
        <v>620</v>
      </c>
      <c r="D228" s="125" t="s">
        <v>495</v>
      </c>
      <c r="E228" s="10">
        <v>50000</v>
      </c>
      <c r="F228" s="125" t="s">
        <v>553</v>
      </c>
      <c r="G228" s="112">
        <v>0</v>
      </c>
      <c r="H228" s="125" t="s">
        <v>212</v>
      </c>
      <c r="I228" s="112">
        <v>0.5</v>
      </c>
      <c r="J228" s="148"/>
      <c r="K228" s="148"/>
      <c r="L228" s="148"/>
      <c r="M228" s="148"/>
      <c r="N228" s="148"/>
    </row>
    <row r="229" spans="1:14" x14ac:dyDescent="0.2">
      <c r="A229" s="124" t="s">
        <v>632</v>
      </c>
      <c r="B229" s="127">
        <v>693</v>
      </c>
      <c r="C229" s="115" t="s">
        <v>620</v>
      </c>
      <c r="D229" s="125" t="s">
        <v>495</v>
      </c>
      <c r="E229" s="10">
        <v>50000</v>
      </c>
      <c r="F229" s="125" t="s">
        <v>621</v>
      </c>
      <c r="G229" s="112">
        <v>0</v>
      </c>
      <c r="H229" s="125" t="s">
        <v>212</v>
      </c>
      <c r="I229" s="112">
        <v>1</v>
      </c>
      <c r="J229" s="148"/>
      <c r="K229" s="148"/>
      <c r="L229" s="148"/>
      <c r="M229" s="148"/>
      <c r="N229" s="148"/>
    </row>
    <row r="230" spans="1:14" x14ac:dyDescent="0.2">
      <c r="A230" s="124" t="s">
        <v>632</v>
      </c>
      <c r="B230" s="127">
        <v>693</v>
      </c>
      <c r="C230" s="115" t="s">
        <v>620</v>
      </c>
      <c r="D230" s="125" t="s">
        <v>495</v>
      </c>
      <c r="E230" s="10">
        <v>50000</v>
      </c>
      <c r="F230" s="125" t="s">
        <v>622</v>
      </c>
      <c r="G230" s="112">
        <v>0</v>
      </c>
      <c r="H230" s="125" t="s">
        <v>212</v>
      </c>
      <c r="I230" s="112">
        <v>1.5</v>
      </c>
      <c r="J230" s="148"/>
      <c r="K230" s="148"/>
      <c r="L230" s="148"/>
      <c r="M230" s="148"/>
      <c r="N230" s="148"/>
    </row>
    <row r="231" spans="1:14" x14ac:dyDescent="0.2">
      <c r="A231" s="124" t="s">
        <v>632</v>
      </c>
      <c r="B231" s="127">
        <v>693</v>
      </c>
      <c r="C231" s="115" t="s">
        <v>620</v>
      </c>
      <c r="D231" s="125" t="s">
        <v>125</v>
      </c>
      <c r="E231" s="10">
        <v>25000000</v>
      </c>
      <c r="F231" s="125" t="s">
        <v>63</v>
      </c>
      <c r="G231" s="112">
        <v>0</v>
      </c>
      <c r="H231" s="125" t="s">
        <v>212</v>
      </c>
      <c r="I231" s="112">
        <v>8.3333333333333329E-2</v>
      </c>
      <c r="J231" s="148"/>
      <c r="K231" s="148"/>
      <c r="L231" s="148"/>
      <c r="M231" s="148"/>
      <c r="N231" s="148"/>
    </row>
    <row r="232" spans="1:14" x14ac:dyDescent="0.2">
      <c r="A232" s="124" t="s">
        <v>632</v>
      </c>
      <c r="B232" s="127">
        <v>693</v>
      </c>
      <c r="C232" s="115" t="s">
        <v>620</v>
      </c>
      <c r="D232" s="125" t="s">
        <v>125</v>
      </c>
      <c r="E232" s="10">
        <v>25000000</v>
      </c>
      <c r="F232" s="125" t="s">
        <v>564</v>
      </c>
      <c r="G232" s="112">
        <v>0</v>
      </c>
      <c r="H232" s="125" t="s">
        <v>212</v>
      </c>
      <c r="I232" s="112">
        <v>0.25</v>
      </c>
      <c r="J232" s="148"/>
      <c r="K232" s="148"/>
      <c r="L232" s="148"/>
      <c r="M232" s="148"/>
      <c r="N232" s="148"/>
    </row>
    <row r="233" spans="1:14" x14ac:dyDescent="0.2">
      <c r="A233" s="124" t="s">
        <v>632</v>
      </c>
      <c r="B233" s="127">
        <v>693</v>
      </c>
      <c r="C233" s="115" t="s">
        <v>620</v>
      </c>
      <c r="D233" s="125" t="s">
        <v>125</v>
      </c>
      <c r="E233" s="10">
        <v>25000000</v>
      </c>
      <c r="F233" s="125" t="s">
        <v>554</v>
      </c>
      <c r="G233" s="112">
        <v>0</v>
      </c>
      <c r="H233" s="125" t="s">
        <v>212</v>
      </c>
      <c r="I233" s="112">
        <v>0.5</v>
      </c>
      <c r="J233" s="148"/>
      <c r="K233" s="148"/>
      <c r="L233" s="148"/>
      <c r="M233" s="148"/>
      <c r="N233" s="148"/>
    </row>
    <row r="234" spans="1:14" x14ac:dyDescent="0.2">
      <c r="A234" s="124" t="s">
        <v>632</v>
      </c>
      <c r="B234" s="127">
        <v>693</v>
      </c>
      <c r="C234" s="115" t="s">
        <v>620</v>
      </c>
      <c r="D234" s="125" t="s">
        <v>125</v>
      </c>
      <c r="E234" s="10">
        <v>25000000</v>
      </c>
      <c r="F234" s="125" t="s">
        <v>623</v>
      </c>
      <c r="G234" s="112">
        <v>0</v>
      </c>
      <c r="H234" s="125" t="s">
        <v>212</v>
      </c>
      <c r="I234" s="112">
        <v>1</v>
      </c>
      <c r="J234" s="148"/>
      <c r="K234" s="148"/>
      <c r="L234" s="148"/>
      <c r="M234" s="148"/>
      <c r="N234" s="148"/>
    </row>
    <row r="235" spans="1:14" x14ac:dyDescent="0.2">
      <c r="A235" s="124" t="s">
        <v>632</v>
      </c>
      <c r="B235" s="127">
        <v>693</v>
      </c>
      <c r="C235" s="115" t="s">
        <v>620</v>
      </c>
      <c r="D235" s="125" t="s">
        <v>125</v>
      </c>
      <c r="E235" s="10">
        <v>25000000</v>
      </c>
      <c r="F235" s="125" t="s">
        <v>624</v>
      </c>
      <c r="G235" s="112">
        <v>0</v>
      </c>
      <c r="H235" s="125" t="s">
        <v>212</v>
      </c>
      <c r="I235" s="112">
        <v>1.5</v>
      </c>
      <c r="J235" s="148"/>
      <c r="K235" s="148"/>
      <c r="L235" s="148"/>
      <c r="M235" s="148"/>
      <c r="N235" s="148"/>
    </row>
    <row r="236" spans="1:14" x14ac:dyDescent="0.2">
      <c r="A236" s="124" t="s">
        <v>632</v>
      </c>
      <c r="B236" s="127">
        <v>693</v>
      </c>
      <c r="C236" s="115" t="s">
        <v>620</v>
      </c>
      <c r="D236" s="125" t="s">
        <v>125</v>
      </c>
      <c r="E236" s="10">
        <v>25000000</v>
      </c>
      <c r="F236" s="125" t="s">
        <v>67</v>
      </c>
      <c r="G236" s="112">
        <v>0</v>
      </c>
      <c r="H236" s="125" t="s">
        <v>212</v>
      </c>
      <c r="I236" s="112">
        <v>0.25</v>
      </c>
      <c r="J236" s="148"/>
      <c r="K236" s="148"/>
      <c r="L236" s="148"/>
      <c r="M236" s="148"/>
      <c r="N236" s="148"/>
    </row>
    <row r="237" spans="1:14" x14ac:dyDescent="0.2">
      <c r="A237" s="124" t="s">
        <v>632</v>
      </c>
      <c r="B237" s="127">
        <v>693</v>
      </c>
      <c r="C237" s="115" t="s">
        <v>620</v>
      </c>
      <c r="D237" s="125" t="s">
        <v>125</v>
      </c>
      <c r="E237" s="10">
        <v>25000000</v>
      </c>
      <c r="F237" s="125" t="s">
        <v>565</v>
      </c>
      <c r="G237" s="112">
        <v>0</v>
      </c>
      <c r="H237" s="125" t="s">
        <v>212</v>
      </c>
      <c r="I237" s="112">
        <v>0.5</v>
      </c>
      <c r="J237" s="148"/>
      <c r="K237" s="148"/>
      <c r="L237" s="148"/>
      <c r="M237" s="148"/>
      <c r="N237" s="148"/>
    </row>
    <row r="238" spans="1:14" x14ac:dyDescent="0.2">
      <c r="A238" s="124" t="s">
        <v>632</v>
      </c>
      <c r="B238" s="127">
        <v>693</v>
      </c>
      <c r="C238" s="115" t="s">
        <v>620</v>
      </c>
      <c r="D238" s="125" t="s">
        <v>125</v>
      </c>
      <c r="E238" s="10">
        <v>25000000</v>
      </c>
      <c r="F238" s="125" t="s">
        <v>555</v>
      </c>
      <c r="G238" s="112">
        <v>0</v>
      </c>
      <c r="H238" s="125" t="s">
        <v>212</v>
      </c>
      <c r="I238" s="112">
        <v>1</v>
      </c>
      <c r="J238" s="148"/>
      <c r="K238" s="148"/>
      <c r="L238" s="148"/>
      <c r="M238" s="148"/>
      <c r="N238" s="148"/>
    </row>
    <row r="239" spans="1:14" x14ac:dyDescent="0.2">
      <c r="A239" s="124" t="s">
        <v>632</v>
      </c>
      <c r="B239" s="127">
        <v>693</v>
      </c>
      <c r="C239" s="115" t="s">
        <v>620</v>
      </c>
      <c r="D239" s="125" t="s">
        <v>125</v>
      </c>
      <c r="E239" s="10">
        <v>25000000</v>
      </c>
      <c r="F239" s="125" t="s">
        <v>625</v>
      </c>
      <c r="G239" s="112">
        <v>0</v>
      </c>
      <c r="H239" s="125" t="s">
        <v>212</v>
      </c>
      <c r="I239" s="112">
        <v>1.5</v>
      </c>
      <c r="J239" s="148"/>
      <c r="K239" s="148"/>
      <c r="L239" s="148"/>
      <c r="M239" s="148"/>
      <c r="N239" s="148"/>
    </row>
    <row r="240" spans="1:14" x14ac:dyDescent="0.2">
      <c r="A240" s="124" t="s">
        <v>632</v>
      </c>
      <c r="B240" s="127">
        <v>693</v>
      </c>
      <c r="C240" s="115" t="s">
        <v>620</v>
      </c>
      <c r="D240" s="125" t="s">
        <v>58</v>
      </c>
      <c r="E240" s="10">
        <v>1100</v>
      </c>
      <c r="F240" s="125" t="s">
        <v>626</v>
      </c>
      <c r="G240" s="112">
        <v>0</v>
      </c>
      <c r="H240" s="125" t="s">
        <v>212</v>
      </c>
      <c r="I240" s="112">
        <v>0.25</v>
      </c>
      <c r="J240" s="148"/>
      <c r="K240" s="148"/>
      <c r="L240" s="148"/>
      <c r="M240" s="148"/>
      <c r="N240" s="148"/>
    </row>
    <row r="241" spans="1:14" x14ac:dyDescent="0.2">
      <c r="A241" s="124" t="s">
        <v>632</v>
      </c>
      <c r="B241" s="127">
        <v>693</v>
      </c>
      <c r="C241" s="115" t="s">
        <v>620</v>
      </c>
      <c r="D241" s="125" t="s">
        <v>58</v>
      </c>
      <c r="E241" s="10">
        <v>1100</v>
      </c>
      <c r="F241" s="125" t="s">
        <v>566</v>
      </c>
      <c r="G241" s="112">
        <v>0</v>
      </c>
      <c r="H241" s="125" t="s">
        <v>212</v>
      </c>
      <c r="I241" s="112">
        <v>0.5</v>
      </c>
      <c r="J241" s="148"/>
      <c r="K241" s="148"/>
      <c r="L241" s="148"/>
      <c r="M241" s="148"/>
      <c r="N241" s="148"/>
    </row>
    <row r="242" spans="1:14" x14ac:dyDescent="0.2">
      <c r="A242" s="124" t="s">
        <v>632</v>
      </c>
      <c r="B242" s="127">
        <v>693</v>
      </c>
      <c r="C242" s="115" t="s">
        <v>620</v>
      </c>
      <c r="D242" s="125" t="s">
        <v>58</v>
      </c>
      <c r="E242" s="10">
        <v>1100</v>
      </c>
      <c r="F242" s="125" t="s">
        <v>556</v>
      </c>
      <c r="G242" s="112">
        <v>0</v>
      </c>
      <c r="H242" s="125" t="s">
        <v>212</v>
      </c>
      <c r="I242" s="112">
        <v>1</v>
      </c>
      <c r="J242" s="148"/>
      <c r="K242" s="148"/>
      <c r="L242" s="148"/>
      <c r="M242" s="148"/>
      <c r="N242" s="148"/>
    </row>
    <row r="243" spans="1:14" x14ac:dyDescent="0.2">
      <c r="A243" s="124" t="s">
        <v>632</v>
      </c>
      <c r="B243" s="127">
        <v>693</v>
      </c>
      <c r="C243" s="115" t="s">
        <v>620</v>
      </c>
      <c r="D243" s="125" t="s">
        <v>58</v>
      </c>
      <c r="E243" s="10">
        <v>1100</v>
      </c>
      <c r="F243" s="125" t="s">
        <v>627</v>
      </c>
      <c r="G243" s="112">
        <v>0</v>
      </c>
      <c r="H243" s="125" t="s">
        <v>212</v>
      </c>
      <c r="I243" s="112">
        <v>1.5</v>
      </c>
      <c r="J243" s="148"/>
      <c r="K243" s="148"/>
      <c r="L243" s="148"/>
      <c r="M243" s="148"/>
      <c r="N243" s="148"/>
    </row>
    <row r="244" spans="1:14" x14ac:dyDescent="0.2">
      <c r="A244" s="124" t="s">
        <v>632</v>
      </c>
      <c r="B244" s="127">
        <v>693</v>
      </c>
      <c r="C244" s="115" t="s">
        <v>620</v>
      </c>
      <c r="D244" s="125" t="s">
        <v>495</v>
      </c>
      <c r="E244" s="10">
        <v>50000</v>
      </c>
      <c r="F244" s="125" t="s">
        <v>628</v>
      </c>
      <c r="G244" s="112">
        <v>0</v>
      </c>
      <c r="H244" s="125" t="s">
        <v>212</v>
      </c>
      <c r="I244" s="112">
        <v>0.25</v>
      </c>
      <c r="J244" s="148"/>
      <c r="K244" s="148"/>
      <c r="L244" s="148"/>
      <c r="M244" s="148"/>
      <c r="N244" s="148"/>
    </row>
    <row r="245" spans="1:14" x14ac:dyDescent="0.2">
      <c r="A245" s="124" t="s">
        <v>632</v>
      </c>
      <c r="B245" s="127">
        <v>693</v>
      </c>
      <c r="C245" s="115" t="s">
        <v>620</v>
      </c>
      <c r="D245" s="125" t="s">
        <v>495</v>
      </c>
      <c r="E245" s="10">
        <v>50000</v>
      </c>
      <c r="F245" s="125" t="s">
        <v>567</v>
      </c>
      <c r="G245" s="112">
        <v>0</v>
      </c>
      <c r="H245" s="125" t="s">
        <v>212</v>
      </c>
      <c r="I245" s="112">
        <v>0.5</v>
      </c>
      <c r="J245" s="148"/>
      <c r="K245" s="148"/>
      <c r="L245" s="148"/>
      <c r="M245" s="148"/>
      <c r="N245" s="148"/>
    </row>
    <row r="246" spans="1:14" x14ac:dyDescent="0.2">
      <c r="A246" s="124" t="s">
        <v>632</v>
      </c>
      <c r="B246" s="127">
        <v>693</v>
      </c>
      <c r="C246" s="115" t="s">
        <v>620</v>
      </c>
      <c r="D246" s="125" t="s">
        <v>495</v>
      </c>
      <c r="E246" s="10">
        <v>50000</v>
      </c>
      <c r="F246" s="125" t="s">
        <v>557</v>
      </c>
      <c r="G246" s="112">
        <v>0</v>
      </c>
      <c r="H246" s="125" t="s">
        <v>212</v>
      </c>
      <c r="I246" s="112">
        <v>1</v>
      </c>
      <c r="J246" s="148"/>
      <c r="K246" s="148"/>
      <c r="L246" s="148"/>
      <c r="M246" s="148"/>
      <c r="N246" s="148"/>
    </row>
    <row r="247" spans="1:14" x14ac:dyDescent="0.2">
      <c r="A247" s="124" t="s">
        <v>632</v>
      </c>
      <c r="B247" s="127">
        <v>693</v>
      </c>
      <c r="C247" s="115" t="s">
        <v>620</v>
      </c>
      <c r="D247" s="125" t="s">
        <v>495</v>
      </c>
      <c r="E247" s="10">
        <v>50000</v>
      </c>
      <c r="F247" s="125" t="s">
        <v>629</v>
      </c>
      <c r="G247" s="112">
        <v>0</v>
      </c>
      <c r="H247" s="125" t="s">
        <v>212</v>
      </c>
      <c r="I247" s="112">
        <v>1.5</v>
      </c>
      <c r="J247" s="148"/>
      <c r="K247" s="148"/>
      <c r="L247" s="148"/>
      <c r="M247" s="148"/>
      <c r="N247" s="148"/>
    </row>
    <row r="248" spans="1:14" x14ac:dyDescent="0.2">
      <c r="A248" s="124" t="s">
        <v>632</v>
      </c>
      <c r="B248" s="127">
        <v>693</v>
      </c>
      <c r="C248" s="115" t="s">
        <v>620</v>
      </c>
      <c r="D248" s="125" t="s">
        <v>58</v>
      </c>
      <c r="E248" s="10">
        <v>1100</v>
      </c>
      <c r="F248" s="125" t="s">
        <v>630</v>
      </c>
      <c r="G248" s="112">
        <v>0</v>
      </c>
      <c r="H248" s="125" t="s">
        <v>212</v>
      </c>
      <c r="I248" s="112">
        <v>0.25</v>
      </c>
      <c r="J248" s="148"/>
      <c r="K248" s="148"/>
      <c r="L248" s="148"/>
      <c r="M248" s="148"/>
      <c r="N248" s="148"/>
    </row>
    <row r="249" spans="1:14" x14ac:dyDescent="0.2">
      <c r="A249" s="124" t="s">
        <v>632</v>
      </c>
      <c r="B249" s="127">
        <v>693</v>
      </c>
      <c r="C249" s="115" t="s">
        <v>620</v>
      </c>
      <c r="D249" s="125" t="s">
        <v>58</v>
      </c>
      <c r="E249" s="10">
        <v>1100</v>
      </c>
      <c r="F249" s="125" t="s">
        <v>568</v>
      </c>
      <c r="G249" s="112">
        <v>0</v>
      </c>
      <c r="H249" s="125" t="s">
        <v>212</v>
      </c>
      <c r="I249" s="112">
        <v>0.5</v>
      </c>
      <c r="J249" s="148"/>
      <c r="K249" s="148"/>
      <c r="L249" s="148"/>
      <c r="M249" s="148"/>
      <c r="N249" s="148"/>
    </row>
    <row r="250" spans="1:14" x14ac:dyDescent="0.2">
      <c r="A250" s="124" t="s">
        <v>632</v>
      </c>
      <c r="B250" s="127">
        <v>693</v>
      </c>
      <c r="C250" s="115" t="s">
        <v>620</v>
      </c>
      <c r="D250" s="125" t="s">
        <v>58</v>
      </c>
      <c r="E250" s="10">
        <v>1100</v>
      </c>
      <c r="F250" s="125" t="s">
        <v>558</v>
      </c>
      <c r="G250" s="112">
        <v>0</v>
      </c>
      <c r="H250" s="125" t="s">
        <v>212</v>
      </c>
      <c r="I250" s="112">
        <v>1</v>
      </c>
      <c r="J250" s="148"/>
      <c r="K250" s="148"/>
      <c r="L250" s="148"/>
      <c r="M250" s="148"/>
      <c r="N250" s="148"/>
    </row>
    <row r="251" spans="1:14" x14ac:dyDescent="0.2">
      <c r="A251" s="124" t="s">
        <v>632</v>
      </c>
      <c r="B251" s="127">
        <v>693</v>
      </c>
      <c r="C251" s="115" t="s">
        <v>620</v>
      </c>
      <c r="D251" s="125" t="s">
        <v>58</v>
      </c>
      <c r="E251" s="10">
        <v>1100</v>
      </c>
      <c r="F251" s="125" t="s">
        <v>631</v>
      </c>
      <c r="G251" s="112">
        <v>0</v>
      </c>
      <c r="H251" s="125" t="s">
        <v>212</v>
      </c>
      <c r="I251" s="112">
        <v>1.5</v>
      </c>
      <c r="J251" s="148"/>
      <c r="K251" s="148"/>
      <c r="L251" s="148"/>
      <c r="M251" s="148"/>
      <c r="N251" s="148"/>
    </row>
    <row r="252" spans="1:14" x14ac:dyDescent="0.2">
      <c r="A252" s="124" t="s">
        <v>632</v>
      </c>
      <c r="B252" s="127">
        <v>693</v>
      </c>
      <c r="C252" s="115" t="s">
        <v>620</v>
      </c>
      <c r="D252" s="125" t="s">
        <v>58</v>
      </c>
      <c r="E252" s="114">
        <v>1E-3</v>
      </c>
      <c r="F252" s="125" t="s">
        <v>563</v>
      </c>
      <c r="G252" s="112">
        <v>0</v>
      </c>
      <c r="H252" s="125" t="s">
        <v>212</v>
      </c>
      <c r="I252" s="112">
        <v>1.5027777777777778</v>
      </c>
      <c r="J252" s="148"/>
      <c r="K252" s="148"/>
      <c r="L252" s="148"/>
      <c r="M252" s="148"/>
      <c r="N252" s="148"/>
    </row>
    <row r="253" spans="1:14" x14ac:dyDescent="0.2">
      <c r="A253" s="124"/>
      <c r="C253" s="115"/>
      <c r="D253" s="125"/>
      <c r="E253" s="10"/>
      <c r="F253" s="125"/>
      <c r="G253" s="112"/>
      <c r="H253" s="125"/>
      <c r="I253" s="112"/>
      <c r="J253" s="148"/>
      <c r="K253" s="148"/>
      <c r="L253" s="148"/>
      <c r="M253" s="148"/>
      <c r="N253" s="148"/>
    </row>
    <row r="254" spans="1:14" x14ac:dyDescent="0.2">
      <c r="A254" s="124" t="s">
        <v>150</v>
      </c>
      <c r="B254" s="127">
        <v>707</v>
      </c>
      <c r="C254" s="115" t="s">
        <v>638</v>
      </c>
      <c r="D254" s="125" t="s">
        <v>58</v>
      </c>
      <c r="E254" s="10">
        <v>1267</v>
      </c>
      <c r="F254" s="125" t="s">
        <v>503</v>
      </c>
      <c r="G254" s="112">
        <v>4.5407200000000003</v>
      </c>
      <c r="H254" s="125" t="s">
        <v>213</v>
      </c>
      <c r="I254" s="112">
        <v>6</v>
      </c>
      <c r="J254" s="148">
        <v>1267000</v>
      </c>
      <c r="K254" s="148">
        <v>641180.55000000005</v>
      </c>
      <c r="L254" s="148">
        <v>15968441</v>
      </c>
      <c r="M254" s="148">
        <v>338372</v>
      </c>
      <c r="N254" s="148">
        <v>16306813</v>
      </c>
    </row>
    <row r="255" spans="1:14" x14ac:dyDescent="0.2">
      <c r="A255" s="124" t="s">
        <v>150</v>
      </c>
      <c r="B255" s="127">
        <v>707</v>
      </c>
      <c r="C255" s="115" t="s">
        <v>638</v>
      </c>
      <c r="D255" s="125" t="s">
        <v>58</v>
      </c>
      <c r="E255" s="114">
        <v>1E-3</v>
      </c>
      <c r="F255" s="125" t="s">
        <v>504</v>
      </c>
      <c r="G255" s="112">
        <v>0</v>
      </c>
      <c r="H255" s="125" t="s">
        <v>213</v>
      </c>
      <c r="I255" s="112">
        <v>6</v>
      </c>
      <c r="J255" s="148">
        <v>1</v>
      </c>
      <c r="K255" s="148">
        <v>1</v>
      </c>
      <c r="L255" s="148">
        <v>25</v>
      </c>
      <c r="M255" s="148">
        <v>0</v>
      </c>
      <c r="N255" s="148">
        <v>25</v>
      </c>
    </row>
    <row r="256" spans="1:14" x14ac:dyDescent="0.2">
      <c r="A256" s="124"/>
      <c r="C256" s="115"/>
      <c r="D256" s="125"/>
      <c r="E256" s="114"/>
      <c r="F256" s="125"/>
      <c r="G256" s="112"/>
      <c r="H256" s="125"/>
      <c r="I256" s="112"/>
      <c r="J256" s="148"/>
      <c r="K256" s="148"/>
      <c r="L256" s="148"/>
      <c r="M256" s="148"/>
      <c r="N256" s="148"/>
    </row>
    <row r="257" spans="1:14" x14ac:dyDescent="0.2">
      <c r="A257" s="124" t="s">
        <v>632</v>
      </c>
      <c r="B257" s="127">
        <v>734</v>
      </c>
      <c r="C257" s="115" t="s">
        <v>671</v>
      </c>
      <c r="D257" s="125" t="s">
        <v>58</v>
      </c>
      <c r="E257" s="114">
        <v>1200</v>
      </c>
      <c r="F257" s="125" t="s">
        <v>61</v>
      </c>
      <c r="G257" s="112">
        <v>0</v>
      </c>
      <c r="H257" s="125" t="s">
        <v>212</v>
      </c>
      <c r="I257" s="112">
        <v>1</v>
      </c>
      <c r="J257" s="148"/>
      <c r="K257" s="148"/>
      <c r="L257" s="148"/>
      <c r="M257" s="148"/>
      <c r="N257" s="148"/>
    </row>
    <row r="258" spans="1:14" x14ac:dyDescent="0.2">
      <c r="A258" s="124" t="s">
        <v>632</v>
      </c>
      <c r="B258" s="127">
        <v>734</v>
      </c>
      <c r="C258" s="115" t="s">
        <v>671</v>
      </c>
      <c r="D258" s="125" t="s">
        <v>58</v>
      </c>
      <c r="E258" s="114">
        <v>1200</v>
      </c>
      <c r="F258" s="125" t="s">
        <v>62</v>
      </c>
      <c r="G258" s="112">
        <v>0</v>
      </c>
      <c r="H258" s="125" t="s">
        <v>212</v>
      </c>
      <c r="I258" s="112">
        <v>1.5013698630136987</v>
      </c>
      <c r="J258" s="148"/>
      <c r="K258" s="148"/>
      <c r="L258" s="148"/>
      <c r="M258" s="148"/>
      <c r="N258" s="148"/>
    </row>
    <row r="259" spans="1:14" x14ac:dyDescent="0.2">
      <c r="A259" s="124" t="s">
        <v>632</v>
      </c>
      <c r="B259" s="127">
        <v>734</v>
      </c>
      <c r="C259" s="115" t="s">
        <v>671</v>
      </c>
      <c r="D259" s="125" t="s">
        <v>58</v>
      </c>
      <c r="E259" s="114">
        <v>1200</v>
      </c>
      <c r="F259" s="125" t="s">
        <v>553</v>
      </c>
      <c r="G259" s="112">
        <v>0</v>
      </c>
      <c r="H259" s="125" t="s">
        <v>212</v>
      </c>
      <c r="I259" s="112">
        <v>2</v>
      </c>
      <c r="J259" s="148"/>
      <c r="K259" s="148"/>
      <c r="L259" s="148"/>
      <c r="M259" s="148"/>
      <c r="N259" s="148"/>
    </row>
    <row r="260" spans="1:14" x14ac:dyDescent="0.2">
      <c r="A260" s="124" t="s">
        <v>632</v>
      </c>
      <c r="B260" s="127">
        <v>734</v>
      </c>
      <c r="C260" s="115" t="s">
        <v>671</v>
      </c>
      <c r="D260" s="125" t="s">
        <v>58</v>
      </c>
      <c r="E260" s="114">
        <v>1200</v>
      </c>
      <c r="F260" s="125" t="s">
        <v>621</v>
      </c>
      <c r="G260" s="112">
        <v>0</v>
      </c>
      <c r="H260" s="125" t="s">
        <v>212</v>
      </c>
      <c r="I260" s="112">
        <v>2.5013698630136987</v>
      </c>
      <c r="J260" s="148"/>
      <c r="K260" s="148"/>
      <c r="L260" s="148"/>
      <c r="M260" s="148"/>
      <c r="N260" s="148"/>
    </row>
    <row r="261" spans="1:14" x14ac:dyDescent="0.2">
      <c r="A261" s="124" t="s">
        <v>632</v>
      </c>
      <c r="B261" s="127">
        <v>734</v>
      </c>
      <c r="C261" s="115" t="s">
        <v>671</v>
      </c>
      <c r="D261" s="125" t="s">
        <v>58</v>
      </c>
      <c r="E261" s="114">
        <v>1200</v>
      </c>
      <c r="F261" s="125" t="s">
        <v>622</v>
      </c>
      <c r="G261" s="112">
        <v>0</v>
      </c>
      <c r="H261" s="125" t="s">
        <v>212</v>
      </c>
      <c r="I261" s="112">
        <v>3</v>
      </c>
      <c r="J261" s="148"/>
      <c r="K261" s="148"/>
      <c r="L261" s="148"/>
      <c r="M261" s="148"/>
      <c r="N261" s="148"/>
    </row>
    <row r="262" spans="1:14" x14ac:dyDescent="0.2">
      <c r="A262" s="124" t="s">
        <v>632</v>
      </c>
      <c r="B262" s="127">
        <v>734</v>
      </c>
      <c r="C262" s="115" t="s">
        <v>671</v>
      </c>
      <c r="D262" s="125" t="s">
        <v>58</v>
      </c>
      <c r="E262" s="114">
        <v>1200</v>
      </c>
      <c r="F262" s="125" t="s">
        <v>672</v>
      </c>
      <c r="G262" s="112">
        <v>0</v>
      </c>
      <c r="H262" s="125" t="s">
        <v>212</v>
      </c>
      <c r="I262" s="112">
        <v>3.5013698630136987</v>
      </c>
      <c r="J262" s="148"/>
      <c r="K262" s="148"/>
      <c r="L262" s="148"/>
      <c r="M262" s="148"/>
      <c r="N262" s="148"/>
    </row>
    <row r="263" spans="1:14" x14ac:dyDescent="0.2">
      <c r="A263" s="124" t="s">
        <v>632</v>
      </c>
      <c r="B263" s="127">
        <v>734</v>
      </c>
      <c r="C263" s="115" t="s">
        <v>671</v>
      </c>
      <c r="D263" s="125" t="s">
        <v>58</v>
      </c>
      <c r="E263" s="114">
        <v>1200</v>
      </c>
      <c r="F263" s="125" t="s">
        <v>673</v>
      </c>
      <c r="G263" s="112">
        <v>0</v>
      </c>
      <c r="H263" s="125" t="s">
        <v>212</v>
      </c>
      <c r="I263" s="112">
        <v>4</v>
      </c>
      <c r="J263" s="148"/>
      <c r="K263" s="148"/>
      <c r="L263" s="148"/>
      <c r="M263" s="148"/>
      <c r="N263" s="148"/>
    </row>
    <row r="264" spans="1:14" x14ac:dyDescent="0.2">
      <c r="A264" s="124" t="s">
        <v>632</v>
      </c>
      <c r="B264" s="127">
        <v>734</v>
      </c>
      <c r="C264" s="115" t="s">
        <v>671</v>
      </c>
      <c r="D264" s="125" t="s">
        <v>58</v>
      </c>
      <c r="E264" s="114">
        <v>1200</v>
      </c>
      <c r="F264" s="125" t="s">
        <v>674</v>
      </c>
      <c r="G264" s="112">
        <v>0</v>
      </c>
      <c r="H264" s="125" t="s">
        <v>212</v>
      </c>
      <c r="I264" s="112">
        <v>4.5013698630136982</v>
      </c>
      <c r="J264" s="148"/>
      <c r="K264" s="148"/>
      <c r="L264" s="148"/>
      <c r="M264" s="148"/>
      <c r="N264" s="148"/>
    </row>
    <row r="265" spans="1:14" x14ac:dyDescent="0.2">
      <c r="A265" s="124" t="s">
        <v>632</v>
      </c>
      <c r="B265" s="127">
        <v>734</v>
      </c>
      <c r="C265" s="115" t="s">
        <v>671</v>
      </c>
      <c r="D265" s="125" t="s">
        <v>58</v>
      </c>
      <c r="E265" s="114">
        <v>1200</v>
      </c>
      <c r="F265" s="125" t="s">
        <v>675</v>
      </c>
      <c r="G265" s="112">
        <v>0</v>
      </c>
      <c r="H265" s="125" t="s">
        <v>212</v>
      </c>
      <c r="I265" s="112">
        <v>5</v>
      </c>
      <c r="J265" s="148"/>
      <c r="K265" s="148"/>
      <c r="L265" s="148"/>
      <c r="M265" s="148"/>
      <c r="N265" s="148"/>
    </row>
    <row r="266" spans="1:14" x14ac:dyDescent="0.2">
      <c r="A266" s="124" t="s">
        <v>632</v>
      </c>
      <c r="B266" s="127">
        <v>734</v>
      </c>
      <c r="C266" s="115" t="s">
        <v>671</v>
      </c>
      <c r="D266" s="125" t="s">
        <v>125</v>
      </c>
      <c r="E266" s="114">
        <v>30000000</v>
      </c>
      <c r="F266" s="125" t="s">
        <v>63</v>
      </c>
      <c r="G266" s="112">
        <v>0</v>
      </c>
      <c r="H266" s="125" t="s">
        <v>212</v>
      </c>
      <c r="I266" s="112">
        <v>1</v>
      </c>
      <c r="J266" s="148"/>
      <c r="K266" s="148"/>
      <c r="L266" s="148"/>
      <c r="M266" s="148"/>
      <c r="N266" s="148"/>
    </row>
    <row r="267" spans="1:14" x14ac:dyDescent="0.2">
      <c r="A267" s="124" t="s">
        <v>632</v>
      </c>
      <c r="B267" s="127">
        <v>734</v>
      </c>
      <c r="C267" s="115" t="s">
        <v>671</v>
      </c>
      <c r="D267" s="125" t="s">
        <v>125</v>
      </c>
      <c r="E267" s="114">
        <v>30000000</v>
      </c>
      <c r="F267" s="125" t="s">
        <v>564</v>
      </c>
      <c r="G267" s="112">
        <v>0</v>
      </c>
      <c r="H267" s="125" t="s">
        <v>212</v>
      </c>
      <c r="I267" s="112">
        <v>1.5013698630136987</v>
      </c>
      <c r="J267" s="148"/>
      <c r="K267" s="148"/>
      <c r="L267" s="148"/>
      <c r="M267" s="148"/>
      <c r="N267" s="148"/>
    </row>
    <row r="268" spans="1:14" x14ac:dyDescent="0.2">
      <c r="A268" s="124" t="s">
        <v>632</v>
      </c>
      <c r="B268" s="127">
        <v>734</v>
      </c>
      <c r="C268" s="115" t="s">
        <v>671</v>
      </c>
      <c r="D268" s="125" t="s">
        <v>125</v>
      </c>
      <c r="E268" s="114">
        <v>30000000</v>
      </c>
      <c r="F268" s="125" t="s">
        <v>554</v>
      </c>
      <c r="G268" s="112">
        <v>0</v>
      </c>
      <c r="H268" s="125" t="s">
        <v>212</v>
      </c>
      <c r="I268" s="112">
        <v>2</v>
      </c>
      <c r="J268" s="148"/>
      <c r="K268" s="148"/>
      <c r="L268" s="148"/>
      <c r="M268" s="148"/>
      <c r="N268" s="148"/>
    </row>
    <row r="269" spans="1:14" x14ac:dyDescent="0.2">
      <c r="A269" s="124" t="s">
        <v>632</v>
      </c>
      <c r="B269" s="127">
        <v>734</v>
      </c>
      <c r="C269" s="115" t="s">
        <v>671</v>
      </c>
      <c r="D269" s="125" t="s">
        <v>125</v>
      </c>
      <c r="E269" s="114">
        <v>30000000</v>
      </c>
      <c r="F269" s="125" t="s">
        <v>623</v>
      </c>
      <c r="G269" s="112">
        <v>0</v>
      </c>
      <c r="H269" s="125" t="s">
        <v>212</v>
      </c>
      <c r="I269" s="112">
        <v>2.5013698630136987</v>
      </c>
      <c r="J269" s="148"/>
      <c r="K269" s="148"/>
      <c r="L269" s="148"/>
      <c r="M269" s="148"/>
      <c r="N269" s="148"/>
    </row>
    <row r="270" spans="1:14" x14ac:dyDescent="0.2">
      <c r="A270" s="124" t="s">
        <v>632</v>
      </c>
      <c r="B270" s="127">
        <v>734</v>
      </c>
      <c r="C270" s="115" t="s">
        <v>671</v>
      </c>
      <c r="D270" s="125" t="s">
        <v>125</v>
      </c>
      <c r="E270" s="114">
        <v>30000000</v>
      </c>
      <c r="F270" s="125" t="s">
        <v>624</v>
      </c>
      <c r="G270" s="112">
        <v>0</v>
      </c>
      <c r="H270" s="125" t="s">
        <v>212</v>
      </c>
      <c r="I270" s="112">
        <v>3</v>
      </c>
      <c r="J270" s="148"/>
      <c r="K270" s="148"/>
      <c r="L270" s="148"/>
      <c r="M270" s="148"/>
      <c r="N270" s="148"/>
    </row>
    <row r="271" spans="1:14" x14ac:dyDescent="0.2">
      <c r="A271" s="124" t="s">
        <v>632</v>
      </c>
      <c r="B271" s="127">
        <v>734</v>
      </c>
      <c r="C271" s="115" t="s">
        <v>671</v>
      </c>
      <c r="D271" s="125" t="s">
        <v>125</v>
      </c>
      <c r="E271" s="114">
        <v>30000000</v>
      </c>
      <c r="F271" s="125" t="s">
        <v>677</v>
      </c>
      <c r="G271" s="112">
        <v>0</v>
      </c>
      <c r="H271" s="125" t="s">
        <v>212</v>
      </c>
      <c r="I271" s="112">
        <v>3.5013698630136987</v>
      </c>
      <c r="J271" s="148"/>
      <c r="K271" s="148"/>
      <c r="L271" s="148"/>
      <c r="M271" s="148"/>
      <c r="N271" s="148"/>
    </row>
    <row r="272" spans="1:14" x14ac:dyDescent="0.2">
      <c r="A272" s="124" t="s">
        <v>632</v>
      </c>
      <c r="B272" s="127">
        <v>734</v>
      </c>
      <c r="C272" s="115" t="s">
        <v>671</v>
      </c>
      <c r="D272" s="125" t="s">
        <v>125</v>
      </c>
      <c r="E272" s="114">
        <v>30000000</v>
      </c>
      <c r="F272" s="125" t="s">
        <v>678</v>
      </c>
      <c r="G272" s="112">
        <v>0</v>
      </c>
      <c r="H272" s="125" t="s">
        <v>212</v>
      </c>
      <c r="I272" s="112">
        <v>4</v>
      </c>
      <c r="J272" s="148"/>
      <c r="K272" s="148"/>
      <c r="L272" s="148"/>
      <c r="M272" s="148"/>
      <c r="N272" s="148"/>
    </row>
    <row r="273" spans="1:14" x14ac:dyDescent="0.2">
      <c r="A273" s="124" t="s">
        <v>632</v>
      </c>
      <c r="B273" s="127">
        <v>734</v>
      </c>
      <c r="C273" s="115" t="s">
        <v>671</v>
      </c>
      <c r="D273" s="125" t="s">
        <v>125</v>
      </c>
      <c r="E273" s="114">
        <v>30000000</v>
      </c>
      <c r="F273" s="125" t="s">
        <v>679</v>
      </c>
      <c r="G273" s="112">
        <v>0</v>
      </c>
      <c r="H273" s="125" t="s">
        <v>212</v>
      </c>
      <c r="I273" s="112">
        <v>4.5013698630136982</v>
      </c>
      <c r="J273" s="148"/>
      <c r="K273" s="148"/>
      <c r="L273" s="148"/>
      <c r="M273" s="148"/>
      <c r="N273" s="148"/>
    </row>
    <row r="274" spans="1:14" x14ac:dyDescent="0.2">
      <c r="A274" s="124" t="s">
        <v>632</v>
      </c>
      <c r="B274" s="127">
        <v>734</v>
      </c>
      <c r="C274" s="115" t="s">
        <v>671</v>
      </c>
      <c r="D274" s="125" t="s">
        <v>125</v>
      </c>
      <c r="E274" s="114">
        <v>30000000</v>
      </c>
      <c r="F274" s="125" t="s">
        <v>680</v>
      </c>
      <c r="G274" s="112">
        <v>0</v>
      </c>
      <c r="H274" s="125" t="s">
        <v>212</v>
      </c>
      <c r="I274" s="112">
        <v>5</v>
      </c>
      <c r="J274" s="148"/>
      <c r="K274" s="148"/>
      <c r="L274" s="148"/>
      <c r="M274" s="148"/>
      <c r="N274" s="148"/>
    </row>
    <row r="275" spans="1:14" x14ac:dyDescent="0.2">
      <c r="A275" s="124" t="s">
        <v>632</v>
      </c>
      <c r="B275" s="127">
        <v>734</v>
      </c>
      <c r="C275" s="115" t="s">
        <v>671</v>
      </c>
      <c r="D275" s="125" t="s">
        <v>58</v>
      </c>
      <c r="E275" s="114">
        <v>2625</v>
      </c>
      <c r="F275" s="125" t="s">
        <v>67</v>
      </c>
      <c r="G275" s="112">
        <v>4</v>
      </c>
      <c r="H275" s="125" t="s">
        <v>214</v>
      </c>
      <c r="I275" s="112">
        <v>4</v>
      </c>
      <c r="J275" s="148"/>
      <c r="K275" s="148"/>
      <c r="L275" s="148"/>
      <c r="M275" s="148"/>
      <c r="N275" s="148"/>
    </row>
    <row r="276" spans="1:14" x14ac:dyDescent="0.2">
      <c r="A276" s="124" t="s">
        <v>632</v>
      </c>
      <c r="B276" s="127">
        <v>734</v>
      </c>
      <c r="C276" s="115" t="s">
        <v>671</v>
      </c>
      <c r="D276" s="125" t="s">
        <v>125</v>
      </c>
      <c r="E276" s="114">
        <v>59500000</v>
      </c>
      <c r="F276" s="125" t="s">
        <v>565</v>
      </c>
      <c r="G276" s="112">
        <v>6.75</v>
      </c>
      <c r="H276" s="125" t="s">
        <v>214</v>
      </c>
      <c r="I276" s="112">
        <v>4</v>
      </c>
      <c r="J276" s="148"/>
      <c r="K276" s="148"/>
      <c r="L276" s="148"/>
      <c r="M276" s="148"/>
      <c r="N276" s="148"/>
    </row>
    <row r="277" spans="1:14" x14ac:dyDescent="0.2">
      <c r="A277" s="124" t="s">
        <v>632</v>
      </c>
      <c r="B277" s="127">
        <v>734</v>
      </c>
      <c r="C277" s="115" t="s">
        <v>671</v>
      </c>
      <c r="D277" s="125" t="s">
        <v>58</v>
      </c>
      <c r="E277" s="114">
        <v>0.1</v>
      </c>
      <c r="F277" s="125" t="s">
        <v>676</v>
      </c>
      <c r="G277" s="112">
        <v>0</v>
      </c>
      <c r="H277" s="125" t="s">
        <v>212</v>
      </c>
      <c r="I277" s="112">
        <v>5.0027397260273974</v>
      </c>
      <c r="J277" s="148"/>
      <c r="K277" s="148"/>
      <c r="L277" s="148"/>
      <c r="M277" s="148"/>
      <c r="N277" s="148"/>
    </row>
    <row r="278" spans="1:14" x14ac:dyDescent="0.2">
      <c r="A278" s="124"/>
      <c r="C278" s="115"/>
      <c r="D278" s="125"/>
      <c r="E278" s="114"/>
      <c r="F278" s="125"/>
      <c r="G278" s="112"/>
      <c r="H278" s="125"/>
      <c r="I278" s="112"/>
      <c r="J278" s="148"/>
      <c r="K278" s="148"/>
      <c r="L278" s="148"/>
      <c r="M278" s="148"/>
      <c r="N278" s="148"/>
    </row>
    <row r="279" spans="1:14" x14ac:dyDescent="0.2">
      <c r="A279" s="124" t="s">
        <v>112</v>
      </c>
      <c r="B279" s="127">
        <v>779</v>
      </c>
      <c r="C279" s="115" t="s">
        <v>690</v>
      </c>
      <c r="D279" s="125" t="s">
        <v>125</v>
      </c>
      <c r="E279" s="114">
        <v>24500000</v>
      </c>
      <c r="F279" s="125" t="s">
        <v>693</v>
      </c>
      <c r="G279" s="112">
        <v>7.7</v>
      </c>
      <c r="H279" s="125" t="s">
        <v>213</v>
      </c>
      <c r="I279" s="112">
        <v>7</v>
      </c>
      <c r="J279" s="148">
        <v>24500000000</v>
      </c>
      <c r="K279" s="148">
        <v>24500000000</v>
      </c>
      <c r="L279" s="148">
        <v>24500000</v>
      </c>
      <c r="M279" s="148">
        <v>238404</v>
      </c>
      <c r="N279" s="148">
        <v>24738404</v>
      </c>
    </row>
    <row r="280" spans="1:14" x14ac:dyDescent="0.2">
      <c r="A280" s="124" t="s">
        <v>112</v>
      </c>
      <c r="B280" s="127">
        <v>779</v>
      </c>
      <c r="C280" s="115" t="s">
        <v>690</v>
      </c>
      <c r="D280" s="125" t="s">
        <v>125</v>
      </c>
      <c r="E280" s="114">
        <v>10000</v>
      </c>
      <c r="F280" s="125" t="s">
        <v>694</v>
      </c>
      <c r="G280" s="112">
        <v>0</v>
      </c>
      <c r="H280" s="125" t="s">
        <v>213</v>
      </c>
      <c r="I280" s="112">
        <v>7.25</v>
      </c>
      <c r="J280" s="148">
        <v>10000000</v>
      </c>
      <c r="K280" s="148">
        <v>10000000</v>
      </c>
      <c r="L280" s="148">
        <v>10000</v>
      </c>
      <c r="M280" s="148">
        <v>0</v>
      </c>
      <c r="N280" s="148">
        <v>10000</v>
      </c>
    </row>
    <row r="281" spans="1:14" x14ac:dyDescent="0.2">
      <c r="A281" s="124" t="s">
        <v>112</v>
      </c>
      <c r="B281" s="127">
        <v>811</v>
      </c>
      <c r="C281" s="115" t="s">
        <v>726</v>
      </c>
      <c r="D281" s="125" t="s">
        <v>125</v>
      </c>
      <c r="E281" s="114">
        <v>25000000</v>
      </c>
      <c r="F281" s="125" t="s">
        <v>727</v>
      </c>
      <c r="G281" s="112">
        <v>5.8</v>
      </c>
      <c r="H281" s="125" t="s">
        <v>213</v>
      </c>
      <c r="I281" s="112">
        <v>5.25</v>
      </c>
      <c r="J281" s="148">
        <v>25000000000</v>
      </c>
      <c r="K281" s="148">
        <v>25000000000</v>
      </c>
      <c r="L281" s="148">
        <v>25000000</v>
      </c>
      <c r="M281" s="148">
        <v>233980</v>
      </c>
      <c r="N281" s="148">
        <v>25233980</v>
      </c>
    </row>
    <row r="282" spans="1:14" x14ac:dyDescent="0.2">
      <c r="A282" s="124" t="s">
        <v>112</v>
      </c>
      <c r="B282" s="127">
        <v>811</v>
      </c>
      <c r="C282" s="115" t="s">
        <v>726</v>
      </c>
      <c r="D282" s="125" t="s">
        <v>125</v>
      </c>
      <c r="E282" s="114">
        <v>10000</v>
      </c>
      <c r="F282" s="125" t="s">
        <v>728</v>
      </c>
      <c r="G282" s="112">
        <v>0</v>
      </c>
      <c r="H282" s="125" t="s">
        <v>213</v>
      </c>
      <c r="I282" s="112">
        <v>5.5</v>
      </c>
      <c r="J282" s="148">
        <v>10000000</v>
      </c>
      <c r="K282" s="148">
        <v>10000000</v>
      </c>
      <c r="L282" s="148">
        <v>10000</v>
      </c>
      <c r="M282" s="148">
        <v>0</v>
      </c>
      <c r="N282" s="148">
        <v>10000</v>
      </c>
    </row>
    <row r="283" spans="1:14" x14ac:dyDescent="0.2">
      <c r="A283" s="124"/>
      <c r="C283" s="115"/>
      <c r="D283" s="125"/>
      <c r="E283" s="114"/>
      <c r="F283" s="125"/>
      <c r="G283" s="112"/>
      <c r="H283" s="125"/>
      <c r="I283" s="112"/>
      <c r="J283" s="148"/>
      <c r="K283" s="148"/>
      <c r="L283" s="148"/>
      <c r="M283" s="148"/>
      <c r="N283" s="148"/>
    </row>
    <row r="284" spans="1:14" ht="18.75" customHeight="1" x14ac:dyDescent="0.2">
      <c r="A284" s="131" t="s">
        <v>99</v>
      </c>
      <c r="B284" s="163"/>
      <c r="C284" s="163"/>
      <c r="D284" s="132"/>
      <c r="E284" s="323"/>
      <c r="F284" s="132"/>
      <c r="G284" s="132"/>
      <c r="H284" s="132" t="s">
        <v>5</v>
      </c>
      <c r="I284" s="324"/>
      <c r="J284" s="325"/>
      <c r="K284" s="326"/>
      <c r="L284" s="327">
        <v>550256850</v>
      </c>
      <c r="M284" s="327">
        <v>13472867</v>
      </c>
      <c r="N284" s="327">
        <v>563729717</v>
      </c>
    </row>
    <row r="285" spans="1:14" ht="10.5" customHeight="1" x14ac:dyDescent="0.2">
      <c r="A285" s="133"/>
      <c r="B285" s="290"/>
      <c r="C285" s="290"/>
      <c r="D285" s="33"/>
      <c r="E285" s="328"/>
      <c r="F285" s="33"/>
      <c r="G285" s="329"/>
      <c r="H285" s="74"/>
      <c r="I285" s="75"/>
      <c r="J285" s="72"/>
      <c r="K285" s="330"/>
      <c r="L285" s="330"/>
      <c r="M285" s="330"/>
      <c r="N285" s="330"/>
    </row>
    <row r="286" spans="1:14" x14ac:dyDescent="0.2">
      <c r="A286" s="149" t="s">
        <v>729</v>
      </c>
      <c r="B286" s="149"/>
      <c r="C286" s="149" t="s">
        <v>730</v>
      </c>
      <c r="G286" s="76"/>
      <c r="H286" s="74"/>
      <c r="I286" s="75"/>
      <c r="J286" s="72"/>
    </row>
    <row r="287" spans="1:14" x14ac:dyDescent="0.2">
      <c r="A287" s="149" t="s">
        <v>618</v>
      </c>
      <c r="H287" s="70"/>
    </row>
    <row r="288" spans="1:14" x14ac:dyDescent="0.2">
      <c r="A288" s="149" t="s">
        <v>619</v>
      </c>
    </row>
    <row r="289" spans="1:14" x14ac:dyDescent="0.2">
      <c r="A289" s="149" t="s">
        <v>639</v>
      </c>
    </row>
    <row r="290" spans="1:14" x14ac:dyDescent="0.2">
      <c r="A290" s="149" t="s">
        <v>652</v>
      </c>
    </row>
    <row r="291" spans="1:14" x14ac:dyDescent="0.2">
      <c r="A291" s="149" t="s">
        <v>641</v>
      </c>
    </row>
    <row r="292" spans="1:14" x14ac:dyDescent="0.2">
      <c r="A292" s="77" t="s">
        <v>664</v>
      </c>
      <c r="B292" s="77"/>
    </row>
    <row r="293" spans="1:14" x14ac:dyDescent="0.2">
      <c r="A293" s="77" t="s">
        <v>667</v>
      </c>
    </row>
    <row r="294" spans="1:14" x14ac:dyDescent="0.2">
      <c r="A294" s="77" t="s">
        <v>650</v>
      </c>
    </row>
    <row r="295" spans="1:14" x14ac:dyDescent="0.2">
      <c r="A295" s="77" t="s">
        <v>666</v>
      </c>
    </row>
    <row r="296" spans="1:14" x14ac:dyDescent="0.2">
      <c r="A296" s="124" t="s">
        <v>662</v>
      </c>
      <c r="B296" s="124" t="s">
        <v>665</v>
      </c>
      <c r="G296" s="124" t="s">
        <v>668</v>
      </c>
    </row>
    <row r="297" spans="1:14" x14ac:dyDescent="0.2">
      <c r="A297" s="124" t="s">
        <v>663</v>
      </c>
      <c r="B297" s="124" t="s">
        <v>670</v>
      </c>
      <c r="G297" s="124" t="s">
        <v>669</v>
      </c>
    </row>
    <row r="298" spans="1:14" x14ac:dyDescent="0.2">
      <c r="A298" s="126" t="s">
        <v>689</v>
      </c>
      <c r="I298" s="70"/>
    </row>
    <row r="300" spans="1:14" x14ac:dyDescent="0.2">
      <c r="A300" s="392" t="s">
        <v>4</v>
      </c>
      <c r="C300" s="126"/>
      <c r="D300" s="70"/>
      <c r="E300" s="70"/>
    </row>
    <row r="301" spans="1:14" x14ac:dyDescent="0.2">
      <c r="A301" s="307" t="s">
        <v>173</v>
      </c>
      <c r="C301" s="126"/>
      <c r="D301" s="70"/>
      <c r="E301" s="70"/>
    </row>
    <row r="302" spans="1:14" x14ac:dyDescent="0.2">
      <c r="A302" s="310" t="s">
        <v>723</v>
      </c>
      <c r="C302" s="126"/>
      <c r="D302" s="70"/>
      <c r="E302" s="70"/>
    </row>
    <row r="303" spans="1:14" x14ac:dyDescent="0.2">
      <c r="A303" s="161"/>
      <c r="B303" s="125"/>
      <c r="C303" s="161"/>
      <c r="D303" s="162"/>
      <c r="E303" s="162"/>
      <c r="F303" s="161"/>
    </row>
    <row r="304" spans="1:14" x14ac:dyDescent="0.2">
      <c r="A304" s="373"/>
      <c r="B304" s="374"/>
      <c r="C304" s="395"/>
      <c r="D304" s="396" t="s">
        <v>15</v>
      </c>
      <c r="E304" s="375"/>
      <c r="F304" s="376" t="s">
        <v>16</v>
      </c>
      <c r="J304" s="126"/>
      <c r="K304" s="126"/>
      <c r="L304" s="126"/>
      <c r="M304" s="126"/>
      <c r="N304" s="126"/>
    </row>
    <row r="305" spans="1:6" s="126" customFormat="1" x14ac:dyDescent="0.2">
      <c r="A305" s="377" t="s">
        <v>6</v>
      </c>
      <c r="B305" s="378" t="s">
        <v>7</v>
      </c>
      <c r="C305" s="358"/>
      <c r="D305" s="379" t="s">
        <v>29</v>
      </c>
      <c r="E305" s="379" t="s">
        <v>30</v>
      </c>
      <c r="F305" s="380" t="s">
        <v>31</v>
      </c>
    </row>
    <row r="306" spans="1:6" s="126" customFormat="1" x14ac:dyDescent="0.2">
      <c r="A306" s="377" t="s">
        <v>22</v>
      </c>
      <c r="B306" s="378" t="s">
        <v>45</v>
      </c>
      <c r="C306" s="378" t="s">
        <v>9</v>
      </c>
      <c r="D306" s="379" t="s">
        <v>46</v>
      </c>
      <c r="E306" s="379" t="s">
        <v>47</v>
      </c>
      <c r="F306" s="380" t="s">
        <v>48</v>
      </c>
    </row>
    <row r="307" spans="1:6" s="126" customFormat="1" x14ac:dyDescent="0.2">
      <c r="A307" s="381"/>
      <c r="B307" s="369"/>
      <c r="C307" s="368"/>
      <c r="D307" s="370" t="s">
        <v>55</v>
      </c>
      <c r="E307" s="370" t="s">
        <v>55</v>
      </c>
      <c r="F307" s="382" t="s">
        <v>55</v>
      </c>
    </row>
    <row r="308" spans="1:6" s="126" customFormat="1" x14ac:dyDescent="0.2">
      <c r="A308" s="161"/>
      <c r="B308" s="125"/>
      <c r="C308" s="161"/>
      <c r="D308" s="341"/>
      <c r="E308" s="341"/>
      <c r="F308" s="84"/>
    </row>
    <row r="309" spans="1:6" s="126" customFormat="1" x14ac:dyDescent="0.2">
      <c r="A309" s="124" t="s">
        <v>706</v>
      </c>
      <c r="B309" s="125">
        <v>271</v>
      </c>
      <c r="C309" s="125" t="s">
        <v>91</v>
      </c>
      <c r="D309" s="79">
        <v>260357</v>
      </c>
      <c r="E309" s="79">
        <v>65072</v>
      </c>
      <c r="F309" s="342"/>
    </row>
    <row r="310" spans="1:6" s="126" customFormat="1" x14ac:dyDescent="0.2">
      <c r="A310" s="124" t="s">
        <v>706</v>
      </c>
      <c r="B310" s="125">
        <v>271</v>
      </c>
      <c r="C310" s="125" t="s">
        <v>94</v>
      </c>
      <c r="D310" s="79">
        <v>70811</v>
      </c>
      <c r="E310" s="79">
        <v>16402</v>
      </c>
      <c r="F310" s="342"/>
    </row>
    <row r="311" spans="1:6" s="126" customFormat="1" x14ac:dyDescent="0.2">
      <c r="A311" s="124" t="s">
        <v>683</v>
      </c>
      <c r="B311" s="127">
        <v>337</v>
      </c>
      <c r="C311" s="125" t="s">
        <v>65</v>
      </c>
      <c r="D311" s="79">
        <v>96367</v>
      </c>
      <c r="E311" s="79">
        <v>47318</v>
      </c>
      <c r="F311" s="342"/>
    </row>
    <row r="312" spans="1:6" s="126" customFormat="1" x14ac:dyDescent="0.2">
      <c r="A312" s="124" t="s">
        <v>683</v>
      </c>
      <c r="B312" s="127">
        <v>337</v>
      </c>
      <c r="C312" s="125" t="s">
        <v>64</v>
      </c>
      <c r="D312" s="79">
        <v>17854</v>
      </c>
      <c r="E312" s="79">
        <v>8767</v>
      </c>
      <c r="F312" s="342"/>
    </row>
    <row r="313" spans="1:6" s="126" customFormat="1" x14ac:dyDescent="0.2">
      <c r="A313" s="124" t="s">
        <v>683</v>
      </c>
      <c r="B313" s="127">
        <v>337</v>
      </c>
      <c r="C313" s="125" t="s">
        <v>707</v>
      </c>
      <c r="D313" s="79">
        <v>126269</v>
      </c>
      <c r="E313" s="79">
        <v>59497</v>
      </c>
      <c r="F313" s="342"/>
    </row>
    <row r="314" spans="1:6" s="126" customFormat="1" x14ac:dyDescent="0.2">
      <c r="A314" s="124" t="s">
        <v>165</v>
      </c>
      <c r="B314" s="127">
        <v>363</v>
      </c>
      <c r="C314" s="125" t="s">
        <v>184</v>
      </c>
      <c r="D314" s="79">
        <v>53365</v>
      </c>
      <c r="E314" s="79">
        <v>18149</v>
      </c>
      <c r="F314" s="342"/>
    </row>
    <row r="315" spans="1:6" s="126" customFormat="1" x14ac:dyDescent="0.2">
      <c r="A315" s="124" t="s">
        <v>165</v>
      </c>
      <c r="B315" s="127">
        <v>363</v>
      </c>
      <c r="C315" s="125" t="s">
        <v>185</v>
      </c>
      <c r="D315" s="79">
        <v>12808</v>
      </c>
      <c r="E315" s="79">
        <v>4356</v>
      </c>
      <c r="F315" s="342"/>
    </row>
    <row r="316" spans="1:6" s="126" customFormat="1" x14ac:dyDescent="0.2">
      <c r="A316" s="124" t="s">
        <v>616</v>
      </c>
      <c r="B316" s="127">
        <v>383</v>
      </c>
      <c r="C316" s="125" t="s">
        <v>60</v>
      </c>
      <c r="D316" s="79">
        <v>50586</v>
      </c>
      <c r="E316" s="79">
        <v>26045</v>
      </c>
      <c r="F316" s="342"/>
    </row>
    <row r="317" spans="1:6" s="126" customFormat="1" x14ac:dyDescent="0.2">
      <c r="A317" s="124" t="s">
        <v>150</v>
      </c>
      <c r="B317" s="127">
        <v>536</v>
      </c>
      <c r="C317" s="125" t="s">
        <v>518</v>
      </c>
      <c r="D317" s="79">
        <v>157937</v>
      </c>
      <c r="E317" s="79">
        <v>33861</v>
      </c>
      <c r="F317" s="33"/>
    </row>
    <row r="318" spans="1:6" s="126" customFormat="1" x14ac:dyDescent="0.2">
      <c r="A318" s="124" t="s">
        <v>150</v>
      </c>
      <c r="B318" s="127">
        <v>536</v>
      </c>
      <c r="C318" s="125" t="s">
        <v>471</v>
      </c>
      <c r="D318" s="79">
        <v>68697</v>
      </c>
      <c r="E318" s="79">
        <v>185</v>
      </c>
      <c r="F318" s="342"/>
    </row>
    <row r="319" spans="1:6" s="126" customFormat="1" x14ac:dyDescent="0.2">
      <c r="A319" s="124" t="s">
        <v>150</v>
      </c>
      <c r="B319" s="127">
        <v>607</v>
      </c>
      <c r="C319" s="125" t="s">
        <v>456</v>
      </c>
      <c r="D319" s="79">
        <v>582424</v>
      </c>
      <c r="E319" s="79">
        <v>10626</v>
      </c>
      <c r="F319" s="342"/>
    </row>
    <row r="320" spans="1:6" s="126" customFormat="1" x14ac:dyDescent="0.2">
      <c r="A320" s="124" t="s">
        <v>150</v>
      </c>
      <c r="B320" s="127">
        <v>607</v>
      </c>
      <c r="C320" s="125" t="s">
        <v>574</v>
      </c>
      <c r="D320" s="79">
        <v>0</v>
      </c>
      <c r="E320" s="79">
        <v>58801</v>
      </c>
      <c r="F320" s="342"/>
    </row>
    <row r="321" spans="1:14" x14ac:dyDescent="0.2">
      <c r="A321" s="124"/>
      <c r="C321" s="125"/>
      <c r="D321" s="79"/>
      <c r="E321" s="79"/>
      <c r="F321" s="342"/>
      <c r="M321" s="126"/>
      <c r="N321" s="126"/>
    </row>
    <row r="322" spans="1:14" x14ac:dyDescent="0.2">
      <c r="A322" s="170" t="s">
        <v>100</v>
      </c>
      <c r="B322" s="163"/>
      <c r="C322" s="132"/>
      <c r="D322" s="171">
        <v>1497475</v>
      </c>
      <c r="E322" s="171">
        <v>349079</v>
      </c>
      <c r="F322" s="171">
        <v>0</v>
      </c>
      <c r="M322" s="126"/>
      <c r="N322" s="126"/>
    </row>
    <row r="323" spans="1:14" x14ac:dyDescent="0.2">
      <c r="A323" s="289"/>
      <c r="B323" s="290"/>
      <c r="C323" s="33"/>
      <c r="D323" s="291"/>
      <c r="E323" s="291"/>
      <c r="F323" s="133"/>
      <c r="M323" s="126"/>
      <c r="N323" s="126"/>
    </row>
    <row r="325" spans="1:14" x14ac:dyDescent="0.2">
      <c r="A325" s="393" t="s">
        <v>174</v>
      </c>
      <c r="B325" s="137"/>
      <c r="C325" s="137"/>
      <c r="D325" s="33"/>
      <c r="E325" s="33"/>
      <c r="F325" s="35"/>
      <c r="G325" s="35"/>
      <c r="H325" s="33"/>
      <c r="I325" s="33"/>
      <c r="J325" s="33"/>
      <c r="K325" s="33"/>
      <c r="L325" s="34"/>
      <c r="M325" s="126"/>
      <c r="N325" s="126"/>
    </row>
    <row r="326" spans="1:14" x14ac:dyDescent="0.2">
      <c r="A326" s="307" t="s">
        <v>173</v>
      </c>
      <c r="B326" s="137"/>
      <c r="C326" s="137"/>
      <c r="D326" s="33"/>
      <c r="E326" s="33"/>
      <c r="F326" s="35"/>
      <c r="G326" s="35"/>
      <c r="H326" s="33"/>
      <c r="I326" s="33"/>
      <c r="J326" s="33"/>
      <c r="K326" s="33"/>
      <c r="L326" s="34"/>
      <c r="M326" s="126"/>
      <c r="N326" s="126"/>
    </row>
    <row r="327" spans="1:14" x14ac:dyDescent="0.2">
      <c r="A327" s="310" t="s">
        <v>723</v>
      </c>
      <c r="B327" s="33"/>
      <c r="C327" s="33"/>
      <c r="D327" s="33"/>
      <c r="E327" s="33"/>
      <c r="F327" s="35"/>
      <c r="G327" s="35"/>
      <c r="H327" s="33"/>
      <c r="I327" s="33"/>
      <c r="J327" s="33"/>
      <c r="K327" s="33"/>
      <c r="L327" s="34"/>
      <c r="M327" s="126"/>
      <c r="N327" s="126"/>
    </row>
    <row r="328" spans="1:14" x14ac:dyDescent="0.2">
      <c r="A328" s="84"/>
      <c r="B328" s="84"/>
      <c r="C328" s="84"/>
      <c r="D328" s="84"/>
      <c r="E328" s="84"/>
      <c r="F328" s="138"/>
      <c r="G328" s="138"/>
      <c r="H328" s="84"/>
      <c r="I328" s="84"/>
      <c r="J328" s="84"/>
      <c r="K328" s="84"/>
      <c r="L328" s="34"/>
      <c r="M328" s="126"/>
      <c r="N328" s="126"/>
    </row>
    <row r="329" spans="1:14" x14ac:dyDescent="0.2">
      <c r="A329" s="373"/>
      <c r="B329" s="374" t="s">
        <v>17</v>
      </c>
      <c r="C329" s="374"/>
      <c r="D329" s="374"/>
      <c r="E329" s="383"/>
      <c r="F329" s="374" t="s">
        <v>18</v>
      </c>
      <c r="G329" s="374" t="s">
        <v>136</v>
      </c>
      <c r="H329" s="374" t="s">
        <v>19</v>
      </c>
      <c r="I329" s="374" t="s">
        <v>14</v>
      </c>
      <c r="J329" s="374" t="s">
        <v>19</v>
      </c>
      <c r="K329" s="374" t="s">
        <v>20</v>
      </c>
      <c r="L329" s="374" t="s">
        <v>21</v>
      </c>
      <c r="M329" s="126"/>
      <c r="N329" s="126"/>
    </row>
    <row r="330" spans="1:14" x14ac:dyDescent="0.2">
      <c r="A330" s="377" t="s">
        <v>32</v>
      </c>
      <c r="B330" s="378" t="s">
        <v>33</v>
      </c>
      <c r="C330" s="378" t="s">
        <v>126</v>
      </c>
      <c r="D330" s="378" t="s">
        <v>7</v>
      </c>
      <c r="E330" s="378" t="s">
        <v>9</v>
      </c>
      <c r="F330" s="378" t="s">
        <v>23</v>
      </c>
      <c r="G330" s="378" t="s">
        <v>138</v>
      </c>
      <c r="H330" s="378" t="s">
        <v>34</v>
      </c>
      <c r="I330" s="378" t="s">
        <v>35</v>
      </c>
      <c r="J330" s="378" t="s">
        <v>36</v>
      </c>
      <c r="K330" s="378" t="s">
        <v>37</v>
      </c>
      <c r="L330" s="378" t="s">
        <v>38</v>
      </c>
      <c r="M330" s="126"/>
      <c r="N330" s="126"/>
    </row>
    <row r="331" spans="1:14" x14ac:dyDescent="0.2">
      <c r="A331" s="377" t="s">
        <v>22</v>
      </c>
      <c r="B331" s="378" t="s">
        <v>49</v>
      </c>
      <c r="C331" s="378" t="s">
        <v>127</v>
      </c>
      <c r="D331" s="378" t="s">
        <v>50</v>
      </c>
      <c r="E331" s="358"/>
      <c r="F331" s="378" t="s">
        <v>51</v>
      </c>
      <c r="G331" s="378" t="s">
        <v>137</v>
      </c>
      <c r="H331" s="378" t="s">
        <v>52</v>
      </c>
      <c r="I331" s="378" t="s">
        <v>53</v>
      </c>
      <c r="J331" s="378" t="s">
        <v>28</v>
      </c>
      <c r="K331" s="384" t="s">
        <v>28</v>
      </c>
      <c r="L331" s="384" t="s">
        <v>54</v>
      </c>
      <c r="M331" s="126"/>
      <c r="N331" s="126"/>
    </row>
    <row r="332" spans="1:14" x14ac:dyDescent="0.2">
      <c r="A332" s="381"/>
      <c r="B332" s="369" t="s">
        <v>56</v>
      </c>
      <c r="C332" s="369"/>
      <c r="D332" s="369"/>
      <c r="E332" s="368"/>
      <c r="F332" s="385"/>
      <c r="G332" s="385"/>
      <c r="H332" s="369"/>
      <c r="I332" s="369" t="s">
        <v>55</v>
      </c>
      <c r="J332" s="369"/>
      <c r="K332" s="386"/>
      <c r="L332" s="386" t="s">
        <v>57</v>
      </c>
      <c r="M332" s="126"/>
      <c r="N332" s="126"/>
    </row>
    <row r="333" spans="1:14" x14ac:dyDescent="0.2">
      <c r="A333" s="84"/>
      <c r="B333" s="84"/>
      <c r="C333" s="84"/>
      <c r="D333" s="84"/>
      <c r="E333" s="84"/>
      <c r="F333" s="138"/>
      <c r="G333" s="138"/>
      <c r="H333" s="84"/>
      <c r="I333" s="84"/>
      <c r="J333" s="84"/>
      <c r="K333" s="84"/>
      <c r="L333" s="34"/>
      <c r="M333" s="126"/>
      <c r="N333" s="126"/>
    </row>
    <row r="334" spans="1:14" x14ac:dyDescent="0.2">
      <c r="A334" s="124" t="s">
        <v>112</v>
      </c>
      <c r="B334" s="124" t="s">
        <v>731</v>
      </c>
      <c r="C334" s="33" t="s">
        <v>732</v>
      </c>
      <c r="D334" s="127">
        <v>811</v>
      </c>
      <c r="E334" s="125" t="s">
        <v>727</v>
      </c>
      <c r="F334" s="121">
        <v>42005</v>
      </c>
      <c r="G334" s="125" t="s">
        <v>125</v>
      </c>
      <c r="H334" s="85">
        <v>25000000000</v>
      </c>
      <c r="I334" s="85">
        <v>25233980</v>
      </c>
      <c r="J334" s="85">
        <v>24929836</v>
      </c>
      <c r="K334" s="85"/>
      <c r="L334" s="34">
        <v>6.1499999999999999E-2</v>
      </c>
      <c r="M334" s="126"/>
      <c r="N334" s="126"/>
    </row>
    <row r="335" spans="1:14" x14ac:dyDescent="0.2">
      <c r="A335" s="124" t="s">
        <v>733</v>
      </c>
      <c r="B335" s="124" t="s">
        <v>731</v>
      </c>
      <c r="C335" s="33" t="s">
        <v>732</v>
      </c>
      <c r="D335" s="127">
        <v>811</v>
      </c>
      <c r="E335" s="125" t="s">
        <v>728</v>
      </c>
      <c r="F335" s="121">
        <v>42005</v>
      </c>
      <c r="G335" s="125" t="s">
        <v>125</v>
      </c>
      <c r="H335" s="85">
        <v>10000000</v>
      </c>
      <c r="I335" s="85">
        <v>10000</v>
      </c>
      <c r="J335" s="85">
        <v>10000</v>
      </c>
      <c r="K335" s="85"/>
      <c r="L335" s="34">
        <v>0</v>
      </c>
      <c r="M335" s="126"/>
      <c r="N335" s="126"/>
    </row>
    <row r="336" spans="1:14" x14ac:dyDescent="0.2">
      <c r="A336" s="124"/>
      <c r="B336" s="124"/>
      <c r="C336" s="33"/>
      <c r="D336" s="127"/>
      <c r="E336" s="125"/>
      <c r="F336" s="121"/>
      <c r="G336" s="125"/>
      <c r="H336" s="85"/>
      <c r="I336" s="85"/>
      <c r="J336" s="85"/>
      <c r="K336" s="85"/>
      <c r="L336" s="34"/>
      <c r="M336" s="126"/>
      <c r="N336" s="126"/>
    </row>
    <row r="337" spans="1:14" x14ac:dyDescent="0.2">
      <c r="A337" s="140" t="s">
        <v>100</v>
      </c>
      <c r="B337" s="132"/>
      <c r="C337" s="132"/>
      <c r="D337" s="132"/>
      <c r="E337" s="132"/>
      <c r="F337" s="141"/>
      <c r="G337" s="141"/>
      <c r="H337" s="131"/>
      <c r="I337" s="324">
        <v>25243980</v>
      </c>
      <c r="J337" s="324">
        <v>24939836</v>
      </c>
      <c r="K337" s="324">
        <v>0</v>
      </c>
      <c r="L337" s="131"/>
      <c r="M337" s="126"/>
      <c r="N337" s="126"/>
    </row>
    <row r="338" spans="1:14" x14ac:dyDescent="0.2">
      <c r="A338" s="129"/>
      <c r="B338" s="33"/>
      <c r="C338" s="33"/>
      <c r="D338" s="33"/>
      <c r="E338" s="33"/>
      <c r="F338" s="35"/>
      <c r="G338" s="35"/>
      <c r="H338" s="133"/>
      <c r="I338" s="133"/>
      <c r="J338" s="133"/>
      <c r="K338" s="133"/>
      <c r="L338" s="34"/>
      <c r="M338" s="126"/>
      <c r="N338" s="126"/>
    </row>
    <row r="339" spans="1:14" x14ac:dyDescent="0.2">
      <c r="A339" s="130" t="s">
        <v>151</v>
      </c>
      <c r="B339" s="33"/>
      <c r="C339" s="33"/>
      <c r="D339" s="33"/>
      <c r="E339" s="33"/>
      <c r="F339" s="35"/>
      <c r="G339" s="35"/>
      <c r="H339" s="134"/>
      <c r="I339" s="134"/>
      <c r="J339" s="134"/>
      <c r="K339" s="134"/>
      <c r="L339" s="34"/>
      <c r="M339" s="126"/>
      <c r="N339" s="126"/>
    </row>
    <row r="340" spans="1:14" x14ac:dyDescent="0.2">
      <c r="A340" s="142" t="s">
        <v>101</v>
      </c>
      <c r="B340" s="33"/>
      <c r="C340" s="33"/>
      <c r="D340" s="33"/>
      <c r="E340" s="143"/>
      <c r="F340" s="144"/>
      <c r="G340" s="145"/>
      <c r="H340" s="134"/>
      <c r="I340" s="134"/>
      <c r="J340" s="134"/>
      <c r="K340" s="134"/>
      <c r="L340" s="34"/>
      <c r="M340" s="126"/>
      <c r="N340" s="126"/>
    </row>
    <row r="341" spans="1:14" x14ac:dyDescent="0.2">
      <c r="A341" s="142" t="s">
        <v>102</v>
      </c>
      <c r="B341" s="33"/>
      <c r="C341" s="33"/>
      <c r="D341" s="33"/>
      <c r="E341" s="33"/>
      <c r="F341" s="35"/>
      <c r="G341" s="35"/>
      <c r="H341" s="33"/>
      <c r="I341" s="33"/>
      <c r="J341" s="33"/>
      <c r="K341" s="33"/>
      <c r="L341" s="34"/>
      <c r="M341" s="126"/>
      <c r="N341" s="126"/>
    </row>
    <row r="342" spans="1:14" x14ac:dyDescent="0.2">
      <c r="A342" s="135"/>
      <c r="B342" s="33"/>
      <c r="C342" s="33"/>
      <c r="D342" s="33"/>
      <c r="E342" s="33"/>
      <c r="F342" s="35"/>
      <c r="G342" s="35"/>
      <c r="H342" s="134"/>
      <c r="I342" s="134"/>
      <c r="J342" s="134"/>
      <c r="K342" s="134"/>
      <c r="L342" s="34"/>
      <c r="M342" s="126"/>
      <c r="N342" s="126"/>
    </row>
    <row r="344" spans="1:14" x14ac:dyDescent="0.2">
      <c r="A344" s="373" t="s">
        <v>271</v>
      </c>
      <c r="B344" s="383"/>
      <c r="C344" s="383"/>
      <c r="D344" s="383"/>
      <c r="E344" s="383"/>
      <c r="F344" s="387"/>
      <c r="G344" s="33"/>
      <c r="M344" s="126"/>
      <c r="N344" s="126"/>
    </row>
    <row r="345" spans="1:14" ht="33.75" x14ac:dyDescent="0.2">
      <c r="A345" s="388" t="s">
        <v>272</v>
      </c>
      <c r="B345" s="389" t="s">
        <v>273</v>
      </c>
      <c r="C345" s="389" t="s">
        <v>274</v>
      </c>
      <c r="D345" s="390" t="s">
        <v>275</v>
      </c>
      <c r="E345" s="389" t="s">
        <v>276</v>
      </c>
      <c r="F345" s="391" t="s">
        <v>277</v>
      </c>
      <c r="G345" s="33"/>
      <c r="M345" s="126"/>
      <c r="N345" s="126"/>
    </row>
    <row r="346" spans="1:14" ht="123.75" x14ac:dyDescent="0.2">
      <c r="A346" s="296">
        <v>193</v>
      </c>
      <c r="B346" s="297" t="s">
        <v>68</v>
      </c>
      <c r="C346" s="297" t="s">
        <v>278</v>
      </c>
      <c r="D346" s="297" t="s">
        <v>279</v>
      </c>
      <c r="E346" s="298" t="s">
        <v>280</v>
      </c>
      <c r="F346" s="298" t="s">
        <v>281</v>
      </c>
      <c r="G346" s="394"/>
      <c r="M346" s="126"/>
      <c r="N346" s="126"/>
    </row>
    <row r="347" spans="1:14" ht="135" x14ac:dyDescent="0.2">
      <c r="A347" s="299">
        <v>199</v>
      </c>
      <c r="B347" s="300" t="s">
        <v>75</v>
      </c>
      <c r="C347" s="300" t="s">
        <v>278</v>
      </c>
      <c r="D347" s="300" t="s">
        <v>279</v>
      </c>
      <c r="E347" s="301" t="s">
        <v>280</v>
      </c>
      <c r="F347" s="301" t="s">
        <v>282</v>
      </c>
      <c r="G347" s="394"/>
      <c r="M347" s="126"/>
      <c r="N347" s="126"/>
    </row>
    <row r="348" spans="1:14" ht="191.25" x14ac:dyDescent="0.2">
      <c r="A348" s="296">
        <v>202</v>
      </c>
      <c r="B348" s="297" t="s">
        <v>78</v>
      </c>
      <c r="C348" s="297" t="s">
        <v>278</v>
      </c>
      <c r="D348" s="297" t="s">
        <v>279</v>
      </c>
      <c r="E348" s="298" t="s">
        <v>283</v>
      </c>
      <c r="F348" s="298" t="s">
        <v>284</v>
      </c>
      <c r="G348" s="394"/>
      <c r="M348" s="126"/>
      <c r="N348" s="126"/>
    </row>
    <row r="349" spans="1:14" ht="56.25" x14ac:dyDescent="0.2">
      <c r="A349" s="299">
        <v>211</v>
      </c>
      <c r="B349" s="300" t="s">
        <v>117</v>
      </c>
      <c r="C349" s="300" t="s">
        <v>285</v>
      </c>
      <c r="D349" s="300" t="s">
        <v>279</v>
      </c>
      <c r="E349" s="300" t="s">
        <v>286</v>
      </c>
      <c r="F349" s="300" t="s">
        <v>287</v>
      </c>
      <c r="G349" s="394"/>
      <c r="M349" s="126"/>
      <c r="N349" s="126"/>
    </row>
    <row r="350" spans="1:14" ht="78.75" x14ac:dyDescent="0.2">
      <c r="A350" s="296">
        <v>221</v>
      </c>
      <c r="B350" s="297" t="s">
        <v>83</v>
      </c>
      <c r="C350" s="297" t="s">
        <v>285</v>
      </c>
      <c r="D350" s="297" t="s">
        <v>288</v>
      </c>
      <c r="E350" s="300" t="s">
        <v>289</v>
      </c>
      <c r="F350" s="300" t="s">
        <v>290</v>
      </c>
      <c r="G350" s="394"/>
      <c r="M350" s="126"/>
      <c r="N350" s="126"/>
    </row>
    <row r="351" spans="1:14" ht="45" x14ac:dyDescent="0.2">
      <c r="A351" s="299">
        <v>225</v>
      </c>
      <c r="B351" s="300" t="s">
        <v>87</v>
      </c>
      <c r="C351" s="300" t="s">
        <v>291</v>
      </c>
      <c r="D351" s="300" t="s">
        <v>292</v>
      </c>
      <c r="E351" s="300" t="s">
        <v>293</v>
      </c>
      <c r="F351" s="300" t="s">
        <v>294</v>
      </c>
      <c r="G351" s="394"/>
      <c r="M351" s="126"/>
      <c r="N351" s="126"/>
    </row>
    <row r="352" spans="1:14" ht="22.5" x14ac:dyDescent="0.2">
      <c r="A352" s="296">
        <v>226</v>
      </c>
      <c r="B352" s="297" t="s">
        <v>90</v>
      </c>
      <c r="C352" s="297" t="s">
        <v>285</v>
      </c>
      <c r="D352" s="297" t="s">
        <v>279</v>
      </c>
      <c r="E352" s="297" t="s">
        <v>295</v>
      </c>
      <c r="F352" s="297" t="s">
        <v>133</v>
      </c>
      <c r="G352" s="394"/>
      <c r="M352" s="126"/>
      <c r="N352" s="126"/>
    </row>
    <row r="353" spans="1:7" s="126" customFormat="1" ht="22.5" x14ac:dyDescent="0.2">
      <c r="A353" s="299">
        <v>228</v>
      </c>
      <c r="B353" s="300" t="s">
        <v>92</v>
      </c>
      <c r="C353" s="300" t="s">
        <v>291</v>
      </c>
      <c r="D353" s="300" t="s">
        <v>292</v>
      </c>
      <c r="E353" s="300" t="s">
        <v>296</v>
      </c>
      <c r="F353" s="300" t="s">
        <v>296</v>
      </c>
      <c r="G353" s="394"/>
    </row>
    <row r="354" spans="1:7" s="126" customFormat="1" ht="45" x14ac:dyDescent="0.2">
      <c r="A354" s="296">
        <v>233</v>
      </c>
      <c r="B354" s="297" t="s">
        <v>93</v>
      </c>
      <c r="C354" s="297" t="s">
        <v>285</v>
      </c>
      <c r="D354" s="297" t="s">
        <v>297</v>
      </c>
      <c r="E354" s="300" t="s">
        <v>298</v>
      </c>
      <c r="F354" s="300" t="s">
        <v>299</v>
      </c>
      <c r="G354" s="394"/>
    </row>
    <row r="355" spans="1:7" s="126" customFormat="1" ht="78.75" x14ac:dyDescent="0.2">
      <c r="A355" s="299">
        <v>236</v>
      </c>
      <c r="B355" s="300" t="s">
        <v>96</v>
      </c>
      <c r="C355" s="300" t="s">
        <v>278</v>
      </c>
      <c r="D355" s="300" t="s">
        <v>292</v>
      </c>
      <c r="E355" s="300" t="s">
        <v>300</v>
      </c>
      <c r="F355" s="300" t="s">
        <v>301</v>
      </c>
      <c r="G355" s="394"/>
    </row>
    <row r="356" spans="1:7" s="126" customFormat="1" ht="33.75" x14ac:dyDescent="0.2">
      <c r="A356" s="296">
        <v>239</v>
      </c>
      <c r="B356" s="297" t="s">
        <v>103</v>
      </c>
      <c r="C356" s="297" t="s">
        <v>302</v>
      </c>
      <c r="D356" s="297" t="s">
        <v>279</v>
      </c>
      <c r="E356" s="297" t="s">
        <v>303</v>
      </c>
      <c r="F356" s="297" t="s">
        <v>303</v>
      </c>
      <c r="G356" s="394"/>
    </row>
    <row r="357" spans="1:7" s="126" customFormat="1" ht="22.5" x14ac:dyDescent="0.2">
      <c r="A357" s="299">
        <v>243</v>
      </c>
      <c r="B357" s="300" t="s">
        <v>104</v>
      </c>
      <c r="C357" s="300" t="s">
        <v>302</v>
      </c>
      <c r="D357" s="300" t="s">
        <v>279</v>
      </c>
      <c r="E357" s="300" t="s">
        <v>304</v>
      </c>
      <c r="F357" s="300" t="s">
        <v>304</v>
      </c>
      <c r="G357" s="394"/>
    </row>
    <row r="358" spans="1:7" s="126" customFormat="1" ht="101.25" x14ac:dyDescent="0.2">
      <c r="A358" s="296">
        <v>245</v>
      </c>
      <c r="B358" s="297" t="s">
        <v>105</v>
      </c>
      <c r="C358" s="297" t="s">
        <v>285</v>
      </c>
      <c r="D358" s="297" t="s">
        <v>288</v>
      </c>
      <c r="E358" s="300" t="s">
        <v>305</v>
      </c>
      <c r="F358" s="300" t="s">
        <v>306</v>
      </c>
      <c r="G358" s="394"/>
    </row>
    <row r="359" spans="1:7" s="126" customFormat="1" ht="101.25" x14ac:dyDescent="0.2">
      <c r="A359" s="299">
        <v>247</v>
      </c>
      <c r="B359" s="300" t="s">
        <v>108</v>
      </c>
      <c r="C359" s="300" t="s">
        <v>285</v>
      </c>
      <c r="D359" s="300" t="s">
        <v>288</v>
      </c>
      <c r="E359" s="300" t="s">
        <v>307</v>
      </c>
      <c r="F359" s="300" t="s">
        <v>308</v>
      </c>
      <c r="G359" s="394"/>
    </row>
    <row r="360" spans="1:7" s="126" customFormat="1" ht="33.75" x14ac:dyDescent="0.2">
      <c r="A360" s="296">
        <v>262</v>
      </c>
      <c r="B360" s="297" t="s">
        <v>113</v>
      </c>
      <c r="C360" s="297" t="s">
        <v>309</v>
      </c>
      <c r="D360" s="297" t="s">
        <v>279</v>
      </c>
      <c r="E360" s="297" t="s">
        <v>310</v>
      </c>
      <c r="F360" s="297" t="s">
        <v>310</v>
      </c>
      <c r="G360" s="394"/>
    </row>
    <row r="361" spans="1:7" s="126" customFormat="1" ht="78.75" x14ac:dyDescent="0.2">
      <c r="A361" s="299">
        <v>265</v>
      </c>
      <c r="B361" s="300" t="s">
        <v>114</v>
      </c>
      <c r="C361" s="300" t="s">
        <v>311</v>
      </c>
      <c r="D361" s="300" t="s">
        <v>288</v>
      </c>
      <c r="E361" s="300" t="s">
        <v>312</v>
      </c>
      <c r="F361" s="300" t="s">
        <v>313</v>
      </c>
      <c r="G361" s="394"/>
    </row>
    <row r="362" spans="1:7" s="126" customFormat="1" ht="22.5" x14ac:dyDescent="0.2">
      <c r="A362" s="296">
        <v>270</v>
      </c>
      <c r="B362" s="297" t="s">
        <v>115</v>
      </c>
      <c r="C362" s="297" t="s">
        <v>291</v>
      </c>
      <c r="D362" s="297" t="s">
        <v>292</v>
      </c>
      <c r="E362" s="297" t="s">
        <v>296</v>
      </c>
      <c r="F362" s="297" t="s">
        <v>296</v>
      </c>
      <c r="G362" s="394"/>
    </row>
    <row r="363" spans="1:7" s="126" customFormat="1" ht="101.25" x14ac:dyDescent="0.2">
      <c r="A363" s="299">
        <v>271</v>
      </c>
      <c r="B363" s="300" t="s">
        <v>116</v>
      </c>
      <c r="C363" s="300" t="s">
        <v>314</v>
      </c>
      <c r="D363" s="300" t="s">
        <v>288</v>
      </c>
      <c r="E363" s="300" t="s">
        <v>315</v>
      </c>
      <c r="F363" s="300" t="s">
        <v>316</v>
      </c>
      <c r="G363" s="394"/>
    </row>
    <row r="364" spans="1:7" s="126" customFormat="1" ht="33.75" x14ac:dyDescent="0.2">
      <c r="A364" s="296">
        <v>278</v>
      </c>
      <c r="B364" s="297" t="s">
        <v>317</v>
      </c>
      <c r="C364" s="297" t="s">
        <v>318</v>
      </c>
      <c r="D364" s="297" t="s">
        <v>279</v>
      </c>
      <c r="E364" s="297" t="s">
        <v>319</v>
      </c>
      <c r="F364" s="297" t="s">
        <v>319</v>
      </c>
      <c r="G364" s="394"/>
    </row>
    <row r="365" spans="1:7" s="126" customFormat="1" ht="33.75" x14ac:dyDescent="0.2">
      <c r="A365" s="299">
        <v>280</v>
      </c>
      <c r="B365" s="300" t="s">
        <v>1</v>
      </c>
      <c r="C365" s="300" t="s">
        <v>285</v>
      </c>
      <c r="D365" s="300" t="s">
        <v>320</v>
      </c>
      <c r="E365" s="300" t="s">
        <v>321</v>
      </c>
      <c r="F365" s="300" t="s">
        <v>322</v>
      </c>
      <c r="G365" s="394"/>
    </row>
    <row r="366" spans="1:7" s="126" customFormat="1" ht="90" x14ac:dyDescent="0.2">
      <c r="A366" s="296">
        <v>282</v>
      </c>
      <c r="B366" s="297" t="s">
        <v>0</v>
      </c>
      <c r="C366" s="297" t="s">
        <v>314</v>
      </c>
      <c r="D366" s="297" t="s">
        <v>288</v>
      </c>
      <c r="E366" s="300" t="s">
        <v>323</v>
      </c>
      <c r="F366" s="300" t="s">
        <v>324</v>
      </c>
      <c r="G366" s="394"/>
    </row>
    <row r="367" spans="1:7" s="126" customFormat="1" ht="78.75" x14ac:dyDescent="0.2">
      <c r="A367" s="299">
        <v>283</v>
      </c>
      <c r="B367" s="300" t="s">
        <v>2</v>
      </c>
      <c r="C367" s="300" t="s">
        <v>278</v>
      </c>
      <c r="D367" s="300" t="s">
        <v>292</v>
      </c>
      <c r="E367" s="300" t="s">
        <v>325</v>
      </c>
      <c r="F367" s="300" t="s">
        <v>326</v>
      </c>
      <c r="G367" s="394"/>
    </row>
    <row r="368" spans="1:7" s="126" customFormat="1" ht="12.75" x14ac:dyDescent="0.2">
      <c r="A368" s="296">
        <v>290</v>
      </c>
      <c r="B368" s="297" t="s">
        <v>118</v>
      </c>
      <c r="C368" s="297" t="s">
        <v>314</v>
      </c>
      <c r="D368" s="297" t="s">
        <v>538</v>
      </c>
      <c r="E368" s="297"/>
      <c r="F368" s="297" t="s">
        <v>328</v>
      </c>
      <c r="G368" s="394"/>
    </row>
    <row r="369" spans="1:7" s="126" customFormat="1" ht="112.5" x14ac:dyDescent="0.2">
      <c r="A369" s="299">
        <v>294</v>
      </c>
      <c r="B369" s="300" t="s">
        <v>120</v>
      </c>
      <c r="C369" s="300" t="s">
        <v>285</v>
      </c>
      <c r="D369" s="300" t="s">
        <v>288</v>
      </c>
      <c r="E369" s="301" t="s">
        <v>329</v>
      </c>
      <c r="F369" s="301" t="s">
        <v>330</v>
      </c>
      <c r="G369" s="394"/>
    </row>
    <row r="370" spans="1:7" s="126" customFormat="1" ht="45" x14ac:dyDescent="0.2">
      <c r="A370" s="296">
        <v>295</v>
      </c>
      <c r="B370" s="297" t="s">
        <v>124</v>
      </c>
      <c r="C370" s="297" t="s">
        <v>314</v>
      </c>
      <c r="D370" s="297" t="s">
        <v>331</v>
      </c>
      <c r="E370" s="297" t="s">
        <v>332</v>
      </c>
      <c r="F370" s="297" t="s">
        <v>332</v>
      </c>
      <c r="G370" s="394"/>
    </row>
    <row r="371" spans="1:7" s="126" customFormat="1" ht="12.75" x14ac:dyDescent="0.2">
      <c r="A371" s="299">
        <v>299</v>
      </c>
      <c r="B371" s="300" t="s">
        <v>128</v>
      </c>
      <c r="C371" s="300" t="s">
        <v>314</v>
      </c>
      <c r="D371" s="300" t="s">
        <v>538</v>
      </c>
      <c r="E371" s="300"/>
      <c r="F371" s="300" t="s">
        <v>328</v>
      </c>
      <c r="G371" s="394"/>
    </row>
    <row r="372" spans="1:7" s="126" customFormat="1" ht="45" x14ac:dyDescent="0.2">
      <c r="A372" s="296">
        <v>300</v>
      </c>
      <c r="B372" s="297" t="s">
        <v>132</v>
      </c>
      <c r="C372" s="297" t="s">
        <v>311</v>
      </c>
      <c r="D372" s="297" t="s">
        <v>292</v>
      </c>
      <c r="E372" s="297" t="s">
        <v>333</v>
      </c>
      <c r="F372" s="297" t="s">
        <v>334</v>
      </c>
      <c r="G372" s="394"/>
    </row>
    <row r="373" spans="1:7" s="126" customFormat="1" ht="45" x14ac:dyDescent="0.2">
      <c r="A373" s="299">
        <v>304</v>
      </c>
      <c r="B373" s="300" t="s">
        <v>335</v>
      </c>
      <c r="C373" s="300" t="s">
        <v>309</v>
      </c>
      <c r="D373" s="300" t="s">
        <v>336</v>
      </c>
      <c r="E373" s="300" t="s">
        <v>337</v>
      </c>
      <c r="F373" s="300" t="s">
        <v>338</v>
      </c>
      <c r="G373" s="394"/>
    </row>
    <row r="374" spans="1:7" s="126" customFormat="1" ht="33.75" x14ac:dyDescent="0.2">
      <c r="A374" s="299" t="s">
        <v>339</v>
      </c>
      <c r="B374" s="300" t="s">
        <v>134</v>
      </c>
      <c r="C374" s="300" t="s">
        <v>285</v>
      </c>
      <c r="D374" s="300" t="s">
        <v>340</v>
      </c>
      <c r="E374" s="300" t="s">
        <v>341</v>
      </c>
      <c r="F374" s="300" t="s">
        <v>342</v>
      </c>
      <c r="G374" s="394"/>
    </row>
    <row r="375" spans="1:7" s="126" customFormat="1" ht="56.25" x14ac:dyDescent="0.2">
      <c r="A375" s="296">
        <v>311</v>
      </c>
      <c r="B375" s="297" t="s">
        <v>343</v>
      </c>
      <c r="C375" s="297" t="s">
        <v>309</v>
      </c>
      <c r="D375" s="297" t="s">
        <v>344</v>
      </c>
      <c r="E375" s="297" t="s">
        <v>345</v>
      </c>
      <c r="F375" s="297" t="s">
        <v>346</v>
      </c>
      <c r="G375" s="394"/>
    </row>
    <row r="376" spans="1:7" s="126" customFormat="1" ht="33.75" x14ac:dyDescent="0.2">
      <c r="A376" s="299">
        <v>312</v>
      </c>
      <c r="B376" s="300" t="s">
        <v>347</v>
      </c>
      <c r="C376" s="300" t="s">
        <v>348</v>
      </c>
      <c r="D376" s="300" t="s">
        <v>279</v>
      </c>
      <c r="E376" s="300" t="s">
        <v>215</v>
      </c>
      <c r="F376" s="300" t="s">
        <v>215</v>
      </c>
      <c r="G376" s="394"/>
    </row>
    <row r="377" spans="1:7" s="126" customFormat="1" ht="112.5" x14ac:dyDescent="0.2">
      <c r="A377" s="296">
        <v>313</v>
      </c>
      <c r="B377" s="297" t="s">
        <v>349</v>
      </c>
      <c r="C377" s="297" t="s">
        <v>507</v>
      </c>
      <c r="D377" s="297" t="s">
        <v>350</v>
      </c>
      <c r="E377" s="300" t="s">
        <v>351</v>
      </c>
      <c r="F377" s="297" t="s">
        <v>352</v>
      </c>
      <c r="G377" s="394"/>
    </row>
    <row r="378" spans="1:7" s="126" customFormat="1" ht="33.75" x14ac:dyDescent="0.2">
      <c r="A378" s="299">
        <v>315</v>
      </c>
      <c r="B378" s="300" t="s">
        <v>135</v>
      </c>
      <c r="C378" s="300" t="s">
        <v>353</v>
      </c>
      <c r="D378" s="300" t="s">
        <v>539</v>
      </c>
      <c r="E378" s="300"/>
      <c r="F378" s="300" t="s">
        <v>328</v>
      </c>
      <c r="G378" s="394"/>
    </row>
    <row r="379" spans="1:7" s="126" customFormat="1" ht="12.75" x14ac:dyDescent="0.2">
      <c r="A379" s="296">
        <v>316</v>
      </c>
      <c r="B379" s="297" t="s">
        <v>135</v>
      </c>
      <c r="C379" s="297" t="s">
        <v>314</v>
      </c>
      <c r="D379" s="297" t="s">
        <v>538</v>
      </c>
      <c r="E379" s="297"/>
      <c r="F379" s="297" t="s">
        <v>328</v>
      </c>
      <c r="G379" s="394"/>
    </row>
    <row r="380" spans="1:7" s="126" customFormat="1" ht="22.5" x14ac:dyDescent="0.2">
      <c r="A380" s="299">
        <v>319</v>
      </c>
      <c r="B380" s="300" t="s">
        <v>139</v>
      </c>
      <c r="C380" s="300" t="s">
        <v>291</v>
      </c>
      <c r="D380" s="300" t="s">
        <v>292</v>
      </c>
      <c r="E380" s="300" t="s">
        <v>296</v>
      </c>
      <c r="F380" s="300" t="s">
        <v>296</v>
      </c>
      <c r="G380" s="394"/>
    </row>
    <row r="381" spans="1:7" s="126" customFormat="1" ht="101.25" x14ac:dyDescent="0.2">
      <c r="A381" s="296">
        <v>322</v>
      </c>
      <c r="B381" s="297" t="s">
        <v>149</v>
      </c>
      <c r="C381" s="297" t="s">
        <v>314</v>
      </c>
      <c r="D381" s="297" t="s">
        <v>288</v>
      </c>
      <c r="E381" s="300" t="s">
        <v>354</v>
      </c>
      <c r="F381" s="300" t="s">
        <v>306</v>
      </c>
      <c r="G381" s="394"/>
    </row>
    <row r="382" spans="1:7" s="126" customFormat="1" ht="56.25" x14ac:dyDescent="0.2">
      <c r="A382" s="299">
        <v>323</v>
      </c>
      <c r="B382" s="300" t="s">
        <v>355</v>
      </c>
      <c r="C382" s="300" t="s">
        <v>348</v>
      </c>
      <c r="D382" s="300" t="s">
        <v>356</v>
      </c>
      <c r="E382" s="300" t="s">
        <v>357</v>
      </c>
      <c r="F382" s="300" t="s">
        <v>358</v>
      </c>
      <c r="G382" s="394"/>
    </row>
    <row r="383" spans="1:7" s="126" customFormat="1" ht="22.5" x14ac:dyDescent="0.2">
      <c r="A383" s="296">
        <v>330</v>
      </c>
      <c r="B383" s="297" t="s">
        <v>153</v>
      </c>
      <c r="C383" s="297" t="s">
        <v>311</v>
      </c>
      <c r="D383" s="297" t="s">
        <v>359</v>
      </c>
      <c r="E383" s="297" t="s">
        <v>360</v>
      </c>
      <c r="F383" s="297" t="s">
        <v>360</v>
      </c>
      <c r="G383" s="394"/>
    </row>
    <row r="384" spans="1:7" s="126" customFormat="1" ht="33.75" x14ac:dyDescent="0.2">
      <c r="A384" s="299">
        <v>331</v>
      </c>
      <c r="B384" s="300" t="s">
        <v>154</v>
      </c>
      <c r="C384" s="300" t="s">
        <v>353</v>
      </c>
      <c r="D384" s="300" t="s">
        <v>361</v>
      </c>
      <c r="E384" s="300" t="s">
        <v>362</v>
      </c>
      <c r="F384" s="300" t="s">
        <v>363</v>
      </c>
      <c r="G384" s="394"/>
    </row>
    <row r="385" spans="1:7" s="126" customFormat="1" ht="56.25" x14ac:dyDescent="0.2">
      <c r="A385" s="299">
        <v>332</v>
      </c>
      <c r="B385" s="300" t="s">
        <v>154</v>
      </c>
      <c r="C385" s="300" t="s">
        <v>364</v>
      </c>
      <c r="D385" s="300" t="s">
        <v>365</v>
      </c>
      <c r="E385" s="300" t="s">
        <v>366</v>
      </c>
      <c r="F385" s="300" t="s">
        <v>367</v>
      </c>
      <c r="G385" s="394"/>
    </row>
    <row r="386" spans="1:7" s="126" customFormat="1" ht="33.75" x14ac:dyDescent="0.2">
      <c r="A386" s="296" t="s">
        <v>368</v>
      </c>
      <c r="B386" s="297" t="s">
        <v>155</v>
      </c>
      <c r="C386" s="297" t="s">
        <v>285</v>
      </c>
      <c r="D386" s="297" t="s">
        <v>340</v>
      </c>
      <c r="E386" s="297" t="s">
        <v>341</v>
      </c>
      <c r="F386" s="297" t="s">
        <v>342</v>
      </c>
      <c r="G386" s="394"/>
    </row>
    <row r="387" spans="1:7" s="126" customFormat="1" ht="22.5" x14ac:dyDescent="0.2">
      <c r="A387" s="299" t="s">
        <v>369</v>
      </c>
      <c r="B387" s="300" t="s">
        <v>157</v>
      </c>
      <c r="C387" s="300" t="s">
        <v>506</v>
      </c>
      <c r="D387" s="300" t="s">
        <v>292</v>
      </c>
      <c r="E387" s="300" t="s">
        <v>370</v>
      </c>
      <c r="F387" s="300" t="s">
        <v>370</v>
      </c>
      <c r="G387" s="394"/>
    </row>
    <row r="388" spans="1:7" s="126" customFormat="1" ht="33.75" x14ac:dyDescent="0.2">
      <c r="A388" s="296">
        <v>338</v>
      </c>
      <c r="B388" s="297" t="s">
        <v>371</v>
      </c>
      <c r="C388" s="297" t="s">
        <v>309</v>
      </c>
      <c r="D388" s="297" t="s">
        <v>279</v>
      </c>
      <c r="E388" s="300" t="s">
        <v>372</v>
      </c>
      <c r="F388" s="300" t="s">
        <v>372</v>
      </c>
      <c r="G388" s="394"/>
    </row>
    <row r="389" spans="1:7" s="126" customFormat="1" ht="67.5" x14ac:dyDescent="0.2">
      <c r="A389" s="299">
        <v>341</v>
      </c>
      <c r="B389" s="300" t="s">
        <v>158</v>
      </c>
      <c r="C389" s="300" t="s">
        <v>291</v>
      </c>
      <c r="D389" s="300" t="s">
        <v>279</v>
      </c>
      <c r="E389" s="300" t="s">
        <v>373</v>
      </c>
      <c r="F389" s="300" t="s">
        <v>373</v>
      </c>
      <c r="G389" s="394"/>
    </row>
    <row r="390" spans="1:7" s="126" customFormat="1" ht="45" x14ac:dyDescent="0.2">
      <c r="A390" s="296">
        <v>342</v>
      </c>
      <c r="B390" s="297" t="s">
        <v>159</v>
      </c>
      <c r="C390" s="297" t="s">
        <v>314</v>
      </c>
      <c r="D390" s="297" t="s">
        <v>374</v>
      </c>
      <c r="E390" s="300" t="s">
        <v>332</v>
      </c>
      <c r="F390" s="297" t="s">
        <v>332</v>
      </c>
      <c r="G390" s="394"/>
    </row>
    <row r="391" spans="1:7" s="126" customFormat="1" ht="56.25" x14ac:dyDescent="0.2">
      <c r="A391" s="299">
        <v>346</v>
      </c>
      <c r="B391" s="300" t="s">
        <v>180</v>
      </c>
      <c r="C391" s="300" t="s">
        <v>309</v>
      </c>
      <c r="D391" s="300" t="s">
        <v>344</v>
      </c>
      <c r="E391" s="300" t="s">
        <v>375</v>
      </c>
      <c r="F391" s="300" t="s">
        <v>346</v>
      </c>
      <c r="G391" s="394"/>
    </row>
    <row r="392" spans="1:7" s="126" customFormat="1" ht="56.25" x14ac:dyDescent="0.2">
      <c r="A392" s="296" t="s">
        <v>376</v>
      </c>
      <c r="B392" s="297" t="s">
        <v>194</v>
      </c>
      <c r="C392" s="297" t="s">
        <v>314</v>
      </c>
      <c r="D392" s="300" t="s">
        <v>288</v>
      </c>
      <c r="E392" s="300" t="s">
        <v>377</v>
      </c>
      <c r="F392" s="300" t="s">
        <v>377</v>
      </c>
      <c r="G392" s="394"/>
    </row>
    <row r="393" spans="1:7" s="126" customFormat="1" ht="56.25" x14ac:dyDescent="0.2">
      <c r="A393" s="299">
        <v>354</v>
      </c>
      <c r="B393" s="300" t="s">
        <v>378</v>
      </c>
      <c r="C393" s="300" t="s">
        <v>353</v>
      </c>
      <c r="D393" s="300" t="s">
        <v>379</v>
      </c>
      <c r="E393" s="300" t="s">
        <v>380</v>
      </c>
      <c r="F393" s="300" t="s">
        <v>380</v>
      </c>
      <c r="G393" s="394"/>
    </row>
    <row r="394" spans="1:7" s="126" customFormat="1" ht="33.75" x14ac:dyDescent="0.2">
      <c r="A394" s="296">
        <v>361</v>
      </c>
      <c r="B394" s="297" t="s">
        <v>381</v>
      </c>
      <c r="C394" s="297" t="s">
        <v>348</v>
      </c>
      <c r="D394" s="297" t="s">
        <v>279</v>
      </c>
      <c r="E394" s="297" t="s">
        <v>215</v>
      </c>
      <c r="F394" s="297" t="s">
        <v>215</v>
      </c>
      <c r="G394" s="394"/>
    </row>
    <row r="395" spans="1:7" s="126" customFormat="1" ht="33.75" x14ac:dyDescent="0.2">
      <c r="A395" s="299">
        <v>362</v>
      </c>
      <c r="B395" s="300" t="s">
        <v>382</v>
      </c>
      <c r="C395" s="300" t="s">
        <v>285</v>
      </c>
      <c r="D395" s="300" t="s">
        <v>279</v>
      </c>
      <c r="E395" s="300" t="s">
        <v>319</v>
      </c>
      <c r="F395" s="300" t="s">
        <v>319</v>
      </c>
      <c r="G395" s="394"/>
    </row>
    <row r="396" spans="1:7" s="126" customFormat="1" ht="45" x14ac:dyDescent="0.2">
      <c r="A396" s="296">
        <v>363</v>
      </c>
      <c r="B396" s="297" t="s">
        <v>182</v>
      </c>
      <c r="C396" s="297" t="s">
        <v>314</v>
      </c>
      <c r="D396" s="297" t="s">
        <v>383</v>
      </c>
      <c r="E396" s="300" t="s">
        <v>384</v>
      </c>
      <c r="F396" s="300" t="s">
        <v>384</v>
      </c>
      <c r="G396" s="394"/>
    </row>
    <row r="397" spans="1:7" s="126" customFormat="1" ht="78.75" x14ac:dyDescent="0.2">
      <c r="A397" s="299" t="s">
        <v>385</v>
      </c>
      <c r="B397" s="300" t="s">
        <v>183</v>
      </c>
      <c r="C397" s="300" t="s">
        <v>314</v>
      </c>
      <c r="D397" s="300" t="s">
        <v>288</v>
      </c>
      <c r="E397" s="300" t="s">
        <v>386</v>
      </c>
      <c r="F397" s="300" t="s">
        <v>306</v>
      </c>
      <c r="G397" s="394"/>
    </row>
    <row r="398" spans="1:7" s="126" customFormat="1" ht="33.75" x14ac:dyDescent="0.2">
      <c r="A398" s="296">
        <v>365</v>
      </c>
      <c r="B398" s="297" t="s">
        <v>195</v>
      </c>
      <c r="C398" s="297" t="s">
        <v>348</v>
      </c>
      <c r="D398" s="297" t="s">
        <v>387</v>
      </c>
      <c r="E398" s="300" t="s">
        <v>388</v>
      </c>
      <c r="F398" s="300" t="s">
        <v>388</v>
      </c>
      <c r="G398" s="394"/>
    </row>
    <row r="399" spans="1:7" s="126" customFormat="1" ht="22.5" x14ac:dyDescent="0.2">
      <c r="A399" s="299">
        <v>367</v>
      </c>
      <c r="B399" s="300" t="s">
        <v>196</v>
      </c>
      <c r="C399" s="300" t="s">
        <v>291</v>
      </c>
      <c r="D399" s="300" t="s">
        <v>292</v>
      </c>
      <c r="E399" s="300" t="s">
        <v>296</v>
      </c>
      <c r="F399" s="300" t="s">
        <v>296</v>
      </c>
      <c r="G399" s="394"/>
    </row>
    <row r="400" spans="1:7" s="126" customFormat="1" ht="56.25" x14ac:dyDescent="0.2">
      <c r="A400" s="296">
        <v>368</v>
      </c>
      <c r="B400" s="297" t="s">
        <v>198</v>
      </c>
      <c r="C400" s="297" t="s">
        <v>309</v>
      </c>
      <c r="D400" s="297" t="s">
        <v>389</v>
      </c>
      <c r="E400" s="300" t="s">
        <v>390</v>
      </c>
      <c r="F400" s="300" t="s">
        <v>391</v>
      </c>
      <c r="G400" s="394"/>
    </row>
    <row r="401" spans="1:7" s="126" customFormat="1" ht="45" x14ac:dyDescent="0.2">
      <c r="A401" s="299">
        <v>369</v>
      </c>
      <c r="B401" s="300" t="s">
        <v>199</v>
      </c>
      <c r="C401" s="300" t="s">
        <v>348</v>
      </c>
      <c r="D401" s="300" t="s">
        <v>331</v>
      </c>
      <c r="E401" s="300" t="s">
        <v>332</v>
      </c>
      <c r="F401" s="300" t="s">
        <v>332</v>
      </c>
      <c r="G401" s="394"/>
    </row>
    <row r="402" spans="1:7" s="126" customFormat="1" ht="45" x14ac:dyDescent="0.2">
      <c r="A402" s="299">
        <v>373</v>
      </c>
      <c r="B402" s="300" t="s">
        <v>205</v>
      </c>
      <c r="C402" s="300" t="s">
        <v>311</v>
      </c>
      <c r="D402" s="300" t="s">
        <v>392</v>
      </c>
      <c r="E402" s="300" t="s">
        <v>393</v>
      </c>
      <c r="F402" s="300" t="s">
        <v>394</v>
      </c>
      <c r="G402" s="394"/>
    </row>
    <row r="403" spans="1:7" s="126" customFormat="1" ht="12.75" x14ac:dyDescent="0.2">
      <c r="A403" s="299">
        <v>379</v>
      </c>
      <c r="B403" s="300" t="s">
        <v>216</v>
      </c>
      <c r="C403" s="300" t="s">
        <v>314</v>
      </c>
      <c r="D403" s="300" t="s">
        <v>527</v>
      </c>
      <c r="E403" s="300"/>
      <c r="F403" s="300" t="s">
        <v>327</v>
      </c>
      <c r="G403" s="394"/>
    </row>
    <row r="404" spans="1:7" s="126" customFormat="1" ht="67.5" x14ac:dyDescent="0.2">
      <c r="A404" s="299" t="s">
        <v>395</v>
      </c>
      <c r="B404" s="300" t="s">
        <v>227</v>
      </c>
      <c r="C404" s="300" t="s">
        <v>506</v>
      </c>
      <c r="D404" s="300" t="s">
        <v>288</v>
      </c>
      <c r="E404" s="300" t="s">
        <v>396</v>
      </c>
      <c r="F404" s="300" t="s">
        <v>396</v>
      </c>
      <c r="G404" s="394"/>
    </row>
    <row r="405" spans="1:7" s="126" customFormat="1" ht="90" x14ac:dyDescent="0.2">
      <c r="A405" s="299" t="s">
        <v>397</v>
      </c>
      <c r="B405" s="300" t="s">
        <v>226</v>
      </c>
      <c r="C405" s="300" t="s">
        <v>314</v>
      </c>
      <c r="D405" s="300" t="s">
        <v>292</v>
      </c>
      <c r="E405" s="300" t="s">
        <v>398</v>
      </c>
      <c r="F405" s="300" t="s">
        <v>377</v>
      </c>
      <c r="G405" s="394"/>
    </row>
    <row r="406" spans="1:7" s="126" customFormat="1" ht="67.5" x14ac:dyDescent="0.2">
      <c r="A406" s="299">
        <v>383</v>
      </c>
      <c r="B406" s="300" t="s">
        <v>399</v>
      </c>
      <c r="C406" s="300" t="s">
        <v>364</v>
      </c>
      <c r="D406" s="300" t="s">
        <v>288</v>
      </c>
      <c r="E406" s="300" t="s">
        <v>400</v>
      </c>
      <c r="F406" s="300" t="s">
        <v>401</v>
      </c>
      <c r="G406" s="394"/>
    </row>
    <row r="407" spans="1:7" s="126" customFormat="1" ht="101.25" x14ac:dyDescent="0.2">
      <c r="A407" s="299">
        <v>392</v>
      </c>
      <c r="B407" s="300" t="s">
        <v>230</v>
      </c>
      <c r="C407" s="300" t="s">
        <v>278</v>
      </c>
      <c r="D407" s="300" t="s">
        <v>288</v>
      </c>
      <c r="E407" s="300" t="s">
        <v>402</v>
      </c>
      <c r="F407" s="300" t="s">
        <v>403</v>
      </c>
      <c r="G407" s="394"/>
    </row>
    <row r="408" spans="1:7" s="126" customFormat="1" ht="45" x14ac:dyDescent="0.2">
      <c r="A408" s="299">
        <v>393</v>
      </c>
      <c r="B408" s="300" t="s">
        <v>231</v>
      </c>
      <c r="C408" s="300" t="s">
        <v>314</v>
      </c>
      <c r="D408" s="300" t="s">
        <v>374</v>
      </c>
      <c r="E408" s="300" t="s">
        <v>332</v>
      </c>
      <c r="F408" s="300" t="s">
        <v>332</v>
      </c>
      <c r="G408" s="394"/>
    </row>
    <row r="409" spans="1:7" s="126" customFormat="1" ht="33.75" x14ac:dyDescent="0.2">
      <c r="A409" s="299">
        <v>396</v>
      </c>
      <c r="B409" s="300" t="s">
        <v>404</v>
      </c>
      <c r="C409" s="300" t="s">
        <v>348</v>
      </c>
      <c r="D409" s="300" t="s">
        <v>405</v>
      </c>
      <c r="E409" s="300" t="s">
        <v>406</v>
      </c>
      <c r="F409" s="300" t="s">
        <v>406</v>
      </c>
      <c r="G409" s="394"/>
    </row>
    <row r="410" spans="1:7" s="126" customFormat="1" ht="112.5" x14ac:dyDescent="0.2">
      <c r="A410" s="299" t="s">
        <v>407</v>
      </c>
      <c r="B410" s="300" t="s">
        <v>235</v>
      </c>
      <c r="C410" s="300" t="s">
        <v>314</v>
      </c>
      <c r="D410" s="300" t="s">
        <v>292</v>
      </c>
      <c r="E410" s="300" t="s">
        <v>408</v>
      </c>
      <c r="F410" s="300" t="s">
        <v>377</v>
      </c>
      <c r="G410" s="394"/>
    </row>
    <row r="411" spans="1:7" s="126" customFormat="1" ht="67.5" x14ac:dyDescent="0.2">
      <c r="A411" s="299">
        <v>405</v>
      </c>
      <c r="B411" s="302">
        <v>38393</v>
      </c>
      <c r="C411" s="300" t="s">
        <v>314</v>
      </c>
      <c r="D411" s="300" t="s">
        <v>279</v>
      </c>
      <c r="E411" s="300" t="s">
        <v>409</v>
      </c>
      <c r="F411" s="300" t="s">
        <v>409</v>
      </c>
      <c r="G411" s="394"/>
    </row>
    <row r="412" spans="1:7" s="126" customFormat="1" ht="45" x14ac:dyDescent="0.2">
      <c r="A412" s="296">
        <v>410</v>
      </c>
      <c r="B412" s="303">
        <v>38454</v>
      </c>
      <c r="C412" s="304" t="s">
        <v>314</v>
      </c>
      <c r="D412" s="304" t="s">
        <v>374</v>
      </c>
      <c r="E412" s="304" t="s">
        <v>332</v>
      </c>
      <c r="F412" s="304" t="s">
        <v>332</v>
      </c>
      <c r="G412" s="394"/>
    </row>
    <row r="413" spans="1:7" s="126" customFormat="1" ht="45" x14ac:dyDescent="0.2">
      <c r="A413" s="299">
        <v>412</v>
      </c>
      <c r="B413" s="302">
        <v>38470</v>
      </c>
      <c r="C413" s="300" t="s">
        <v>309</v>
      </c>
      <c r="D413" s="300" t="s">
        <v>410</v>
      </c>
      <c r="E413" s="300" t="s">
        <v>411</v>
      </c>
      <c r="F413" s="300" t="s">
        <v>411</v>
      </c>
      <c r="G413" s="394"/>
    </row>
    <row r="414" spans="1:7" s="126" customFormat="1" ht="33.75" x14ac:dyDescent="0.2">
      <c r="A414" s="299">
        <v>414</v>
      </c>
      <c r="B414" s="302">
        <v>38498</v>
      </c>
      <c r="C414" s="300" t="s">
        <v>348</v>
      </c>
      <c r="D414" s="300" t="s">
        <v>412</v>
      </c>
      <c r="E414" s="300" t="s">
        <v>413</v>
      </c>
      <c r="F414" s="300" t="s">
        <v>413</v>
      </c>
      <c r="G414" s="394"/>
    </row>
    <row r="415" spans="1:7" s="126" customFormat="1" ht="22.5" x14ac:dyDescent="0.2">
      <c r="A415" s="299">
        <v>420</v>
      </c>
      <c r="B415" s="302">
        <v>38526</v>
      </c>
      <c r="C415" s="300" t="s">
        <v>291</v>
      </c>
      <c r="D415" s="300" t="s">
        <v>279</v>
      </c>
      <c r="E415" s="300" t="s">
        <v>296</v>
      </c>
      <c r="F415" s="300" t="s">
        <v>296</v>
      </c>
      <c r="G415" s="394"/>
    </row>
    <row r="416" spans="1:7" s="126" customFormat="1" ht="33.75" x14ac:dyDescent="0.2">
      <c r="A416" s="299">
        <v>424</v>
      </c>
      <c r="B416" s="302">
        <v>38553</v>
      </c>
      <c r="C416" s="302" t="s">
        <v>285</v>
      </c>
      <c r="D416" s="297" t="s">
        <v>340</v>
      </c>
      <c r="E416" s="297" t="s">
        <v>341</v>
      </c>
      <c r="F416" s="297" t="s">
        <v>342</v>
      </c>
      <c r="G416" s="394"/>
    </row>
    <row r="417" spans="1:7" s="126" customFormat="1" ht="22.5" x14ac:dyDescent="0.2">
      <c r="A417" s="299" t="s">
        <v>414</v>
      </c>
      <c r="B417" s="302">
        <v>38559</v>
      </c>
      <c r="C417" s="300" t="s">
        <v>506</v>
      </c>
      <c r="D417" s="300" t="s">
        <v>292</v>
      </c>
      <c r="E417" s="300" t="s">
        <v>415</v>
      </c>
      <c r="F417" s="300" t="s">
        <v>415</v>
      </c>
      <c r="G417" s="394"/>
    </row>
    <row r="418" spans="1:7" s="126" customFormat="1" ht="33.75" x14ac:dyDescent="0.2">
      <c r="A418" s="299">
        <v>430</v>
      </c>
      <c r="B418" s="302">
        <v>38576</v>
      </c>
      <c r="C418" s="302" t="s">
        <v>285</v>
      </c>
      <c r="D418" s="300" t="s">
        <v>416</v>
      </c>
      <c r="E418" s="300" t="s">
        <v>417</v>
      </c>
      <c r="F418" s="300" t="s">
        <v>342</v>
      </c>
      <c r="G418" s="394"/>
    </row>
    <row r="419" spans="1:7" s="126" customFormat="1" ht="56.25" x14ac:dyDescent="0.2">
      <c r="A419" s="299">
        <v>436</v>
      </c>
      <c r="B419" s="302">
        <v>38638</v>
      </c>
      <c r="C419" s="300" t="s">
        <v>348</v>
      </c>
      <c r="D419" s="300" t="s">
        <v>356</v>
      </c>
      <c r="E419" s="300" t="s">
        <v>357</v>
      </c>
      <c r="F419" s="300" t="s">
        <v>358</v>
      </c>
      <c r="G419" s="394"/>
    </row>
    <row r="420" spans="1:7" s="126" customFormat="1" ht="90" x14ac:dyDescent="0.2">
      <c r="A420" s="299" t="s">
        <v>500</v>
      </c>
      <c r="B420" s="302">
        <v>38649</v>
      </c>
      <c r="C420" s="300" t="s">
        <v>314</v>
      </c>
      <c r="D420" s="300" t="s">
        <v>292</v>
      </c>
      <c r="E420" s="300" t="s">
        <v>418</v>
      </c>
      <c r="F420" s="300" t="s">
        <v>377</v>
      </c>
      <c r="G420" s="394"/>
    </row>
    <row r="421" spans="1:7" s="126" customFormat="1" ht="45" x14ac:dyDescent="0.2">
      <c r="A421" s="299">
        <v>441</v>
      </c>
      <c r="B421" s="302">
        <v>38673</v>
      </c>
      <c r="C421" s="300" t="s">
        <v>348</v>
      </c>
      <c r="D421" s="304" t="s">
        <v>374</v>
      </c>
      <c r="E421" s="304" t="s">
        <v>332</v>
      </c>
      <c r="F421" s="304" t="s">
        <v>332</v>
      </c>
      <c r="G421" s="394"/>
    </row>
    <row r="422" spans="1:7" s="126" customFormat="1" ht="33.75" x14ac:dyDescent="0.2">
      <c r="A422" s="299">
        <v>442</v>
      </c>
      <c r="B422" s="302">
        <v>38677</v>
      </c>
      <c r="C422" s="300" t="s">
        <v>309</v>
      </c>
      <c r="D422" s="300" t="s">
        <v>419</v>
      </c>
      <c r="E422" s="300" t="s">
        <v>420</v>
      </c>
      <c r="F422" s="300" t="s">
        <v>420</v>
      </c>
      <c r="G422" s="394"/>
    </row>
    <row r="423" spans="1:7" s="126" customFormat="1" ht="405" x14ac:dyDescent="0.2">
      <c r="A423" s="299">
        <v>449</v>
      </c>
      <c r="B423" s="302">
        <v>38716</v>
      </c>
      <c r="C423" s="300" t="s">
        <v>278</v>
      </c>
      <c r="D423" s="300" t="s">
        <v>288</v>
      </c>
      <c r="E423" s="305" t="s">
        <v>421</v>
      </c>
      <c r="F423" s="300" t="s">
        <v>422</v>
      </c>
      <c r="G423" s="394"/>
    </row>
    <row r="424" spans="1:7" s="126" customFormat="1" ht="56.25" x14ac:dyDescent="0.2">
      <c r="A424" s="299" t="s">
        <v>482</v>
      </c>
      <c r="B424" s="302">
        <v>38734</v>
      </c>
      <c r="C424" s="300" t="s">
        <v>309</v>
      </c>
      <c r="D424" s="300" t="s">
        <v>344</v>
      </c>
      <c r="E424" s="300" t="s">
        <v>375</v>
      </c>
      <c r="F424" s="300" t="s">
        <v>346</v>
      </c>
      <c r="G424" s="394"/>
    </row>
    <row r="425" spans="1:7" s="126" customFormat="1" ht="22.5" x14ac:dyDescent="0.2">
      <c r="A425" s="299">
        <v>455</v>
      </c>
      <c r="B425" s="302">
        <v>38769</v>
      </c>
      <c r="C425" s="300" t="s">
        <v>510</v>
      </c>
      <c r="D425" s="300" t="s">
        <v>423</v>
      </c>
      <c r="E425" s="300" t="s">
        <v>424</v>
      </c>
      <c r="F425" s="300" t="s">
        <v>424</v>
      </c>
      <c r="G425" s="394"/>
    </row>
    <row r="426" spans="1:7" s="126" customFormat="1" ht="45" x14ac:dyDescent="0.2">
      <c r="A426" s="299">
        <v>458</v>
      </c>
      <c r="B426" s="302">
        <v>38792</v>
      </c>
      <c r="C426" s="304" t="s">
        <v>545</v>
      </c>
      <c r="D426" s="300" t="s">
        <v>374</v>
      </c>
      <c r="E426" s="304" t="s">
        <v>332</v>
      </c>
      <c r="F426" s="304" t="s">
        <v>332</v>
      </c>
      <c r="G426" s="394"/>
    </row>
    <row r="427" spans="1:7" s="126" customFormat="1" ht="22.5" x14ac:dyDescent="0.2">
      <c r="A427" s="299">
        <v>460</v>
      </c>
      <c r="B427" s="302">
        <v>38812</v>
      </c>
      <c r="C427" s="300" t="s">
        <v>291</v>
      </c>
      <c r="D427" s="300" t="s">
        <v>292</v>
      </c>
      <c r="E427" s="300" t="s">
        <v>370</v>
      </c>
      <c r="F427" s="300" t="s">
        <v>370</v>
      </c>
      <c r="G427" s="394"/>
    </row>
    <row r="428" spans="1:7" s="126" customFormat="1" ht="146.25" x14ac:dyDescent="0.2">
      <c r="A428" s="299">
        <v>462</v>
      </c>
      <c r="B428" s="302">
        <v>38818</v>
      </c>
      <c r="C428" s="300" t="s">
        <v>309</v>
      </c>
      <c r="D428" s="300" t="s">
        <v>425</v>
      </c>
      <c r="E428" s="300" t="s">
        <v>426</v>
      </c>
      <c r="F428" s="300" t="s">
        <v>427</v>
      </c>
      <c r="G428" s="394"/>
    </row>
    <row r="429" spans="1:7" s="126" customFormat="1" ht="33.75" x14ac:dyDescent="0.2">
      <c r="A429" s="299">
        <v>471</v>
      </c>
      <c r="B429" s="302">
        <v>38960</v>
      </c>
      <c r="C429" s="300" t="s">
        <v>309</v>
      </c>
      <c r="D429" s="300" t="s">
        <v>428</v>
      </c>
      <c r="E429" s="300" t="s">
        <v>429</v>
      </c>
      <c r="F429" s="300" t="s">
        <v>429</v>
      </c>
      <c r="G429" s="394"/>
    </row>
    <row r="430" spans="1:7" s="126" customFormat="1" ht="45" x14ac:dyDescent="0.2">
      <c r="A430" s="299">
        <v>472</v>
      </c>
      <c r="B430" s="302">
        <v>38973</v>
      </c>
      <c r="C430" s="300" t="s">
        <v>506</v>
      </c>
      <c r="D430" s="297" t="s">
        <v>331</v>
      </c>
      <c r="E430" s="297" t="s">
        <v>332</v>
      </c>
      <c r="F430" s="297" t="s">
        <v>332</v>
      </c>
      <c r="G430" s="394"/>
    </row>
    <row r="431" spans="1:7" s="126" customFormat="1" ht="22.5" x14ac:dyDescent="0.2">
      <c r="A431" s="299">
        <v>473</v>
      </c>
      <c r="B431" s="302">
        <v>38986</v>
      </c>
      <c r="C431" s="300" t="s">
        <v>309</v>
      </c>
      <c r="D431" s="300" t="s">
        <v>430</v>
      </c>
      <c r="E431" s="300" t="s">
        <v>431</v>
      </c>
      <c r="F431" s="300" t="s">
        <v>431</v>
      </c>
      <c r="G431" s="394"/>
    </row>
    <row r="432" spans="1:7" s="126" customFormat="1" ht="45" x14ac:dyDescent="0.2">
      <c r="A432" s="299">
        <v>486</v>
      </c>
      <c r="B432" s="302" t="s">
        <v>451</v>
      </c>
      <c r="C432" s="300" t="s">
        <v>506</v>
      </c>
      <c r="D432" s="300" t="s">
        <v>292</v>
      </c>
      <c r="E432" s="300" t="s">
        <v>452</v>
      </c>
      <c r="F432" s="300" t="s">
        <v>452</v>
      </c>
      <c r="G432" s="394"/>
    </row>
    <row r="433" spans="1:7" s="126" customFormat="1" ht="90" x14ac:dyDescent="0.2">
      <c r="A433" s="299" t="s">
        <v>499</v>
      </c>
      <c r="B433" s="302" t="s">
        <v>448</v>
      </c>
      <c r="C433" s="300" t="s">
        <v>314</v>
      </c>
      <c r="D433" s="300" t="s">
        <v>292</v>
      </c>
      <c r="E433" s="300" t="s">
        <v>418</v>
      </c>
      <c r="F433" s="300" t="s">
        <v>377</v>
      </c>
      <c r="G433" s="394"/>
    </row>
    <row r="434" spans="1:7" s="126" customFormat="1" ht="56.25" x14ac:dyDescent="0.2">
      <c r="A434" s="299" t="s">
        <v>492</v>
      </c>
      <c r="B434" s="302" t="s">
        <v>455</v>
      </c>
      <c r="C434" s="300" t="s">
        <v>309</v>
      </c>
      <c r="D434" s="300" t="s">
        <v>389</v>
      </c>
      <c r="E434" s="300" t="s">
        <v>390</v>
      </c>
      <c r="F434" s="300" t="s">
        <v>391</v>
      </c>
      <c r="G434" s="394"/>
    </row>
    <row r="435" spans="1:7" s="126" customFormat="1" ht="22.5" x14ac:dyDescent="0.2">
      <c r="A435" s="299" t="s">
        <v>524</v>
      </c>
      <c r="B435" s="302" t="s">
        <v>459</v>
      </c>
      <c r="C435" s="300" t="s">
        <v>291</v>
      </c>
      <c r="D435" s="300" t="s">
        <v>292</v>
      </c>
      <c r="E435" s="300" t="s">
        <v>370</v>
      </c>
      <c r="F435" s="300" t="s">
        <v>370</v>
      </c>
      <c r="G435" s="394"/>
    </row>
    <row r="436" spans="1:7" s="126" customFormat="1" ht="101.25" x14ac:dyDescent="0.2">
      <c r="A436" s="299">
        <v>496</v>
      </c>
      <c r="B436" s="302" t="s">
        <v>460</v>
      </c>
      <c r="C436" s="300" t="s">
        <v>309</v>
      </c>
      <c r="D436" s="300" t="s">
        <v>462</v>
      </c>
      <c r="E436" s="300" t="s">
        <v>473</v>
      </c>
      <c r="F436" s="300" t="s">
        <v>470</v>
      </c>
      <c r="G436" s="394"/>
    </row>
    <row r="437" spans="1:7" s="126" customFormat="1" ht="56.25" x14ac:dyDescent="0.2">
      <c r="A437" s="299" t="s">
        <v>483</v>
      </c>
      <c r="B437" s="302" t="s">
        <v>461</v>
      </c>
      <c r="C437" s="300" t="s">
        <v>309</v>
      </c>
      <c r="D437" s="300" t="s">
        <v>463</v>
      </c>
      <c r="E437" s="300" t="s">
        <v>345</v>
      </c>
      <c r="F437" s="300" t="s">
        <v>346</v>
      </c>
      <c r="G437" s="394"/>
    </row>
    <row r="438" spans="1:7" s="126" customFormat="1" ht="56.25" x14ac:dyDescent="0.2">
      <c r="A438" s="299">
        <v>501</v>
      </c>
      <c r="B438" s="302" t="s">
        <v>476</v>
      </c>
      <c r="C438" s="300" t="s">
        <v>278</v>
      </c>
      <c r="D438" s="300" t="s">
        <v>288</v>
      </c>
      <c r="E438" s="300" t="s">
        <v>479</v>
      </c>
      <c r="F438" s="300" t="s">
        <v>422</v>
      </c>
      <c r="G438" s="394"/>
    </row>
    <row r="439" spans="1:7" s="126" customFormat="1" ht="56.25" x14ac:dyDescent="0.2">
      <c r="A439" s="299" t="s">
        <v>493</v>
      </c>
      <c r="B439" s="302" t="s">
        <v>461</v>
      </c>
      <c r="C439" s="300" t="s">
        <v>309</v>
      </c>
      <c r="D439" s="300" t="s">
        <v>389</v>
      </c>
      <c r="E439" s="300" t="s">
        <v>390</v>
      </c>
      <c r="F439" s="300" t="s">
        <v>391</v>
      </c>
      <c r="G439" s="394"/>
    </row>
    <row r="440" spans="1:7" s="126" customFormat="1" ht="22.5" x14ac:dyDescent="0.2">
      <c r="A440" s="299">
        <v>510</v>
      </c>
      <c r="B440" s="302" t="s">
        <v>484</v>
      </c>
      <c r="C440" s="300" t="s">
        <v>291</v>
      </c>
      <c r="D440" s="300" t="s">
        <v>292</v>
      </c>
      <c r="E440" s="300" t="s">
        <v>296</v>
      </c>
      <c r="F440" s="300" t="s">
        <v>296</v>
      </c>
      <c r="G440" s="394"/>
    </row>
    <row r="441" spans="1:7" s="126" customFormat="1" ht="56.25" x14ac:dyDescent="0.2">
      <c r="A441" s="299">
        <v>511</v>
      </c>
      <c r="B441" s="302" t="s">
        <v>489</v>
      </c>
      <c r="C441" s="300" t="s">
        <v>348</v>
      </c>
      <c r="D441" s="300" t="s">
        <v>356</v>
      </c>
      <c r="E441" s="300" t="s">
        <v>357</v>
      </c>
      <c r="F441" s="300" t="s">
        <v>358</v>
      </c>
      <c r="G441" s="394"/>
    </row>
    <row r="442" spans="1:7" s="126" customFormat="1" ht="33.75" x14ac:dyDescent="0.2">
      <c r="A442" s="299">
        <v>514</v>
      </c>
      <c r="B442" s="302" t="s">
        <v>494</v>
      </c>
      <c r="C442" s="300" t="s">
        <v>348</v>
      </c>
      <c r="D442" s="300" t="s">
        <v>526</v>
      </c>
      <c r="E442" s="300"/>
      <c r="F442" s="300" t="s">
        <v>150</v>
      </c>
      <c r="G442" s="394"/>
    </row>
    <row r="443" spans="1:7" s="126" customFormat="1" ht="22.5" x14ac:dyDescent="0.2">
      <c r="A443" s="299" t="s">
        <v>523</v>
      </c>
      <c r="B443" s="302" t="s">
        <v>501</v>
      </c>
      <c r="C443" s="300" t="s">
        <v>291</v>
      </c>
      <c r="D443" s="300" t="s">
        <v>292</v>
      </c>
      <c r="E443" s="300" t="s">
        <v>415</v>
      </c>
      <c r="F443" s="300" t="s">
        <v>415</v>
      </c>
      <c r="G443" s="394"/>
    </row>
    <row r="444" spans="1:7" s="126" customFormat="1" ht="33.75" x14ac:dyDescent="0.2">
      <c r="A444" s="299">
        <v>519</v>
      </c>
      <c r="B444" s="302" t="s">
        <v>502</v>
      </c>
      <c r="C444" s="300" t="s">
        <v>309</v>
      </c>
      <c r="D444" s="300" t="s">
        <v>412</v>
      </c>
      <c r="E444" s="300" t="s">
        <v>413</v>
      </c>
      <c r="F444" s="300" t="s">
        <v>413</v>
      </c>
      <c r="G444" s="394"/>
    </row>
    <row r="445" spans="1:7" s="126" customFormat="1" ht="45" x14ac:dyDescent="0.2">
      <c r="A445" s="299">
        <v>523</v>
      </c>
      <c r="B445" s="302" t="s">
        <v>505</v>
      </c>
      <c r="C445" s="300" t="s">
        <v>506</v>
      </c>
      <c r="D445" s="300" t="s">
        <v>292</v>
      </c>
      <c r="E445" s="300" t="s">
        <v>452</v>
      </c>
      <c r="F445" s="300" t="s">
        <v>452</v>
      </c>
      <c r="G445" s="394"/>
    </row>
    <row r="446" spans="1:7" s="126" customFormat="1" ht="101.25" x14ac:dyDescent="0.2">
      <c r="A446" s="299">
        <v>524</v>
      </c>
      <c r="B446" s="302" t="s">
        <v>516</v>
      </c>
      <c r="C446" s="300" t="s">
        <v>309</v>
      </c>
      <c r="D446" s="300" t="s">
        <v>462</v>
      </c>
      <c r="E446" s="300" t="s">
        <v>473</v>
      </c>
      <c r="F446" s="300" t="s">
        <v>470</v>
      </c>
      <c r="G446" s="394"/>
    </row>
    <row r="447" spans="1:7" s="126" customFormat="1" ht="33.75" x14ac:dyDescent="0.2">
      <c r="A447" s="299">
        <v>536</v>
      </c>
      <c r="B447" s="302" t="s">
        <v>517</v>
      </c>
      <c r="C447" s="300" t="s">
        <v>348</v>
      </c>
      <c r="D447" s="300" t="s">
        <v>292</v>
      </c>
      <c r="E447" s="300" t="s">
        <v>521</v>
      </c>
      <c r="F447" s="300" t="s">
        <v>415</v>
      </c>
      <c r="G447" s="394"/>
    </row>
    <row r="448" spans="1:7" s="126" customFormat="1" ht="157.5" x14ac:dyDescent="0.2">
      <c r="A448" s="299">
        <v>554</v>
      </c>
      <c r="B448" s="302" t="s">
        <v>529</v>
      </c>
      <c r="C448" s="300" t="s">
        <v>606</v>
      </c>
      <c r="D448" s="300" t="s">
        <v>530</v>
      </c>
      <c r="E448" s="300" t="s">
        <v>531</v>
      </c>
      <c r="F448" s="300" t="s">
        <v>112</v>
      </c>
      <c r="G448" s="394"/>
    </row>
    <row r="449" spans="1:7" s="126" customFormat="1" ht="78.75" x14ac:dyDescent="0.2">
      <c r="A449" s="299">
        <v>557</v>
      </c>
      <c r="B449" s="302" t="s">
        <v>532</v>
      </c>
      <c r="C449" s="300" t="s">
        <v>278</v>
      </c>
      <c r="D449" s="300" t="s">
        <v>288</v>
      </c>
      <c r="E449" s="300" t="s">
        <v>536</v>
      </c>
      <c r="F449" s="300" t="s">
        <v>537</v>
      </c>
      <c r="G449" s="394"/>
    </row>
    <row r="450" spans="1:7" s="126" customFormat="1" ht="33.75" x14ac:dyDescent="0.2">
      <c r="A450" s="299">
        <v>571</v>
      </c>
      <c r="B450" s="302" t="s">
        <v>546</v>
      </c>
      <c r="C450" s="300" t="s">
        <v>309</v>
      </c>
      <c r="D450" s="300" t="s">
        <v>547</v>
      </c>
      <c r="E450" s="300" t="s">
        <v>548</v>
      </c>
      <c r="F450" s="300" t="s">
        <v>548</v>
      </c>
      <c r="G450" s="394"/>
    </row>
    <row r="451" spans="1:7" s="126" customFormat="1" ht="22.5" x14ac:dyDescent="0.2">
      <c r="A451" s="299">
        <v>582</v>
      </c>
      <c r="B451" s="302" t="s">
        <v>549</v>
      </c>
      <c r="C451" s="300" t="s">
        <v>291</v>
      </c>
      <c r="D451" s="300" t="s">
        <v>292</v>
      </c>
      <c r="E451" s="300" t="s">
        <v>296</v>
      </c>
      <c r="F451" s="300" t="s">
        <v>296</v>
      </c>
      <c r="G451" s="394"/>
    </row>
    <row r="452" spans="1:7" s="126" customFormat="1" ht="22.5" x14ac:dyDescent="0.2">
      <c r="A452" s="299" t="s">
        <v>569</v>
      </c>
      <c r="B452" s="302" t="s">
        <v>552</v>
      </c>
      <c r="C452" s="300" t="s">
        <v>291</v>
      </c>
      <c r="D452" s="300" t="s">
        <v>292</v>
      </c>
      <c r="E452" s="300" t="s">
        <v>415</v>
      </c>
      <c r="F452" s="300" t="s">
        <v>415</v>
      </c>
      <c r="G452" s="394"/>
    </row>
    <row r="453" spans="1:7" s="126" customFormat="1" ht="22.5" x14ac:dyDescent="0.2">
      <c r="A453" s="299">
        <v>602</v>
      </c>
      <c r="B453" s="302" t="s">
        <v>571</v>
      </c>
      <c r="C453" s="300" t="s">
        <v>309</v>
      </c>
      <c r="D453" s="300" t="s">
        <v>344</v>
      </c>
      <c r="E453" s="300" t="s">
        <v>572</v>
      </c>
      <c r="F453" s="300" t="s">
        <v>346</v>
      </c>
      <c r="G453" s="394"/>
    </row>
    <row r="454" spans="1:7" s="126" customFormat="1" ht="22.5" x14ac:dyDescent="0.2">
      <c r="A454" s="299">
        <v>607</v>
      </c>
      <c r="B454" s="302" t="s">
        <v>573</v>
      </c>
      <c r="C454" s="300" t="s">
        <v>348</v>
      </c>
      <c r="D454" s="300" t="s">
        <v>575</v>
      </c>
      <c r="E454" s="300" t="s">
        <v>576</v>
      </c>
      <c r="F454" s="300" t="s">
        <v>576</v>
      </c>
      <c r="G454" s="394"/>
    </row>
    <row r="455" spans="1:7" s="126" customFormat="1" ht="22.5" x14ac:dyDescent="0.2">
      <c r="A455" s="299">
        <v>612</v>
      </c>
      <c r="B455" s="302" t="s">
        <v>577</v>
      </c>
      <c r="C455" s="300" t="s">
        <v>309</v>
      </c>
      <c r="D455" s="300" t="s">
        <v>580</v>
      </c>
      <c r="E455" s="300" t="s">
        <v>420</v>
      </c>
      <c r="F455" s="300" t="s">
        <v>420</v>
      </c>
      <c r="G455" s="394"/>
    </row>
    <row r="456" spans="1:7" s="126" customFormat="1" ht="146.25" x14ac:dyDescent="0.2">
      <c r="A456" s="299">
        <v>614</v>
      </c>
      <c r="B456" s="302" t="s">
        <v>581</v>
      </c>
      <c r="C456" s="300" t="s">
        <v>309</v>
      </c>
      <c r="D456" s="300" t="s">
        <v>582</v>
      </c>
      <c r="E456" s="300" t="s">
        <v>583</v>
      </c>
      <c r="F456" s="300" t="s">
        <v>391</v>
      </c>
      <c r="G456" s="394"/>
    </row>
    <row r="457" spans="1:7" s="126" customFormat="1" ht="56.25" x14ac:dyDescent="0.2">
      <c r="A457" s="299">
        <v>626</v>
      </c>
      <c r="B457" s="302" t="s">
        <v>584</v>
      </c>
      <c r="C457" s="300" t="s">
        <v>285</v>
      </c>
      <c r="D457" s="300" t="s">
        <v>595</v>
      </c>
      <c r="E457" s="300" t="s">
        <v>594</v>
      </c>
      <c r="F457" s="300" t="s">
        <v>342</v>
      </c>
      <c r="G457" s="394"/>
    </row>
    <row r="458" spans="1:7" s="126" customFormat="1" ht="22.5" x14ac:dyDescent="0.2">
      <c r="A458" s="299">
        <v>628</v>
      </c>
      <c r="B458" s="302" t="s">
        <v>596</v>
      </c>
      <c r="C458" s="300" t="s">
        <v>309</v>
      </c>
      <c r="D458" s="300" t="s">
        <v>602</v>
      </c>
      <c r="E458" s="300" t="s">
        <v>600</v>
      </c>
      <c r="F458" s="300" t="s">
        <v>600</v>
      </c>
      <c r="G458" s="394"/>
    </row>
    <row r="459" spans="1:7" s="126" customFormat="1" ht="33.75" x14ac:dyDescent="0.2">
      <c r="A459" s="299">
        <v>631</v>
      </c>
      <c r="B459" s="302" t="s">
        <v>597</v>
      </c>
      <c r="C459" s="300" t="s">
        <v>309</v>
      </c>
      <c r="D459" s="300" t="s">
        <v>430</v>
      </c>
      <c r="E459" s="300" t="s">
        <v>601</v>
      </c>
      <c r="F459" s="300" t="s">
        <v>601</v>
      </c>
      <c r="G459" s="394"/>
    </row>
    <row r="460" spans="1:7" s="126" customFormat="1" ht="33.75" x14ac:dyDescent="0.2">
      <c r="A460" s="299">
        <v>634</v>
      </c>
      <c r="B460" s="302" t="s">
        <v>603</v>
      </c>
      <c r="C460" s="300" t="s">
        <v>348</v>
      </c>
      <c r="D460" s="300" t="s">
        <v>604</v>
      </c>
      <c r="E460" s="300" t="s">
        <v>605</v>
      </c>
      <c r="F460" s="300" t="s">
        <v>150</v>
      </c>
      <c r="G460" s="394"/>
    </row>
    <row r="461" spans="1:7" s="126" customFormat="1" ht="146.25" x14ac:dyDescent="0.2">
      <c r="A461" s="299">
        <v>657</v>
      </c>
      <c r="B461" s="302" t="s">
        <v>597</v>
      </c>
      <c r="C461" s="300" t="s">
        <v>309</v>
      </c>
      <c r="D461" s="300" t="s">
        <v>582</v>
      </c>
      <c r="E461" s="300" t="s">
        <v>583</v>
      </c>
      <c r="F461" s="300" t="s">
        <v>391</v>
      </c>
      <c r="G461" s="394"/>
    </row>
    <row r="462" spans="1:7" s="126" customFormat="1" ht="33.75" x14ac:dyDescent="0.2">
      <c r="A462" s="299">
        <v>658</v>
      </c>
      <c r="B462" s="302" t="s">
        <v>612</v>
      </c>
      <c r="C462" s="300" t="s">
        <v>348</v>
      </c>
      <c r="D462" s="300" t="s">
        <v>387</v>
      </c>
      <c r="E462" s="300" t="s">
        <v>388</v>
      </c>
      <c r="F462" s="300" t="s">
        <v>388</v>
      </c>
      <c r="G462" s="394"/>
    </row>
    <row r="463" spans="1:7" s="126" customFormat="1" ht="33.75" x14ac:dyDescent="0.2">
      <c r="A463" s="299">
        <v>693</v>
      </c>
      <c r="B463" s="302" t="s">
        <v>620</v>
      </c>
      <c r="C463" s="300" t="s">
        <v>314</v>
      </c>
      <c r="D463" s="300" t="s">
        <v>633</v>
      </c>
      <c r="E463" s="300" t="s">
        <v>634</v>
      </c>
      <c r="F463" s="300" t="s">
        <v>635</v>
      </c>
      <c r="G463" s="394"/>
    </row>
    <row r="464" spans="1:7" s="126" customFormat="1" ht="78.75" x14ac:dyDescent="0.2">
      <c r="A464" s="299">
        <v>707</v>
      </c>
      <c r="B464" s="302" t="s">
        <v>636</v>
      </c>
      <c r="C464" s="300" t="s">
        <v>348</v>
      </c>
      <c r="D464" s="300" t="s">
        <v>637</v>
      </c>
      <c r="E464" s="300" t="s">
        <v>562</v>
      </c>
      <c r="F464" s="300" t="s">
        <v>562</v>
      </c>
      <c r="G464" s="394"/>
    </row>
    <row r="465" spans="1:7" s="126" customFormat="1" ht="78.75" x14ac:dyDescent="0.2">
      <c r="A465" s="299">
        <v>734</v>
      </c>
      <c r="B465" s="302" t="s">
        <v>681</v>
      </c>
      <c r="C465" s="300" t="s">
        <v>314</v>
      </c>
      <c r="D465" s="300" t="s">
        <v>682</v>
      </c>
      <c r="E465" s="300" t="s">
        <v>634</v>
      </c>
      <c r="F465" s="300" t="s">
        <v>635</v>
      </c>
      <c r="G465" s="394"/>
    </row>
    <row r="466" spans="1:7" s="126" customFormat="1" ht="33.75" x14ac:dyDescent="0.2">
      <c r="A466" s="299">
        <v>779</v>
      </c>
      <c r="B466" s="302" t="s">
        <v>691</v>
      </c>
      <c r="C466" s="300" t="s">
        <v>309</v>
      </c>
      <c r="D466" s="300" t="s">
        <v>430</v>
      </c>
      <c r="E466" s="300" t="s">
        <v>601</v>
      </c>
      <c r="F466" s="300" t="s">
        <v>601</v>
      </c>
      <c r="G466" s="394"/>
    </row>
    <row r="467" spans="1:7" s="126" customFormat="1" ht="33.75" x14ac:dyDescent="0.2">
      <c r="A467" s="299">
        <v>811</v>
      </c>
      <c r="B467" s="302" t="s">
        <v>734</v>
      </c>
      <c r="C467" s="300" t="s">
        <v>309</v>
      </c>
      <c r="D467" s="300" t="s">
        <v>430</v>
      </c>
      <c r="E467" s="300" t="s">
        <v>601</v>
      </c>
      <c r="F467" s="300" t="s">
        <v>601</v>
      </c>
      <c r="G467" s="394"/>
    </row>
    <row r="468" spans="1:7" s="126" customFormat="1" ht="12.75" x14ac:dyDescent="0.2">
      <c r="A468" s="296"/>
      <c r="B468" s="303"/>
      <c r="C468" s="297"/>
      <c r="D468" s="297"/>
      <c r="E468" s="297"/>
      <c r="F468" s="297"/>
      <c r="G468" s="394"/>
    </row>
    <row r="469" spans="1:7" s="126" customFormat="1" ht="12.75" x14ac:dyDescent="0.2">
      <c r="A469" s="290" t="s">
        <v>432</v>
      </c>
      <c r="B469" s="306" t="s">
        <v>433</v>
      </c>
      <c r="C469" s="33"/>
      <c r="D469" s="33"/>
      <c r="E469" s="298"/>
      <c r="F469" s="33"/>
      <c r="G469" s="394"/>
    </row>
    <row r="470" spans="1:7" s="126" customFormat="1" ht="12.75" x14ac:dyDescent="0.2">
      <c r="A470" s="290" t="s">
        <v>434</v>
      </c>
      <c r="B470" s="33" t="s">
        <v>292</v>
      </c>
      <c r="C470" s="33"/>
      <c r="D470" s="33"/>
      <c r="E470" s="297"/>
      <c r="F470" s="33"/>
      <c r="G470" s="394"/>
    </row>
    <row r="471" spans="1:7" s="126" customFormat="1" ht="12.75" x14ac:dyDescent="0.2">
      <c r="A471" s="290" t="s">
        <v>435</v>
      </c>
      <c r="B471" s="306" t="s">
        <v>279</v>
      </c>
      <c r="C471" s="33"/>
      <c r="D471" s="33"/>
      <c r="E471" s="33"/>
      <c r="F471" s="33"/>
      <c r="G471" s="394"/>
    </row>
    <row r="472" spans="1:7" s="126" customFormat="1" ht="12.75" x14ac:dyDescent="0.2">
      <c r="A472" s="290" t="s">
        <v>436</v>
      </c>
      <c r="B472" s="33" t="s">
        <v>437</v>
      </c>
      <c r="C472" s="33"/>
      <c r="D472" s="33"/>
      <c r="E472" s="33"/>
      <c r="F472" s="33"/>
      <c r="G472" s="394"/>
    </row>
    <row r="473" spans="1:7" s="126" customFormat="1" ht="12.75" x14ac:dyDescent="0.2">
      <c r="A473" s="290" t="s">
        <v>438</v>
      </c>
      <c r="B473" s="33" t="s">
        <v>439</v>
      </c>
      <c r="C473" s="33"/>
      <c r="D473" s="33"/>
      <c r="E473" s="33"/>
      <c r="F473" s="33"/>
      <c r="G473" s="394"/>
    </row>
    <row r="474" spans="1:7" s="126" customFormat="1" ht="12.75" x14ac:dyDescent="0.2">
      <c r="A474" s="290" t="s">
        <v>440</v>
      </c>
      <c r="B474" s="33" t="s">
        <v>441</v>
      </c>
      <c r="C474" s="33"/>
      <c r="D474" s="33"/>
      <c r="E474" s="33"/>
      <c r="F474" s="33"/>
      <c r="G474" s="394"/>
    </row>
    <row r="475" spans="1:7" s="126" customFormat="1" ht="12.75" x14ac:dyDescent="0.2">
      <c r="A475" s="290" t="s">
        <v>480</v>
      </c>
      <c r="B475" s="33" t="s">
        <v>481</v>
      </c>
      <c r="C475" s="33"/>
      <c r="D475" s="33"/>
      <c r="E475" s="33"/>
      <c r="F475" s="33"/>
      <c r="G475" s="394"/>
    </row>
    <row r="476" spans="1:7" s="126" customFormat="1" ht="12.75" x14ac:dyDescent="0.2">
      <c r="A476" s="290" t="s">
        <v>490</v>
      </c>
      <c r="B476" s="33" t="s">
        <v>491</v>
      </c>
      <c r="C476" s="33"/>
      <c r="D476" s="33"/>
      <c r="E476" s="33"/>
      <c r="F476" s="33"/>
      <c r="G476" s="394"/>
    </row>
    <row r="477" spans="1:7" s="126" customFormat="1" ht="12.75" x14ac:dyDescent="0.2">
      <c r="A477" s="290" t="s">
        <v>497</v>
      </c>
      <c r="B477" s="33" t="s">
        <v>498</v>
      </c>
      <c r="C477" s="33"/>
      <c r="D477" s="33"/>
      <c r="E477" s="33"/>
      <c r="F477" s="33"/>
      <c r="G477" s="394"/>
    </row>
    <row r="478" spans="1:7" s="126" customFormat="1" ht="12.75" x14ac:dyDescent="0.2">
      <c r="A478" s="290" t="s">
        <v>522</v>
      </c>
      <c r="B478" s="33" t="s">
        <v>570</v>
      </c>
      <c r="C478" s="33"/>
      <c r="D478" s="33"/>
      <c r="E478" s="33"/>
      <c r="F478" s="33"/>
      <c r="G478" s="394"/>
    </row>
    <row r="479" spans="1:7" s="126" customFormat="1" ht="12.75" x14ac:dyDescent="0.2">
      <c r="A479" s="290"/>
      <c r="B479" s="33"/>
      <c r="C479" s="33"/>
      <c r="D479" s="33"/>
      <c r="E479" s="33"/>
      <c r="F479" s="33"/>
      <c r="G479" s="394"/>
    </row>
    <row r="480" spans="1:7" s="126" customFormat="1" ht="12.75" x14ac:dyDescent="0.2">
      <c r="A480" s="340" t="s">
        <v>442</v>
      </c>
      <c r="B480" s="340"/>
      <c r="C480" s="340"/>
      <c r="D480" s="340"/>
      <c r="E480" s="340"/>
      <c r="F480" s="340"/>
      <c r="G480" s="394"/>
    </row>
    <row r="481" spans="1:7" s="126" customFormat="1" ht="12.75" x14ac:dyDescent="0.2">
      <c r="A481" s="340"/>
      <c r="B481" s="340"/>
      <c r="C481" s="340"/>
      <c r="D481" s="340"/>
      <c r="E481" s="340"/>
      <c r="F481" s="340"/>
      <c r="G481" s="394"/>
    </row>
    <row r="482" spans="1:7" s="126" customFormat="1" ht="12.75" x14ac:dyDescent="0.2">
      <c r="A482" s="340"/>
      <c r="B482" s="340"/>
      <c r="C482" s="340"/>
      <c r="D482" s="340"/>
      <c r="E482" s="340"/>
      <c r="F482" s="340"/>
      <c r="G482" s="394"/>
    </row>
    <row r="483" spans="1:7" s="126" customFormat="1" ht="57.75" customHeight="1" x14ac:dyDescent="0.2">
      <c r="A483" s="340"/>
      <c r="B483" s="340"/>
      <c r="C483" s="340"/>
      <c r="D483" s="340"/>
      <c r="E483" s="340"/>
      <c r="F483" s="340"/>
      <c r="G483" s="394"/>
    </row>
  </sheetData>
  <mergeCells count="4">
    <mergeCell ref="D5:E5"/>
    <mergeCell ref="J5:K5"/>
    <mergeCell ref="D7:E7"/>
    <mergeCell ref="A480:F48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7"/>
  <sheetViews>
    <sheetView workbookViewId="0">
      <selection activeCell="L358" sqref="L358"/>
    </sheetView>
  </sheetViews>
  <sheetFormatPr baseColWidth="10" defaultColWidth="11.7109375" defaultRowHeight="11.25" x14ac:dyDescent="0.2"/>
  <cols>
    <col min="1" max="1" width="37.28515625" style="126" customWidth="1"/>
    <col min="2" max="2" width="14" style="127" customWidth="1"/>
    <col min="3" max="3" width="24.5703125" style="127" customWidth="1"/>
    <col min="4" max="4" width="16.140625" style="126" bestFit="1" customWidth="1"/>
    <col min="5" max="5" width="13" style="17" bestFit="1" customWidth="1"/>
    <col min="6" max="6" width="10.85546875" style="126" bestFit="1" customWidth="1"/>
    <col min="7" max="7" width="9.5703125" style="126" bestFit="1" customWidth="1"/>
    <col min="8" max="8" width="9.85546875" style="126" bestFit="1" customWidth="1"/>
    <col min="9" max="9" width="13.7109375" style="126" bestFit="1" customWidth="1"/>
    <col min="10" max="10" width="15" style="70" bestFit="1" customWidth="1"/>
    <col min="11" max="11" width="13.7109375" style="70" bestFit="1" customWidth="1"/>
    <col min="12" max="12" width="16.7109375" style="70" bestFit="1" customWidth="1"/>
    <col min="13" max="14" width="16.140625" style="70" bestFit="1" customWidth="1"/>
    <col min="15" max="15" width="4.140625" style="126" customWidth="1"/>
    <col min="16" max="16384" width="11.7109375" style="126"/>
  </cols>
  <sheetData>
    <row r="1" spans="1:15" x14ac:dyDescent="0.2">
      <c r="A1" s="307" t="s">
        <v>3</v>
      </c>
      <c r="B1" s="125"/>
      <c r="D1" s="308"/>
      <c r="E1" s="309"/>
    </row>
    <row r="2" spans="1:15" x14ac:dyDescent="0.2">
      <c r="A2" s="307" t="s">
        <v>172</v>
      </c>
      <c r="B2" s="125"/>
      <c r="D2" s="308"/>
      <c r="E2" s="309"/>
    </row>
    <row r="3" spans="1:15" x14ac:dyDescent="0.2">
      <c r="A3" s="310" t="s">
        <v>735</v>
      </c>
      <c r="F3" s="126" t="s">
        <v>5</v>
      </c>
    </row>
    <row r="4" spans="1:15" x14ac:dyDescent="0.2">
      <c r="A4" s="161"/>
      <c r="B4" s="125"/>
      <c r="C4" s="125"/>
      <c r="D4" s="161"/>
      <c r="E4" s="311"/>
      <c r="F4" s="161" t="s">
        <v>5</v>
      </c>
      <c r="G4" s="161"/>
      <c r="H4" s="161"/>
      <c r="I4" s="161"/>
      <c r="J4" s="162"/>
      <c r="K4" s="162"/>
      <c r="L4" s="162"/>
      <c r="M4" s="162"/>
      <c r="N4" s="162"/>
      <c r="O4" s="161"/>
    </row>
    <row r="5" spans="1:15" ht="12.75" customHeight="1" x14ac:dyDescent="0.2">
      <c r="A5" s="398" t="s">
        <v>6</v>
      </c>
      <c r="B5" s="399" t="s">
        <v>7</v>
      </c>
      <c r="C5" s="399"/>
      <c r="D5" s="400" t="s">
        <v>8</v>
      </c>
      <c r="E5" s="400"/>
      <c r="F5" s="401" t="s">
        <v>9</v>
      </c>
      <c r="G5" s="401" t="s">
        <v>10</v>
      </c>
      <c r="H5" s="401" t="s">
        <v>206</v>
      </c>
      <c r="I5" s="401" t="s">
        <v>11</v>
      </c>
      <c r="J5" s="402" t="s">
        <v>559</v>
      </c>
      <c r="K5" s="402"/>
      <c r="L5" s="403" t="s">
        <v>12</v>
      </c>
      <c r="M5" s="403" t="s">
        <v>13</v>
      </c>
      <c r="N5" s="404" t="s">
        <v>14</v>
      </c>
    </row>
    <row r="6" spans="1:15" ht="12.75" customHeight="1" x14ac:dyDescent="0.2">
      <c r="A6" s="405"/>
      <c r="B6" s="406"/>
      <c r="C6" s="406"/>
      <c r="D6" s="407"/>
      <c r="E6" s="408"/>
      <c r="F6" s="407"/>
      <c r="G6" s="406" t="s">
        <v>23</v>
      </c>
      <c r="H6" s="406" t="s">
        <v>207</v>
      </c>
      <c r="I6" s="406" t="s">
        <v>24</v>
      </c>
      <c r="J6" s="409" t="s">
        <v>560</v>
      </c>
      <c r="K6" s="409" t="s">
        <v>25</v>
      </c>
      <c r="L6" s="409" t="s">
        <v>26</v>
      </c>
      <c r="M6" s="409" t="s">
        <v>27</v>
      </c>
      <c r="N6" s="410" t="s">
        <v>28</v>
      </c>
    </row>
    <row r="7" spans="1:15" ht="12.75" customHeight="1" x14ac:dyDescent="0.2">
      <c r="A7" s="405"/>
      <c r="B7" s="406" t="s">
        <v>39</v>
      </c>
      <c r="C7" s="406" t="s">
        <v>156</v>
      </c>
      <c r="D7" s="411" t="s">
        <v>40</v>
      </c>
      <c r="E7" s="411"/>
      <c r="F7" s="407"/>
      <c r="G7" s="406" t="s">
        <v>41</v>
      </c>
      <c r="H7" s="406" t="s">
        <v>208</v>
      </c>
      <c r="I7" s="406" t="s">
        <v>42</v>
      </c>
      <c r="J7" s="409" t="s">
        <v>561</v>
      </c>
      <c r="K7" s="409" t="s">
        <v>43</v>
      </c>
      <c r="L7" s="409" t="s">
        <v>44</v>
      </c>
      <c r="M7" s="409" t="s">
        <v>152</v>
      </c>
      <c r="N7" s="412"/>
    </row>
    <row r="8" spans="1:15" x14ac:dyDescent="0.2">
      <c r="A8" s="413" t="s">
        <v>736</v>
      </c>
      <c r="B8" s="414"/>
      <c r="C8" s="415">
        <v>24982.959999999999</v>
      </c>
      <c r="D8" s="416"/>
      <c r="E8" s="414"/>
      <c r="F8" s="414" t="s">
        <v>737</v>
      </c>
      <c r="G8" s="415">
        <v>639.04</v>
      </c>
      <c r="H8" s="417"/>
      <c r="I8" s="418"/>
      <c r="J8" s="419"/>
      <c r="K8" s="419"/>
      <c r="L8" s="420" t="s">
        <v>55</v>
      </c>
      <c r="M8" s="419" t="s">
        <v>28</v>
      </c>
      <c r="N8" s="421"/>
    </row>
    <row r="9" spans="1:15" x14ac:dyDescent="0.2">
      <c r="A9" s="161"/>
      <c r="B9" s="125"/>
      <c r="C9" s="312"/>
      <c r="D9" s="161"/>
      <c r="E9" s="311"/>
      <c r="F9" s="161"/>
      <c r="G9" s="125"/>
      <c r="H9" s="125"/>
      <c r="I9" s="125"/>
      <c r="J9" s="46"/>
      <c r="K9" s="162"/>
      <c r="L9" s="162"/>
      <c r="M9" s="162"/>
      <c r="N9" s="162"/>
      <c r="O9" s="161"/>
    </row>
    <row r="10" spans="1:15" x14ac:dyDescent="0.2">
      <c r="A10" s="124" t="s">
        <v>69</v>
      </c>
      <c r="B10" s="125">
        <v>193</v>
      </c>
      <c r="C10" s="125" t="s">
        <v>68</v>
      </c>
      <c r="D10" s="125" t="s">
        <v>58</v>
      </c>
      <c r="E10" s="10">
        <v>163</v>
      </c>
      <c r="F10" s="116" t="s">
        <v>65</v>
      </c>
      <c r="G10" s="112">
        <v>6.5</v>
      </c>
      <c r="H10" s="125" t="s">
        <v>209</v>
      </c>
      <c r="I10" s="11">
        <v>11.5</v>
      </c>
      <c r="J10" s="148">
        <v>163000</v>
      </c>
      <c r="K10" s="148">
        <v>0</v>
      </c>
      <c r="L10" s="148">
        <f>ROUND((K10*$C$8/1000),0)</f>
        <v>0</v>
      </c>
      <c r="M10" s="148"/>
      <c r="N10" s="148"/>
    </row>
    <row r="11" spans="1:15" x14ac:dyDescent="0.2">
      <c r="A11" s="124" t="s">
        <v>69</v>
      </c>
      <c r="B11" s="125">
        <v>193</v>
      </c>
      <c r="C11" s="125" t="s">
        <v>68</v>
      </c>
      <c r="D11" s="125" t="s">
        <v>58</v>
      </c>
      <c r="E11" s="10">
        <v>139</v>
      </c>
      <c r="F11" s="116" t="s">
        <v>64</v>
      </c>
      <c r="G11" s="112">
        <v>6.3</v>
      </c>
      <c r="H11" s="125" t="s">
        <v>209</v>
      </c>
      <c r="I11" s="11">
        <v>24.5</v>
      </c>
      <c r="J11" s="148">
        <v>139000</v>
      </c>
      <c r="K11" s="148">
        <v>38507.25</v>
      </c>
      <c r="L11" s="148">
        <f>ROUND((K11*$C$8/1000),0)</f>
        <v>962025</v>
      </c>
      <c r="M11" s="148">
        <v>29676</v>
      </c>
      <c r="N11" s="148">
        <v>991701</v>
      </c>
    </row>
    <row r="12" spans="1:15" x14ac:dyDescent="0.2">
      <c r="A12" s="124" t="s">
        <v>69</v>
      </c>
      <c r="B12" s="125">
        <v>199</v>
      </c>
      <c r="C12" s="125" t="s">
        <v>75</v>
      </c>
      <c r="D12" s="125" t="s">
        <v>58</v>
      </c>
      <c r="E12" s="10">
        <v>168</v>
      </c>
      <c r="F12" s="116" t="s">
        <v>76</v>
      </c>
      <c r="G12" s="112">
        <v>6.5</v>
      </c>
      <c r="H12" s="125" t="s">
        <v>209</v>
      </c>
      <c r="I12" s="11">
        <v>11.5</v>
      </c>
      <c r="J12" s="148">
        <v>168000</v>
      </c>
      <c r="K12" s="148">
        <v>0</v>
      </c>
      <c r="L12" s="148">
        <f t="shared" ref="L12:L22" si="0">ROUND((K12*$C$8/1000),0)</f>
        <v>0</v>
      </c>
      <c r="M12" s="148"/>
      <c r="N12" s="148"/>
    </row>
    <row r="13" spans="1:15" x14ac:dyDescent="0.2">
      <c r="A13" s="124" t="s">
        <v>69</v>
      </c>
      <c r="B13" s="125">
        <v>199</v>
      </c>
      <c r="C13" s="125" t="s">
        <v>75</v>
      </c>
      <c r="D13" s="125" t="s">
        <v>58</v>
      </c>
      <c r="E13" s="10">
        <v>143</v>
      </c>
      <c r="F13" s="116" t="s">
        <v>77</v>
      </c>
      <c r="G13" s="112">
        <v>6.3</v>
      </c>
      <c r="H13" s="125" t="s">
        <v>209</v>
      </c>
      <c r="I13" s="11">
        <v>24.5</v>
      </c>
      <c r="J13" s="148">
        <v>143000</v>
      </c>
      <c r="K13" s="148">
        <v>51932.08</v>
      </c>
      <c r="L13" s="148">
        <f t="shared" si="0"/>
        <v>1297417</v>
      </c>
      <c r="M13" s="148">
        <v>40022</v>
      </c>
      <c r="N13" s="148">
        <v>1337439</v>
      </c>
    </row>
    <row r="14" spans="1:15" x14ac:dyDescent="0.2">
      <c r="A14" s="124" t="s">
        <v>69</v>
      </c>
      <c r="B14" s="125">
        <v>202</v>
      </c>
      <c r="C14" s="125" t="s">
        <v>78</v>
      </c>
      <c r="D14" s="125" t="s">
        <v>58</v>
      </c>
      <c r="E14" s="10">
        <v>230</v>
      </c>
      <c r="F14" s="116" t="s">
        <v>79</v>
      </c>
      <c r="G14" s="112">
        <v>7.4</v>
      </c>
      <c r="H14" s="125" t="s">
        <v>209</v>
      </c>
      <c r="I14" s="11">
        <v>5</v>
      </c>
      <c r="J14" s="148">
        <v>230000</v>
      </c>
      <c r="K14" s="148">
        <v>0</v>
      </c>
      <c r="L14" s="148">
        <f t="shared" si="0"/>
        <v>0</v>
      </c>
      <c r="M14" s="148"/>
      <c r="N14" s="148"/>
    </row>
    <row r="15" spans="1:15" x14ac:dyDescent="0.2">
      <c r="A15" s="124" t="s">
        <v>163</v>
      </c>
      <c r="B15" s="125">
        <v>202</v>
      </c>
      <c r="C15" s="125" t="s">
        <v>78</v>
      </c>
      <c r="D15" s="125" t="s">
        <v>58</v>
      </c>
      <c r="E15" s="10">
        <v>317</v>
      </c>
      <c r="F15" s="116" t="s">
        <v>80</v>
      </c>
      <c r="G15" s="112">
        <v>7.4</v>
      </c>
      <c r="H15" s="125" t="s">
        <v>209</v>
      </c>
      <c r="I15" s="11">
        <v>20</v>
      </c>
      <c r="J15" s="148">
        <v>317000</v>
      </c>
      <c r="K15" s="148">
        <v>81713.87</v>
      </c>
      <c r="L15" s="148">
        <f t="shared" si="0"/>
        <v>2041454</v>
      </c>
      <c r="M15" s="148">
        <v>73776</v>
      </c>
      <c r="N15" s="148">
        <v>2115230</v>
      </c>
    </row>
    <row r="16" spans="1:15" x14ac:dyDescent="0.2">
      <c r="A16" s="124" t="s">
        <v>86</v>
      </c>
      <c r="B16" s="125">
        <v>211</v>
      </c>
      <c r="C16" s="125" t="s">
        <v>117</v>
      </c>
      <c r="D16" s="125" t="s">
        <v>58</v>
      </c>
      <c r="E16" s="10">
        <v>290</v>
      </c>
      <c r="F16" s="125" t="s">
        <v>61</v>
      </c>
      <c r="G16" s="112">
        <v>6.9</v>
      </c>
      <c r="H16" s="125" t="s">
        <v>209</v>
      </c>
      <c r="I16" s="11">
        <v>20</v>
      </c>
      <c r="J16" s="148">
        <v>290000</v>
      </c>
      <c r="K16" s="313">
        <v>52700</v>
      </c>
      <c r="L16" s="78">
        <f t="shared" si="0"/>
        <v>1316602</v>
      </c>
      <c r="M16" s="78">
        <v>17687</v>
      </c>
      <c r="N16" s="313">
        <v>1334289</v>
      </c>
    </row>
    <row r="17" spans="1:15" ht="12" customHeight="1" x14ac:dyDescent="0.2">
      <c r="A17" s="124" t="s">
        <v>86</v>
      </c>
      <c r="B17" s="125">
        <v>211</v>
      </c>
      <c r="C17" s="125" t="s">
        <v>117</v>
      </c>
      <c r="D17" s="125" t="s">
        <v>58</v>
      </c>
      <c r="E17" s="10">
        <v>128</v>
      </c>
      <c r="F17" s="125" t="s">
        <v>62</v>
      </c>
      <c r="G17" s="112">
        <v>6.9</v>
      </c>
      <c r="H17" s="125" t="s">
        <v>209</v>
      </c>
      <c r="I17" s="11">
        <v>20</v>
      </c>
      <c r="J17" s="148">
        <v>128000</v>
      </c>
      <c r="K17" s="313">
        <v>23458.62</v>
      </c>
      <c r="L17" s="78">
        <f t="shared" si="0"/>
        <v>586066</v>
      </c>
      <c r="M17" s="78">
        <v>7873</v>
      </c>
      <c r="N17" s="313">
        <v>593939</v>
      </c>
    </row>
    <row r="18" spans="1:15" x14ac:dyDescent="0.2">
      <c r="A18" s="124" t="s">
        <v>164</v>
      </c>
      <c r="B18" s="125">
        <v>211</v>
      </c>
      <c r="C18" s="125" t="s">
        <v>117</v>
      </c>
      <c r="D18" s="125" t="s">
        <v>58</v>
      </c>
      <c r="E18" s="10">
        <v>22</v>
      </c>
      <c r="F18" s="125" t="s">
        <v>63</v>
      </c>
      <c r="G18" s="112">
        <v>6.9</v>
      </c>
      <c r="H18" s="125" t="s">
        <v>209</v>
      </c>
      <c r="I18" s="11">
        <v>20</v>
      </c>
      <c r="J18" s="148">
        <v>22000</v>
      </c>
      <c r="K18" s="313">
        <v>63900.32</v>
      </c>
      <c r="L18" s="78">
        <f t="shared" si="0"/>
        <v>1596419</v>
      </c>
      <c r="M18" s="78">
        <v>21447</v>
      </c>
      <c r="N18" s="313">
        <v>1617866</v>
      </c>
    </row>
    <row r="19" spans="1:15" x14ac:dyDescent="0.2">
      <c r="A19" s="314"/>
      <c r="B19" s="15"/>
      <c r="C19" s="15"/>
      <c r="D19" s="15"/>
      <c r="E19" s="315"/>
      <c r="F19" s="15"/>
      <c r="G19" s="316"/>
      <c r="H19" s="15"/>
      <c r="I19" s="317"/>
      <c r="J19" s="73"/>
      <c r="K19" s="73"/>
      <c r="L19" s="73"/>
      <c r="M19" s="73"/>
      <c r="N19" s="73"/>
      <c r="O19" s="33"/>
    </row>
    <row r="20" spans="1:15" x14ac:dyDescent="0.2">
      <c r="A20" s="314" t="s">
        <v>86</v>
      </c>
      <c r="B20" s="15">
        <v>221</v>
      </c>
      <c r="C20" s="15" t="s">
        <v>83</v>
      </c>
      <c r="D20" s="15" t="s">
        <v>58</v>
      </c>
      <c r="E20" s="315">
        <v>330</v>
      </c>
      <c r="F20" s="15" t="s">
        <v>84</v>
      </c>
      <c r="G20" s="316">
        <v>7.4</v>
      </c>
      <c r="H20" s="15" t="s">
        <v>211</v>
      </c>
      <c r="I20" s="317">
        <v>20</v>
      </c>
      <c r="J20" s="73">
        <v>330000</v>
      </c>
      <c r="K20" s="318">
        <v>134906.56</v>
      </c>
      <c r="L20" s="73">
        <f>ROUND((K20*$C$8/1000),0)</f>
        <v>3370365</v>
      </c>
      <c r="M20" s="73">
        <v>48468</v>
      </c>
      <c r="N20" s="319">
        <v>3418833</v>
      </c>
      <c r="O20" s="33"/>
    </row>
    <row r="21" spans="1:15" x14ac:dyDescent="0.2">
      <c r="A21" s="314" t="s">
        <v>86</v>
      </c>
      <c r="B21" s="15">
        <v>221</v>
      </c>
      <c r="C21" s="15" t="s">
        <v>83</v>
      </c>
      <c r="D21" s="15" t="s">
        <v>58</v>
      </c>
      <c r="E21" s="315">
        <v>43</v>
      </c>
      <c r="F21" s="15" t="s">
        <v>70</v>
      </c>
      <c r="G21" s="316">
        <v>7.4</v>
      </c>
      <c r="H21" s="15" t="s">
        <v>211</v>
      </c>
      <c r="I21" s="317">
        <v>20</v>
      </c>
      <c r="J21" s="73">
        <v>43000</v>
      </c>
      <c r="K21" s="318">
        <v>18252.57</v>
      </c>
      <c r="L21" s="73">
        <f t="shared" si="0"/>
        <v>456003</v>
      </c>
      <c r="M21" s="320">
        <v>6557</v>
      </c>
      <c r="N21" s="319">
        <v>462560</v>
      </c>
      <c r="O21" s="33"/>
    </row>
    <row r="22" spans="1:15" x14ac:dyDescent="0.2">
      <c r="A22" s="314" t="s">
        <v>86</v>
      </c>
      <c r="B22" s="15">
        <v>221</v>
      </c>
      <c r="C22" s="15" t="s">
        <v>83</v>
      </c>
      <c r="D22" s="15" t="s">
        <v>58</v>
      </c>
      <c r="E22" s="315">
        <v>240</v>
      </c>
      <c r="F22" s="15" t="s">
        <v>72</v>
      </c>
      <c r="G22" s="316">
        <v>7.4</v>
      </c>
      <c r="H22" s="15" t="s">
        <v>211</v>
      </c>
      <c r="I22" s="317">
        <v>12</v>
      </c>
      <c r="J22" s="73">
        <v>240000</v>
      </c>
      <c r="K22" s="318">
        <v>0</v>
      </c>
      <c r="L22" s="73">
        <f t="shared" si="0"/>
        <v>0</v>
      </c>
      <c r="M22" s="73"/>
      <c r="N22" s="319"/>
      <c r="O22" s="33"/>
    </row>
    <row r="23" spans="1:15" x14ac:dyDescent="0.2">
      <c r="A23" s="314" t="s">
        <v>86</v>
      </c>
      <c r="B23" s="15">
        <v>221</v>
      </c>
      <c r="C23" s="15" t="s">
        <v>83</v>
      </c>
      <c r="D23" s="15" t="s">
        <v>58</v>
      </c>
      <c r="E23" s="315">
        <v>55</v>
      </c>
      <c r="F23" s="15" t="s">
        <v>74</v>
      </c>
      <c r="G23" s="316">
        <v>7.4</v>
      </c>
      <c r="H23" s="15" t="s">
        <v>211</v>
      </c>
      <c r="I23" s="317">
        <v>12</v>
      </c>
      <c r="J23" s="73">
        <v>55000</v>
      </c>
      <c r="K23" s="318">
        <v>0</v>
      </c>
      <c r="L23" s="73">
        <f>ROUND((K23*$C$8/1000),0)</f>
        <v>0</v>
      </c>
      <c r="M23" s="73"/>
      <c r="N23" s="319"/>
      <c r="O23" s="33"/>
    </row>
    <row r="24" spans="1:15" x14ac:dyDescent="0.2">
      <c r="A24" s="314" t="s">
        <v>164</v>
      </c>
      <c r="B24" s="15">
        <v>221</v>
      </c>
      <c r="C24" s="15" t="s">
        <v>83</v>
      </c>
      <c r="D24" s="15" t="s">
        <v>58</v>
      </c>
      <c r="E24" s="315">
        <v>50</v>
      </c>
      <c r="F24" s="15" t="s">
        <v>85</v>
      </c>
      <c r="G24" s="316">
        <v>7.4</v>
      </c>
      <c r="H24" s="15" t="s">
        <v>211</v>
      </c>
      <c r="I24" s="317">
        <v>20</v>
      </c>
      <c r="J24" s="73">
        <v>50000</v>
      </c>
      <c r="K24" s="318">
        <v>152701</v>
      </c>
      <c r="L24" s="73">
        <f>ROUND((K24*$C$8/1000),0)</f>
        <v>3814923</v>
      </c>
      <c r="M24" s="73">
        <v>54626</v>
      </c>
      <c r="N24" s="319">
        <v>3869549</v>
      </c>
      <c r="O24" s="33"/>
    </row>
    <row r="25" spans="1:15" x14ac:dyDescent="0.2">
      <c r="A25" s="124" t="s">
        <v>540</v>
      </c>
      <c r="B25" s="125">
        <v>225</v>
      </c>
      <c r="C25" s="125" t="s">
        <v>87</v>
      </c>
      <c r="D25" s="125" t="s">
        <v>58</v>
      </c>
      <c r="E25" s="10">
        <v>427</v>
      </c>
      <c r="F25" s="125" t="s">
        <v>88</v>
      </c>
      <c r="G25" s="112">
        <v>7.5</v>
      </c>
      <c r="H25" s="125" t="s">
        <v>210</v>
      </c>
      <c r="I25" s="11">
        <v>24</v>
      </c>
      <c r="J25" s="148">
        <v>427000</v>
      </c>
      <c r="K25" s="73">
        <v>0</v>
      </c>
      <c r="L25" s="73">
        <v>0</v>
      </c>
      <c r="M25" s="73"/>
      <c r="N25" s="73"/>
    </row>
    <row r="26" spans="1:15" x14ac:dyDescent="0.2">
      <c r="A26" s="124" t="s">
        <v>541</v>
      </c>
      <c r="B26" s="125">
        <v>225</v>
      </c>
      <c r="C26" s="125" t="s">
        <v>87</v>
      </c>
      <c r="D26" s="125" t="s">
        <v>58</v>
      </c>
      <c r="E26" s="10">
        <v>36</v>
      </c>
      <c r="F26" s="125" t="s">
        <v>89</v>
      </c>
      <c r="G26" s="112">
        <v>7.5</v>
      </c>
      <c r="H26" s="125" t="s">
        <v>210</v>
      </c>
      <c r="I26" s="11">
        <v>24</v>
      </c>
      <c r="J26" s="148">
        <v>36000</v>
      </c>
      <c r="K26" s="73">
        <v>0</v>
      </c>
      <c r="L26" s="73">
        <v>0</v>
      </c>
      <c r="M26" s="73"/>
      <c r="N26" s="73"/>
    </row>
    <row r="27" spans="1:15" x14ac:dyDescent="0.2">
      <c r="A27" s="124"/>
      <c r="B27" s="125"/>
      <c r="C27" s="125"/>
      <c r="D27" s="125"/>
      <c r="E27" s="10"/>
      <c r="F27" s="125"/>
      <c r="G27" s="112"/>
      <c r="H27" s="125"/>
      <c r="I27" s="11"/>
      <c r="J27" s="148"/>
      <c r="K27" s="148"/>
      <c r="L27" s="148"/>
      <c r="M27" s="148"/>
      <c r="N27" s="148"/>
    </row>
    <row r="28" spans="1:15" x14ac:dyDescent="0.2">
      <c r="A28" s="124" t="s">
        <v>540</v>
      </c>
      <c r="B28" s="125">
        <v>228</v>
      </c>
      <c r="C28" s="125" t="s">
        <v>92</v>
      </c>
      <c r="D28" s="125" t="s">
        <v>58</v>
      </c>
      <c r="E28" s="10">
        <v>433</v>
      </c>
      <c r="F28" s="125" t="s">
        <v>76</v>
      </c>
      <c r="G28" s="112">
        <v>7.5</v>
      </c>
      <c r="H28" s="125" t="s">
        <v>210</v>
      </c>
      <c r="I28" s="11">
        <v>21</v>
      </c>
      <c r="J28" s="148">
        <v>433000</v>
      </c>
      <c r="K28" s="148">
        <v>134068</v>
      </c>
      <c r="L28" s="148">
        <f>ROUND((K28*$C$8/1000),0)</f>
        <v>3349415</v>
      </c>
      <c r="M28" s="148">
        <v>123332</v>
      </c>
      <c r="N28" s="148">
        <v>3472747</v>
      </c>
    </row>
    <row r="29" spans="1:15" x14ac:dyDescent="0.2">
      <c r="A29" s="124" t="s">
        <v>541</v>
      </c>
      <c r="B29" s="125">
        <v>228</v>
      </c>
      <c r="C29" s="125" t="s">
        <v>92</v>
      </c>
      <c r="D29" s="125" t="s">
        <v>58</v>
      </c>
      <c r="E29" s="10">
        <v>60</v>
      </c>
      <c r="F29" s="125" t="s">
        <v>77</v>
      </c>
      <c r="G29" s="112">
        <v>7.5</v>
      </c>
      <c r="H29" s="125" t="s">
        <v>210</v>
      </c>
      <c r="I29" s="11">
        <v>21</v>
      </c>
      <c r="J29" s="148">
        <v>60000</v>
      </c>
      <c r="K29" s="148">
        <v>174352</v>
      </c>
      <c r="L29" s="148">
        <f>ROUND((K29*$C$8/1000),0)</f>
        <v>4355829</v>
      </c>
      <c r="M29" s="148">
        <v>160391</v>
      </c>
      <c r="N29" s="148">
        <v>4516220</v>
      </c>
    </row>
    <row r="30" spans="1:15" x14ac:dyDescent="0.2">
      <c r="A30" s="124" t="s">
        <v>228</v>
      </c>
      <c r="B30" s="125">
        <v>236</v>
      </c>
      <c r="C30" s="125" t="s">
        <v>96</v>
      </c>
      <c r="D30" s="125" t="s">
        <v>58</v>
      </c>
      <c r="E30" s="10">
        <v>403</v>
      </c>
      <c r="F30" s="116" t="s">
        <v>97</v>
      </c>
      <c r="G30" s="112">
        <v>7</v>
      </c>
      <c r="H30" s="125" t="s">
        <v>210</v>
      </c>
      <c r="I30" s="11">
        <v>19</v>
      </c>
      <c r="J30" s="148">
        <v>403000</v>
      </c>
      <c r="K30" s="148">
        <v>95161.03</v>
      </c>
      <c r="L30" s="148">
        <f>ROUND((K30*$C$8/1000),0)</f>
        <v>2377404</v>
      </c>
      <c r="M30" s="148">
        <v>12963</v>
      </c>
      <c r="N30" s="148">
        <v>2390367</v>
      </c>
    </row>
    <row r="31" spans="1:15" x14ac:dyDescent="0.2">
      <c r="A31" s="124" t="s">
        <v>229</v>
      </c>
      <c r="B31" s="125">
        <v>236</v>
      </c>
      <c r="C31" s="125" t="s">
        <v>96</v>
      </c>
      <c r="D31" s="125" t="s">
        <v>58</v>
      </c>
      <c r="E31" s="10">
        <v>35.5</v>
      </c>
      <c r="F31" s="116" t="s">
        <v>98</v>
      </c>
      <c r="G31" s="112">
        <v>6.5</v>
      </c>
      <c r="H31" s="125" t="s">
        <v>210</v>
      </c>
      <c r="I31" s="11">
        <v>20</v>
      </c>
      <c r="J31" s="148">
        <v>35500</v>
      </c>
      <c r="K31" s="148">
        <v>91763.199999999997</v>
      </c>
      <c r="L31" s="148">
        <f>ROUND((K31*$C$8/1000),0)</f>
        <v>2292516</v>
      </c>
      <c r="M31" s="148">
        <v>0</v>
      </c>
      <c r="N31" s="148">
        <v>2292516</v>
      </c>
    </row>
    <row r="32" spans="1:15" x14ac:dyDescent="0.2">
      <c r="A32" s="124"/>
      <c r="B32" s="125"/>
      <c r="C32" s="125"/>
      <c r="D32" s="125"/>
      <c r="E32" s="10"/>
      <c r="F32" s="125"/>
      <c r="G32" s="112"/>
      <c r="H32" s="125"/>
      <c r="I32" s="11"/>
      <c r="J32" s="148"/>
      <c r="K32" s="148"/>
      <c r="L32" s="148"/>
      <c r="M32" s="148"/>
      <c r="N32" s="148"/>
    </row>
    <row r="33" spans="1:14" x14ac:dyDescent="0.2">
      <c r="A33" s="124" t="s">
        <v>86</v>
      </c>
      <c r="B33" s="125">
        <v>245</v>
      </c>
      <c r="C33" s="125" t="s">
        <v>105</v>
      </c>
      <c r="D33" s="125" t="s">
        <v>58</v>
      </c>
      <c r="E33" s="10">
        <v>800</v>
      </c>
      <c r="F33" s="125" t="s">
        <v>106</v>
      </c>
      <c r="G33" s="112">
        <v>7</v>
      </c>
      <c r="H33" s="125" t="s">
        <v>211</v>
      </c>
      <c r="I33" s="112">
        <v>19.75</v>
      </c>
      <c r="J33" s="148">
        <v>800000</v>
      </c>
      <c r="K33" s="318">
        <v>138207.45000000001</v>
      </c>
      <c r="L33" s="73">
        <f>ROUND((K33*$C$8/1000),0)</f>
        <v>3452831</v>
      </c>
      <c r="M33" s="73">
        <v>47036</v>
      </c>
      <c r="N33" s="319">
        <v>3499867</v>
      </c>
    </row>
    <row r="34" spans="1:14" x14ac:dyDescent="0.2">
      <c r="A34" s="124" t="s">
        <v>86</v>
      </c>
      <c r="B34" s="125">
        <v>245</v>
      </c>
      <c r="C34" s="125" t="s">
        <v>105</v>
      </c>
      <c r="D34" s="125" t="s">
        <v>58</v>
      </c>
      <c r="E34" s="10">
        <v>95</v>
      </c>
      <c r="F34" s="125" t="s">
        <v>107</v>
      </c>
      <c r="G34" s="112">
        <v>7</v>
      </c>
      <c r="H34" s="125" t="s">
        <v>211</v>
      </c>
      <c r="I34" s="112">
        <v>19.75</v>
      </c>
      <c r="J34" s="148">
        <v>95000</v>
      </c>
      <c r="K34" s="318">
        <v>17330.560000000001</v>
      </c>
      <c r="L34" s="73">
        <f>ROUND((K34*$C$8/1000),0)</f>
        <v>432969</v>
      </c>
      <c r="M34" s="73">
        <v>5898</v>
      </c>
      <c r="N34" s="319">
        <v>438867</v>
      </c>
    </row>
    <row r="35" spans="1:14" x14ac:dyDescent="0.2">
      <c r="A35" s="124" t="s">
        <v>167</v>
      </c>
      <c r="B35" s="125">
        <v>245</v>
      </c>
      <c r="C35" s="125" t="s">
        <v>105</v>
      </c>
      <c r="D35" s="125" t="s">
        <v>58</v>
      </c>
      <c r="E35" s="10">
        <v>90</v>
      </c>
      <c r="F35" s="125" t="s">
        <v>73</v>
      </c>
      <c r="G35" s="112">
        <v>7</v>
      </c>
      <c r="H35" s="125" t="s">
        <v>211</v>
      </c>
      <c r="I35" s="112">
        <v>19.75</v>
      </c>
      <c r="J35" s="148">
        <v>90000</v>
      </c>
      <c r="K35" s="318">
        <v>196747.5</v>
      </c>
      <c r="L35" s="73">
        <f>ROUND((K35*$C$8/1000),0)</f>
        <v>4915335</v>
      </c>
      <c r="M35" s="73">
        <v>66965</v>
      </c>
      <c r="N35" s="319">
        <v>4982300</v>
      </c>
    </row>
    <row r="36" spans="1:14" x14ac:dyDescent="0.2">
      <c r="A36" s="124" t="s">
        <v>86</v>
      </c>
      <c r="B36" s="125">
        <v>247</v>
      </c>
      <c r="C36" s="125" t="s">
        <v>108</v>
      </c>
      <c r="D36" s="125" t="s">
        <v>58</v>
      </c>
      <c r="E36" s="10">
        <v>470</v>
      </c>
      <c r="F36" s="125" t="s">
        <v>109</v>
      </c>
      <c r="G36" s="112">
        <v>6.3</v>
      </c>
      <c r="H36" s="125" t="s">
        <v>211</v>
      </c>
      <c r="I36" s="112">
        <v>25</v>
      </c>
      <c r="J36" s="148">
        <v>470000</v>
      </c>
      <c r="K36" s="318">
        <v>82101.039999999994</v>
      </c>
      <c r="L36" s="73">
        <f t="shared" ref="L36:L38" si="1">ROUND((K36*$C$8/1000),0)</f>
        <v>2051127</v>
      </c>
      <c r="M36" s="73">
        <v>3832</v>
      </c>
      <c r="N36" s="73">
        <v>2054959</v>
      </c>
    </row>
    <row r="37" spans="1:14" x14ac:dyDescent="0.2">
      <c r="A37" s="124" t="s">
        <v>86</v>
      </c>
      <c r="B37" s="125">
        <v>247</v>
      </c>
      <c r="C37" s="125" t="s">
        <v>108</v>
      </c>
      <c r="D37" s="125" t="s">
        <v>58</v>
      </c>
      <c r="E37" s="10">
        <v>25</v>
      </c>
      <c r="F37" s="125" t="s">
        <v>110</v>
      </c>
      <c r="G37" s="112">
        <v>6.3</v>
      </c>
      <c r="H37" s="125" t="s">
        <v>211</v>
      </c>
      <c r="I37" s="112">
        <v>25</v>
      </c>
      <c r="J37" s="148">
        <v>25000</v>
      </c>
      <c r="K37" s="318">
        <v>4108.58</v>
      </c>
      <c r="L37" s="148">
        <f t="shared" si="1"/>
        <v>102644</v>
      </c>
      <c r="M37" s="148">
        <v>192</v>
      </c>
      <c r="N37" s="148">
        <v>102836</v>
      </c>
    </row>
    <row r="38" spans="1:14" x14ac:dyDescent="0.2">
      <c r="A38" s="124" t="s">
        <v>164</v>
      </c>
      <c r="B38" s="125">
        <v>247</v>
      </c>
      <c r="C38" s="125" t="s">
        <v>108</v>
      </c>
      <c r="D38" s="125" t="s">
        <v>58</v>
      </c>
      <c r="E38" s="10">
        <v>27</v>
      </c>
      <c r="F38" s="125" t="s">
        <v>111</v>
      </c>
      <c r="G38" s="112">
        <v>7.3</v>
      </c>
      <c r="H38" s="125" t="s">
        <v>211</v>
      </c>
      <c r="I38" s="112">
        <v>25</v>
      </c>
      <c r="J38" s="148">
        <v>27000</v>
      </c>
      <c r="K38" s="73">
        <v>75190.679999999993</v>
      </c>
      <c r="L38" s="148">
        <f t="shared" si="1"/>
        <v>1878486</v>
      </c>
      <c r="M38" s="148">
        <v>3518</v>
      </c>
      <c r="N38" s="148">
        <v>1882004</v>
      </c>
    </row>
    <row r="39" spans="1:14" x14ac:dyDescent="0.2">
      <c r="A39" s="124"/>
      <c r="B39" s="125"/>
      <c r="C39" s="125"/>
      <c r="D39" s="125"/>
      <c r="E39" s="10"/>
      <c r="F39" s="125"/>
      <c r="G39" s="112"/>
      <c r="H39" s="125"/>
      <c r="I39" s="112"/>
      <c r="J39" s="148"/>
      <c r="K39" s="148"/>
      <c r="L39" s="148"/>
      <c r="M39" s="148"/>
      <c r="N39" s="148"/>
    </row>
    <row r="40" spans="1:14" x14ac:dyDescent="0.2">
      <c r="A40" s="124" t="s">
        <v>540</v>
      </c>
      <c r="B40" s="125">
        <v>270</v>
      </c>
      <c r="C40" s="125" t="s">
        <v>115</v>
      </c>
      <c r="D40" s="125" t="s">
        <v>58</v>
      </c>
      <c r="E40" s="10">
        <v>450</v>
      </c>
      <c r="F40" s="125" t="s">
        <v>79</v>
      </c>
      <c r="G40" s="112">
        <v>7</v>
      </c>
      <c r="H40" s="125" t="s">
        <v>210</v>
      </c>
      <c r="I40" s="112">
        <v>21</v>
      </c>
      <c r="J40" s="148">
        <v>450000</v>
      </c>
      <c r="K40" s="148">
        <v>151977</v>
      </c>
      <c r="L40" s="148">
        <f t="shared" ref="L40:L46" si="2">ROUND((K40*$C$8/1000),0)</f>
        <v>3796835</v>
      </c>
      <c r="M40" s="148">
        <v>130642</v>
      </c>
      <c r="N40" s="148">
        <v>3927477</v>
      </c>
    </row>
    <row r="41" spans="1:14" x14ac:dyDescent="0.2">
      <c r="A41" s="124" t="s">
        <v>541</v>
      </c>
      <c r="B41" s="125">
        <v>270</v>
      </c>
      <c r="C41" s="125" t="s">
        <v>115</v>
      </c>
      <c r="D41" s="125" t="s">
        <v>58</v>
      </c>
      <c r="E41" s="10">
        <v>80</v>
      </c>
      <c r="F41" s="125" t="s">
        <v>80</v>
      </c>
      <c r="G41" s="112">
        <v>7</v>
      </c>
      <c r="H41" s="125" t="s">
        <v>210</v>
      </c>
      <c r="I41" s="112">
        <v>21</v>
      </c>
      <c r="J41" s="148">
        <v>80000</v>
      </c>
      <c r="K41" s="148">
        <v>199421</v>
      </c>
      <c r="L41" s="148">
        <f t="shared" si="2"/>
        <v>4982127</v>
      </c>
      <c r="M41" s="148">
        <v>171425</v>
      </c>
      <c r="N41" s="148">
        <v>5153552</v>
      </c>
    </row>
    <row r="42" spans="1:14" x14ac:dyDescent="0.2">
      <c r="A42" s="124" t="s">
        <v>165</v>
      </c>
      <c r="B42" s="125">
        <v>271</v>
      </c>
      <c r="C42" s="125" t="s">
        <v>116</v>
      </c>
      <c r="D42" s="125" t="s">
        <v>58</v>
      </c>
      <c r="E42" s="10">
        <v>185</v>
      </c>
      <c r="F42" s="125" t="s">
        <v>59</v>
      </c>
      <c r="G42" s="112">
        <v>5.5</v>
      </c>
      <c r="H42" s="125" t="s">
        <v>211</v>
      </c>
      <c r="I42" s="112">
        <v>5</v>
      </c>
      <c r="J42" s="148">
        <v>185000</v>
      </c>
      <c r="K42" s="148">
        <v>0</v>
      </c>
      <c r="L42" s="148">
        <f t="shared" si="2"/>
        <v>0</v>
      </c>
      <c r="M42" s="148"/>
      <c r="N42" s="148"/>
    </row>
    <row r="43" spans="1:14" x14ac:dyDescent="0.2">
      <c r="A43" s="124" t="s">
        <v>165</v>
      </c>
      <c r="B43" s="125">
        <v>271</v>
      </c>
      <c r="C43" s="125" t="s">
        <v>116</v>
      </c>
      <c r="D43" s="125" t="s">
        <v>58</v>
      </c>
      <c r="E43" s="10">
        <v>47</v>
      </c>
      <c r="F43" s="125" t="s">
        <v>84</v>
      </c>
      <c r="G43" s="112">
        <v>5.5</v>
      </c>
      <c r="H43" s="125" t="s">
        <v>211</v>
      </c>
      <c r="I43" s="112">
        <v>5</v>
      </c>
      <c r="J43" s="148">
        <v>47000</v>
      </c>
      <c r="K43" s="148">
        <v>0</v>
      </c>
      <c r="L43" s="148">
        <f t="shared" si="2"/>
        <v>0</v>
      </c>
      <c r="M43" s="148"/>
      <c r="N43" s="148"/>
    </row>
    <row r="44" spans="1:14" x14ac:dyDescent="0.2">
      <c r="A44" s="124" t="s">
        <v>165</v>
      </c>
      <c r="B44" s="125">
        <v>271</v>
      </c>
      <c r="C44" s="125" t="s">
        <v>116</v>
      </c>
      <c r="D44" s="125" t="s">
        <v>58</v>
      </c>
      <c r="E44" s="10">
        <v>795</v>
      </c>
      <c r="F44" s="125" t="s">
        <v>91</v>
      </c>
      <c r="G44" s="112">
        <v>6.5</v>
      </c>
      <c r="H44" s="125" t="s">
        <v>211</v>
      </c>
      <c r="I44" s="112">
        <v>22.25</v>
      </c>
      <c r="J44" s="148">
        <v>795000</v>
      </c>
      <c r="K44" s="148">
        <v>154203.62</v>
      </c>
      <c r="L44" s="148">
        <f t="shared" si="2"/>
        <v>3852463</v>
      </c>
      <c r="M44" s="148">
        <v>26372</v>
      </c>
      <c r="N44" s="148">
        <v>3878835</v>
      </c>
    </row>
    <row r="45" spans="1:14" x14ac:dyDescent="0.2">
      <c r="A45" s="124" t="s">
        <v>165</v>
      </c>
      <c r="B45" s="125">
        <v>271</v>
      </c>
      <c r="C45" s="125" t="s">
        <v>116</v>
      </c>
      <c r="D45" s="125" t="s">
        <v>58</v>
      </c>
      <c r="E45" s="10">
        <v>203</v>
      </c>
      <c r="F45" s="125" t="s">
        <v>94</v>
      </c>
      <c r="G45" s="112">
        <v>6.5</v>
      </c>
      <c r="H45" s="125" t="s">
        <v>211</v>
      </c>
      <c r="I45" s="112">
        <v>22.25</v>
      </c>
      <c r="J45" s="148">
        <v>203000</v>
      </c>
      <c r="K45" s="148">
        <v>38659.47</v>
      </c>
      <c r="L45" s="148">
        <f t="shared" si="2"/>
        <v>965828</v>
      </c>
      <c r="M45" s="148">
        <v>6611</v>
      </c>
      <c r="N45" s="148">
        <v>972439</v>
      </c>
    </row>
    <row r="46" spans="1:14" x14ac:dyDescent="0.2">
      <c r="A46" s="124" t="s">
        <v>170</v>
      </c>
      <c r="B46" s="125">
        <v>271</v>
      </c>
      <c r="C46" s="125" t="s">
        <v>116</v>
      </c>
      <c r="D46" s="125" t="s">
        <v>58</v>
      </c>
      <c r="E46" s="10">
        <v>90</v>
      </c>
      <c r="F46" s="125" t="s">
        <v>106</v>
      </c>
      <c r="G46" s="112">
        <v>6.5</v>
      </c>
      <c r="H46" s="125" t="s">
        <v>211</v>
      </c>
      <c r="I46" s="112">
        <v>22.25</v>
      </c>
      <c r="J46" s="148">
        <v>90000</v>
      </c>
      <c r="K46" s="148">
        <v>213943.76</v>
      </c>
      <c r="L46" s="148">
        <f t="shared" si="2"/>
        <v>5344948</v>
      </c>
      <c r="M46" s="148">
        <v>36590</v>
      </c>
      <c r="N46" s="148">
        <v>5381538</v>
      </c>
    </row>
    <row r="47" spans="1:14" x14ac:dyDescent="0.2">
      <c r="A47" s="124"/>
      <c r="B47" s="125"/>
      <c r="C47" s="125"/>
      <c r="D47" s="15"/>
      <c r="E47" s="10"/>
      <c r="F47" s="125"/>
      <c r="G47" s="112"/>
      <c r="H47" s="125"/>
      <c r="I47" s="112"/>
      <c r="J47" s="148"/>
      <c r="K47" s="148"/>
      <c r="L47" s="148"/>
      <c r="M47" s="148"/>
      <c r="N47" s="148"/>
    </row>
    <row r="48" spans="1:14" x14ac:dyDescent="0.2">
      <c r="A48" s="124" t="s">
        <v>165</v>
      </c>
      <c r="B48" s="125">
        <v>282</v>
      </c>
      <c r="C48" s="125" t="s">
        <v>0</v>
      </c>
      <c r="D48" s="125" t="s">
        <v>58</v>
      </c>
      <c r="E48" s="10">
        <v>280</v>
      </c>
      <c r="F48" s="125" t="s">
        <v>60</v>
      </c>
      <c r="G48" s="112">
        <v>5</v>
      </c>
      <c r="H48" s="125" t="s">
        <v>211</v>
      </c>
      <c r="I48" s="112">
        <v>5</v>
      </c>
      <c r="J48" s="148">
        <v>280000</v>
      </c>
      <c r="K48" s="148">
        <v>0</v>
      </c>
      <c r="L48" s="148">
        <f t="shared" ref="L48:L54" si="3">ROUND((K48*$C$8/1000),0)</f>
        <v>0</v>
      </c>
      <c r="M48" s="148"/>
      <c r="N48" s="148"/>
    </row>
    <row r="49" spans="1:15" x14ac:dyDescent="0.2">
      <c r="A49" s="124" t="s">
        <v>165</v>
      </c>
      <c r="B49" s="125">
        <v>282</v>
      </c>
      <c r="C49" s="125" t="s">
        <v>0</v>
      </c>
      <c r="D49" s="125" t="s">
        <v>58</v>
      </c>
      <c r="E49" s="10">
        <v>73</v>
      </c>
      <c r="F49" s="125" t="s">
        <v>70</v>
      </c>
      <c r="G49" s="112">
        <v>5</v>
      </c>
      <c r="H49" s="125" t="s">
        <v>211</v>
      </c>
      <c r="I49" s="112">
        <v>5</v>
      </c>
      <c r="J49" s="148">
        <v>73000</v>
      </c>
      <c r="K49" s="148">
        <v>0</v>
      </c>
      <c r="L49" s="148">
        <f t="shared" si="3"/>
        <v>0</v>
      </c>
      <c r="M49" s="148"/>
      <c r="N49" s="148"/>
    </row>
    <row r="50" spans="1:15" x14ac:dyDescent="0.2">
      <c r="A50" s="124" t="s">
        <v>165</v>
      </c>
      <c r="B50" s="125">
        <v>282</v>
      </c>
      <c r="C50" s="125" t="s">
        <v>0</v>
      </c>
      <c r="D50" s="125" t="s">
        <v>58</v>
      </c>
      <c r="E50" s="10">
        <v>1090</v>
      </c>
      <c r="F50" s="125" t="s">
        <v>71</v>
      </c>
      <c r="G50" s="112">
        <v>6</v>
      </c>
      <c r="H50" s="125" t="s">
        <v>211</v>
      </c>
      <c r="I50" s="112">
        <v>25</v>
      </c>
      <c r="J50" s="148">
        <v>1090000</v>
      </c>
      <c r="K50" s="148">
        <v>207196.67</v>
      </c>
      <c r="L50" s="148">
        <f t="shared" si="3"/>
        <v>5176386</v>
      </c>
      <c r="M50" s="148">
        <v>7546</v>
      </c>
      <c r="N50" s="148">
        <v>5183932</v>
      </c>
    </row>
    <row r="51" spans="1:15" x14ac:dyDescent="0.2">
      <c r="A51" s="124" t="s">
        <v>165</v>
      </c>
      <c r="B51" s="125">
        <v>282</v>
      </c>
      <c r="C51" s="125" t="s">
        <v>0</v>
      </c>
      <c r="D51" s="125" t="s">
        <v>58</v>
      </c>
      <c r="E51" s="10">
        <v>274</v>
      </c>
      <c r="F51" s="125" t="s">
        <v>95</v>
      </c>
      <c r="G51" s="112">
        <v>6</v>
      </c>
      <c r="H51" s="125" t="s">
        <v>211</v>
      </c>
      <c r="I51" s="112">
        <v>25</v>
      </c>
      <c r="J51" s="148">
        <v>274000</v>
      </c>
      <c r="K51" s="148">
        <v>51002.25</v>
      </c>
      <c r="L51" s="148">
        <f t="shared" si="3"/>
        <v>1274187</v>
      </c>
      <c r="M51" s="148">
        <v>1858</v>
      </c>
      <c r="N51" s="148">
        <v>1276045</v>
      </c>
    </row>
    <row r="52" spans="1:15" x14ac:dyDescent="0.2">
      <c r="A52" s="124" t="s">
        <v>171</v>
      </c>
      <c r="B52" s="125">
        <v>282</v>
      </c>
      <c r="C52" s="125" t="s">
        <v>0</v>
      </c>
      <c r="D52" s="125" t="s">
        <v>58</v>
      </c>
      <c r="E52" s="10">
        <v>197</v>
      </c>
      <c r="F52" s="125" t="s">
        <v>107</v>
      </c>
      <c r="G52" s="112">
        <v>6</v>
      </c>
      <c r="H52" s="125" t="s">
        <v>211</v>
      </c>
      <c r="I52" s="112">
        <v>25</v>
      </c>
      <c r="J52" s="148">
        <v>197000</v>
      </c>
      <c r="K52" s="148">
        <v>432608.86</v>
      </c>
      <c r="L52" s="148">
        <f t="shared" si="3"/>
        <v>10807850</v>
      </c>
      <c r="M52" s="148">
        <v>15755</v>
      </c>
      <c r="N52" s="148">
        <v>10823605</v>
      </c>
    </row>
    <row r="53" spans="1:15" x14ac:dyDescent="0.2">
      <c r="A53" s="124" t="s">
        <v>168</v>
      </c>
      <c r="B53" s="125">
        <v>283</v>
      </c>
      <c r="C53" s="125" t="s">
        <v>2</v>
      </c>
      <c r="D53" s="125" t="s">
        <v>58</v>
      </c>
      <c r="E53" s="10">
        <v>438</v>
      </c>
      <c r="F53" s="116" t="s">
        <v>141</v>
      </c>
      <c r="G53" s="112">
        <v>6</v>
      </c>
      <c r="H53" s="125" t="s">
        <v>210</v>
      </c>
      <c r="I53" s="112">
        <v>22</v>
      </c>
      <c r="J53" s="148">
        <v>438000</v>
      </c>
      <c r="K53" s="148">
        <v>208667.76</v>
      </c>
      <c r="L53" s="148">
        <f t="shared" si="3"/>
        <v>5213138</v>
      </c>
      <c r="M53" s="148">
        <v>24423</v>
      </c>
      <c r="N53" s="148">
        <v>5237561</v>
      </c>
    </row>
    <row r="54" spans="1:15" x14ac:dyDescent="0.2">
      <c r="A54" s="124" t="s">
        <v>169</v>
      </c>
      <c r="B54" s="125">
        <v>283</v>
      </c>
      <c r="C54" s="125" t="s">
        <v>2</v>
      </c>
      <c r="D54" s="125" t="s">
        <v>58</v>
      </c>
      <c r="E54" s="10">
        <v>122.8</v>
      </c>
      <c r="F54" s="125" t="s">
        <v>142</v>
      </c>
      <c r="G54" s="112">
        <v>6</v>
      </c>
      <c r="H54" s="125" t="s">
        <v>210</v>
      </c>
      <c r="I54" s="112">
        <v>22.5</v>
      </c>
      <c r="J54" s="148">
        <v>122800</v>
      </c>
      <c r="K54" s="148">
        <v>270930.19</v>
      </c>
      <c r="L54" s="148">
        <f t="shared" si="3"/>
        <v>6768638</v>
      </c>
      <c r="M54" s="148">
        <v>0</v>
      </c>
      <c r="N54" s="148">
        <v>6768638</v>
      </c>
    </row>
    <row r="55" spans="1:15" x14ac:dyDescent="0.2">
      <c r="A55" s="124"/>
      <c r="B55" s="125"/>
      <c r="C55" s="125"/>
      <c r="D55" s="125"/>
      <c r="E55" s="10"/>
      <c r="F55" s="125"/>
      <c r="G55" s="112"/>
      <c r="H55" s="125"/>
      <c r="I55" s="112"/>
      <c r="J55" s="148"/>
      <c r="K55" s="148"/>
      <c r="L55" s="148"/>
      <c r="M55" s="148"/>
      <c r="N55" s="148"/>
    </row>
    <row r="56" spans="1:15" x14ac:dyDescent="0.2">
      <c r="A56" s="314" t="s">
        <v>86</v>
      </c>
      <c r="B56" s="15">
        <v>294</v>
      </c>
      <c r="C56" s="321" t="s">
        <v>120</v>
      </c>
      <c r="D56" s="15" t="s">
        <v>58</v>
      </c>
      <c r="E56" s="315">
        <v>400</v>
      </c>
      <c r="F56" s="15" t="s">
        <v>121</v>
      </c>
      <c r="G56" s="316">
        <v>6.25</v>
      </c>
      <c r="H56" s="15" t="s">
        <v>211</v>
      </c>
      <c r="I56" s="316">
        <v>20.83</v>
      </c>
      <c r="J56" s="73">
        <v>400000</v>
      </c>
      <c r="K56" s="320">
        <v>76427.06</v>
      </c>
      <c r="L56" s="73">
        <f>ROUND((K56*$C$8/1000),0)</f>
        <v>1909374</v>
      </c>
      <c r="M56" s="322">
        <v>3540</v>
      </c>
      <c r="N56" s="322">
        <v>1912914</v>
      </c>
      <c r="O56" s="33"/>
    </row>
    <row r="57" spans="1:15" x14ac:dyDescent="0.2">
      <c r="A57" s="314" t="s">
        <v>86</v>
      </c>
      <c r="B57" s="15">
        <v>294</v>
      </c>
      <c r="C57" s="321" t="s">
        <v>120</v>
      </c>
      <c r="D57" s="15" t="s">
        <v>58</v>
      </c>
      <c r="E57" s="315">
        <v>69</v>
      </c>
      <c r="F57" s="15" t="s">
        <v>122</v>
      </c>
      <c r="G57" s="316">
        <v>6.25</v>
      </c>
      <c r="H57" s="15" t="s">
        <v>211</v>
      </c>
      <c r="I57" s="316">
        <v>20.83</v>
      </c>
      <c r="J57" s="73">
        <v>69000</v>
      </c>
      <c r="K57" s="320">
        <v>13152.56</v>
      </c>
      <c r="L57" s="73">
        <f t="shared" ref="L57:L61" si="4">ROUND((K57*$C$8/1000),0)</f>
        <v>328590</v>
      </c>
      <c r="M57" s="320">
        <v>609</v>
      </c>
      <c r="N57" s="322">
        <v>329199</v>
      </c>
      <c r="O57" s="33"/>
    </row>
    <row r="58" spans="1:15" x14ac:dyDescent="0.2">
      <c r="A58" s="124" t="s">
        <v>164</v>
      </c>
      <c r="B58" s="125">
        <v>294</v>
      </c>
      <c r="C58" s="16" t="s">
        <v>120</v>
      </c>
      <c r="D58" s="125" t="s">
        <v>58</v>
      </c>
      <c r="E58" s="10">
        <v>31.8</v>
      </c>
      <c r="F58" s="125" t="s">
        <v>123</v>
      </c>
      <c r="G58" s="112">
        <v>6.75</v>
      </c>
      <c r="H58" s="125" t="s">
        <v>211</v>
      </c>
      <c r="I58" s="112">
        <v>20.83</v>
      </c>
      <c r="J58" s="148">
        <v>31800</v>
      </c>
      <c r="K58" s="148">
        <v>76791.75</v>
      </c>
      <c r="L58" s="148">
        <f t="shared" si="4"/>
        <v>1918485</v>
      </c>
      <c r="M58" s="148">
        <v>3833</v>
      </c>
      <c r="N58" s="148">
        <v>1922318</v>
      </c>
    </row>
    <row r="59" spans="1:15" x14ac:dyDescent="0.2">
      <c r="A59" s="124" t="s">
        <v>607</v>
      </c>
      <c r="B59" s="125">
        <v>300</v>
      </c>
      <c r="C59" s="125" t="s">
        <v>132</v>
      </c>
      <c r="D59" s="125" t="s">
        <v>58</v>
      </c>
      <c r="E59" s="10">
        <v>275</v>
      </c>
      <c r="F59" s="125" t="s">
        <v>129</v>
      </c>
      <c r="G59" s="112">
        <v>6.2</v>
      </c>
      <c r="H59" s="125" t="s">
        <v>210</v>
      </c>
      <c r="I59" s="112">
        <v>22.75</v>
      </c>
      <c r="J59" s="148">
        <v>275000</v>
      </c>
      <c r="K59" s="148">
        <v>150618</v>
      </c>
      <c r="L59" s="148">
        <f t="shared" si="4"/>
        <v>3762883</v>
      </c>
      <c r="M59" s="148">
        <v>5667</v>
      </c>
      <c r="N59" s="148">
        <v>3768550</v>
      </c>
    </row>
    <row r="60" spans="1:15" x14ac:dyDescent="0.2">
      <c r="A60" s="124" t="s">
        <v>607</v>
      </c>
      <c r="B60" s="125">
        <v>300</v>
      </c>
      <c r="C60" s="16" t="s">
        <v>132</v>
      </c>
      <c r="D60" s="125" t="s">
        <v>58</v>
      </c>
      <c r="E60" s="10">
        <v>74</v>
      </c>
      <c r="F60" s="125" t="s">
        <v>130</v>
      </c>
      <c r="G60" s="112">
        <v>6.2</v>
      </c>
      <c r="H60" s="125" t="s">
        <v>210</v>
      </c>
      <c r="I60" s="112">
        <v>22.75</v>
      </c>
      <c r="J60" s="148">
        <v>74000</v>
      </c>
      <c r="K60" s="148">
        <v>32706</v>
      </c>
      <c r="L60" s="148">
        <f t="shared" si="4"/>
        <v>817093</v>
      </c>
      <c r="M60" s="148">
        <v>1221</v>
      </c>
      <c r="N60" s="148">
        <v>818314</v>
      </c>
    </row>
    <row r="61" spans="1:15" x14ac:dyDescent="0.2">
      <c r="A61" s="124" t="s">
        <v>608</v>
      </c>
      <c r="B61" s="125">
        <v>300</v>
      </c>
      <c r="C61" s="16" t="s">
        <v>132</v>
      </c>
      <c r="D61" s="125" t="s">
        <v>58</v>
      </c>
      <c r="E61" s="10">
        <v>70</v>
      </c>
      <c r="F61" s="125" t="s">
        <v>131</v>
      </c>
      <c r="G61" s="112">
        <v>6.2</v>
      </c>
      <c r="H61" s="125" t="s">
        <v>210</v>
      </c>
      <c r="I61" s="112">
        <v>22.75</v>
      </c>
      <c r="J61" s="148">
        <v>70000</v>
      </c>
      <c r="K61" s="148">
        <v>70000</v>
      </c>
      <c r="L61" s="148">
        <f t="shared" si="4"/>
        <v>1748807</v>
      </c>
      <c r="M61" s="148">
        <v>2079562</v>
      </c>
      <c r="N61" s="70">
        <v>3828369</v>
      </c>
    </row>
    <row r="62" spans="1:15" x14ac:dyDescent="0.2">
      <c r="A62" s="124"/>
      <c r="D62" s="125"/>
      <c r="E62" s="10"/>
      <c r="F62" s="125"/>
      <c r="G62" s="112"/>
      <c r="H62" s="125"/>
      <c r="I62" s="112"/>
      <c r="J62" s="148"/>
      <c r="K62" s="148"/>
      <c r="L62" s="148"/>
      <c r="M62" s="148"/>
      <c r="N62" s="148"/>
    </row>
    <row r="63" spans="1:15" x14ac:dyDescent="0.2">
      <c r="A63" s="124" t="s">
        <v>540</v>
      </c>
      <c r="B63" s="127">
        <v>319</v>
      </c>
      <c r="C63" s="127" t="s">
        <v>139</v>
      </c>
      <c r="D63" s="125" t="s">
        <v>58</v>
      </c>
      <c r="E63" s="10">
        <v>950</v>
      </c>
      <c r="F63" s="125" t="s">
        <v>97</v>
      </c>
      <c r="G63" s="112">
        <v>6</v>
      </c>
      <c r="H63" s="125" t="s">
        <v>210</v>
      </c>
      <c r="I63" s="112">
        <v>22</v>
      </c>
      <c r="J63" s="148">
        <v>950000</v>
      </c>
      <c r="K63" s="148">
        <v>393592</v>
      </c>
      <c r="L63" s="148">
        <f t="shared" ref="L63:L71" si="5">ROUND((K63*$C$8/1000),0)</f>
        <v>9833093</v>
      </c>
      <c r="M63" s="148">
        <v>144289</v>
      </c>
      <c r="N63" s="148">
        <v>9977382</v>
      </c>
    </row>
    <row r="64" spans="1:15" x14ac:dyDescent="0.2">
      <c r="A64" s="124" t="s">
        <v>541</v>
      </c>
      <c r="B64" s="127">
        <v>319</v>
      </c>
      <c r="C64" s="127" t="s">
        <v>139</v>
      </c>
      <c r="D64" s="125" t="s">
        <v>58</v>
      </c>
      <c r="E64" s="10">
        <v>58</v>
      </c>
      <c r="F64" s="125" t="s">
        <v>98</v>
      </c>
      <c r="G64" s="112">
        <v>6</v>
      </c>
      <c r="H64" s="125" t="s">
        <v>210</v>
      </c>
      <c r="I64" s="112">
        <v>22</v>
      </c>
      <c r="J64" s="148">
        <v>58000</v>
      </c>
      <c r="K64" s="148">
        <v>118420</v>
      </c>
      <c r="L64" s="148">
        <f t="shared" si="5"/>
        <v>2958482</v>
      </c>
      <c r="M64" s="148">
        <v>43412</v>
      </c>
      <c r="N64" s="148">
        <v>3001894</v>
      </c>
    </row>
    <row r="65" spans="1:15" x14ac:dyDescent="0.2">
      <c r="A65" s="124" t="s">
        <v>541</v>
      </c>
      <c r="B65" s="127">
        <v>319</v>
      </c>
      <c r="C65" s="127" t="s">
        <v>139</v>
      </c>
      <c r="D65" s="125" t="s">
        <v>58</v>
      </c>
      <c r="E65" s="10">
        <v>100</v>
      </c>
      <c r="F65" s="125" t="s">
        <v>140</v>
      </c>
      <c r="G65" s="112">
        <v>6</v>
      </c>
      <c r="H65" s="125" t="s">
        <v>210</v>
      </c>
      <c r="I65" s="112">
        <v>22</v>
      </c>
      <c r="J65" s="148">
        <v>100000</v>
      </c>
      <c r="K65" s="148">
        <v>204172</v>
      </c>
      <c r="L65" s="148">
        <f t="shared" si="5"/>
        <v>5100821</v>
      </c>
      <c r="M65" s="148">
        <v>74849</v>
      </c>
      <c r="N65" s="148">
        <v>5175670</v>
      </c>
    </row>
    <row r="66" spans="1:15" x14ac:dyDescent="0.2">
      <c r="A66" s="124" t="s">
        <v>165</v>
      </c>
      <c r="B66" s="127">
        <v>322</v>
      </c>
      <c r="C66" s="127" t="s">
        <v>149</v>
      </c>
      <c r="D66" s="125" t="s">
        <v>58</v>
      </c>
      <c r="E66" s="10">
        <v>440</v>
      </c>
      <c r="F66" s="125" t="s">
        <v>143</v>
      </c>
      <c r="G66" s="112">
        <v>4</v>
      </c>
      <c r="H66" s="125" t="s">
        <v>211</v>
      </c>
      <c r="I66" s="112">
        <v>5</v>
      </c>
      <c r="J66" s="148">
        <v>440000</v>
      </c>
      <c r="K66" s="148">
        <v>0</v>
      </c>
      <c r="L66" s="148">
        <f t="shared" si="5"/>
        <v>0</v>
      </c>
      <c r="M66" s="148"/>
      <c r="N66" s="148"/>
    </row>
    <row r="67" spans="1:15" x14ac:dyDescent="0.2">
      <c r="A67" s="124" t="s">
        <v>165</v>
      </c>
      <c r="B67" s="127">
        <v>322</v>
      </c>
      <c r="C67" s="127" t="s">
        <v>149</v>
      </c>
      <c r="D67" s="125" t="s">
        <v>58</v>
      </c>
      <c r="E67" s="10">
        <v>114</v>
      </c>
      <c r="F67" s="125" t="s">
        <v>144</v>
      </c>
      <c r="G67" s="112">
        <v>4</v>
      </c>
      <c r="H67" s="125" t="s">
        <v>211</v>
      </c>
      <c r="I67" s="112">
        <v>5</v>
      </c>
      <c r="J67" s="148">
        <v>114000</v>
      </c>
      <c r="K67" s="148">
        <v>0</v>
      </c>
      <c r="L67" s="148">
        <f t="shared" si="5"/>
        <v>0</v>
      </c>
      <c r="M67" s="148"/>
      <c r="N67" s="148"/>
    </row>
    <row r="68" spans="1:15" x14ac:dyDescent="0.2">
      <c r="A68" s="124" t="s">
        <v>165</v>
      </c>
      <c r="B68" s="127">
        <v>322</v>
      </c>
      <c r="C68" s="127" t="s">
        <v>149</v>
      </c>
      <c r="D68" s="125" t="s">
        <v>58</v>
      </c>
      <c r="E68" s="10">
        <v>1500</v>
      </c>
      <c r="F68" s="125" t="s">
        <v>145</v>
      </c>
      <c r="G68" s="112">
        <v>5.8</v>
      </c>
      <c r="H68" s="125" t="s">
        <v>211</v>
      </c>
      <c r="I68" s="112">
        <v>19.25</v>
      </c>
      <c r="J68" s="148">
        <v>1500000</v>
      </c>
      <c r="K68" s="148">
        <v>364014.61</v>
      </c>
      <c r="L68" s="148">
        <f t="shared" si="5"/>
        <v>9094162</v>
      </c>
      <c r="M68" s="148">
        <v>98807</v>
      </c>
      <c r="N68" s="148">
        <v>9192969</v>
      </c>
    </row>
    <row r="69" spans="1:15" x14ac:dyDescent="0.2">
      <c r="A69" s="124" t="s">
        <v>165</v>
      </c>
      <c r="B69" s="127">
        <v>322</v>
      </c>
      <c r="C69" s="127" t="s">
        <v>149</v>
      </c>
      <c r="D69" s="125" t="s">
        <v>58</v>
      </c>
      <c r="E69" s="10">
        <v>374</v>
      </c>
      <c r="F69" s="125" t="s">
        <v>146</v>
      </c>
      <c r="G69" s="112">
        <v>5.8</v>
      </c>
      <c r="H69" s="125" t="s">
        <v>211</v>
      </c>
      <c r="I69" s="112">
        <v>19.25</v>
      </c>
      <c r="J69" s="148">
        <v>374000</v>
      </c>
      <c r="K69" s="148">
        <v>90511.73</v>
      </c>
      <c r="L69" s="148">
        <f t="shared" si="5"/>
        <v>2261251</v>
      </c>
      <c r="M69" s="148">
        <v>24567</v>
      </c>
      <c r="N69" s="148">
        <v>2285818</v>
      </c>
    </row>
    <row r="70" spans="1:15" x14ac:dyDescent="0.2">
      <c r="A70" s="124" t="s">
        <v>181</v>
      </c>
      <c r="B70" s="127">
        <v>322</v>
      </c>
      <c r="C70" s="127" t="s">
        <v>149</v>
      </c>
      <c r="D70" s="125" t="s">
        <v>58</v>
      </c>
      <c r="E70" s="10">
        <v>314</v>
      </c>
      <c r="F70" s="125" t="s">
        <v>147</v>
      </c>
      <c r="G70" s="112">
        <v>5.8</v>
      </c>
      <c r="H70" s="125" t="s">
        <v>211</v>
      </c>
      <c r="I70" s="112">
        <v>19</v>
      </c>
      <c r="J70" s="148">
        <v>314000</v>
      </c>
      <c r="K70" s="148">
        <v>424252.45</v>
      </c>
      <c r="L70" s="148">
        <f t="shared" si="5"/>
        <v>10599082</v>
      </c>
      <c r="M70" s="148">
        <v>115155</v>
      </c>
      <c r="N70" s="148">
        <v>10714237</v>
      </c>
    </row>
    <row r="71" spans="1:15" x14ac:dyDescent="0.2">
      <c r="A71" s="124" t="s">
        <v>166</v>
      </c>
      <c r="B71" s="127">
        <v>322</v>
      </c>
      <c r="C71" s="127" t="s">
        <v>149</v>
      </c>
      <c r="D71" s="125" t="s">
        <v>58</v>
      </c>
      <c r="E71" s="10">
        <v>28</v>
      </c>
      <c r="F71" s="125" t="s">
        <v>148</v>
      </c>
      <c r="G71" s="112">
        <v>5.8</v>
      </c>
      <c r="H71" s="125" t="s">
        <v>211</v>
      </c>
      <c r="I71" s="112">
        <v>19</v>
      </c>
      <c r="J71" s="148">
        <v>28000</v>
      </c>
      <c r="K71" s="148">
        <v>55860.82</v>
      </c>
      <c r="L71" s="148">
        <f t="shared" si="5"/>
        <v>1395569</v>
      </c>
      <c r="M71" s="148">
        <v>15163</v>
      </c>
      <c r="N71" s="148">
        <v>1410732</v>
      </c>
    </row>
    <row r="72" spans="1:15" x14ac:dyDescent="0.2">
      <c r="A72" s="124"/>
      <c r="D72" s="125"/>
      <c r="E72" s="10"/>
      <c r="F72" s="125"/>
      <c r="G72" s="112"/>
      <c r="H72" s="125"/>
      <c r="I72" s="112"/>
      <c r="J72" s="148"/>
      <c r="K72" s="148"/>
      <c r="L72" s="148"/>
      <c r="M72" s="148"/>
      <c r="N72" s="148"/>
    </row>
    <row r="73" spans="1:15" x14ac:dyDescent="0.2">
      <c r="A73" s="124" t="s">
        <v>683</v>
      </c>
      <c r="B73" s="127">
        <v>337</v>
      </c>
      <c r="C73" s="127" t="s">
        <v>157</v>
      </c>
      <c r="D73" s="125" t="s">
        <v>58</v>
      </c>
      <c r="E73" s="10">
        <v>400</v>
      </c>
      <c r="F73" s="125" t="s">
        <v>65</v>
      </c>
      <c r="G73" s="112">
        <v>6.3</v>
      </c>
      <c r="H73" s="125" t="s">
        <v>210</v>
      </c>
      <c r="I73" s="112">
        <v>19.5</v>
      </c>
      <c r="J73" s="148">
        <v>400000</v>
      </c>
      <c r="K73" s="148">
        <v>119577</v>
      </c>
      <c r="L73" s="148">
        <f t="shared" ref="L73:L75" si="6">ROUND((K73*$C$8/1000),0)</f>
        <v>2987387</v>
      </c>
      <c r="M73" s="148">
        <v>17806</v>
      </c>
      <c r="N73" s="148">
        <v>3005193</v>
      </c>
      <c r="O73" s="124"/>
    </row>
    <row r="74" spans="1:15" x14ac:dyDescent="0.2">
      <c r="A74" s="124" t="s">
        <v>683</v>
      </c>
      <c r="B74" s="127">
        <v>337</v>
      </c>
      <c r="C74" s="127" t="s">
        <v>157</v>
      </c>
      <c r="D74" s="125" t="s">
        <v>58</v>
      </c>
      <c r="E74" s="10">
        <v>74</v>
      </c>
      <c r="F74" s="125" t="s">
        <v>64</v>
      </c>
      <c r="G74" s="112">
        <v>6.3</v>
      </c>
      <c r="H74" s="125" t="s">
        <v>210</v>
      </c>
      <c r="I74" s="112">
        <v>19.5</v>
      </c>
      <c r="J74" s="148">
        <v>74000</v>
      </c>
      <c r="K74" s="148">
        <v>22155</v>
      </c>
      <c r="L74" s="148">
        <f>ROUND((K74*$C$8/1000),0)</f>
        <v>553497</v>
      </c>
      <c r="M74" s="148">
        <v>3287</v>
      </c>
      <c r="N74" s="148">
        <v>556784</v>
      </c>
      <c r="O74" s="124"/>
    </row>
    <row r="75" spans="1:15" x14ac:dyDescent="0.2">
      <c r="A75" s="124" t="s">
        <v>684</v>
      </c>
      <c r="B75" s="127">
        <v>337</v>
      </c>
      <c r="C75" s="127" t="s">
        <v>157</v>
      </c>
      <c r="D75" s="125" t="s">
        <v>58</v>
      </c>
      <c r="E75" s="10">
        <v>38</v>
      </c>
      <c r="F75" s="125" t="s">
        <v>66</v>
      </c>
      <c r="G75" s="112">
        <v>7</v>
      </c>
      <c r="H75" s="125" t="s">
        <v>210</v>
      </c>
      <c r="I75" s="112">
        <v>19.75</v>
      </c>
      <c r="J75" s="148">
        <v>38000</v>
      </c>
      <c r="K75" s="148">
        <v>38000</v>
      </c>
      <c r="L75" s="148">
        <f t="shared" si="6"/>
        <v>949352</v>
      </c>
      <c r="M75" s="148">
        <v>1202882</v>
      </c>
      <c r="N75" s="148">
        <v>2152234</v>
      </c>
      <c r="O75" s="124"/>
    </row>
    <row r="76" spans="1:15" x14ac:dyDescent="0.2">
      <c r="A76" s="124" t="s">
        <v>685</v>
      </c>
      <c r="B76" s="127">
        <v>337</v>
      </c>
      <c r="C76" s="127" t="s">
        <v>227</v>
      </c>
      <c r="D76" s="125" t="s">
        <v>58</v>
      </c>
      <c r="E76" s="10">
        <v>539</v>
      </c>
      <c r="F76" s="125" t="s">
        <v>217</v>
      </c>
      <c r="G76" s="112">
        <v>5</v>
      </c>
      <c r="H76" s="127" t="s">
        <v>211</v>
      </c>
      <c r="I76" s="112">
        <v>19.5</v>
      </c>
      <c r="J76" s="148">
        <v>539000</v>
      </c>
      <c r="K76" s="148">
        <v>178660</v>
      </c>
      <c r="L76" s="148">
        <f>ROUND((K76*$C$8/1000),0)</f>
        <v>4463456</v>
      </c>
      <c r="M76" s="148">
        <v>39513</v>
      </c>
      <c r="N76" s="148">
        <v>4502969</v>
      </c>
      <c r="O76" s="124"/>
    </row>
    <row r="77" spans="1:15" x14ac:dyDescent="0.2">
      <c r="A77" s="124" t="s">
        <v>685</v>
      </c>
      <c r="B77" s="127">
        <v>337</v>
      </c>
      <c r="C77" s="127" t="s">
        <v>227</v>
      </c>
      <c r="D77" s="125" t="s">
        <v>58</v>
      </c>
      <c r="E77" s="10">
        <v>40</v>
      </c>
      <c r="F77" s="125" t="s">
        <v>218</v>
      </c>
      <c r="G77" s="112">
        <v>7.5</v>
      </c>
      <c r="H77" s="127" t="s">
        <v>211</v>
      </c>
      <c r="I77" s="112">
        <v>19.75</v>
      </c>
      <c r="J77" s="148">
        <v>40000</v>
      </c>
      <c r="K77" s="148">
        <v>40000</v>
      </c>
      <c r="L77" s="148">
        <f>ROUND((K77*$C$8/1000),0)</f>
        <v>999318</v>
      </c>
      <c r="M77" s="148">
        <v>1203688</v>
      </c>
      <c r="N77" s="148">
        <v>2203006</v>
      </c>
      <c r="O77" s="124"/>
    </row>
    <row r="78" spans="1:15" x14ac:dyDescent="0.2">
      <c r="A78" s="124" t="s">
        <v>687</v>
      </c>
      <c r="B78" s="127">
        <v>337</v>
      </c>
      <c r="C78" s="127" t="s">
        <v>247</v>
      </c>
      <c r="D78" s="125" t="s">
        <v>58</v>
      </c>
      <c r="E78" s="10">
        <v>512</v>
      </c>
      <c r="F78" s="125" t="s">
        <v>457</v>
      </c>
      <c r="G78" s="112">
        <v>4.5</v>
      </c>
      <c r="H78" s="125" t="s">
        <v>210</v>
      </c>
      <c r="I78" s="112">
        <v>19.5</v>
      </c>
      <c r="J78" s="148">
        <v>512000</v>
      </c>
      <c r="K78" s="148">
        <v>210836</v>
      </c>
      <c r="L78" s="148">
        <f>ROUND((K78*$C$8/1000),0)</f>
        <v>5267307</v>
      </c>
      <c r="M78" s="148">
        <v>22604</v>
      </c>
      <c r="N78" s="148">
        <v>5289911</v>
      </c>
    </row>
    <row r="79" spans="1:15" x14ac:dyDescent="0.2">
      <c r="A79" s="124" t="s">
        <v>687</v>
      </c>
      <c r="B79" s="127">
        <v>337</v>
      </c>
      <c r="C79" s="127" t="s">
        <v>247</v>
      </c>
      <c r="D79" s="125" t="s">
        <v>58</v>
      </c>
      <c r="E79" s="10">
        <v>45</v>
      </c>
      <c r="F79" s="125" t="s">
        <v>458</v>
      </c>
      <c r="G79" s="112">
        <v>8</v>
      </c>
      <c r="H79" s="125" t="s">
        <v>210</v>
      </c>
      <c r="I79" s="112">
        <v>19.75</v>
      </c>
      <c r="J79" s="148">
        <v>45000</v>
      </c>
      <c r="K79" s="148">
        <v>45000</v>
      </c>
      <c r="L79" s="148">
        <f>ROUND((K79*$C$8/1000),0)</f>
        <v>1124233</v>
      </c>
      <c r="M79" s="148">
        <v>1321131</v>
      </c>
      <c r="N79" s="148">
        <v>2445364</v>
      </c>
    </row>
    <row r="80" spans="1:15" x14ac:dyDescent="0.2">
      <c r="A80" s="124"/>
      <c r="D80" s="125"/>
      <c r="E80" s="10"/>
      <c r="F80" s="125"/>
      <c r="G80" s="112"/>
      <c r="H80" s="125"/>
      <c r="I80" s="112"/>
      <c r="J80" s="148"/>
      <c r="K80" s="148"/>
      <c r="L80" s="148"/>
      <c r="M80" s="148"/>
      <c r="N80" s="148"/>
      <c r="O80" s="124"/>
    </row>
    <row r="81" spans="1:15" x14ac:dyDescent="0.2">
      <c r="A81" s="124" t="s">
        <v>540</v>
      </c>
      <c r="B81" s="127">
        <v>341</v>
      </c>
      <c r="C81" s="127" t="s">
        <v>158</v>
      </c>
      <c r="D81" s="125" t="s">
        <v>58</v>
      </c>
      <c r="E81" s="10">
        <v>320</v>
      </c>
      <c r="F81" s="125" t="s">
        <v>160</v>
      </c>
      <c r="G81" s="112">
        <v>5.8</v>
      </c>
      <c r="H81" s="125" t="s">
        <v>209</v>
      </c>
      <c r="I81" s="112">
        <v>23.75</v>
      </c>
      <c r="J81" s="148">
        <v>320000</v>
      </c>
      <c r="K81" s="148">
        <v>62363</v>
      </c>
      <c r="L81" s="148">
        <f>ROUND((K81*$C$8/1000),0)</f>
        <v>1558012</v>
      </c>
      <c r="M81" s="148">
        <v>22116</v>
      </c>
      <c r="N81" s="148">
        <v>1580128</v>
      </c>
    </row>
    <row r="82" spans="1:15" x14ac:dyDescent="0.2">
      <c r="A82" s="124" t="s">
        <v>541</v>
      </c>
      <c r="B82" s="127">
        <v>341</v>
      </c>
      <c r="C82" s="127" t="s">
        <v>158</v>
      </c>
      <c r="D82" s="125" t="s">
        <v>58</v>
      </c>
      <c r="E82" s="10">
        <v>6</v>
      </c>
      <c r="F82" s="125" t="s">
        <v>161</v>
      </c>
      <c r="G82" s="112">
        <v>7.5</v>
      </c>
      <c r="H82" s="125" t="s">
        <v>209</v>
      </c>
      <c r="I82" s="112">
        <v>23.75</v>
      </c>
      <c r="J82" s="148">
        <v>6000</v>
      </c>
      <c r="K82" s="148">
        <v>13783</v>
      </c>
      <c r="L82" s="148">
        <f>ROUND((K82*$C$8/1000),0)</f>
        <v>344340</v>
      </c>
      <c r="M82" s="148">
        <v>6282</v>
      </c>
      <c r="N82" s="148">
        <v>350622</v>
      </c>
    </row>
    <row r="83" spans="1:15" x14ac:dyDescent="0.2">
      <c r="A83" s="124" t="s">
        <v>541</v>
      </c>
      <c r="B83" s="127">
        <v>341</v>
      </c>
      <c r="C83" s="127" t="s">
        <v>158</v>
      </c>
      <c r="D83" s="125" t="s">
        <v>58</v>
      </c>
      <c r="E83" s="10">
        <v>15.2</v>
      </c>
      <c r="F83" s="125" t="s">
        <v>162</v>
      </c>
      <c r="G83" s="112">
        <v>7.5</v>
      </c>
      <c r="H83" s="125" t="s">
        <v>209</v>
      </c>
      <c r="I83" s="112">
        <v>23.75</v>
      </c>
      <c r="J83" s="148">
        <v>15200</v>
      </c>
      <c r="K83" s="148">
        <v>34917</v>
      </c>
      <c r="L83" s="148">
        <f>ROUND((K83*$C$8/1000),0)</f>
        <v>872330</v>
      </c>
      <c r="M83" s="148">
        <v>15916</v>
      </c>
      <c r="N83" s="148">
        <v>888246</v>
      </c>
    </row>
    <row r="84" spans="1:15" x14ac:dyDescent="0.2">
      <c r="A84" s="124"/>
      <c r="D84" s="125"/>
      <c r="E84" s="10"/>
      <c r="F84" s="125"/>
      <c r="G84" s="112"/>
      <c r="H84" s="125"/>
      <c r="I84" s="112"/>
      <c r="J84" s="148"/>
      <c r="K84" s="148"/>
      <c r="L84" s="148"/>
      <c r="M84" s="148"/>
      <c r="N84" s="148"/>
    </row>
    <row r="85" spans="1:15" x14ac:dyDescent="0.2">
      <c r="A85" s="124" t="s">
        <v>165</v>
      </c>
      <c r="B85" s="127">
        <v>351</v>
      </c>
      <c r="C85" s="127" t="s">
        <v>194</v>
      </c>
      <c r="D85" s="125" t="s">
        <v>58</v>
      </c>
      <c r="E85" s="10">
        <v>400</v>
      </c>
      <c r="F85" s="125" t="s">
        <v>175</v>
      </c>
      <c r="G85" s="112">
        <v>6.5</v>
      </c>
      <c r="H85" s="125" t="s">
        <v>211</v>
      </c>
      <c r="I85" s="112">
        <v>20</v>
      </c>
      <c r="J85" s="148">
        <v>400000</v>
      </c>
      <c r="K85" s="148">
        <v>145361.29999999999</v>
      </c>
      <c r="L85" s="148">
        <f>ROUND((K85*$C$8/1000),0)</f>
        <v>3631556</v>
      </c>
      <c r="M85" s="148">
        <v>44098</v>
      </c>
      <c r="N85" s="148">
        <v>3675654</v>
      </c>
    </row>
    <row r="86" spans="1:15" x14ac:dyDescent="0.2">
      <c r="A86" s="124" t="s">
        <v>165</v>
      </c>
      <c r="B86" s="127">
        <v>351</v>
      </c>
      <c r="C86" s="127" t="s">
        <v>194</v>
      </c>
      <c r="D86" s="125" t="s">
        <v>58</v>
      </c>
      <c r="E86" s="10">
        <v>155</v>
      </c>
      <c r="F86" s="125" t="s">
        <v>176</v>
      </c>
      <c r="G86" s="112">
        <v>6.5</v>
      </c>
      <c r="H86" s="125" t="s">
        <v>211</v>
      </c>
      <c r="I86" s="112">
        <v>20</v>
      </c>
      <c r="J86" s="148">
        <v>155000</v>
      </c>
      <c r="K86" s="148">
        <v>56327.7</v>
      </c>
      <c r="L86" s="148">
        <f>ROUND((K86*$C$8/1000),0)</f>
        <v>1407233</v>
      </c>
      <c r="M86" s="148">
        <v>17088</v>
      </c>
      <c r="N86" s="148">
        <v>1424321</v>
      </c>
    </row>
    <row r="87" spans="1:15" x14ac:dyDescent="0.2">
      <c r="A87" s="124" t="s">
        <v>193</v>
      </c>
      <c r="B87" s="127">
        <v>351</v>
      </c>
      <c r="C87" s="127" t="s">
        <v>194</v>
      </c>
      <c r="D87" s="125" t="s">
        <v>58</v>
      </c>
      <c r="E87" s="10">
        <v>21</v>
      </c>
      <c r="F87" s="125" t="s">
        <v>177</v>
      </c>
      <c r="G87" s="112">
        <v>5</v>
      </c>
      <c r="H87" s="125" t="s">
        <v>211</v>
      </c>
      <c r="I87" s="112">
        <v>5.5</v>
      </c>
      <c r="J87" s="148">
        <v>21000</v>
      </c>
      <c r="K87" s="148">
        <v>0</v>
      </c>
      <c r="L87" s="148">
        <f>ROUND((K87*$C$8/1000),0)</f>
        <v>0</v>
      </c>
      <c r="M87" s="126"/>
      <c r="N87" s="126"/>
    </row>
    <row r="88" spans="1:15" x14ac:dyDescent="0.2">
      <c r="A88" s="124" t="s">
        <v>171</v>
      </c>
      <c r="B88" s="127">
        <v>351</v>
      </c>
      <c r="C88" s="127" t="s">
        <v>194</v>
      </c>
      <c r="D88" s="125" t="s">
        <v>58</v>
      </c>
      <c r="E88" s="10">
        <v>60</v>
      </c>
      <c r="F88" s="125" t="s">
        <v>178</v>
      </c>
      <c r="G88" s="112">
        <v>6.5</v>
      </c>
      <c r="H88" s="125" t="s">
        <v>211</v>
      </c>
      <c r="I88" s="112">
        <v>20</v>
      </c>
      <c r="J88" s="148">
        <v>60000</v>
      </c>
      <c r="K88" s="148">
        <v>106522.27</v>
      </c>
      <c r="L88" s="148">
        <f>ROUND((K88*$C$8/1000),0)</f>
        <v>2661242</v>
      </c>
      <c r="M88" s="148">
        <v>32316</v>
      </c>
      <c r="N88" s="148">
        <v>2693558</v>
      </c>
    </row>
    <row r="89" spans="1:15" x14ac:dyDescent="0.2">
      <c r="A89" s="124" t="s">
        <v>171</v>
      </c>
      <c r="B89" s="127">
        <v>351</v>
      </c>
      <c r="C89" s="127" t="s">
        <v>194</v>
      </c>
      <c r="D89" s="125" t="s">
        <v>58</v>
      </c>
      <c r="E89" s="10">
        <v>2</v>
      </c>
      <c r="F89" s="125" t="s">
        <v>179</v>
      </c>
      <c r="G89" s="112">
        <v>6.5</v>
      </c>
      <c r="H89" s="125" t="s">
        <v>211</v>
      </c>
      <c r="I89" s="112">
        <v>21</v>
      </c>
      <c r="J89" s="148">
        <v>2000</v>
      </c>
      <c r="K89" s="148">
        <v>4126.2</v>
      </c>
      <c r="L89" s="148">
        <f>ROUND((K89*$C$8/1000),0)</f>
        <v>103085</v>
      </c>
      <c r="M89" s="148">
        <v>1252</v>
      </c>
      <c r="N89" s="148">
        <v>104337</v>
      </c>
    </row>
    <row r="90" spans="1:15" x14ac:dyDescent="0.2">
      <c r="A90" s="124" t="s">
        <v>642</v>
      </c>
      <c r="B90" s="127">
        <v>351</v>
      </c>
      <c r="C90" s="127" t="s">
        <v>183</v>
      </c>
      <c r="D90" s="125" t="s">
        <v>58</v>
      </c>
      <c r="E90" s="10">
        <v>160</v>
      </c>
      <c r="F90" s="125" t="s">
        <v>187</v>
      </c>
      <c r="G90" s="112">
        <v>5.3</v>
      </c>
      <c r="H90" s="125" t="s">
        <v>211</v>
      </c>
      <c r="I90" s="112">
        <v>6</v>
      </c>
      <c r="J90" s="148">
        <v>160000</v>
      </c>
      <c r="K90" s="148">
        <v>0</v>
      </c>
      <c r="L90" s="148">
        <f t="shared" ref="L90:L102" si="7">ROUND((K90*$C$8/1000),0)</f>
        <v>0</v>
      </c>
      <c r="M90" s="148"/>
      <c r="N90" s="148"/>
      <c r="O90" s="148"/>
    </row>
    <row r="91" spans="1:15" x14ac:dyDescent="0.2">
      <c r="A91" s="124" t="s">
        <v>642</v>
      </c>
      <c r="B91" s="127">
        <v>351</v>
      </c>
      <c r="C91" s="127" t="s">
        <v>183</v>
      </c>
      <c r="D91" s="125" t="s">
        <v>58</v>
      </c>
      <c r="E91" s="10">
        <v>60</v>
      </c>
      <c r="F91" s="125" t="s">
        <v>188</v>
      </c>
      <c r="G91" s="112">
        <v>5.3</v>
      </c>
      <c r="H91" s="125" t="s">
        <v>211</v>
      </c>
      <c r="I91" s="112">
        <v>6</v>
      </c>
      <c r="J91" s="148">
        <v>60000</v>
      </c>
      <c r="K91" s="148">
        <v>0</v>
      </c>
      <c r="L91" s="148">
        <f t="shared" si="7"/>
        <v>0</v>
      </c>
      <c r="M91" s="148"/>
      <c r="N91" s="148"/>
      <c r="O91" s="148"/>
    </row>
    <row r="92" spans="1:15" x14ac:dyDescent="0.2">
      <c r="A92" s="124" t="s">
        <v>642</v>
      </c>
      <c r="B92" s="127">
        <v>351</v>
      </c>
      <c r="C92" s="127" t="s">
        <v>183</v>
      </c>
      <c r="D92" s="125" t="s">
        <v>58</v>
      </c>
      <c r="E92" s="10">
        <v>600</v>
      </c>
      <c r="F92" s="125" t="s">
        <v>189</v>
      </c>
      <c r="G92" s="112">
        <v>6.5</v>
      </c>
      <c r="H92" s="125" t="s">
        <v>211</v>
      </c>
      <c r="I92" s="112">
        <v>22.5</v>
      </c>
      <c r="J92" s="148">
        <v>600000</v>
      </c>
      <c r="K92" s="148">
        <v>261041.9</v>
      </c>
      <c r="L92" s="148">
        <f t="shared" si="7"/>
        <v>6521599</v>
      </c>
      <c r="M92" s="148">
        <v>79194</v>
      </c>
      <c r="N92" s="148">
        <v>6600793</v>
      </c>
    </row>
    <row r="93" spans="1:15" x14ac:dyDescent="0.2">
      <c r="A93" s="124" t="s">
        <v>642</v>
      </c>
      <c r="B93" s="127">
        <v>351</v>
      </c>
      <c r="C93" s="127" t="s">
        <v>183</v>
      </c>
      <c r="D93" s="125" t="s">
        <v>58</v>
      </c>
      <c r="E93" s="10">
        <v>129</v>
      </c>
      <c r="F93" s="125" t="s">
        <v>190</v>
      </c>
      <c r="G93" s="112">
        <v>6.5</v>
      </c>
      <c r="H93" s="125" t="s">
        <v>211</v>
      </c>
      <c r="I93" s="112">
        <v>22.5</v>
      </c>
      <c r="J93" s="148">
        <v>129000</v>
      </c>
      <c r="K93" s="148">
        <v>56124.34</v>
      </c>
      <c r="L93" s="148">
        <f t="shared" si="7"/>
        <v>1402152</v>
      </c>
      <c r="M93" s="148">
        <v>17027</v>
      </c>
      <c r="N93" s="148">
        <v>1419179</v>
      </c>
    </row>
    <row r="94" spans="1:15" x14ac:dyDescent="0.2">
      <c r="A94" s="124" t="s">
        <v>643</v>
      </c>
      <c r="B94" s="127">
        <v>351</v>
      </c>
      <c r="C94" s="127" t="s">
        <v>183</v>
      </c>
      <c r="D94" s="125" t="s">
        <v>58</v>
      </c>
      <c r="E94" s="10">
        <v>82</v>
      </c>
      <c r="F94" s="125" t="s">
        <v>191</v>
      </c>
      <c r="G94" s="112">
        <v>6.5</v>
      </c>
      <c r="H94" s="125" t="s">
        <v>211</v>
      </c>
      <c r="I94" s="112">
        <v>22.5</v>
      </c>
      <c r="J94" s="148">
        <v>82000</v>
      </c>
      <c r="K94" s="148">
        <v>142992.1</v>
      </c>
      <c r="L94" s="148">
        <f t="shared" si="7"/>
        <v>3572366</v>
      </c>
      <c r="M94" s="148">
        <v>43380</v>
      </c>
      <c r="N94" s="148">
        <v>3615746</v>
      </c>
    </row>
    <row r="95" spans="1:15" x14ac:dyDescent="0.2">
      <c r="A95" s="124" t="s">
        <v>643</v>
      </c>
      <c r="B95" s="127">
        <v>351</v>
      </c>
      <c r="C95" s="127" t="s">
        <v>183</v>
      </c>
      <c r="D95" s="125" t="s">
        <v>58</v>
      </c>
      <c r="E95" s="10">
        <v>7</v>
      </c>
      <c r="F95" s="125" t="s">
        <v>192</v>
      </c>
      <c r="G95" s="112">
        <v>6.5</v>
      </c>
      <c r="H95" s="125" t="s">
        <v>211</v>
      </c>
      <c r="I95" s="112">
        <v>22.5</v>
      </c>
      <c r="J95" s="148">
        <v>7000</v>
      </c>
      <c r="K95" s="148">
        <v>14216.12</v>
      </c>
      <c r="L95" s="148">
        <f t="shared" si="7"/>
        <v>355161</v>
      </c>
      <c r="M95" s="148">
        <v>4313</v>
      </c>
      <c r="N95" s="148">
        <v>359474</v>
      </c>
    </row>
    <row r="96" spans="1:15" x14ac:dyDescent="0.2">
      <c r="A96" s="124" t="s">
        <v>644</v>
      </c>
      <c r="B96" s="127">
        <v>351</v>
      </c>
      <c r="C96" s="127" t="s">
        <v>226</v>
      </c>
      <c r="D96" s="125" t="s">
        <v>58</v>
      </c>
      <c r="E96" s="10">
        <v>255</v>
      </c>
      <c r="F96" s="125" t="s">
        <v>219</v>
      </c>
      <c r="G96" s="112">
        <v>4</v>
      </c>
      <c r="H96" s="127" t="s">
        <v>210</v>
      </c>
      <c r="I96" s="112">
        <v>5.75</v>
      </c>
      <c r="J96" s="148">
        <v>255000</v>
      </c>
      <c r="K96" s="148">
        <v>0</v>
      </c>
      <c r="L96" s="148">
        <f t="shared" si="7"/>
        <v>0</v>
      </c>
      <c r="M96" s="148"/>
      <c r="N96" s="148"/>
    </row>
    <row r="97" spans="1:14" x14ac:dyDescent="0.2">
      <c r="A97" s="124" t="s">
        <v>644</v>
      </c>
      <c r="B97" s="127">
        <v>351</v>
      </c>
      <c r="C97" s="127" t="s">
        <v>226</v>
      </c>
      <c r="D97" s="125" t="s">
        <v>58</v>
      </c>
      <c r="E97" s="10">
        <v>69</v>
      </c>
      <c r="F97" s="125" t="s">
        <v>220</v>
      </c>
      <c r="G97" s="112">
        <v>4</v>
      </c>
      <c r="H97" s="127" t="s">
        <v>210</v>
      </c>
      <c r="I97" s="112">
        <v>5.75</v>
      </c>
      <c r="J97" s="148">
        <v>69000</v>
      </c>
      <c r="K97" s="148">
        <v>0</v>
      </c>
      <c r="L97" s="148">
        <f t="shared" si="7"/>
        <v>0</v>
      </c>
      <c r="M97" s="148"/>
      <c r="N97" s="148"/>
    </row>
    <row r="98" spans="1:14" x14ac:dyDescent="0.2">
      <c r="A98" s="124" t="s">
        <v>645</v>
      </c>
      <c r="B98" s="127">
        <v>351</v>
      </c>
      <c r="C98" s="127" t="s">
        <v>226</v>
      </c>
      <c r="D98" s="125" t="s">
        <v>58</v>
      </c>
      <c r="E98" s="10">
        <v>305</v>
      </c>
      <c r="F98" s="125" t="s">
        <v>221</v>
      </c>
      <c r="G98" s="112">
        <v>6</v>
      </c>
      <c r="H98" s="127" t="s">
        <v>210</v>
      </c>
      <c r="I98" s="112">
        <v>22.5</v>
      </c>
      <c r="J98" s="148">
        <v>305000</v>
      </c>
      <c r="K98" s="148">
        <v>186145.57</v>
      </c>
      <c r="L98" s="148">
        <f t="shared" si="7"/>
        <v>4650467</v>
      </c>
      <c r="M98" s="148">
        <v>52232</v>
      </c>
      <c r="N98" s="148">
        <v>4702699</v>
      </c>
    </row>
    <row r="99" spans="1:14" x14ac:dyDescent="0.2">
      <c r="A99" s="124" t="s">
        <v>645</v>
      </c>
      <c r="B99" s="127">
        <v>351</v>
      </c>
      <c r="C99" s="127" t="s">
        <v>226</v>
      </c>
      <c r="D99" s="125" t="s">
        <v>58</v>
      </c>
      <c r="E99" s="10">
        <v>77</v>
      </c>
      <c r="F99" s="125" t="s">
        <v>222</v>
      </c>
      <c r="G99" s="112">
        <v>6</v>
      </c>
      <c r="H99" s="127" t="s">
        <v>210</v>
      </c>
      <c r="I99" s="112">
        <v>22.5</v>
      </c>
      <c r="J99" s="148">
        <v>77000</v>
      </c>
      <c r="K99" s="148">
        <v>46994.42</v>
      </c>
      <c r="L99" s="148">
        <f t="shared" si="7"/>
        <v>1174060</v>
      </c>
      <c r="M99" s="148">
        <v>13186</v>
      </c>
      <c r="N99" s="148">
        <v>1187246</v>
      </c>
    </row>
    <row r="100" spans="1:14" x14ac:dyDescent="0.2">
      <c r="A100" s="124" t="s">
        <v>645</v>
      </c>
      <c r="B100" s="127">
        <v>351</v>
      </c>
      <c r="C100" s="127" t="s">
        <v>226</v>
      </c>
      <c r="D100" s="125" t="s">
        <v>58</v>
      </c>
      <c r="E100" s="10">
        <v>29</v>
      </c>
      <c r="F100" s="125" t="s">
        <v>223</v>
      </c>
      <c r="G100" s="112">
        <v>6</v>
      </c>
      <c r="H100" s="127" t="s">
        <v>210</v>
      </c>
      <c r="I100" s="112">
        <v>25.5</v>
      </c>
      <c r="J100" s="148">
        <v>29000</v>
      </c>
      <c r="K100" s="148">
        <v>46498.26</v>
      </c>
      <c r="L100" s="148">
        <f t="shared" si="7"/>
        <v>1161664</v>
      </c>
      <c r="M100" s="148">
        <v>13047</v>
      </c>
      <c r="N100" s="148">
        <v>1174711</v>
      </c>
    </row>
    <row r="101" spans="1:14" x14ac:dyDescent="0.2">
      <c r="A101" s="124" t="s">
        <v>646</v>
      </c>
      <c r="B101" s="127">
        <v>351</v>
      </c>
      <c r="C101" s="127" t="s">
        <v>226</v>
      </c>
      <c r="D101" s="125" t="s">
        <v>58</v>
      </c>
      <c r="E101" s="10">
        <v>29</v>
      </c>
      <c r="F101" s="125" t="s">
        <v>224</v>
      </c>
      <c r="G101" s="112">
        <v>4.5</v>
      </c>
      <c r="H101" s="127" t="s">
        <v>210</v>
      </c>
      <c r="I101" s="112">
        <v>26</v>
      </c>
      <c r="J101" s="148">
        <v>29000</v>
      </c>
      <c r="K101" s="148">
        <v>46377.26</v>
      </c>
      <c r="L101" s="148">
        <f t="shared" si="7"/>
        <v>1158641</v>
      </c>
      <c r="M101" s="148">
        <v>9817</v>
      </c>
      <c r="N101" s="148">
        <v>1168458</v>
      </c>
    </row>
    <row r="102" spans="1:14" x14ac:dyDescent="0.2">
      <c r="A102" s="124" t="s">
        <v>248</v>
      </c>
      <c r="B102" s="127">
        <v>351</v>
      </c>
      <c r="C102" s="127" t="s">
        <v>235</v>
      </c>
      <c r="D102" s="125" t="s">
        <v>58</v>
      </c>
      <c r="E102" s="10">
        <v>205</v>
      </c>
      <c r="F102" s="125" t="s">
        <v>236</v>
      </c>
      <c r="G102" s="112">
        <v>4</v>
      </c>
      <c r="H102" s="127" t="s">
        <v>210</v>
      </c>
      <c r="I102" s="112">
        <v>5.75</v>
      </c>
      <c r="J102" s="148">
        <v>205000</v>
      </c>
      <c r="K102" s="148">
        <v>0</v>
      </c>
      <c r="L102" s="148">
        <f t="shared" si="7"/>
        <v>0</v>
      </c>
      <c r="M102" s="148"/>
      <c r="N102" s="148"/>
    </row>
    <row r="103" spans="1:14" x14ac:dyDescent="0.2">
      <c r="A103" s="124" t="s">
        <v>248</v>
      </c>
      <c r="B103" s="127">
        <v>351</v>
      </c>
      <c r="C103" s="127" t="s">
        <v>235</v>
      </c>
      <c r="D103" s="125" t="s">
        <v>58</v>
      </c>
      <c r="E103" s="10">
        <v>57</v>
      </c>
      <c r="F103" s="125" t="s">
        <v>237</v>
      </c>
      <c r="G103" s="112">
        <v>4</v>
      </c>
      <c r="H103" s="127" t="s">
        <v>210</v>
      </c>
      <c r="I103" s="112">
        <v>5.75</v>
      </c>
      <c r="J103" s="148">
        <v>57000</v>
      </c>
      <c r="K103" s="148">
        <v>0</v>
      </c>
      <c r="L103" s="148">
        <f>ROUND((K103*$C$8/1000),0)</f>
        <v>0</v>
      </c>
      <c r="M103" s="148"/>
      <c r="N103" s="148"/>
    </row>
    <row r="104" spans="1:14" x14ac:dyDescent="0.2">
      <c r="A104" s="124" t="s">
        <v>647</v>
      </c>
      <c r="B104" s="127">
        <v>351</v>
      </c>
      <c r="C104" s="127" t="s">
        <v>235</v>
      </c>
      <c r="D104" s="125" t="s">
        <v>58</v>
      </c>
      <c r="E104" s="10">
        <v>270</v>
      </c>
      <c r="F104" s="125" t="s">
        <v>238</v>
      </c>
      <c r="G104" s="112">
        <v>5.6</v>
      </c>
      <c r="H104" s="127" t="s">
        <v>210</v>
      </c>
      <c r="I104" s="112">
        <v>19.75</v>
      </c>
      <c r="J104" s="148">
        <v>270000</v>
      </c>
      <c r="K104" s="148">
        <v>157323.20000000001</v>
      </c>
      <c r="L104" s="148">
        <f>ROUND((K104*$C$8/1000),0)</f>
        <v>3930399</v>
      </c>
      <c r="M104" s="148">
        <v>41263</v>
      </c>
      <c r="N104" s="148">
        <v>3971662</v>
      </c>
    </row>
    <row r="105" spans="1:14" x14ac:dyDescent="0.2">
      <c r="A105" s="124" t="s">
        <v>648</v>
      </c>
      <c r="B105" s="127">
        <v>351</v>
      </c>
      <c r="C105" s="127" t="s">
        <v>235</v>
      </c>
      <c r="D105" s="125" t="s">
        <v>58</v>
      </c>
      <c r="E105" s="10">
        <v>69</v>
      </c>
      <c r="F105" s="125" t="s">
        <v>239</v>
      </c>
      <c r="G105" s="112">
        <v>5.6</v>
      </c>
      <c r="H105" s="127" t="s">
        <v>210</v>
      </c>
      <c r="I105" s="112">
        <v>19.75</v>
      </c>
      <c r="J105" s="148">
        <v>69000</v>
      </c>
      <c r="K105" s="148">
        <v>40204.910000000003</v>
      </c>
      <c r="L105" s="148">
        <f>ROUND((K105*$C$8/1000),0)</f>
        <v>1004438</v>
      </c>
      <c r="M105" s="148">
        <v>10544</v>
      </c>
      <c r="N105" s="148">
        <v>1014982</v>
      </c>
    </row>
    <row r="106" spans="1:14" x14ac:dyDescent="0.2">
      <c r="A106" s="124" t="s">
        <v>649</v>
      </c>
      <c r="B106" s="127">
        <v>351</v>
      </c>
      <c r="C106" s="127" t="s">
        <v>235</v>
      </c>
      <c r="D106" s="125" t="s">
        <v>58</v>
      </c>
      <c r="E106" s="10">
        <v>20</v>
      </c>
      <c r="F106" s="125" t="s">
        <v>240</v>
      </c>
      <c r="G106" s="112">
        <v>6</v>
      </c>
      <c r="H106" s="127" t="s">
        <v>210</v>
      </c>
      <c r="I106" s="112">
        <v>25.25</v>
      </c>
      <c r="J106" s="148">
        <v>20000</v>
      </c>
      <c r="K106" s="148">
        <v>31272.61</v>
      </c>
      <c r="L106" s="148">
        <f>ROUND((K106*$C$8/1000),0)</f>
        <v>781282</v>
      </c>
      <c r="M106" s="148">
        <v>8775</v>
      </c>
      <c r="N106" s="148">
        <v>790057</v>
      </c>
    </row>
    <row r="107" spans="1:14" x14ac:dyDescent="0.2">
      <c r="A107" s="124" t="s">
        <v>647</v>
      </c>
      <c r="B107" s="127">
        <v>351</v>
      </c>
      <c r="C107" s="127" t="s">
        <v>235</v>
      </c>
      <c r="D107" s="125" t="s">
        <v>58</v>
      </c>
      <c r="E107" s="10">
        <v>46</v>
      </c>
      <c r="F107" s="125" t="s">
        <v>241</v>
      </c>
      <c r="G107" s="112">
        <v>4.5</v>
      </c>
      <c r="H107" s="127" t="s">
        <v>210</v>
      </c>
      <c r="I107" s="112">
        <v>25.75</v>
      </c>
      <c r="J107" s="148">
        <v>46000</v>
      </c>
      <c r="K107" s="148">
        <v>72492.460000000006</v>
      </c>
      <c r="L107" s="148">
        <f>ROUND((K107*$C$8/1000),0)</f>
        <v>1811076</v>
      </c>
      <c r="M107" s="148">
        <v>15344</v>
      </c>
      <c r="N107" s="148">
        <v>1826420</v>
      </c>
    </row>
    <row r="108" spans="1:14" x14ac:dyDescent="0.2">
      <c r="A108" s="124"/>
      <c r="D108" s="125"/>
      <c r="E108" s="10"/>
      <c r="F108" s="125"/>
      <c r="G108" s="112"/>
      <c r="H108" s="127"/>
      <c r="I108" s="112"/>
      <c r="J108" s="148"/>
      <c r="K108" s="148"/>
      <c r="L108" s="148"/>
      <c r="M108" s="148"/>
      <c r="N108" s="148"/>
    </row>
    <row r="109" spans="1:14" x14ac:dyDescent="0.2">
      <c r="A109" s="124" t="s">
        <v>165</v>
      </c>
      <c r="B109" s="127">
        <v>363</v>
      </c>
      <c r="C109" s="127" t="s">
        <v>182</v>
      </c>
      <c r="D109" s="125" t="s">
        <v>58</v>
      </c>
      <c r="E109" s="10">
        <v>400</v>
      </c>
      <c r="F109" s="125" t="s">
        <v>184</v>
      </c>
      <c r="G109" s="112">
        <v>5</v>
      </c>
      <c r="H109" s="127" t="s">
        <v>213</v>
      </c>
      <c r="I109" s="112">
        <v>17.5</v>
      </c>
      <c r="J109" s="148">
        <v>400000</v>
      </c>
      <c r="K109" s="148">
        <v>174578.78</v>
      </c>
      <c r="L109" s="148">
        <f t="shared" ref="L109:L115" si="8">ROUND((K109*$C$8/1000),0)</f>
        <v>4361495</v>
      </c>
      <c r="M109" s="148">
        <v>2961</v>
      </c>
      <c r="N109" s="148">
        <v>4364456</v>
      </c>
    </row>
    <row r="110" spans="1:14" x14ac:dyDescent="0.2">
      <c r="A110" s="124" t="s">
        <v>165</v>
      </c>
      <c r="B110" s="127">
        <v>363</v>
      </c>
      <c r="C110" s="127" t="s">
        <v>182</v>
      </c>
      <c r="D110" s="125" t="s">
        <v>58</v>
      </c>
      <c r="E110" s="10">
        <v>96</v>
      </c>
      <c r="F110" s="125" t="s">
        <v>185</v>
      </c>
      <c r="G110" s="112">
        <v>5</v>
      </c>
      <c r="H110" s="127" t="s">
        <v>213</v>
      </c>
      <c r="I110" s="112">
        <v>17.5</v>
      </c>
      <c r="J110" s="148">
        <v>96000</v>
      </c>
      <c r="K110" s="148">
        <v>41898.92</v>
      </c>
      <c r="L110" s="148">
        <f t="shared" si="8"/>
        <v>1046759</v>
      </c>
      <c r="M110" s="148">
        <v>711</v>
      </c>
      <c r="N110" s="148">
        <v>1047470</v>
      </c>
    </row>
    <row r="111" spans="1:14" x14ac:dyDescent="0.2">
      <c r="A111" s="124" t="s">
        <v>193</v>
      </c>
      <c r="B111" s="127">
        <v>363</v>
      </c>
      <c r="C111" s="127" t="s">
        <v>182</v>
      </c>
      <c r="D111" s="125" t="s">
        <v>58</v>
      </c>
      <c r="E111" s="114">
        <v>1E-3</v>
      </c>
      <c r="F111" s="125" t="s">
        <v>186</v>
      </c>
      <c r="G111" s="112">
        <v>0</v>
      </c>
      <c r="H111" s="127" t="s">
        <v>213</v>
      </c>
      <c r="I111" s="112">
        <v>17.5</v>
      </c>
      <c r="J111" s="148">
        <v>1</v>
      </c>
      <c r="K111" s="148">
        <v>1</v>
      </c>
      <c r="L111" s="148">
        <f t="shared" si="8"/>
        <v>25</v>
      </c>
      <c r="M111" s="148">
        <v>0</v>
      </c>
      <c r="N111" s="148">
        <v>25</v>
      </c>
    </row>
    <row r="112" spans="1:14" x14ac:dyDescent="0.2">
      <c r="A112" s="124" t="s">
        <v>540</v>
      </c>
      <c r="B112" s="127">
        <v>367</v>
      </c>
      <c r="C112" s="127" t="s">
        <v>196</v>
      </c>
      <c r="D112" s="125" t="s">
        <v>58</v>
      </c>
      <c r="E112" s="10">
        <v>321.5</v>
      </c>
      <c r="F112" s="125" t="s">
        <v>201</v>
      </c>
      <c r="G112" s="112">
        <v>5.5</v>
      </c>
      <c r="H112" s="127" t="s">
        <v>210</v>
      </c>
      <c r="I112" s="112">
        <v>19</v>
      </c>
      <c r="J112" s="148">
        <v>321500</v>
      </c>
      <c r="K112" s="148">
        <v>108562</v>
      </c>
      <c r="L112" s="148">
        <f t="shared" si="8"/>
        <v>2712200</v>
      </c>
      <c r="M112" s="148">
        <v>36548</v>
      </c>
      <c r="N112" s="148">
        <v>2748748</v>
      </c>
    </row>
    <row r="113" spans="1:14" x14ac:dyDescent="0.2">
      <c r="A113" s="124" t="s">
        <v>540</v>
      </c>
      <c r="B113" s="127">
        <v>367</v>
      </c>
      <c r="C113" s="127" t="s">
        <v>196</v>
      </c>
      <c r="D113" s="125" t="s">
        <v>58</v>
      </c>
      <c r="E113" s="10">
        <v>452.5</v>
      </c>
      <c r="F113" s="125" t="s">
        <v>202</v>
      </c>
      <c r="G113" s="112">
        <v>5.9</v>
      </c>
      <c r="H113" s="127" t="s">
        <v>210</v>
      </c>
      <c r="I113" s="112">
        <v>21.5</v>
      </c>
      <c r="J113" s="148">
        <v>452500</v>
      </c>
      <c r="K113" s="148">
        <v>270618</v>
      </c>
      <c r="L113" s="148">
        <f t="shared" si="8"/>
        <v>6760839</v>
      </c>
      <c r="M113" s="148">
        <v>97589</v>
      </c>
      <c r="N113" s="148">
        <v>6858428</v>
      </c>
    </row>
    <row r="114" spans="1:14" x14ac:dyDescent="0.2">
      <c r="A114" s="124" t="s">
        <v>541</v>
      </c>
      <c r="B114" s="127">
        <v>367</v>
      </c>
      <c r="C114" s="127" t="s">
        <v>196</v>
      </c>
      <c r="D114" s="125" t="s">
        <v>58</v>
      </c>
      <c r="E114" s="10">
        <v>31</v>
      </c>
      <c r="F114" s="125" t="s">
        <v>203</v>
      </c>
      <c r="G114" s="112">
        <v>6.3</v>
      </c>
      <c r="H114" s="127" t="s">
        <v>210</v>
      </c>
      <c r="I114" s="112">
        <v>21.5</v>
      </c>
      <c r="J114" s="148">
        <v>31000</v>
      </c>
      <c r="K114" s="148">
        <v>60705</v>
      </c>
      <c r="L114" s="148">
        <f t="shared" si="8"/>
        <v>1516591</v>
      </c>
      <c r="M114" s="148">
        <v>23342</v>
      </c>
      <c r="N114" s="148">
        <v>1539933</v>
      </c>
    </row>
    <row r="115" spans="1:14" x14ac:dyDescent="0.2">
      <c r="A115" s="124" t="s">
        <v>541</v>
      </c>
      <c r="B115" s="127">
        <v>367</v>
      </c>
      <c r="C115" s="127" t="s">
        <v>196</v>
      </c>
      <c r="D115" s="125" t="s">
        <v>58</v>
      </c>
      <c r="E115" s="10">
        <v>51.8</v>
      </c>
      <c r="F115" s="125" t="s">
        <v>204</v>
      </c>
      <c r="G115" s="112">
        <v>6.3</v>
      </c>
      <c r="H115" s="127" t="s">
        <v>210</v>
      </c>
      <c r="I115" s="112">
        <v>21.5</v>
      </c>
      <c r="J115" s="148">
        <v>51800</v>
      </c>
      <c r="K115" s="148">
        <v>101437</v>
      </c>
      <c r="L115" s="148">
        <f t="shared" si="8"/>
        <v>2534197</v>
      </c>
      <c r="M115" s="148">
        <v>39004</v>
      </c>
      <c r="N115" s="148">
        <v>2573201</v>
      </c>
    </row>
    <row r="116" spans="1:14" x14ac:dyDescent="0.2">
      <c r="A116" s="124"/>
      <c r="D116" s="125"/>
      <c r="E116" s="10"/>
      <c r="F116" s="125"/>
      <c r="G116" s="112"/>
      <c r="H116" s="127"/>
      <c r="I116" s="112"/>
      <c r="J116" s="148"/>
      <c r="K116" s="148"/>
      <c r="L116" s="148"/>
      <c r="M116" s="148"/>
      <c r="N116" s="148"/>
    </row>
    <row r="117" spans="1:14" x14ac:dyDescent="0.2">
      <c r="A117" s="124" t="s">
        <v>615</v>
      </c>
      <c r="B117" s="127">
        <v>383</v>
      </c>
      <c r="C117" s="127" t="s">
        <v>226</v>
      </c>
      <c r="D117" s="125" t="s">
        <v>58</v>
      </c>
      <c r="E117" s="10">
        <v>1250</v>
      </c>
      <c r="F117" s="125" t="s">
        <v>60</v>
      </c>
      <c r="G117" s="112">
        <v>4.5</v>
      </c>
      <c r="H117" s="127" t="s">
        <v>211</v>
      </c>
      <c r="I117" s="112">
        <v>22</v>
      </c>
      <c r="J117" s="148">
        <v>1250000</v>
      </c>
      <c r="K117" s="148">
        <v>270970</v>
      </c>
      <c r="L117" s="148">
        <f t="shared" ref="L117:L122" si="9">ROUND((K117*$C$8/1000),0)</f>
        <v>6769633</v>
      </c>
      <c r="M117" s="148">
        <v>4143</v>
      </c>
      <c r="N117" s="148">
        <v>6773776</v>
      </c>
    </row>
    <row r="118" spans="1:14" x14ac:dyDescent="0.2">
      <c r="A118" s="124" t="s">
        <v>617</v>
      </c>
      <c r="B118" s="127">
        <v>383</v>
      </c>
      <c r="C118" s="127" t="s">
        <v>226</v>
      </c>
      <c r="D118" s="125" t="s">
        <v>58</v>
      </c>
      <c r="E118" s="114">
        <v>161</v>
      </c>
      <c r="F118" s="125" t="s">
        <v>70</v>
      </c>
      <c r="G118" s="112">
        <v>6</v>
      </c>
      <c r="H118" s="127" t="s">
        <v>211</v>
      </c>
      <c r="I118" s="112">
        <v>22</v>
      </c>
      <c r="J118" s="148">
        <v>161000</v>
      </c>
      <c r="K118" s="148">
        <v>298297</v>
      </c>
      <c r="L118" s="148">
        <f t="shared" si="9"/>
        <v>7452342</v>
      </c>
      <c r="M118" s="148">
        <v>24154</v>
      </c>
      <c r="N118" s="148">
        <v>7476496</v>
      </c>
    </row>
    <row r="119" spans="1:14" x14ac:dyDescent="0.2">
      <c r="A119" s="124" t="s">
        <v>228</v>
      </c>
      <c r="B119" s="127">
        <v>392</v>
      </c>
      <c r="C119" s="127" t="s">
        <v>230</v>
      </c>
      <c r="D119" s="125" t="s">
        <v>58</v>
      </c>
      <c r="E119" s="10">
        <v>240</v>
      </c>
      <c r="F119" s="125" t="s">
        <v>200</v>
      </c>
      <c r="G119" s="112">
        <v>3.5</v>
      </c>
      <c r="H119" s="127" t="s">
        <v>211</v>
      </c>
      <c r="I119" s="112">
        <v>7</v>
      </c>
      <c r="J119" s="148">
        <v>240000</v>
      </c>
      <c r="K119" s="148">
        <v>0</v>
      </c>
      <c r="L119" s="148">
        <f t="shared" si="9"/>
        <v>0</v>
      </c>
      <c r="M119" s="148"/>
      <c r="N119" s="148"/>
    </row>
    <row r="120" spans="1:14" x14ac:dyDescent="0.2">
      <c r="A120" s="124" t="s">
        <v>651</v>
      </c>
      <c r="B120" s="127">
        <v>392</v>
      </c>
      <c r="C120" s="127" t="s">
        <v>230</v>
      </c>
      <c r="D120" s="125" t="s">
        <v>58</v>
      </c>
      <c r="E120" s="10">
        <v>245</v>
      </c>
      <c r="F120" s="125" t="s">
        <v>203</v>
      </c>
      <c r="G120" s="112">
        <v>4.5</v>
      </c>
      <c r="H120" s="127" t="s">
        <v>211</v>
      </c>
      <c r="I120" s="112">
        <v>11</v>
      </c>
      <c r="J120" s="148">
        <v>119805</v>
      </c>
      <c r="K120" s="148">
        <v>42953.62</v>
      </c>
      <c r="L120" s="148">
        <f t="shared" si="9"/>
        <v>1073109</v>
      </c>
      <c r="M120" s="148">
        <v>3742</v>
      </c>
      <c r="N120" s="148">
        <v>1076851</v>
      </c>
    </row>
    <row r="121" spans="1:14" x14ac:dyDescent="0.2">
      <c r="A121" s="124" t="s">
        <v>651</v>
      </c>
      <c r="B121" s="127">
        <v>392</v>
      </c>
      <c r="C121" s="127" t="s">
        <v>230</v>
      </c>
      <c r="D121" s="125" t="s">
        <v>58</v>
      </c>
      <c r="E121" s="119" t="s">
        <v>454</v>
      </c>
      <c r="F121" s="125" t="s">
        <v>453</v>
      </c>
      <c r="G121" s="112">
        <v>4.5</v>
      </c>
      <c r="H121" s="127" t="s">
        <v>211</v>
      </c>
      <c r="I121" s="112">
        <v>11</v>
      </c>
      <c r="J121" s="148">
        <v>195</v>
      </c>
      <c r="K121" s="148">
        <v>69.900000000000006</v>
      </c>
      <c r="L121" s="148">
        <f t="shared" si="9"/>
        <v>1746</v>
      </c>
      <c r="M121" s="148">
        <v>6</v>
      </c>
      <c r="N121" s="148">
        <v>1752</v>
      </c>
    </row>
    <row r="122" spans="1:14" x14ac:dyDescent="0.2">
      <c r="A122" s="124" t="s">
        <v>651</v>
      </c>
      <c r="B122" s="127">
        <v>392</v>
      </c>
      <c r="C122" s="127" t="s">
        <v>230</v>
      </c>
      <c r="D122" s="125" t="s">
        <v>58</v>
      </c>
      <c r="E122" s="119" t="s">
        <v>454</v>
      </c>
      <c r="F122" s="125" t="s">
        <v>270</v>
      </c>
      <c r="G122" s="112">
        <v>5</v>
      </c>
      <c r="H122" s="127" t="s">
        <v>211</v>
      </c>
      <c r="I122" s="112">
        <v>11.5</v>
      </c>
      <c r="J122" s="148">
        <v>146837.81</v>
      </c>
      <c r="K122" s="148">
        <v>228674.83</v>
      </c>
      <c r="L122" s="148">
        <f t="shared" si="9"/>
        <v>5712974</v>
      </c>
      <c r="M122" s="148">
        <v>0</v>
      </c>
      <c r="N122" s="148">
        <v>5712974</v>
      </c>
    </row>
    <row r="124" spans="1:14" x14ac:dyDescent="0.2">
      <c r="A124" s="124" t="s">
        <v>540</v>
      </c>
      <c r="B124" s="127">
        <v>420</v>
      </c>
      <c r="C124" s="127" t="s">
        <v>244</v>
      </c>
      <c r="D124" s="125" t="s">
        <v>58</v>
      </c>
      <c r="E124" s="10">
        <v>507</v>
      </c>
      <c r="F124" s="125" t="s">
        <v>232</v>
      </c>
      <c r="G124" s="112">
        <v>4.5</v>
      </c>
      <c r="H124" s="127" t="s">
        <v>209</v>
      </c>
      <c r="I124" s="112">
        <v>19.5</v>
      </c>
      <c r="J124" s="148">
        <v>507000</v>
      </c>
      <c r="K124" s="148">
        <v>75629</v>
      </c>
      <c r="L124" s="148">
        <f>ROUND((K124*$C$8/1000),0)</f>
        <v>1889436</v>
      </c>
      <c r="M124" s="148">
        <v>20907</v>
      </c>
      <c r="N124" s="148">
        <v>1910343</v>
      </c>
    </row>
    <row r="125" spans="1:14" x14ac:dyDescent="0.2">
      <c r="A125" s="124" t="s">
        <v>540</v>
      </c>
      <c r="B125" s="127">
        <v>420</v>
      </c>
      <c r="C125" s="127" t="s">
        <v>244</v>
      </c>
      <c r="D125" s="125" t="s">
        <v>58</v>
      </c>
      <c r="E125" s="10">
        <v>91</v>
      </c>
      <c r="F125" s="125" t="s">
        <v>233</v>
      </c>
      <c r="G125" s="112">
        <v>4.5</v>
      </c>
      <c r="H125" s="127" t="s">
        <v>209</v>
      </c>
      <c r="I125" s="112">
        <v>19.5</v>
      </c>
      <c r="J125" s="148">
        <v>91000</v>
      </c>
      <c r="K125" s="148">
        <v>53978</v>
      </c>
      <c r="L125" s="148">
        <f>ROUND((K125*$C$8/1000),0)</f>
        <v>1348530</v>
      </c>
      <c r="M125" s="148">
        <v>14922</v>
      </c>
      <c r="N125" s="148">
        <v>1363452</v>
      </c>
    </row>
    <row r="126" spans="1:14" x14ac:dyDescent="0.2">
      <c r="A126" s="124" t="s">
        <v>541</v>
      </c>
      <c r="B126" s="127">
        <v>420</v>
      </c>
      <c r="C126" s="127" t="s">
        <v>244</v>
      </c>
      <c r="D126" s="125" t="s">
        <v>58</v>
      </c>
      <c r="E126" s="10">
        <v>32</v>
      </c>
      <c r="F126" s="125" t="s">
        <v>234</v>
      </c>
      <c r="G126" s="112">
        <v>4.5</v>
      </c>
      <c r="H126" s="127" t="s">
        <v>209</v>
      </c>
      <c r="I126" s="112">
        <v>19.5</v>
      </c>
      <c r="J126" s="148">
        <v>32000</v>
      </c>
      <c r="K126" s="148">
        <v>49695</v>
      </c>
      <c r="L126" s="148">
        <f>ROUND((K126*$C$8/1000),0)</f>
        <v>1241528</v>
      </c>
      <c r="M126" s="148">
        <v>13737</v>
      </c>
      <c r="N126" s="148">
        <v>1255265</v>
      </c>
    </row>
    <row r="127" spans="1:14" x14ac:dyDescent="0.2">
      <c r="A127" s="124" t="s">
        <v>541</v>
      </c>
      <c r="B127" s="127">
        <v>420</v>
      </c>
      <c r="C127" s="127" t="s">
        <v>244</v>
      </c>
      <c r="D127" s="125" t="s">
        <v>58</v>
      </c>
      <c r="E127" s="10">
        <v>28</v>
      </c>
      <c r="F127" s="125" t="s">
        <v>245</v>
      </c>
      <c r="G127" s="112">
        <v>4.5</v>
      </c>
      <c r="H127" s="127" t="s">
        <v>209</v>
      </c>
      <c r="I127" s="112">
        <v>19.5</v>
      </c>
      <c r="J127" s="148">
        <v>28000</v>
      </c>
      <c r="K127" s="148">
        <v>43483</v>
      </c>
      <c r="L127" s="148">
        <f>ROUND((K127*$C$8/1000),0)</f>
        <v>1086334</v>
      </c>
      <c r="M127" s="148">
        <v>12020</v>
      </c>
      <c r="N127" s="148">
        <v>1098354</v>
      </c>
    </row>
    <row r="128" spans="1:14" x14ac:dyDescent="0.2">
      <c r="A128" s="124" t="s">
        <v>541</v>
      </c>
      <c r="B128" s="127">
        <v>420</v>
      </c>
      <c r="C128" s="127" t="s">
        <v>244</v>
      </c>
      <c r="D128" s="125" t="s">
        <v>58</v>
      </c>
      <c r="E128" s="10">
        <v>25</v>
      </c>
      <c r="F128" s="125" t="s">
        <v>246</v>
      </c>
      <c r="G128" s="112">
        <v>4.5</v>
      </c>
      <c r="H128" s="127" t="s">
        <v>209</v>
      </c>
      <c r="I128" s="112">
        <v>19.5</v>
      </c>
      <c r="J128" s="148">
        <v>25000</v>
      </c>
      <c r="K128" s="148">
        <v>38824</v>
      </c>
      <c r="L128" s="148">
        <f>ROUND((K128*$C$8/1000),0)</f>
        <v>969938</v>
      </c>
      <c r="M128" s="148">
        <v>10732</v>
      </c>
      <c r="N128" s="148">
        <v>980670</v>
      </c>
    </row>
    <row r="129" spans="1:14" x14ac:dyDescent="0.2">
      <c r="A129" s="124"/>
      <c r="D129" s="125"/>
      <c r="E129" s="10"/>
      <c r="F129" s="125"/>
      <c r="G129" s="112"/>
      <c r="H129" s="127"/>
      <c r="I129" s="112"/>
      <c r="J129" s="148"/>
      <c r="K129" s="148"/>
      <c r="L129" s="148"/>
      <c r="M129" s="148"/>
      <c r="N129" s="148"/>
    </row>
    <row r="130" spans="1:14" x14ac:dyDescent="0.2">
      <c r="A130" s="124" t="s">
        <v>250</v>
      </c>
      <c r="B130" s="127">
        <v>430</v>
      </c>
      <c r="C130" s="127" t="s">
        <v>249</v>
      </c>
      <c r="D130" s="125" t="s">
        <v>58</v>
      </c>
      <c r="E130" s="148">
        <v>3660</v>
      </c>
      <c r="F130" s="125" t="s">
        <v>264</v>
      </c>
      <c r="G130" s="112">
        <v>3</v>
      </c>
      <c r="H130" s="127" t="s">
        <v>213</v>
      </c>
      <c r="I130" s="112">
        <v>11.42</v>
      </c>
      <c r="J130" s="73">
        <v>3660000</v>
      </c>
      <c r="K130" s="73">
        <v>394967.95</v>
      </c>
      <c r="L130" s="73">
        <f>ROUND((K130*$C$8/1000),0)</f>
        <v>9867468</v>
      </c>
      <c r="M130" s="318">
        <v>63075</v>
      </c>
      <c r="N130" s="319">
        <v>9930543</v>
      </c>
    </row>
    <row r="131" spans="1:14" x14ac:dyDescent="0.2">
      <c r="A131" s="124" t="s">
        <v>250</v>
      </c>
      <c r="B131" s="127">
        <v>430</v>
      </c>
      <c r="C131" s="127" t="s">
        <v>249</v>
      </c>
      <c r="D131" s="125" t="s">
        <v>58</v>
      </c>
      <c r="E131" s="148">
        <v>479</v>
      </c>
      <c r="F131" s="125" t="s">
        <v>265</v>
      </c>
      <c r="G131" s="112">
        <v>4</v>
      </c>
      <c r="H131" s="127" t="s">
        <v>213</v>
      </c>
      <c r="I131" s="112">
        <v>11.42</v>
      </c>
      <c r="J131" s="73">
        <v>479000</v>
      </c>
      <c r="K131" s="73">
        <v>113382.5</v>
      </c>
      <c r="L131" s="73">
        <f>ROUND((K131*$C$8/1000),0)</f>
        <v>2832630</v>
      </c>
      <c r="M131" s="318">
        <v>23572</v>
      </c>
      <c r="N131" s="319">
        <v>2856202</v>
      </c>
    </row>
    <row r="132" spans="1:14" x14ac:dyDescent="0.2">
      <c r="A132" s="124" t="s">
        <v>475</v>
      </c>
      <c r="B132" s="127">
        <v>430</v>
      </c>
      <c r="C132" s="127" t="s">
        <v>249</v>
      </c>
      <c r="D132" s="125" t="s">
        <v>58</v>
      </c>
      <c r="E132" s="114">
        <v>1.5349999999999999</v>
      </c>
      <c r="F132" s="125" t="s">
        <v>266</v>
      </c>
      <c r="G132" s="112">
        <v>10</v>
      </c>
      <c r="H132" s="127" t="s">
        <v>213</v>
      </c>
      <c r="I132" s="112">
        <v>11.42</v>
      </c>
      <c r="J132" s="73">
        <v>1535</v>
      </c>
      <c r="K132" s="73">
        <v>3797.598</v>
      </c>
      <c r="L132" s="73">
        <f>ROUND((K132*$C$8/1000),0)</f>
        <v>94875</v>
      </c>
      <c r="M132" s="73">
        <v>91058</v>
      </c>
      <c r="N132" s="73">
        <v>185933</v>
      </c>
    </row>
    <row r="133" spans="1:14" x14ac:dyDescent="0.2">
      <c r="A133" s="124"/>
      <c r="D133" s="125"/>
      <c r="E133" s="148"/>
      <c r="F133" s="127"/>
      <c r="G133" s="112"/>
      <c r="H133" s="127"/>
      <c r="I133" s="112"/>
      <c r="J133" s="148"/>
      <c r="K133" s="148"/>
      <c r="L133" s="148"/>
      <c r="M133" s="148"/>
      <c r="N133" s="148"/>
    </row>
    <row r="134" spans="1:14" x14ac:dyDescent="0.2">
      <c r="A134" s="124" t="s">
        <v>119</v>
      </c>
      <c r="B134" s="127">
        <v>437</v>
      </c>
      <c r="C134" s="127" t="s">
        <v>259</v>
      </c>
      <c r="D134" s="125" t="s">
        <v>58</v>
      </c>
      <c r="E134" s="148">
        <v>110</v>
      </c>
      <c r="F134" s="125" t="s">
        <v>251</v>
      </c>
      <c r="G134" s="112">
        <v>3</v>
      </c>
      <c r="H134" s="127" t="s">
        <v>210</v>
      </c>
      <c r="I134" s="112">
        <v>7</v>
      </c>
      <c r="J134" s="148">
        <v>110000</v>
      </c>
      <c r="K134" s="148">
        <v>0</v>
      </c>
      <c r="L134" s="148">
        <f>ROUND((K134*$C$8/1000),0)</f>
        <v>0</v>
      </c>
      <c r="M134" s="148"/>
      <c r="N134" s="148"/>
    </row>
    <row r="135" spans="1:14" x14ac:dyDescent="0.2">
      <c r="A135" s="124" t="s">
        <v>119</v>
      </c>
      <c r="B135" s="127">
        <v>437</v>
      </c>
      <c r="C135" s="127" t="s">
        <v>259</v>
      </c>
      <c r="D135" s="125" t="s">
        <v>58</v>
      </c>
      <c r="E135" s="148">
        <v>33</v>
      </c>
      <c r="F135" s="125" t="s">
        <v>252</v>
      </c>
      <c r="G135" s="112">
        <v>3</v>
      </c>
      <c r="H135" s="127" t="s">
        <v>210</v>
      </c>
      <c r="I135" s="112">
        <v>7</v>
      </c>
      <c r="J135" s="148">
        <v>33000</v>
      </c>
      <c r="K135" s="148">
        <v>0</v>
      </c>
      <c r="L135" s="148">
        <f t="shared" ref="L135:L147" si="10">ROUND((K135*$C$8/1000),0)</f>
        <v>0</v>
      </c>
      <c r="M135" s="148"/>
      <c r="N135" s="148"/>
    </row>
    <row r="136" spans="1:14" x14ac:dyDescent="0.2">
      <c r="A136" s="124" t="s">
        <v>119</v>
      </c>
      <c r="B136" s="127">
        <v>437</v>
      </c>
      <c r="C136" s="127" t="s">
        <v>259</v>
      </c>
      <c r="D136" s="125" t="s">
        <v>58</v>
      </c>
      <c r="E136" s="148">
        <v>260</v>
      </c>
      <c r="F136" s="125" t="s">
        <v>253</v>
      </c>
      <c r="G136" s="112">
        <v>4.2</v>
      </c>
      <c r="H136" s="127" t="s">
        <v>210</v>
      </c>
      <c r="I136" s="112">
        <v>20</v>
      </c>
      <c r="J136" s="148">
        <v>260000</v>
      </c>
      <c r="K136" s="148">
        <v>126153.86</v>
      </c>
      <c r="L136" s="148">
        <f t="shared" si="10"/>
        <v>3151697</v>
      </c>
      <c r="M136" s="148">
        <v>3243</v>
      </c>
      <c r="N136" s="148">
        <v>3154940</v>
      </c>
    </row>
    <row r="137" spans="1:14" x14ac:dyDescent="0.2">
      <c r="A137" s="124" t="s">
        <v>119</v>
      </c>
      <c r="B137" s="127">
        <v>437</v>
      </c>
      <c r="C137" s="127" t="s">
        <v>259</v>
      </c>
      <c r="D137" s="125" t="s">
        <v>58</v>
      </c>
      <c r="E137" s="148">
        <v>68</v>
      </c>
      <c r="F137" s="125" t="s">
        <v>254</v>
      </c>
      <c r="G137" s="112">
        <v>4.2</v>
      </c>
      <c r="H137" s="127" t="s">
        <v>210</v>
      </c>
      <c r="I137" s="112">
        <v>20</v>
      </c>
      <c r="J137" s="148">
        <v>68000</v>
      </c>
      <c r="K137" s="148">
        <v>32994.04</v>
      </c>
      <c r="L137" s="148">
        <f t="shared" si="10"/>
        <v>824289</v>
      </c>
      <c r="M137" s="148">
        <v>848</v>
      </c>
      <c r="N137" s="148">
        <v>825137</v>
      </c>
    </row>
    <row r="138" spans="1:14" x14ac:dyDescent="0.2">
      <c r="A138" s="124" t="s">
        <v>640</v>
      </c>
      <c r="B138" s="127">
        <v>437</v>
      </c>
      <c r="C138" s="127" t="s">
        <v>259</v>
      </c>
      <c r="D138" s="125" t="s">
        <v>58</v>
      </c>
      <c r="E138" s="113">
        <v>132</v>
      </c>
      <c r="F138" s="125" t="s">
        <v>255</v>
      </c>
      <c r="G138" s="112">
        <v>4.2</v>
      </c>
      <c r="H138" s="127" t="s">
        <v>210</v>
      </c>
      <c r="I138" s="112">
        <v>20</v>
      </c>
      <c r="J138" s="148">
        <v>132000</v>
      </c>
      <c r="K138" s="148">
        <v>62774.37</v>
      </c>
      <c r="L138" s="148">
        <f t="shared" si="10"/>
        <v>1568290</v>
      </c>
      <c r="M138" s="148">
        <v>1613</v>
      </c>
      <c r="N138" s="148">
        <v>1569903</v>
      </c>
    </row>
    <row r="139" spans="1:14" x14ac:dyDescent="0.2">
      <c r="A139" s="124" t="s">
        <v>225</v>
      </c>
      <c r="B139" s="127">
        <v>437</v>
      </c>
      <c r="C139" s="127" t="s">
        <v>259</v>
      </c>
      <c r="D139" s="125" t="s">
        <v>58</v>
      </c>
      <c r="E139" s="113">
        <v>55</v>
      </c>
      <c r="F139" s="125" t="s">
        <v>82</v>
      </c>
      <c r="G139" s="112">
        <v>4.2</v>
      </c>
      <c r="H139" s="127" t="s">
        <v>210</v>
      </c>
      <c r="I139" s="112">
        <v>20</v>
      </c>
      <c r="J139" s="148">
        <v>55000</v>
      </c>
      <c r="K139" s="148">
        <v>53766.61</v>
      </c>
      <c r="L139" s="148">
        <f t="shared" si="10"/>
        <v>1343249</v>
      </c>
      <c r="M139" s="148">
        <v>1382</v>
      </c>
      <c r="N139" s="148">
        <v>1344631</v>
      </c>
    </row>
    <row r="140" spans="1:14" x14ac:dyDescent="0.2">
      <c r="A140" s="124" t="s">
        <v>225</v>
      </c>
      <c r="B140" s="127">
        <v>437</v>
      </c>
      <c r="C140" s="127" t="s">
        <v>259</v>
      </c>
      <c r="D140" s="125" t="s">
        <v>58</v>
      </c>
      <c r="E140" s="113">
        <v>1</v>
      </c>
      <c r="F140" s="125" t="s">
        <v>256</v>
      </c>
      <c r="G140" s="112">
        <v>4.2</v>
      </c>
      <c r="H140" s="127" t="s">
        <v>210</v>
      </c>
      <c r="I140" s="112">
        <v>20</v>
      </c>
      <c r="J140" s="148">
        <v>1000</v>
      </c>
      <c r="K140" s="148">
        <v>1493.52</v>
      </c>
      <c r="L140" s="148">
        <f t="shared" si="10"/>
        <v>37313</v>
      </c>
      <c r="M140" s="148">
        <v>38</v>
      </c>
      <c r="N140" s="148">
        <v>37351</v>
      </c>
    </row>
    <row r="141" spans="1:14" x14ac:dyDescent="0.2">
      <c r="A141" s="124" t="s">
        <v>653</v>
      </c>
      <c r="B141" s="127">
        <v>437</v>
      </c>
      <c r="C141" s="127" t="s">
        <v>448</v>
      </c>
      <c r="D141" s="125" t="s">
        <v>58</v>
      </c>
      <c r="E141" s="10">
        <v>110</v>
      </c>
      <c r="F141" s="125" t="s">
        <v>449</v>
      </c>
      <c r="G141" s="112">
        <v>3</v>
      </c>
      <c r="H141" s="127" t="s">
        <v>210</v>
      </c>
      <c r="I141" s="112">
        <v>5.93</v>
      </c>
      <c r="J141" s="148">
        <v>110000</v>
      </c>
      <c r="K141" s="148">
        <v>0</v>
      </c>
      <c r="L141" s="148">
        <f t="shared" si="10"/>
        <v>0</v>
      </c>
      <c r="M141" s="148"/>
      <c r="N141" s="148"/>
    </row>
    <row r="142" spans="1:14" x14ac:dyDescent="0.2">
      <c r="A142" s="124" t="s">
        <v>654</v>
      </c>
      <c r="B142" s="127">
        <v>437</v>
      </c>
      <c r="C142" s="127" t="s">
        <v>448</v>
      </c>
      <c r="D142" s="125" t="s">
        <v>58</v>
      </c>
      <c r="E142" s="10">
        <v>33</v>
      </c>
      <c r="F142" s="125" t="s">
        <v>450</v>
      </c>
      <c r="G142" s="112">
        <v>3</v>
      </c>
      <c r="H142" s="127" t="s">
        <v>210</v>
      </c>
      <c r="I142" s="112">
        <v>5.93</v>
      </c>
      <c r="J142" s="148">
        <v>33000</v>
      </c>
      <c r="K142" s="148">
        <v>0</v>
      </c>
      <c r="L142" s="148">
        <f t="shared" si="10"/>
        <v>0</v>
      </c>
      <c r="M142" s="148"/>
      <c r="N142" s="148"/>
    </row>
    <row r="143" spans="1:14" x14ac:dyDescent="0.2">
      <c r="A143" s="124" t="s">
        <v>653</v>
      </c>
      <c r="B143" s="127">
        <v>437</v>
      </c>
      <c r="C143" s="127" t="s">
        <v>448</v>
      </c>
      <c r="D143" s="125" t="s">
        <v>58</v>
      </c>
      <c r="E143" s="10">
        <v>375</v>
      </c>
      <c r="F143" s="125" t="s">
        <v>443</v>
      </c>
      <c r="G143" s="112">
        <v>4.2</v>
      </c>
      <c r="H143" s="127" t="s">
        <v>210</v>
      </c>
      <c r="I143" s="112">
        <v>19.75</v>
      </c>
      <c r="J143" s="148">
        <v>375000</v>
      </c>
      <c r="K143" s="148">
        <v>202228.05</v>
      </c>
      <c r="L143" s="148">
        <f t="shared" si="10"/>
        <v>5052255</v>
      </c>
      <c r="M143" s="148">
        <v>5199</v>
      </c>
      <c r="N143" s="148">
        <v>5057454</v>
      </c>
    </row>
    <row r="144" spans="1:14" x14ac:dyDescent="0.2">
      <c r="A144" s="124" t="s">
        <v>653</v>
      </c>
      <c r="B144" s="127">
        <v>437</v>
      </c>
      <c r="C144" s="127" t="s">
        <v>448</v>
      </c>
      <c r="D144" s="125" t="s">
        <v>58</v>
      </c>
      <c r="E144" s="10">
        <v>99</v>
      </c>
      <c r="F144" s="125" t="s">
        <v>444</v>
      </c>
      <c r="G144" s="112">
        <v>4.2</v>
      </c>
      <c r="H144" s="127" t="s">
        <v>210</v>
      </c>
      <c r="I144" s="112">
        <v>19.75</v>
      </c>
      <c r="J144" s="148">
        <v>99000</v>
      </c>
      <c r="K144" s="148">
        <v>53388.19</v>
      </c>
      <c r="L144" s="148">
        <f t="shared" si="10"/>
        <v>1333795</v>
      </c>
      <c r="M144" s="148">
        <v>1372</v>
      </c>
      <c r="N144" s="148">
        <v>1335167</v>
      </c>
    </row>
    <row r="145" spans="1:15" x14ac:dyDescent="0.2">
      <c r="A145" s="124" t="s">
        <v>653</v>
      </c>
      <c r="B145" s="127">
        <v>437</v>
      </c>
      <c r="C145" s="127" t="s">
        <v>448</v>
      </c>
      <c r="D145" s="125" t="s">
        <v>58</v>
      </c>
      <c r="E145" s="10">
        <v>93</v>
      </c>
      <c r="F145" s="125" t="s">
        <v>445</v>
      </c>
      <c r="G145" s="112">
        <v>4.2</v>
      </c>
      <c r="H145" s="127" t="s">
        <v>210</v>
      </c>
      <c r="I145" s="112">
        <v>19.75</v>
      </c>
      <c r="J145" s="148">
        <v>93000</v>
      </c>
      <c r="K145" s="148">
        <v>53263.79</v>
      </c>
      <c r="L145" s="148">
        <f t="shared" si="10"/>
        <v>1330687</v>
      </c>
      <c r="M145" s="148">
        <v>1370</v>
      </c>
      <c r="N145" s="148">
        <v>1332057</v>
      </c>
    </row>
    <row r="146" spans="1:15" x14ac:dyDescent="0.2">
      <c r="A146" s="124" t="s">
        <v>655</v>
      </c>
      <c r="B146" s="127">
        <v>437</v>
      </c>
      <c r="C146" s="127" t="s">
        <v>448</v>
      </c>
      <c r="D146" s="125" t="s">
        <v>58</v>
      </c>
      <c r="E146" s="10">
        <v>122</v>
      </c>
      <c r="F146" s="125" t="s">
        <v>446</v>
      </c>
      <c r="G146" s="112">
        <v>4.2</v>
      </c>
      <c r="H146" s="127" t="s">
        <v>210</v>
      </c>
      <c r="I146" s="112">
        <v>19.75</v>
      </c>
      <c r="J146" s="148">
        <v>122000</v>
      </c>
      <c r="K146" s="148">
        <v>103207.08</v>
      </c>
      <c r="L146" s="148">
        <f t="shared" si="10"/>
        <v>2578418</v>
      </c>
      <c r="M146" s="148">
        <v>2654</v>
      </c>
      <c r="N146" s="148">
        <v>2581072</v>
      </c>
    </row>
    <row r="147" spans="1:15" x14ac:dyDescent="0.2">
      <c r="A147" s="124" t="s">
        <v>655</v>
      </c>
      <c r="B147" s="127">
        <v>437</v>
      </c>
      <c r="C147" s="127" t="s">
        <v>448</v>
      </c>
      <c r="D147" s="125" t="s">
        <v>58</v>
      </c>
      <c r="E147" s="10">
        <v>1</v>
      </c>
      <c r="F147" s="125" t="s">
        <v>447</v>
      </c>
      <c r="G147" s="112">
        <v>4.2</v>
      </c>
      <c r="H147" s="127" t="s">
        <v>210</v>
      </c>
      <c r="I147" s="112">
        <v>19.75</v>
      </c>
      <c r="J147" s="148">
        <v>1000</v>
      </c>
      <c r="K147" s="148">
        <v>1413.8</v>
      </c>
      <c r="L147" s="148">
        <f t="shared" si="10"/>
        <v>35321</v>
      </c>
      <c r="M147" s="148">
        <v>36</v>
      </c>
      <c r="N147" s="148">
        <v>35357</v>
      </c>
    </row>
    <row r="148" spans="1:15" x14ac:dyDescent="0.2">
      <c r="A148" s="124"/>
      <c r="D148" s="125"/>
      <c r="E148" s="10"/>
      <c r="F148" s="125"/>
      <c r="G148" s="112"/>
      <c r="H148" s="127"/>
      <c r="I148" s="112"/>
      <c r="J148" s="148"/>
      <c r="K148" s="148"/>
      <c r="L148" s="148"/>
      <c r="M148" s="148"/>
      <c r="N148" s="148"/>
    </row>
    <row r="149" spans="1:15" x14ac:dyDescent="0.2">
      <c r="A149" s="124" t="s">
        <v>228</v>
      </c>
      <c r="B149" s="127">
        <v>449</v>
      </c>
      <c r="C149" s="127" t="s">
        <v>262</v>
      </c>
      <c r="D149" s="125" t="s">
        <v>58</v>
      </c>
      <c r="E149" s="10">
        <v>162</v>
      </c>
      <c r="F149" s="125" t="s">
        <v>232</v>
      </c>
      <c r="G149" s="112">
        <v>4.8</v>
      </c>
      <c r="H149" s="125" t="s">
        <v>211</v>
      </c>
      <c r="I149" s="112">
        <v>7.75</v>
      </c>
      <c r="J149" s="148">
        <v>162000</v>
      </c>
      <c r="K149" s="148">
        <v>0</v>
      </c>
      <c r="L149" s="148">
        <f>ROUND((K149*$C$8/1000),0)</f>
        <v>0</v>
      </c>
      <c r="M149" s="148"/>
      <c r="N149" s="148"/>
    </row>
    <row r="150" spans="1:15" x14ac:dyDescent="0.2">
      <c r="A150" s="124" t="s">
        <v>263</v>
      </c>
      <c r="B150" s="127">
        <v>449</v>
      </c>
      <c r="C150" s="127" t="s">
        <v>262</v>
      </c>
      <c r="D150" s="125" t="s">
        <v>58</v>
      </c>
      <c r="E150" s="10">
        <v>50</v>
      </c>
      <c r="F150" s="125" t="s">
        <v>233</v>
      </c>
      <c r="G150" s="112">
        <v>5.4</v>
      </c>
      <c r="H150" s="125" t="s">
        <v>211</v>
      </c>
      <c r="I150" s="112">
        <v>14.75</v>
      </c>
      <c r="J150" s="148">
        <v>50000</v>
      </c>
      <c r="K150" s="148">
        <v>57221</v>
      </c>
      <c r="L150" s="148">
        <f>ROUND((K150*$C$8/1000),0)</f>
        <v>1429550</v>
      </c>
      <c r="M150" s="148">
        <v>18712</v>
      </c>
      <c r="N150" s="148">
        <v>1448262</v>
      </c>
    </row>
    <row r="151" spans="1:15" x14ac:dyDescent="0.2">
      <c r="A151" s="124" t="s">
        <v>263</v>
      </c>
      <c r="B151" s="127">
        <v>449</v>
      </c>
      <c r="C151" s="127" t="s">
        <v>262</v>
      </c>
      <c r="D151" s="125" t="s">
        <v>58</v>
      </c>
      <c r="E151" s="10">
        <v>59.52</v>
      </c>
      <c r="F151" s="125" t="s">
        <v>234</v>
      </c>
      <c r="G151" s="112">
        <v>4.5</v>
      </c>
      <c r="H151" s="125" t="s">
        <v>211</v>
      </c>
      <c r="I151" s="112">
        <v>15</v>
      </c>
      <c r="J151" s="148">
        <v>59520</v>
      </c>
      <c r="K151" s="148">
        <v>90409.79</v>
      </c>
      <c r="L151" s="148">
        <f>ROUND((K151*$C$8/1000),0)</f>
        <v>2258704</v>
      </c>
      <c r="M151" s="148">
        <v>0</v>
      </c>
      <c r="N151" s="148">
        <v>2258704</v>
      </c>
    </row>
    <row r="152" spans="1:15" x14ac:dyDescent="0.2">
      <c r="A152" s="124"/>
      <c r="D152" s="125"/>
      <c r="E152" s="10"/>
      <c r="F152" s="125"/>
      <c r="G152" s="112"/>
      <c r="H152" s="127"/>
      <c r="I152" s="112"/>
      <c r="J152" s="148"/>
      <c r="K152" s="148"/>
      <c r="L152" s="148"/>
      <c r="M152" s="148"/>
      <c r="N152" s="148"/>
    </row>
    <row r="153" spans="1:15" x14ac:dyDescent="0.2">
      <c r="A153" s="124" t="s">
        <v>683</v>
      </c>
      <c r="B153" s="127">
        <v>472</v>
      </c>
      <c r="C153" s="127" t="s">
        <v>267</v>
      </c>
      <c r="D153" s="125" t="s">
        <v>125</v>
      </c>
      <c r="E153" s="10">
        <v>15700000</v>
      </c>
      <c r="F153" s="125" t="s">
        <v>97</v>
      </c>
      <c r="G153" s="112">
        <v>6</v>
      </c>
      <c r="H153" s="127" t="s">
        <v>213</v>
      </c>
      <c r="I153" s="112">
        <v>4</v>
      </c>
      <c r="J153" s="148">
        <v>15700000000</v>
      </c>
      <c r="K153" s="148">
        <v>0</v>
      </c>
      <c r="L153" s="148">
        <f>ROUND((K153/1000),0)</f>
        <v>0</v>
      </c>
      <c r="M153" s="148"/>
      <c r="N153" s="148"/>
    </row>
    <row r="154" spans="1:15" x14ac:dyDescent="0.2">
      <c r="A154" s="124" t="s">
        <v>683</v>
      </c>
      <c r="B154" s="127">
        <v>472</v>
      </c>
      <c r="C154" s="127" t="s">
        <v>267</v>
      </c>
      <c r="D154" s="125" t="s">
        <v>125</v>
      </c>
      <c r="E154" s="10">
        <v>500000</v>
      </c>
      <c r="F154" s="125" t="s">
        <v>98</v>
      </c>
      <c r="G154" s="112" t="s">
        <v>269</v>
      </c>
      <c r="H154" s="127" t="s">
        <v>213</v>
      </c>
      <c r="I154" s="112">
        <v>6</v>
      </c>
      <c r="J154" s="148">
        <v>500000000</v>
      </c>
      <c r="K154" s="148">
        <v>0</v>
      </c>
      <c r="L154" s="148">
        <f>ROUND((K154/1000),0)</f>
        <v>0</v>
      </c>
      <c r="M154" s="148"/>
      <c r="N154" s="148"/>
    </row>
    <row r="155" spans="1:15" x14ac:dyDescent="0.2">
      <c r="A155" s="124" t="s">
        <v>683</v>
      </c>
      <c r="B155" s="127">
        <v>472</v>
      </c>
      <c r="C155" s="127" t="s">
        <v>267</v>
      </c>
      <c r="D155" s="125" t="s">
        <v>125</v>
      </c>
      <c r="E155" s="10">
        <v>1000</v>
      </c>
      <c r="F155" s="125" t="s">
        <v>140</v>
      </c>
      <c r="G155" s="112">
        <v>10</v>
      </c>
      <c r="H155" s="127" t="s">
        <v>213</v>
      </c>
      <c r="I155" s="112">
        <v>6</v>
      </c>
      <c r="J155" s="148">
        <v>1000000</v>
      </c>
      <c r="K155" s="148">
        <v>0</v>
      </c>
      <c r="L155" s="148">
        <f>ROUND((K155/1000),0)</f>
        <v>0</v>
      </c>
      <c r="M155" s="148"/>
      <c r="N155" s="148"/>
      <c r="O155" s="347"/>
    </row>
    <row r="156" spans="1:15" x14ac:dyDescent="0.2">
      <c r="A156" s="124" t="s">
        <v>683</v>
      </c>
      <c r="B156" s="127">
        <v>486</v>
      </c>
      <c r="C156" s="127" t="s">
        <v>451</v>
      </c>
      <c r="D156" s="125" t="s">
        <v>58</v>
      </c>
      <c r="E156" s="10">
        <v>450</v>
      </c>
      <c r="F156" s="125" t="s">
        <v>141</v>
      </c>
      <c r="G156" s="112">
        <v>4.25</v>
      </c>
      <c r="H156" s="127" t="s">
        <v>210</v>
      </c>
      <c r="I156" s="112">
        <v>19.5</v>
      </c>
      <c r="J156" s="148">
        <v>450000</v>
      </c>
      <c r="K156" s="148">
        <v>204394</v>
      </c>
      <c r="L156" s="148">
        <f>ROUND((K156*$C$8/1000),0)</f>
        <v>5106367</v>
      </c>
      <c r="M156" s="148">
        <v>38536</v>
      </c>
      <c r="N156" s="148">
        <v>5144903</v>
      </c>
    </row>
    <row r="157" spans="1:15" x14ac:dyDescent="0.2">
      <c r="A157" s="124" t="s">
        <v>686</v>
      </c>
      <c r="B157" s="127">
        <v>486</v>
      </c>
      <c r="C157" s="127" t="s">
        <v>451</v>
      </c>
      <c r="D157" s="125" t="s">
        <v>58</v>
      </c>
      <c r="E157" s="10">
        <v>50</v>
      </c>
      <c r="F157" s="125" t="s">
        <v>142</v>
      </c>
      <c r="G157" s="112">
        <v>8</v>
      </c>
      <c r="H157" s="127" t="s">
        <v>210</v>
      </c>
      <c r="I157" s="112">
        <v>23.25</v>
      </c>
      <c r="J157" s="148">
        <v>50000</v>
      </c>
      <c r="K157" s="148">
        <v>50000</v>
      </c>
      <c r="L157" s="148">
        <f>ROUND((K157*$C$8/1000),0)</f>
        <v>1249148</v>
      </c>
      <c r="M157" s="148">
        <v>1234595</v>
      </c>
      <c r="N157" s="148">
        <v>2483743</v>
      </c>
    </row>
    <row r="158" spans="1:15" x14ac:dyDescent="0.2">
      <c r="A158" s="124" t="s">
        <v>688</v>
      </c>
      <c r="B158" s="127">
        <v>486</v>
      </c>
      <c r="C158" s="127" t="s">
        <v>505</v>
      </c>
      <c r="D158" s="125" t="s">
        <v>58</v>
      </c>
      <c r="E158" s="10">
        <v>427</v>
      </c>
      <c r="F158" s="125" t="s">
        <v>270</v>
      </c>
      <c r="G158" s="112">
        <v>4</v>
      </c>
      <c r="H158" s="127" t="s">
        <v>210</v>
      </c>
      <c r="I158" s="112">
        <v>20</v>
      </c>
      <c r="J158" s="148">
        <v>427000</v>
      </c>
      <c r="K158" s="148">
        <v>260998</v>
      </c>
      <c r="L158" s="148">
        <f>ROUND((K158*$C$8/1000),0)</f>
        <v>6520503</v>
      </c>
      <c r="M158" s="148">
        <v>46336</v>
      </c>
      <c r="N158" s="148">
        <v>6566839</v>
      </c>
    </row>
    <row r="159" spans="1:15" x14ac:dyDescent="0.2">
      <c r="A159" s="124" t="s">
        <v>688</v>
      </c>
      <c r="B159" s="127">
        <v>486</v>
      </c>
      <c r="C159" s="127" t="s">
        <v>505</v>
      </c>
      <c r="D159" s="125" t="s">
        <v>58</v>
      </c>
      <c r="E159" s="10">
        <v>37</v>
      </c>
      <c r="F159" s="125" t="s">
        <v>508</v>
      </c>
      <c r="G159" s="112">
        <v>4</v>
      </c>
      <c r="H159" s="127" t="s">
        <v>210</v>
      </c>
      <c r="I159" s="112">
        <v>20</v>
      </c>
      <c r="J159" s="148">
        <v>37000</v>
      </c>
      <c r="K159" s="148">
        <v>37000</v>
      </c>
      <c r="L159" s="148">
        <f>ROUND((K159*$C$8/1000),0)</f>
        <v>924370</v>
      </c>
      <c r="M159" s="148">
        <v>312753</v>
      </c>
      <c r="N159" s="148">
        <v>1237123</v>
      </c>
    </row>
    <row r="160" spans="1:15" x14ac:dyDescent="0.2">
      <c r="A160" s="124" t="s">
        <v>688</v>
      </c>
      <c r="B160" s="127">
        <v>486</v>
      </c>
      <c r="C160" s="127" t="s">
        <v>505</v>
      </c>
      <c r="D160" s="125" t="s">
        <v>58</v>
      </c>
      <c r="E160" s="10">
        <v>59</v>
      </c>
      <c r="F160" s="125" t="s">
        <v>509</v>
      </c>
      <c r="G160" s="112">
        <v>7</v>
      </c>
      <c r="H160" s="127" t="s">
        <v>210</v>
      </c>
      <c r="I160" s="112">
        <v>21.75</v>
      </c>
      <c r="J160" s="148">
        <v>59000</v>
      </c>
      <c r="K160" s="148">
        <v>59000</v>
      </c>
      <c r="L160" s="148">
        <f>ROUND((K160*$C$8/1000),0)</f>
        <v>1473995</v>
      </c>
      <c r="M160" s="148">
        <v>962882</v>
      </c>
      <c r="N160" s="148">
        <v>2436877</v>
      </c>
    </row>
    <row r="161" spans="1:14" x14ac:dyDescent="0.2">
      <c r="A161" s="124"/>
      <c r="D161" s="125"/>
      <c r="E161" s="10"/>
      <c r="F161" s="125"/>
      <c r="G161" s="112"/>
      <c r="H161" s="127"/>
      <c r="I161" s="112"/>
      <c r="J161" s="148"/>
      <c r="K161" s="148"/>
      <c r="L161" s="148"/>
      <c r="M161" s="148"/>
      <c r="N161" s="148"/>
    </row>
    <row r="162" spans="1:14" x14ac:dyDescent="0.2">
      <c r="A162" s="124" t="s">
        <v>540</v>
      </c>
      <c r="B162" s="127">
        <v>495</v>
      </c>
      <c r="C162" s="127" t="s">
        <v>459</v>
      </c>
      <c r="D162" s="125" t="s">
        <v>58</v>
      </c>
      <c r="E162" s="10">
        <v>578.5</v>
      </c>
      <c r="F162" s="125" t="s">
        <v>464</v>
      </c>
      <c r="G162" s="112">
        <v>4</v>
      </c>
      <c r="H162" s="127" t="s">
        <v>210</v>
      </c>
      <c r="I162" s="112">
        <v>19.25</v>
      </c>
      <c r="J162" s="148">
        <v>578500</v>
      </c>
      <c r="K162" s="148">
        <v>241218</v>
      </c>
      <c r="L162" s="148">
        <f t="shared" ref="L162:L179" si="11">ROUND((K162*$C$8/1000),0)</f>
        <v>6026340</v>
      </c>
      <c r="M162" s="148">
        <v>59377</v>
      </c>
      <c r="N162" s="148">
        <v>6085717</v>
      </c>
    </row>
    <row r="163" spans="1:14" x14ac:dyDescent="0.2">
      <c r="A163" s="124" t="s">
        <v>540</v>
      </c>
      <c r="B163" s="127">
        <v>495</v>
      </c>
      <c r="C163" s="127" t="s">
        <v>459</v>
      </c>
      <c r="D163" s="125" t="s">
        <v>58</v>
      </c>
      <c r="E163" s="10">
        <v>52.2</v>
      </c>
      <c r="F163" s="125" t="s">
        <v>465</v>
      </c>
      <c r="G163" s="112">
        <v>5</v>
      </c>
      <c r="H163" s="127" t="s">
        <v>210</v>
      </c>
      <c r="I163" s="112">
        <v>19.25</v>
      </c>
      <c r="J163" s="148">
        <v>52200</v>
      </c>
      <c r="K163" s="148">
        <v>53489</v>
      </c>
      <c r="L163" s="148">
        <f t="shared" si="11"/>
        <v>1336314</v>
      </c>
      <c r="M163" s="148">
        <v>16399</v>
      </c>
      <c r="N163" s="148">
        <v>1352713</v>
      </c>
    </row>
    <row r="164" spans="1:14" x14ac:dyDescent="0.2">
      <c r="A164" s="124" t="s">
        <v>541</v>
      </c>
      <c r="B164" s="127">
        <v>495</v>
      </c>
      <c r="C164" s="127" t="s">
        <v>459</v>
      </c>
      <c r="D164" s="125" t="s">
        <v>58</v>
      </c>
      <c r="E164" s="10">
        <v>27.4</v>
      </c>
      <c r="F164" s="125" t="s">
        <v>466</v>
      </c>
      <c r="G164" s="112">
        <v>5.5</v>
      </c>
      <c r="H164" s="127" t="s">
        <v>210</v>
      </c>
      <c r="I164" s="112">
        <v>19.25</v>
      </c>
      <c r="J164" s="148">
        <v>27400</v>
      </c>
      <c r="K164" s="148">
        <v>31324</v>
      </c>
      <c r="L164" s="148">
        <f t="shared" si="11"/>
        <v>782566</v>
      </c>
      <c r="M164" s="148">
        <v>10545</v>
      </c>
      <c r="N164" s="148">
        <v>793111</v>
      </c>
    </row>
    <row r="165" spans="1:14" x14ac:dyDescent="0.2">
      <c r="A165" s="124" t="s">
        <v>541</v>
      </c>
      <c r="B165" s="127">
        <v>495</v>
      </c>
      <c r="C165" s="127" t="s">
        <v>459</v>
      </c>
      <c r="D165" s="125" t="s">
        <v>58</v>
      </c>
      <c r="E165" s="10">
        <v>20.399999999999999</v>
      </c>
      <c r="F165" s="125" t="s">
        <v>467</v>
      </c>
      <c r="G165" s="112">
        <v>6</v>
      </c>
      <c r="H165" s="127" t="s">
        <v>210</v>
      </c>
      <c r="I165" s="112">
        <v>19.25</v>
      </c>
      <c r="J165" s="148">
        <v>20400</v>
      </c>
      <c r="K165" s="148">
        <v>25754</v>
      </c>
      <c r="L165" s="148">
        <f t="shared" si="11"/>
        <v>643411</v>
      </c>
      <c r="M165" s="148">
        <v>9440</v>
      </c>
      <c r="N165" s="148">
        <v>652851</v>
      </c>
    </row>
    <row r="166" spans="1:14" x14ac:dyDescent="0.2">
      <c r="A166" s="124" t="s">
        <v>542</v>
      </c>
      <c r="B166" s="127">
        <v>495</v>
      </c>
      <c r="C166" s="127" t="s">
        <v>459</v>
      </c>
      <c r="D166" s="125" t="s">
        <v>58</v>
      </c>
      <c r="E166" s="10">
        <v>22</v>
      </c>
      <c r="F166" s="18" t="s">
        <v>469</v>
      </c>
      <c r="G166" s="112">
        <v>7</v>
      </c>
      <c r="H166" s="127" t="s">
        <v>210</v>
      </c>
      <c r="I166" s="112">
        <v>19.25</v>
      </c>
      <c r="J166" s="148">
        <v>22000</v>
      </c>
      <c r="K166" s="148">
        <v>28837</v>
      </c>
      <c r="L166" s="148">
        <f t="shared" si="11"/>
        <v>720434</v>
      </c>
      <c r="M166" s="148">
        <v>12289</v>
      </c>
      <c r="N166" s="148">
        <v>732723</v>
      </c>
    </row>
    <row r="167" spans="1:14" x14ac:dyDescent="0.2">
      <c r="A167" s="124" t="s">
        <v>542</v>
      </c>
      <c r="B167" s="127">
        <v>495</v>
      </c>
      <c r="C167" s="127" t="s">
        <v>459</v>
      </c>
      <c r="D167" s="125" t="s">
        <v>58</v>
      </c>
      <c r="E167" s="10">
        <v>31</v>
      </c>
      <c r="F167" s="125" t="s">
        <v>468</v>
      </c>
      <c r="G167" s="112">
        <v>7.5</v>
      </c>
      <c r="H167" s="127" t="s">
        <v>210</v>
      </c>
      <c r="I167" s="112">
        <v>19.25</v>
      </c>
      <c r="J167" s="148">
        <v>31000</v>
      </c>
      <c r="K167" s="148">
        <v>56295</v>
      </c>
      <c r="L167" s="148">
        <f t="shared" si="11"/>
        <v>1406416</v>
      </c>
      <c r="M167" s="148">
        <v>25658</v>
      </c>
      <c r="N167" s="148">
        <v>1432074</v>
      </c>
    </row>
    <row r="168" spans="1:14" x14ac:dyDescent="0.2">
      <c r="A168" s="124" t="s">
        <v>656</v>
      </c>
      <c r="B168" s="127">
        <v>495</v>
      </c>
      <c r="C168" s="127" t="s">
        <v>501</v>
      </c>
      <c r="D168" s="125" t="s">
        <v>58</v>
      </c>
      <c r="E168" s="10">
        <v>478</v>
      </c>
      <c r="F168" s="125" t="s">
        <v>511</v>
      </c>
      <c r="G168" s="112">
        <v>4</v>
      </c>
      <c r="H168" s="127" t="s">
        <v>210</v>
      </c>
      <c r="I168" s="112">
        <v>18.25</v>
      </c>
      <c r="J168" s="148">
        <v>478000</v>
      </c>
      <c r="K168" s="148">
        <v>216880</v>
      </c>
      <c r="L168" s="148">
        <f t="shared" si="11"/>
        <v>5418304</v>
      </c>
      <c r="M168" s="148">
        <v>53387</v>
      </c>
      <c r="N168" s="148">
        <v>5471691</v>
      </c>
    </row>
    <row r="169" spans="1:14" x14ac:dyDescent="0.2">
      <c r="A169" s="124" t="s">
        <v>657</v>
      </c>
      <c r="B169" s="127">
        <v>495</v>
      </c>
      <c r="C169" s="127" t="s">
        <v>501</v>
      </c>
      <c r="D169" s="125" t="s">
        <v>58</v>
      </c>
      <c r="E169" s="10">
        <v>55</v>
      </c>
      <c r="F169" s="125" t="s">
        <v>513</v>
      </c>
      <c r="G169" s="112">
        <v>5</v>
      </c>
      <c r="H169" s="127" t="s">
        <v>210</v>
      </c>
      <c r="I169" s="112">
        <v>18.25</v>
      </c>
      <c r="J169" s="148">
        <v>55000</v>
      </c>
      <c r="K169" s="148">
        <v>56358</v>
      </c>
      <c r="L169" s="148">
        <f t="shared" si="11"/>
        <v>1407990</v>
      </c>
      <c r="M169" s="148">
        <v>17279</v>
      </c>
      <c r="N169" s="148">
        <v>1425269</v>
      </c>
    </row>
    <row r="170" spans="1:14" x14ac:dyDescent="0.2">
      <c r="A170" s="124" t="s">
        <v>658</v>
      </c>
      <c r="B170" s="127">
        <v>495</v>
      </c>
      <c r="C170" s="127" t="s">
        <v>501</v>
      </c>
      <c r="D170" s="125" t="s">
        <v>58</v>
      </c>
      <c r="E170" s="10">
        <v>18</v>
      </c>
      <c r="F170" s="125" t="s">
        <v>512</v>
      </c>
      <c r="G170" s="112">
        <v>5.5</v>
      </c>
      <c r="H170" s="127" t="s">
        <v>210</v>
      </c>
      <c r="I170" s="112">
        <v>18.25</v>
      </c>
      <c r="J170" s="148">
        <v>18000</v>
      </c>
      <c r="K170" s="148">
        <v>19505</v>
      </c>
      <c r="L170" s="148">
        <f t="shared" si="11"/>
        <v>487293</v>
      </c>
      <c r="M170" s="148">
        <v>6566</v>
      </c>
      <c r="N170" s="148">
        <v>493859</v>
      </c>
    </row>
    <row r="171" spans="1:14" x14ac:dyDescent="0.2">
      <c r="A171" s="124" t="s">
        <v>659</v>
      </c>
      <c r="B171" s="127">
        <v>495</v>
      </c>
      <c r="C171" s="127" t="s">
        <v>501</v>
      </c>
      <c r="D171" s="125" t="s">
        <v>58</v>
      </c>
      <c r="E171" s="10">
        <v>8</v>
      </c>
      <c r="F171" s="125" t="s">
        <v>514</v>
      </c>
      <c r="G171" s="112">
        <v>6</v>
      </c>
      <c r="H171" s="127" t="s">
        <v>210</v>
      </c>
      <c r="I171" s="112">
        <v>18.25</v>
      </c>
      <c r="J171" s="148">
        <v>8000</v>
      </c>
      <c r="K171" s="148">
        <v>9528</v>
      </c>
      <c r="L171" s="148">
        <f t="shared" si="11"/>
        <v>238038</v>
      </c>
      <c r="M171" s="148">
        <v>3493</v>
      </c>
      <c r="N171" s="148">
        <v>241531</v>
      </c>
    </row>
    <row r="172" spans="1:14" x14ac:dyDescent="0.2">
      <c r="A172" s="124" t="s">
        <v>659</v>
      </c>
      <c r="B172" s="127">
        <v>495</v>
      </c>
      <c r="C172" s="127" t="s">
        <v>501</v>
      </c>
      <c r="D172" s="125" t="s">
        <v>58</v>
      </c>
      <c r="E172" s="10">
        <v>15</v>
      </c>
      <c r="F172" s="125" t="s">
        <v>550</v>
      </c>
      <c r="G172" s="112">
        <v>7</v>
      </c>
      <c r="H172" s="127" t="s">
        <v>210</v>
      </c>
      <c r="I172" s="112">
        <v>18.25</v>
      </c>
      <c r="J172" s="148">
        <v>15000</v>
      </c>
      <c r="K172" s="148">
        <v>18375</v>
      </c>
      <c r="L172" s="148">
        <f t="shared" si="11"/>
        <v>459062</v>
      </c>
      <c r="M172" s="148">
        <v>7831</v>
      </c>
      <c r="N172" s="148">
        <v>466893</v>
      </c>
    </row>
    <row r="173" spans="1:14" x14ac:dyDescent="0.2">
      <c r="A173" s="124" t="s">
        <v>659</v>
      </c>
      <c r="B173" s="127">
        <v>495</v>
      </c>
      <c r="C173" s="127" t="s">
        <v>501</v>
      </c>
      <c r="D173" s="125" t="s">
        <v>58</v>
      </c>
      <c r="E173" s="10">
        <v>25</v>
      </c>
      <c r="F173" s="125" t="s">
        <v>515</v>
      </c>
      <c r="G173" s="112">
        <v>7.5</v>
      </c>
      <c r="H173" s="127" t="s">
        <v>210</v>
      </c>
      <c r="I173" s="112">
        <v>18.25</v>
      </c>
      <c r="J173" s="148">
        <v>25000</v>
      </c>
      <c r="K173" s="148">
        <v>42232</v>
      </c>
      <c r="L173" s="148">
        <f t="shared" si="11"/>
        <v>1055080</v>
      </c>
      <c r="M173" s="148">
        <v>19249</v>
      </c>
      <c r="N173" s="148">
        <v>1074329</v>
      </c>
    </row>
    <row r="174" spans="1:14" x14ac:dyDescent="0.2">
      <c r="A174" s="124" t="s">
        <v>660</v>
      </c>
      <c r="B174" s="127">
        <v>495</v>
      </c>
      <c r="C174" s="127" t="s">
        <v>552</v>
      </c>
      <c r="D174" s="125" t="s">
        <v>58</v>
      </c>
      <c r="E174" s="10">
        <f>500*804/1000</f>
        <v>402</v>
      </c>
      <c r="F174" s="125" t="s">
        <v>585</v>
      </c>
      <c r="G174" s="112">
        <v>4.7</v>
      </c>
      <c r="H174" s="125" t="s">
        <v>210</v>
      </c>
      <c r="I174" s="112">
        <v>17</v>
      </c>
      <c r="J174" s="45">
        <v>402000</v>
      </c>
      <c r="K174" s="148">
        <v>209394</v>
      </c>
      <c r="L174" s="148">
        <f t="shared" si="11"/>
        <v>5231282</v>
      </c>
      <c r="M174" s="148">
        <v>60412</v>
      </c>
      <c r="N174" s="148">
        <v>5291694</v>
      </c>
    </row>
    <row r="175" spans="1:14" x14ac:dyDescent="0.2">
      <c r="A175" s="124" t="s">
        <v>661</v>
      </c>
      <c r="B175" s="127">
        <v>495</v>
      </c>
      <c r="C175" s="127" t="s">
        <v>552</v>
      </c>
      <c r="D175" s="125" t="s">
        <v>58</v>
      </c>
      <c r="E175" s="10">
        <v>38.200000000000003</v>
      </c>
      <c r="F175" s="125" t="s">
        <v>586</v>
      </c>
      <c r="G175" s="112">
        <v>5.2</v>
      </c>
      <c r="H175" s="125" t="s">
        <v>210</v>
      </c>
      <c r="I175" s="112">
        <v>17</v>
      </c>
      <c r="J175" s="45">
        <v>38200</v>
      </c>
      <c r="K175" s="148">
        <v>38687</v>
      </c>
      <c r="L175" s="148">
        <f t="shared" si="11"/>
        <v>966516</v>
      </c>
      <c r="M175" s="148">
        <v>12325</v>
      </c>
      <c r="N175" s="148">
        <v>978841</v>
      </c>
    </row>
    <row r="176" spans="1:14" x14ac:dyDescent="0.2">
      <c r="A176" s="124" t="s">
        <v>661</v>
      </c>
      <c r="B176" s="127">
        <v>495</v>
      </c>
      <c r="C176" s="127" t="s">
        <v>552</v>
      </c>
      <c r="D176" s="125" t="s">
        <v>58</v>
      </c>
      <c r="E176" s="10">
        <v>12</v>
      </c>
      <c r="F176" s="125" t="s">
        <v>587</v>
      </c>
      <c r="G176" s="112">
        <v>5.2</v>
      </c>
      <c r="H176" s="125" t="s">
        <v>210</v>
      </c>
      <c r="I176" s="112">
        <v>17</v>
      </c>
      <c r="J176" s="45">
        <v>12000</v>
      </c>
      <c r="K176" s="148">
        <v>12465</v>
      </c>
      <c r="L176" s="148">
        <f t="shared" si="11"/>
        <v>311413</v>
      </c>
      <c r="M176" s="148">
        <v>3971</v>
      </c>
      <c r="N176" s="148">
        <v>315384</v>
      </c>
    </row>
    <row r="177" spans="1:14" x14ac:dyDescent="0.2">
      <c r="A177" s="124" t="s">
        <v>661</v>
      </c>
      <c r="B177" s="127">
        <v>495</v>
      </c>
      <c r="C177" s="127" t="s">
        <v>552</v>
      </c>
      <c r="D177" s="125" t="s">
        <v>58</v>
      </c>
      <c r="E177" s="10">
        <v>6</v>
      </c>
      <c r="F177" s="125" t="s">
        <v>588</v>
      </c>
      <c r="G177" s="112">
        <v>5.2</v>
      </c>
      <c r="H177" s="125" t="s">
        <v>210</v>
      </c>
      <c r="I177" s="112">
        <v>17</v>
      </c>
      <c r="J177" s="45">
        <v>6000</v>
      </c>
      <c r="K177" s="148">
        <v>6557</v>
      </c>
      <c r="L177" s="148">
        <f t="shared" si="11"/>
        <v>163813</v>
      </c>
      <c r="M177" s="148">
        <v>2089</v>
      </c>
      <c r="N177" s="148">
        <v>165902</v>
      </c>
    </row>
    <row r="178" spans="1:14" x14ac:dyDescent="0.2">
      <c r="A178" s="124" t="s">
        <v>661</v>
      </c>
      <c r="B178" s="127">
        <v>495</v>
      </c>
      <c r="C178" s="127" t="s">
        <v>552</v>
      </c>
      <c r="D178" s="125" t="s">
        <v>58</v>
      </c>
      <c r="E178" s="10">
        <v>9</v>
      </c>
      <c r="F178" s="125" t="s">
        <v>589</v>
      </c>
      <c r="G178" s="112">
        <v>5.2</v>
      </c>
      <c r="H178" s="125" t="s">
        <v>210</v>
      </c>
      <c r="I178" s="112">
        <v>17</v>
      </c>
      <c r="J178" s="45">
        <v>9000</v>
      </c>
      <c r="K178" s="148">
        <v>9835</v>
      </c>
      <c r="L178" s="148">
        <f t="shared" si="11"/>
        <v>245707</v>
      </c>
      <c r="M178" s="148">
        <v>3133</v>
      </c>
      <c r="N178" s="148">
        <v>248840</v>
      </c>
    </row>
    <row r="179" spans="1:14" x14ac:dyDescent="0.2">
      <c r="A179" s="124" t="s">
        <v>661</v>
      </c>
      <c r="B179" s="127">
        <v>495</v>
      </c>
      <c r="C179" s="127" t="s">
        <v>552</v>
      </c>
      <c r="D179" s="125" t="s">
        <v>58</v>
      </c>
      <c r="E179" s="10">
        <v>27.4</v>
      </c>
      <c r="F179" s="125" t="s">
        <v>590</v>
      </c>
      <c r="G179" s="112">
        <v>5.2</v>
      </c>
      <c r="H179" s="125" t="s">
        <v>210</v>
      </c>
      <c r="I179" s="112">
        <v>17</v>
      </c>
      <c r="J179" s="45">
        <v>27400</v>
      </c>
      <c r="K179" s="148">
        <v>37139</v>
      </c>
      <c r="L179" s="148">
        <f t="shared" si="11"/>
        <v>927842</v>
      </c>
      <c r="M179" s="148">
        <v>11832</v>
      </c>
      <c r="N179" s="148">
        <v>939674</v>
      </c>
    </row>
    <row r="180" spans="1:14" x14ac:dyDescent="0.2">
      <c r="A180" s="124"/>
      <c r="D180" s="125"/>
      <c r="E180" s="10"/>
      <c r="F180" s="125"/>
      <c r="G180" s="112"/>
      <c r="H180" s="127"/>
      <c r="I180" s="112"/>
      <c r="J180" s="148"/>
      <c r="K180" s="148"/>
      <c r="L180" s="148"/>
      <c r="M180" s="148"/>
      <c r="N180" s="148"/>
    </row>
    <row r="181" spans="1:14" x14ac:dyDescent="0.2">
      <c r="A181" s="124" t="s">
        <v>228</v>
      </c>
      <c r="B181" s="127">
        <v>501</v>
      </c>
      <c r="C181" s="127" t="s">
        <v>476</v>
      </c>
      <c r="D181" s="125" t="s">
        <v>58</v>
      </c>
      <c r="E181" s="10">
        <v>156.30000000000001</v>
      </c>
      <c r="F181" s="125" t="s">
        <v>242</v>
      </c>
      <c r="G181" s="112">
        <v>4.1500000000000004</v>
      </c>
      <c r="H181" s="125" t="s">
        <v>211</v>
      </c>
      <c r="I181" s="112">
        <v>7.75</v>
      </c>
      <c r="J181" s="148">
        <v>156300</v>
      </c>
      <c r="K181" s="148">
        <v>0</v>
      </c>
      <c r="L181" s="148">
        <f>ROUND((K181*$C$8/1000),0)</f>
        <v>0</v>
      </c>
      <c r="M181" s="148"/>
      <c r="N181" s="148"/>
    </row>
    <row r="182" spans="1:14" x14ac:dyDescent="0.2">
      <c r="A182" s="124" t="s">
        <v>263</v>
      </c>
      <c r="B182" s="127">
        <v>501</v>
      </c>
      <c r="C182" s="127" t="s">
        <v>476</v>
      </c>
      <c r="D182" s="125" t="s">
        <v>58</v>
      </c>
      <c r="E182" s="10">
        <v>47.1</v>
      </c>
      <c r="F182" s="125" t="s">
        <v>243</v>
      </c>
      <c r="G182" s="112">
        <v>4.5</v>
      </c>
      <c r="H182" s="125" t="s">
        <v>211</v>
      </c>
      <c r="I182" s="112">
        <v>14.75</v>
      </c>
      <c r="J182" s="148">
        <v>47100</v>
      </c>
      <c r="K182" s="148">
        <v>61502.76</v>
      </c>
      <c r="L182" s="148">
        <f>ROUND((K182*$C$8/1000),0)</f>
        <v>1536521</v>
      </c>
      <c r="M182" s="148">
        <v>5359</v>
      </c>
      <c r="N182" s="148">
        <v>1541880</v>
      </c>
    </row>
    <row r="183" spans="1:14" x14ac:dyDescent="0.2">
      <c r="A183" s="124" t="s">
        <v>263</v>
      </c>
      <c r="B183" s="127">
        <v>501</v>
      </c>
      <c r="C183" s="127" t="s">
        <v>476</v>
      </c>
      <c r="D183" s="125" t="s">
        <v>58</v>
      </c>
      <c r="E183" s="10">
        <v>11.4</v>
      </c>
      <c r="F183" s="125" t="s">
        <v>477</v>
      </c>
      <c r="G183" s="112">
        <v>5.5</v>
      </c>
      <c r="H183" s="125" t="s">
        <v>211</v>
      </c>
      <c r="I183" s="112">
        <v>15</v>
      </c>
      <c r="J183" s="148">
        <v>11400</v>
      </c>
      <c r="K183" s="148">
        <v>17806.5</v>
      </c>
      <c r="L183" s="148">
        <f>ROUND((K183*$C$8/1000),0)</f>
        <v>444859</v>
      </c>
      <c r="M183" s="148">
        <v>0</v>
      </c>
      <c r="N183" s="148">
        <v>444859</v>
      </c>
    </row>
    <row r="184" spans="1:14" x14ac:dyDescent="0.2">
      <c r="A184" s="124" t="s">
        <v>263</v>
      </c>
      <c r="B184" s="127">
        <v>501</v>
      </c>
      <c r="C184" s="127" t="s">
        <v>476</v>
      </c>
      <c r="D184" s="125" t="s">
        <v>58</v>
      </c>
      <c r="E184" s="10">
        <v>58</v>
      </c>
      <c r="F184" s="125" t="s">
        <v>478</v>
      </c>
      <c r="G184" s="112">
        <v>5</v>
      </c>
      <c r="H184" s="125" t="s">
        <v>211</v>
      </c>
      <c r="I184" s="112">
        <v>15.25</v>
      </c>
      <c r="J184" s="148">
        <v>58000</v>
      </c>
      <c r="K184" s="148">
        <v>87079.61</v>
      </c>
      <c r="L184" s="148">
        <f>ROUND((K184*$C$8/1000),0)</f>
        <v>2175506</v>
      </c>
      <c r="M184" s="148">
        <v>0</v>
      </c>
      <c r="N184" s="148">
        <v>2175506</v>
      </c>
    </row>
    <row r="185" spans="1:14" x14ac:dyDescent="0.2">
      <c r="A185" s="124"/>
      <c r="D185" s="125"/>
      <c r="E185" s="10"/>
      <c r="F185" s="125"/>
      <c r="G185" s="112"/>
      <c r="H185" s="127"/>
      <c r="I185" s="112"/>
      <c r="J185" s="148"/>
      <c r="K185" s="148"/>
      <c r="L185" s="148"/>
      <c r="M185" s="148"/>
      <c r="N185" s="148"/>
    </row>
    <row r="186" spans="1:14" x14ac:dyDescent="0.2">
      <c r="A186" s="124" t="s">
        <v>543</v>
      </c>
      <c r="B186" s="127">
        <v>510</v>
      </c>
      <c r="C186" s="125" t="s">
        <v>484</v>
      </c>
      <c r="D186" s="125" t="s">
        <v>58</v>
      </c>
      <c r="E186" s="10">
        <v>863</v>
      </c>
      <c r="F186" s="125" t="s">
        <v>260</v>
      </c>
      <c r="G186" s="112">
        <v>4</v>
      </c>
      <c r="H186" s="127" t="s">
        <v>210</v>
      </c>
      <c r="I186" s="112">
        <v>18.5</v>
      </c>
      <c r="J186" s="148">
        <v>863000</v>
      </c>
      <c r="K186" s="148">
        <v>360505</v>
      </c>
      <c r="L186" s="148">
        <f t="shared" ref="L186:L191" si="12">ROUND((K186*$C$8/1000),0)</f>
        <v>9006482</v>
      </c>
      <c r="M186" s="148">
        <v>88738</v>
      </c>
      <c r="N186" s="148">
        <v>9095220</v>
      </c>
    </row>
    <row r="187" spans="1:14" x14ac:dyDescent="0.2">
      <c r="A187" s="124" t="s">
        <v>543</v>
      </c>
      <c r="B187" s="127">
        <v>510</v>
      </c>
      <c r="C187" s="125" t="s">
        <v>484</v>
      </c>
      <c r="D187" s="125" t="s">
        <v>58</v>
      </c>
      <c r="E187" s="10">
        <v>141</v>
      </c>
      <c r="F187" s="125" t="s">
        <v>261</v>
      </c>
      <c r="G187" s="112">
        <v>4</v>
      </c>
      <c r="H187" s="127" t="s">
        <v>210</v>
      </c>
      <c r="I187" s="112">
        <v>18.5</v>
      </c>
      <c r="J187" s="148">
        <v>141000</v>
      </c>
      <c r="K187" s="148">
        <v>59663</v>
      </c>
      <c r="L187" s="148">
        <f t="shared" si="12"/>
        <v>1490558</v>
      </c>
      <c r="M187" s="148">
        <v>14686</v>
      </c>
      <c r="N187" s="148">
        <v>1505244</v>
      </c>
    </row>
    <row r="188" spans="1:14" x14ac:dyDescent="0.2">
      <c r="A188" s="124" t="s">
        <v>541</v>
      </c>
      <c r="B188" s="127">
        <v>510</v>
      </c>
      <c r="C188" s="125" t="s">
        <v>484</v>
      </c>
      <c r="D188" s="125" t="s">
        <v>58</v>
      </c>
      <c r="E188" s="10">
        <v>45</v>
      </c>
      <c r="F188" s="125" t="s">
        <v>485</v>
      </c>
      <c r="G188" s="112">
        <v>4</v>
      </c>
      <c r="H188" s="127" t="s">
        <v>210</v>
      </c>
      <c r="I188" s="112">
        <v>18.5</v>
      </c>
      <c r="J188" s="148">
        <v>45000</v>
      </c>
      <c r="K188" s="148">
        <v>60984</v>
      </c>
      <c r="L188" s="148">
        <f t="shared" si="12"/>
        <v>1523561</v>
      </c>
      <c r="M188" s="148">
        <v>15012</v>
      </c>
      <c r="N188" s="148">
        <v>1538573</v>
      </c>
    </row>
    <row r="189" spans="1:14" x14ac:dyDescent="0.2">
      <c r="A189" s="124" t="s">
        <v>541</v>
      </c>
      <c r="B189" s="127">
        <v>510</v>
      </c>
      <c r="C189" s="125" t="s">
        <v>484</v>
      </c>
      <c r="D189" s="125" t="s">
        <v>58</v>
      </c>
      <c r="E189" s="10">
        <v>18</v>
      </c>
      <c r="F189" s="125" t="s">
        <v>486</v>
      </c>
      <c r="G189" s="112">
        <v>4</v>
      </c>
      <c r="H189" s="127" t="s">
        <v>210</v>
      </c>
      <c r="I189" s="112">
        <v>18.5</v>
      </c>
      <c r="J189" s="148">
        <v>18000</v>
      </c>
      <c r="K189" s="148">
        <v>24394</v>
      </c>
      <c r="L189" s="148">
        <f t="shared" si="12"/>
        <v>609434</v>
      </c>
      <c r="M189" s="148">
        <v>6005</v>
      </c>
      <c r="N189" s="148">
        <v>615439</v>
      </c>
    </row>
    <row r="190" spans="1:14" x14ac:dyDescent="0.2">
      <c r="A190" s="124" t="s">
        <v>544</v>
      </c>
      <c r="B190" s="127">
        <v>510</v>
      </c>
      <c r="C190" s="125" t="s">
        <v>484</v>
      </c>
      <c r="D190" s="125" t="s">
        <v>58</v>
      </c>
      <c r="E190" s="10">
        <v>46</v>
      </c>
      <c r="F190" s="125" t="s">
        <v>487</v>
      </c>
      <c r="G190" s="112">
        <v>4</v>
      </c>
      <c r="H190" s="127" t="s">
        <v>210</v>
      </c>
      <c r="I190" s="112">
        <v>18.5</v>
      </c>
      <c r="J190" s="148">
        <v>46000</v>
      </c>
      <c r="K190" s="148">
        <v>62339</v>
      </c>
      <c r="L190" s="148">
        <f t="shared" si="12"/>
        <v>1557413</v>
      </c>
      <c r="M190" s="148">
        <v>15345</v>
      </c>
      <c r="N190" s="148">
        <v>1572758</v>
      </c>
    </row>
    <row r="191" spans="1:14" x14ac:dyDescent="0.2">
      <c r="A191" s="124" t="s">
        <v>544</v>
      </c>
      <c r="B191" s="127">
        <v>510</v>
      </c>
      <c r="C191" s="125" t="s">
        <v>484</v>
      </c>
      <c r="D191" s="125" t="s">
        <v>58</v>
      </c>
      <c r="E191" s="10">
        <v>113</v>
      </c>
      <c r="F191" s="125" t="s">
        <v>488</v>
      </c>
      <c r="G191" s="112">
        <v>4</v>
      </c>
      <c r="H191" s="127" t="s">
        <v>210</v>
      </c>
      <c r="I191" s="112">
        <v>18.5</v>
      </c>
      <c r="J191" s="148">
        <v>113000</v>
      </c>
      <c r="K191" s="148">
        <v>153137</v>
      </c>
      <c r="L191" s="148">
        <f t="shared" si="12"/>
        <v>3825816</v>
      </c>
      <c r="M191" s="148">
        <v>37697</v>
      </c>
      <c r="N191" s="148">
        <v>3863513</v>
      </c>
    </row>
    <row r="192" spans="1:14" x14ac:dyDescent="0.2">
      <c r="A192" s="124"/>
      <c r="D192" s="125"/>
      <c r="E192" s="10"/>
      <c r="F192" s="125"/>
      <c r="G192" s="112"/>
      <c r="H192" s="125"/>
      <c r="I192" s="112"/>
      <c r="J192" s="148"/>
      <c r="K192" s="148"/>
      <c r="L192" s="148"/>
      <c r="M192" s="148"/>
      <c r="N192" s="148"/>
    </row>
    <row r="193" spans="1:14" x14ac:dyDescent="0.2">
      <c r="A193" s="124" t="s">
        <v>150</v>
      </c>
      <c r="B193" s="127">
        <v>514</v>
      </c>
      <c r="C193" s="127" t="s">
        <v>494</v>
      </c>
      <c r="D193" s="125" t="s">
        <v>495</v>
      </c>
      <c r="E193" s="10">
        <v>65000</v>
      </c>
      <c r="F193" s="125" t="s">
        <v>268</v>
      </c>
      <c r="G193" s="112">
        <v>7.61</v>
      </c>
      <c r="H193" s="125" t="s">
        <v>214</v>
      </c>
      <c r="I193" s="112">
        <v>14.5</v>
      </c>
      <c r="J193" s="148">
        <v>65000000</v>
      </c>
      <c r="K193" s="148">
        <v>65000000</v>
      </c>
      <c r="L193" s="148">
        <f>ROUND((K193*$G$8/1000),0)</f>
        <v>41537600</v>
      </c>
      <c r="M193" s="148">
        <v>1074045</v>
      </c>
      <c r="N193" s="148">
        <v>42611645</v>
      </c>
    </row>
    <row r="194" spans="1:14" x14ac:dyDescent="0.2">
      <c r="A194" s="124" t="s">
        <v>525</v>
      </c>
      <c r="B194" s="127">
        <v>514</v>
      </c>
      <c r="C194" s="127" t="s">
        <v>494</v>
      </c>
      <c r="D194" s="125" t="s">
        <v>495</v>
      </c>
      <c r="E194" s="10">
        <v>1</v>
      </c>
      <c r="F194" s="125" t="s">
        <v>496</v>
      </c>
      <c r="G194" s="112">
        <v>7.75</v>
      </c>
      <c r="H194" s="125" t="s">
        <v>214</v>
      </c>
      <c r="I194" s="112">
        <v>15</v>
      </c>
      <c r="J194" s="148">
        <v>1000</v>
      </c>
      <c r="K194" s="148">
        <v>1768.75</v>
      </c>
      <c r="L194" s="148">
        <f>ROUND((K194*$G$8/1000),0)</f>
        <v>1130</v>
      </c>
      <c r="M194" s="148">
        <v>30</v>
      </c>
      <c r="N194" s="148">
        <v>1160</v>
      </c>
    </row>
    <row r="195" spans="1:14" x14ac:dyDescent="0.2">
      <c r="A195" s="124" t="s">
        <v>150</v>
      </c>
      <c r="B195" s="127">
        <v>536</v>
      </c>
      <c r="C195" s="127" t="s">
        <v>517</v>
      </c>
      <c r="D195" s="125" t="s">
        <v>58</v>
      </c>
      <c r="E195" s="10">
        <v>302</v>
      </c>
      <c r="F195" s="125" t="s">
        <v>518</v>
      </c>
      <c r="G195" s="112">
        <v>3.7</v>
      </c>
      <c r="H195" s="125" t="s">
        <v>210</v>
      </c>
      <c r="I195" s="112">
        <v>19.5</v>
      </c>
      <c r="J195" s="148">
        <v>302000</v>
      </c>
      <c r="K195" s="148">
        <v>142666.65</v>
      </c>
      <c r="L195" s="148">
        <f>ROUND((K195*$C$8/1000),0)</f>
        <v>3564235</v>
      </c>
      <c r="M195" s="148">
        <v>21563</v>
      </c>
      <c r="N195" s="148">
        <v>3585798</v>
      </c>
    </row>
    <row r="196" spans="1:14" x14ac:dyDescent="0.2">
      <c r="A196" s="124" t="s">
        <v>525</v>
      </c>
      <c r="B196" s="127">
        <v>536</v>
      </c>
      <c r="C196" s="127" t="s">
        <v>517</v>
      </c>
      <c r="D196" s="125" t="s">
        <v>58</v>
      </c>
      <c r="E196" s="10">
        <v>19</v>
      </c>
      <c r="F196" s="125" t="s">
        <v>519</v>
      </c>
      <c r="G196" s="112">
        <v>4</v>
      </c>
      <c r="H196" s="125" t="s">
        <v>210</v>
      </c>
      <c r="I196" s="112">
        <v>19.5</v>
      </c>
      <c r="J196" s="148">
        <v>19000</v>
      </c>
      <c r="K196" s="148">
        <v>0</v>
      </c>
      <c r="L196" s="148">
        <f>ROUND((K196*$C$8/1000),0)</f>
        <v>0</v>
      </c>
      <c r="M196" s="148"/>
      <c r="N196" s="148"/>
    </row>
    <row r="197" spans="1:14" x14ac:dyDescent="0.2">
      <c r="A197" s="124" t="s">
        <v>525</v>
      </c>
      <c r="B197" s="127">
        <v>536</v>
      </c>
      <c r="C197" s="127" t="s">
        <v>517</v>
      </c>
      <c r="D197" s="125" t="s">
        <v>58</v>
      </c>
      <c r="E197" s="10">
        <v>17</v>
      </c>
      <c r="F197" s="125" t="s">
        <v>471</v>
      </c>
      <c r="G197" s="112">
        <v>4.7</v>
      </c>
      <c r="H197" s="125" t="s">
        <v>210</v>
      </c>
      <c r="I197" s="112">
        <v>19.5</v>
      </c>
      <c r="J197" s="148">
        <v>17000</v>
      </c>
      <c r="K197" s="148">
        <v>16550.38</v>
      </c>
      <c r="L197" s="148">
        <f>ROUND((K197*$C$8/1000),0)</f>
        <v>413477</v>
      </c>
      <c r="M197" s="148">
        <v>3167</v>
      </c>
      <c r="N197" s="148">
        <v>416644</v>
      </c>
    </row>
    <row r="198" spans="1:14" x14ac:dyDescent="0.2">
      <c r="A198" s="124" t="s">
        <v>525</v>
      </c>
      <c r="B198" s="127">
        <v>536</v>
      </c>
      <c r="C198" s="127" t="s">
        <v>517</v>
      </c>
      <c r="D198" s="125" t="s">
        <v>58</v>
      </c>
      <c r="E198" s="10">
        <v>11.5</v>
      </c>
      <c r="F198" s="125" t="s">
        <v>472</v>
      </c>
      <c r="G198" s="112">
        <v>5.5</v>
      </c>
      <c r="H198" s="125" t="s">
        <v>210</v>
      </c>
      <c r="I198" s="112">
        <v>19.5</v>
      </c>
      <c r="J198" s="148">
        <v>11500</v>
      </c>
      <c r="K198" s="148">
        <v>16728.82</v>
      </c>
      <c r="L198" s="148">
        <f>ROUND((K198*$C$8/1000),0)</f>
        <v>417935</v>
      </c>
      <c r="M198" s="148">
        <v>3735</v>
      </c>
      <c r="N198" s="148">
        <v>421670</v>
      </c>
    </row>
    <row r="199" spans="1:14" x14ac:dyDescent="0.2">
      <c r="A199" s="124" t="s">
        <v>528</v>
      </c>
      <c r="B199" s="127">
        <v>536</v>
      </c>
      <c r="C199" s="127" t="s">
        <v>517</v>
      </c>
      <c r="D199" s="125" t="s">
        <v>58</v>
      </c>
      <c r="E199" s="10">
        <v>20</v>
      </c>
      <c r="F199" s="125" t="s">
        <v>520</v>
      </c>
      <c r="G199" s="112">
        <v>7.5</v>
      </c>
      <c r="H199" s="125" t="s">
        <v>210</v>
      </c>
      <c r="I199" s="112">
        <v>19.5</v>
      </c>
      <c r="J199" s="148">
        <v>20000</v>
      </c>
      <c r="K199" s="148">
        <v>33181</v>
      </c>
      <c r="L199" s="148">
        <f>ROUND((K199*$C$8/1000),0)</f>
        <v>828960</v>
      </c>
      <c r="M199" s="148">
        <v>10027</v>
      </c>
      <c r="N199" s="148">
        <v>838987</v>
      </c>
    </row>
    <row r="200" spans="1:14" x14ac:dyDescent="0.2">
      <c r="A200" s="124"/>
      <c r="D200" s="125"/>
      <c r="E200" s="10"/>
      <c r="F200" s="125"/>
      <c r="G200" s="112"/>
      <c r="H200" s="125"/>
      <c r="I200" s="112"/>
      <c r="J200" s="148"/>
      <c r="K200" s="148"/>
      <c r="L200" s="148"/>
      <c r="M200" s="148"/>
      <c r="N200" s="148"/>
    </row>
    <row r="201" spans="1:14" x14ac:dyDescent="0.2">
      <c r="A201" s="124" t="s">
        <v>228</v>
      </c>
      <c r="B201" s="127">
        <v>557</v>
      </c>
      <c r="C201" s="127" t="s">
        <v>532</v>
      </c>
      <c r="D201" s="125" t="s">
        <v>58</v>
      </c>
      <c r="E201" s="10">
        <v>120.8</v>
      </c>
      <c r="F201" s="125" t="s">
        <v>257</v>
      </c>
      <c r="G201" s="112">
        <v>4.2</v>
      </c>
      <c r="H201" s="125" t="s">
        <v>211</v>
      </c>
      <c r="I201" s="112">
        <v>9.75</v>
      </c>
      <c r="J201" s="148">
        <v>120800</v>
      </c>
      <c r="K201" s="148">
        <v>0</v>
      </c>
      <c r="L201" s="148">
        <f>ROUND((K201*$C$8/1000),0)</f>
        <v>0</v>
      </c>
      <c r="M201" s="148"/>
      <c r="N201" s="148"/>
    </row>
    <row r="202" spans="1:14" x14ac:dyDescent="0.2">
      <c r="A202" s="124" t="s">
        <v>533</v>
      </c>
      <c r="B202" s="127">
        <v>557</v>
      </c>
      <c r="C202" s="127" t="s">
        <v>532</v>
      </c>
      <c r="D202" s="125" t="s">
        <v>58</v>
      </c>
      <c r="E202" s="10">
        <v>41.9</v>
      </c>
      <c r="F202" s="125" t="s">
        <v>258</v>
      </c>
      <c r="G202" s="112">
        <v>5</v>
      </c>
      <c r="H202" s="125" t="s">
        <v>211</v>
      </c>
      <c r="I202" s="112">
        <v>19.5</v>
      </c>
      <c r="J202" s="148"/>
      <c r="K202" s="148"/>
      <c r="L202" s="148"/>
      <c r="M202" s="148"/>
      <c r="N202" s="148"/>
    </row>
    <row r="203" spans="1:14" x14ac:dyDescent="0.2">
      <c r="A203" s="124" t="s">
        <v>533</v>
      </c>
      <c r="B203" s="127">
        <v>557</v>
      </c>
      <c r="C203" s="127" t="s">
        <v>532</v>
      </c>
      <c r="D203" s="125" t="s">
        <v>58</v>
      </c>
      <c r="E203" s="10">
        <v>11</v>
      </c>
      <c r="F203" s="125" t="s">
        <v>534</v>
      </c>
      <c r="G203" s="112">
        <v>5</v>
      </c>
      <c r="H203" s="125" t="s">
        <v>211</v>
      </c>
      <c r="I203" s="112">
        <v>19.75</v>
      </c>
      <c r="J203" s="148"/>
      <c r="K203" s="148"/>
      <c r="L203" s="148"/>
      <c r="M203" s="148"/>
      <c r="N203" s="148"/>
    </row>
    <row r="204" spans="1:14" x14ac:dyDescent="0.2">
      <c r="A204" s="124" t="s">
        <v>533</v>
      </c>
      <c r="B204" s="127">
        <v>557</v>
      </c>
      <c r="C204" s="127" t="s">
        <v>532</v>
      </c>
      <c r="D204" s="125" t="s">
        <v>58</v>
      </c>
      <c r="E204" s="10">
        <v>64</v>
      </c>
      <c r="F204" s="125" t="s">
        <v>535</v>
      </c>
      <c r="G204" s="112">
        <v>3</v>
      </c>
      <c r="H204" s="125" t="s">
        <v>211</v>
      </c>
      <c r="I204" s="112">
        <v>20</v>
      </c>
      <c r="J204" s="148"/>
      <c r="K204" s="148"/>
      <c r="L204" s="148"/>
      <c r="M204" s="148"/>
      <c r="N204" s="148"/>
    </row>
    <row r="205" spans="1:14" x14ac:dyDescent="0.2">
      <c r="A205" s="124"/>
      <c r="D205" s="125"/>
      <c r="E205" s="10"/>
      <c r="F205" s="125"/>
      <c r="G205" s="112"/>
      <c r="H205" s="125"/>
      <c r="I205" s="112"/>
      <c r="J205" s="46"/>
      <c r="K205" s="148"/>
      <c r="L205" s="148"/>
      <c r="M205" s="148"/>
      <c r="N205" s="148"/>
    </row>
    <row r="206" spans="1:14" x14ac:dyDescent="0.2">
      <c r="A206" s="124" t="s">
        <v>543</v>
      </c>
      <c r="B206" s="127">
        <v>582</v>
      </c>
      <c r="C206" s="127" t="s">
        <v>549</v>
      </c>
      <c r="D206" s="125" t="s">
        <v>58</v>
      </c>
      <c r="E206" s="10">
        <v>750</v>
      </c>
      <c r="F206" s="125" t="s">
        <v>518</v>
      </c>
      <c r="G206" s="112">
        <v>4.5</v>
      </c>
      <c r="H206" s="125" t="s">
        <v>210</v>
      </c>
      <c r="I206" s="112">
        <v>18.5</v>
      </c>
      <c r="J206" s="148">
        <v>750000</v>
      </c>
      <c r="K206" s="148">
        <v>436648</v>
      </c>
      <c r="L206" s="148">
        <f t="shared" ref="L206:L211" si="13">ROUND((K206*$C$8/1000),0)</f>
        <v>10908760</v>
      </c>
      <c r="M206" s="148">
        <v>120705</v>
      </c>
      <c r="N206" s="148">
        <v>11029465</v>
      </c>
    </row>
    <row r="207" spans="1:14" x14ac:dyDescent="0.2">
      <c r="A207" s="124" t="s">
        <v>544</v>
      </c>
      <c r="B207" s="127">
        <v>582</v>
      </c>
      <c r="C207" s="127" t="s">
        <v>549</v>
      </c>
      <c r="D207" s="125" t="s">
        <v>58</v>
      </c>
      <c r="E207" s="10">
        <v>45</v>
      </c>
      <c r="F207" s="125" t="s">
        <v>519</v>
      </c>
      <c r="G207" s="112">
        <v>4.5</v>
      </c>
      <c r="H207" s="125" t="s">
        <v>210</v>
      </c>
      <c r="I207" s="112">
        <v>18.5</v>
      </c>
      <c r="J207" s="148">
        <v>45000</v>
      </c>
      <c r="K207" s="148">
        <v>26551</v>
      </c>
      <c r="L207" s="148">
        <f t="shared" si="13"/>
        <v>663323</v>
      </c>
      <c r="M207" s="148">
        <v>7340</v>
      </c>
      <c r="N207" s="148">
        <v>670663</v>
      </c>
    </row>
    <row r="208" spans="1:14" x14ac:dyDescent="0.2">
      <c r="A208" s="124" t="s">
        <v>544</v>
      </c>
      <c r="B208" s="127">
        <v>582</v>
      </c>
      <c r="C208" s="127" t="s">
        <v>549</v>
      </c>
      <c r="D208" s="125" t="s">
        <v>58</v>
      </c>
      <c r="E208" s="10">
        <v>19</v>
      </c>
      <c r="F208" s="125" t="s">
        <v>471</v>
      </c>
      <c r="G208" s="112">
        <v>4.5</v>
      </c>
      <c r="H208" s="125" t="s">
        <v>210</v>
      </c>
      <c r="I208" s="112">
        <v>18.5</v>
      </c>
      <c r="J208" s="148">
        <v>19000</v>
      </c>
      <c r="K208" s="148">
        <v>24743</v>
      </c>
      <c r="L208" s="148">
        <f t="shared" si="13"/>
        <v>618153</v>
      </c>
      <c r="M208" s="148">
        <v>6840</v>
      </c>
      <c r="N208" s="148">
        <v>624993</v>
      </c>
    </row>
    <row r="209" spans="1:14" x14ac:dyDescent="0.2">
      <c r="A209" s="124" t="s">
        <v>544</v>
      </c>
      <c r="B209" s="127">
        <v>582</v>
      </c>
      <c r="C209" s="127" t="s">
        <v>549</v>
      </c>
      <c r="D209" s="125" t="s">
        <v>58</v>
      </c>
      <c r="E209" s="10">
        <v>9</v>
      </c>
      <c r="F209" s="125" t="s">
        <v>472</v>
      </c>
      <c r="G209" s="112">
        <v>4.5</v>
      </c>
      <c r="H209" s="125" t="s">
        <v>210</v>
      </c>
      <c r="I209" s="112">
        <v>18.5</v>
      </c>
      <c r="J209" s="148">
        <v>9000</v>
      </c>
      <c r="K209" s="148">
        <v>11720</v>
      </c>
      <c r="L209" s="148">
        <f t="shared" si="13"/>
        <v>292800</v>
      </c>
      <c r="M209" s="148">
        <v>3240</v>
      </c>
      <c r="N209" s="148">
        <v>296040</v>
      </c>
    </row>
    <row r="210" spans="1:14" x14ac:dyDescent="0.2">
      <c r="A210" s="124" t="s">
        <v>544</v>
      </c>
      <c r="B210" s="127">
        <v>582</v>
      </c>
      <c r="C210" s="127" t="s">
        <v>549</v>
      </c>
      <c r="D210" s="125" t="s">
        <v>58</v>
      </c>
      <c r="E210" s="10">
        <v>24.6</v>
      </c>
      <c r="F210" s="125" t="s">
        <v>520</v>
      </c>
      <c r="G210" s="112">
        <v>4.5</v>
      </c>
      <c r="H210" s="125" t="s">
        <v>210</v>
      </c>
      <c r="I210" s="112">
        <v>18.5</v>
      </c>
      <c r="J210" s="148">
        <v>24600</v>
      </c>
      <c r="K210" s="148">
        <v>32035</v>
      </c>
      <c r="L210" s="148">
        <f t="shared" si="13"/>
        <v>800329</v>
      </c>
      <c r="M210" s="148">
        <v>8855</v>
      </c>
      <c r="N210" s="148">
        <v>809184</v>
      </c>
    </row>
    <row r="211" spans="1:14" x14ac:dyDescent="0.2">
      <c r="A211" s="124" t="s">
        <v>544</v>
      </c>
      <c r="B211" s="127">
        <v>582</v>
      </c>
      <c r="C211" s="127" t="s">
        <v>549</v>
      </c>
      <c r="D211" s="125" t="s">
        <v>58</v>
      </c>
      <c r="E211" s="10">
        <v>112.4</v>
      </c>
      <c r="F211" s="125" t="s">
        <v>551</v>
      </c>
      <c r="G211" s="112">
        <v>4.5</v>
      </c>
      <c r="H211" s="125" t="s">
        <v>210</v>
      </c>
      <c r="I211" s="112">
        <v>18.5</v>
      </c>
      <c r="J211" s="148">
        <v>112400</v>
      </c>
      <c r="K211" s="148">
        <v>146373</v>
      </c>
      <c r="L211" s="148">
        <f t="shared" si="13"/>
        <v>3656831</v>
      </c>
      <c r="M211" s="148">
        <v>40462</v>
      </c>
      <c r="N211" s="148">
        <v>3697293</v>
      </c>
    </row>
    <row r="212" spans="1:14" x14ac:dyDescent="0.2">
      <c r="A212" s="124"/>
      <c r="D212" s="125"/>
      <c r="E212" s="10"/>
      <c r="F212" s="125"/>
      <c r="G212" s="112"/>
      <c r="H212" s="125"/>
      <c r="I212" s="112"/>
      <c r="J212" s="46"/>
      <c r="K212" s="148"/>
      <c r="L212" s="148"/>
      <c r="M212" s="148"/>
      <c r="N212" s="148"/>
    </row>
    <row r="213" spans="1:14" x14ac:dyDescent="0.2">
      <c r="A213" s="124" t="s">
        <v>150</v>
      </c>
      <c r="B213" s="127">
        <v>607</v>
      </c>
      <c r="C213" s="127" t="s">
        <v>573</v>
      </c>
      <c r="D213" s="125" t="s">
        <v>125</v>
      </c>
      <c r="E213" s="10">
        <v>52800000</v>
      </c>
      <c r="F213" s="125" t="s">
        <v>456</v>
      </c>
      <c r="G213" s="112">
        <v>7.5</v>
      </c>
      <c r="H213" s="125" t="s">
        <v>213</v>
      </c>
      <c r="I213" s="112">
        <v>9.75</v>
      </c>
      <c r="J213" s="148">
        <v>52800000000</v>
      </c>
      <c r="K213" s="148">
        <v>0</v>
      </c>
      <c r="L213" s="148">
        <v>0</v>
      </c>
      <c r="M213" s="148"/>
      <c r="N213" s="148"/>
    </row>
    <row r="214" spans="1:14" x14ac:dyDescent="0.2">
      <c r="A214" s="124" t="s">
        <v>150</v>
      </c>
      <c r="B214" s="127">
        <v>607</v>
      </c>
      <c r="C214" s="127" t="s">
        <v>573</v>
      </c>
      <c r="D214" s="125" t="s">
        <v>125</v>
      </c>
      <c r="E214" s="10">
        <v>2700000</v>
      </c>
      <c r="F214" s="125" t="s">
        <v>574</v>
      </c>
      <c r="G214" s="112">
        <v>9</v>
      </c>
      <c r="H214" s="125" t="s">
        <v>213</v>
      </c>
      <c r="I214" s="112">
        <v>9.75</v>
      </c>
      <c r="J214" s="148">
        <v>2700000000</v>
      </c>
      <c r="K214" s="148">
        <v>2700000000</v>
      </c>
      <c r="L214" s="148">
        <f>ROUND((K214/1000),0)</f>
        <v>2700000</v>
      </c>
      <c r="M214" s="148">
        <v>38988</v>
      </c>
      <c r="N214" s="148">
        <v>2738988</v>
      </c>
    </row>
    <row r="215" spans="1:14" x14ac:dyDescent="0.2">
      <c r="A215" s="124" t="s">
        <v>150</v>
      </c>
      <c r="B215" s="127">
        <v>607</v>
      </c>
      <c r="C215" s="127" t="s">
        <v>573</v>
      </c>
      <c r="D215" s="125" t="s">
        <v>125</v>
      </c>
      <c r="E215" s="10">
        <v>4500000</v>
      </c>
      <c r="F215" s="125" t="s">
        <v>474</v>
      </c>
      <c r="G215" s="112">
        <v>0</v>
      </c>
      <c r="H215" s="125" t="s">
        <v>213</v>
      </c>
      <c r="I215" s="112">
        <v>10</v>
      </c>
      <c r="J215" s="148">
        <v>4500000000</v>
      </c>
      <c r="K215" s="148">
        <v>4500000000</v>
      </c>
      <c r="L215" s="148">
        <f t="shared" ref="L215" si="14">ROUND((K215/1000),0)</f>
        <v>4500000</v>
      </c>
      <c r="M215" s="148">
        <v>0</v>
      </c>
      <c r="N215" s="148">
        <v>4500000</v>
      </c>
    </row>
    <row r="216" spans="1:14" x14ac:dyDescent="0.2">
      <c r="A216" s="124"/>
      <c r="D216" s="125"/>
      <c r="E216" s="10"/>
      <c r="F216" s="125"/>
      <c r="G216" s="112"/>
      <c r="H216" s="125"/>
      <c r="I216" s="112"/>
      <c r="J216" s="148"/>
      <c r="K216" s="148"/>
      <c r="L216" s="148"/>
      <c r="M216" s="148"/>
      <c r="N216" s="148"/>
    </row>
    <row r="217" spans="1:14" x14ac:dyDescent="0.2">
      <c r="A217" s="124" t="s">
        <v>593</v>
      </c>
      <c r="B217" s="127">
        <v>626</v>
      </c>
      <c r="C217" s="127" t="s">
        <v>584</v>
      </c>
      <c r="D217" s="125" t="s">
        <v>495</v>
      </c>
      <c r="E217" s="10">
        <v>100000</v>
      </c>
      <c r="F217" s="125" t="s">
        <v>591</v>
      </c>
      <c r="G217" s="112">
        <v>0</v>
      </c>
      <c r="H217" s="125" t="s">
        <v>212</v>
      </c>
      <c r="I217" s="112">
        <v>0.5</v>
      </c>
      <c r="J217" s="148"/>
      <c r="K217" s="148"/>
      <c r="L217" s="148"/>
      <c r="M217" s="148"/>
      <c r="N217" s="148"/>
    </row>
    <row r="218" spans="1:14" x14ac:dyDescent="0.2">
      <c r="A218" s="124" t="s">
        <v>593</v>
      </c>
      <c r="B218" s="127">
        <v>626</v>
      </c>
      <c r="C218" s="127" t="s">
        <v>584</v>
      </c>
      <c r="D218" s="125" t="s">
        <v>495</v>
      </c>
      <c r="E218" s="10">
        <v>100000</v>
      </c>
      <c r="F218" s="125" t="s">
        <v>592</v>
      </c>
      <c r="G218" s="112">
        <v>0</v>
      </c>
      <c r="H218" s="125" t="s">
        <v>212</v>
      </c>
      <c r="I218" s="112">
        <v>0.25</v>
      </c>
      <c r="J218" s="148"/>
      <c r="K218" s="148"/>
      <c r="L218" s="148"/>
      <c r="M218" s="148"/>
      <c r="N218" s="148"/>
    </row>
    <row r="219" spans="1:14" x14ac:dyDescent="0.2">
      <c r="A219" s="124" t="s">
        <v>112</v>
      </c>
      <c r="B219" s="127">
        <v>628</v>
      </c>
      <c r="C219" s="127" t="s">
        <v>596</v>
      </c>
      <c r="D219" s="125" t="s">
        <v>125</v>
      </c>
      <c r="E219" s="10">
        <v>33500000</v>
      </c>
      <c r="F219" s="125" t="s">
        <v>598</v>
      </c>
      <c r="G219" s="112">
        <v>6.5</v>
      </c>
      <c r="H219" s="125" t="s">
        <v>213</v>
      </c>
      <c r="I219" s="112">
        <v>7.25</v>
      </c>
      <c r="J219" s="148">
        <v>33500000000</v>
      </c>
      <c r="K219" s="148">
        <v>8375000000</v>
      </c>
      <c r="L219" s="148">
        <f t="shared" ref="L219:L224" si="15">ROUND((K219/1000),0)</f>
        <v>8375000</v>
      </c>
      <c r="M219" s="148">
        <v>55768</v>
      </c>
      <c r="N219" s="148">
        <v>8430768</v>
      </c>
    </row>
    <row r="220" spans="1:14" x14ac:dyDescent="0.2">
      <c r="A220" s="124" t="s">
        <v>112</v>
      </c>
      <c r="B220" s="127">
        <v>628</v>
      </c>
      <c r="C220" s="127" t="s">
        <v>596</v>
      </c>
      <c r="D220" s="125" t="s">
        <v>125</v>
      </c>
      <c r="E220" s="10">
        <v>6500000</v>
      </c>
      <c r="F220" s="125" t="s">
        <v>599</v>
      </c>
      <c r="G220" s="112">
        <v>0</v>
      </c>
      <c r="H220" s="125" t="s">
        <v>213</v>
      </c>
      <c r="I220" s="112">
        <v>7.5</v>
      </c>
      <c r="J220" s="148">
        <v>6500000000</v>
      </c>
      <c r="K220" s="148">
        <v>6500000000</v>
      </c>
      <c r="L220" s="148">
        <f t="shared" si="15"/>
        <v>6500000</v>
      </c>
      <c r="M220" s="148">
        <v>0</v>
      </c>
      <c r="N220" s="148">
        <v>6500000</v>
      </c>
    </row>
    <row r="221" spans="1:14" x14ac:dyDescent="0.2">
      <c r="A221" s="124" t="s">
        <v>692</v>
      </c>
      <c r="B221" s="127">
        <v>657</v>
      </c>
      <c r="C221" s="127" t="s">
        <v>609</v>
      </c>
      <c r="D221" s="125" t="s">
        <v>125</v>
      </c>
      <c r="E221" s="10">
        <v>26100000</v>
      </c>
      <c r="F221" s="125" t="s">
        <v>610</v>
      </c>
      <c r="G221" s="112">
        <v>7</v>
      </c>
      <c r="H221" s="125" t="s">
        <v>213</v>
      </c>
      <c r="I221" s="112">
        <v>6.5</v>
      </c>
      <c r="J221" s="148">
        <v>26100000000</v>
      </c>
      <c r="K221" s="148">
        <v>26100000000</v>
      </c>
      <c r="L221" s="148">
        <f t="shared" si="15"/>
        <v>26100000</v>
      </c>
      <c r="M221" s="148">
        <v>440337</v>
      </c>
      <c r="N221" s="148">
        <v>26540337</v>
      </c>
    </row>
    <row r="222" spans="1:14" x14ac:dyDescent="0.2">
      <c r="A222" s="124" t="s">
        <v>692</v>
      </c>
      <c r="B222" s="127">
        <v>657</v>
      </c>
      <c r="C222" s="127" t="s">
        <v>609</v>
      </c>
      <c r="D222" s="125" t="s">
        <v>125</v>
      </c>
      <c r="E222" s="10">
        <v>18900000</v>
      </c>
      <c r="F222" s="125" t="s">
        <v>611</v>
      </c>
      <c r="G222" s="112">
        <v>0</v>
      </c>
      <c r="H222" s="125" t="s">
        <v>213</v>
      </c>
      <c r="I222" s="112">
        <v>6.75</v>
      </c>
      <c r="J222" s="148">
        <v>18900000000</v>
      </c>
      <c r="K222" s="148">
        <v>18900000000</v>
      </c>
      <c r="L222" s="148">
        <f t="shared" si="15"/>
        <v>18900000</v>
      </c>
      <c r="M222" s="148">
        <v>0</v>
      </c>
      <c r="N222" s="148">
        <v>18900000</v>
      </c>
    </row>
    <row r="223" spans="1:14" x14ac:dyDescent="0.2">
      <c r="A223" s="124" t="s">
        <v>150</v>
      </c>
      <c r="B223" s="127">
        <v>658</v>
      </c>
      <c r="C223" s="115" t="s">
        <v>612</v>
      </c>
      <c r="D223" s="125" t="s">
        <v>125</v>
      </c>
      <c r="E223" s="10">
        <v>10000000</v>
      </c>
      <c r="F223" s="125" t="s">
        <v>613</v>
      </c>
      <c r="G223" s="112">
        <v>7</v>
      </c>
      <c r="H223" s="125" t="s">
        <v>213</v>
      </c>
      <c r="I223" s="112">
        <v>5</v>
      </c>
      <c r="J223" s="148">
        <v>10000000000</v>
      </c>
      <c r="K223" s="148">
        <v>10000000000</v>
      </c>
      <c r="L223" s="148">
        <f t="shared" si="15"/>
        <v>10000000</v>
      </c>
      <c r="M223" s="148">
        <v>170585</v>
      </c>
      <c r="N223" s="148">
        <v>10170585</v>
      </c>
    </row>
    <row r="224" spans="1:14" x14ac:dyDescent="0.2">
      <c r="A224" s="124" t="s">
        <v>525</v>
      </c>
      <c r="B224" s="127">
        <v>658</v>
      </c>
      <c r="C224" s="115" t="s">
        <v>612</v>
      </c>
      <c r="D224" s="125" t="s">
        <v>125</v>
      </c>
      <c r="E224" s="10">
        <v>50</v>
      </c>
      <c r="F224" s="125" t="s">
        <v>614</v>
      </c>
      <c r="G224" s="112">
        <v>8.5</v>
      </c>
      <c r="H224" s="125" t="s">
        <v>213</v>
      </c>
      <c r="I224" s="112">
        <v>5.25</v>
      </c>
      <c r="J224" s="148">
        <v>50000</v>
      </c>
      <c r="K224" s="148">
        <v>69292</v>
      </c>
      <c r="L224" s="148">
        <f t="shared" si="15"/>
        <v>69</v>
      </c>
      <c r="M224" s="148">
        <v>2</v>
      </c>
      <c r="N224" s="148">
        <v>71</v>
      </c>
    </row>
    <row r="225" spans="1:14" x14ac:dyDescent="0.2">
      <c r="A225" s="124"/>
      <c r="C225" s="115"/>
      <c r="D225" s="125"/>
      <c r="E225" s="10"/>
      <c r="F225" s="125"/>
      <c r="G225" s="112"/>
      <c r="H225" s="125"/>
      <c r="I225" s="112"/>
      <c r="J225" s="148"/>
      <c r="K225" s="148"/>
      <c r="L225" s="148"/>
      <c r="M225" s="148"/>
      <c r="N225" s="148"/>
    </row>
    <row r="226" spans="1:14" x14ac:dyDescent="0.2">
      <c r="A226" s="124" t="s">
        <v>632</v>
      </c>
      <c r="B226" s="127">
        <v>693</v>
      </c>
      <c r="C226" s="115" t="s">
        <v>620</v>
      </c>
      <c r="D226" s="125" t="s">
        <v>495</v>
      </c>
      <c r="E226" s="10">
        <v>50000</v>
      </c>
      <c r="F226" s="125" t="s">
        <v>61</v>
      </c>
      <c r="G226" s="112">
        <v>0</v>
      </c>
      <c r="H226" s="125" t="s">
        <v>212</v>
      </c>
      <c r="I226" s="112">
        <v>8.3333333333333329E-2</v>
      </c>
      <c r="J226" s="148"/>
      <c r="K226" s="148"/>
      <c r="L226" s="148"/>
      <c r="M226" s="148"/>
      <c r="N226" s="148"/>
    </row>
    <row r="227" spans="1:14" x14ac:dyDescent="0.2">
      <c r="A227" s="124" t="s">
        <v>632</v>
      </c>
      <c r="B227" s="127">
        <v>693</v>
      </c>
      <c r="C227" s="115" t="s">
        <v>620</v>
      </c>
      <c r="D227" s="125" t="s">
        <v>495</v>
      </c>
      <c r="E227" s="10">
        <v>50000</v>
      </c>
      <c r="F227" s="125" t="s">
        <v>62</v>
      </c>
      <c r="G227" s="112">
        <v>0</v>
      </c>
      <c r="H227" s="125" t="s">
        <v>212</v>
      </c>
      <c r="I227" s="112">
        <v>0.25</v>
      </c>
      <c r="J227" s="148"/>
      <c r="K227" s="148"/>
      <c r="L227" s="148"/>
      <c r="M227" s="148"/>
      <c r="N227" s="148"/>
    </row>
    <row r="228" spans="1:14" x14ac:dyDescent="0.2">
      <c r="A228" s="124" t="s">
        <v>632</v>
      </c>
      <c r="B228" s="127">
        <v>693</v>
      </c>
      <c r="C228" s="115" t="s">
        <v>620</v>
      </c>
      <c r="D228" s="125" t="s">
        <v>495</v>
      </c>
      <c r="E228" s="10">
        <v>50000</v>
      </c>
      <c r="F228" s="125" t="s">
        <v>553</v>
      </c>
      <c r="G228" s="112">
        <v>0</v>
      </c>
      <c r="H228" s="125" t="s">
        <v>212</v>
      </c>
      <c r="I228" s="112">
        <v>0.5</v>
      </c>
      <c r="J228" s="148"/>
      <c r="K228" s="148"/>
      <c r="L228" s="148"/>
      <c r="M228" s="148"/>
      <c r="N228" s="148"/>
    </row>
    <row r="229" spans="1:14" x14ac:dyDescent="0.2">
      <c r="A229" s="124" t="s">
        <v>632</v>
      </c>
      <c r="B229" s="127">
        <v>693</v>
      </c>
      <c r="C229" s="115" t="s">
        <v>620</v>
      </c>
      <c r="D229" s="125" t="s">
        <v>495</v>
      </c>
      <c r="E229" s="10">
        <v>50000</v>
      </c>
      <c r="F229" s="125" t="s">
        <v>621</v>
      </c>
      <c r="G229" s="112">
        <v>0</v>
      </c>
      <c r="H229" s="125" t="s">
        <v>212</v>
      </c>
      <c r="I229" s="112">
        <v>1</v>
      </c>
      <c r="J229" s="148"/>
      <c r="K229" s="148"/>
      <c r="L229" s="148"/>
      <c r="M229" s="148"/>
      <c r="N229" s="148"/>
    </row>
    <row r="230" spans="1:14" x14ac:dyDescent="0.2">
      <c r="A230" s="124" t="s">
        <v>632</v>
      </c>
      <c r="B230" s="127">
        <v>693</v>
      </c>
      <c r="C230" s="115" t="s">
        <v>620</v>
      </c>
      <c r="D230" s="125" t="s">
        <v>495</v>
      </c>
      <c r="E230" s="10">
        <v>50000</v>
      </c>
      <c r="F230" s="125" t="s">
        <v>622</v>
      </c>
      <c r="G230" s="112">
        <v>0</v>
      </c>
      <c r="H230" s="125" t="s">
        <v>212</v>
      </c>
      <c r="I230" s="112">
        <v>1.5</v>
      </c>
      <c r="J230" s="148"/>
      <c r="K230" s="148"/>
      <c r="L230" s="148"/>
      <c r="M230" s="148"/>
      <c r="N230" s="148"/>
    </row>
    <row r="231" spans="1:14" x14ac:dyDescent="0.2">
      <c r="A231" s="124" t="s">
        <v>632</v>
      </c>
      <c r="B231" s="127">
        <v>693</v>
      </c>
      <c r="C231" s="115" t="s">
        <v>620</v>
      </c>
      <c r="D231" s="125" t="s">
        <v>125</v>
      </c>
      <c r="E231" s="10">
        <v>25000000</v>
      </c>
      <c r="F231" s="125" t="s">
        <v>63</v>
      </c>
      <c r="G231" s="112">
        <v>0</v>
      </c>
      <c r="H231" s="125" t="s">
        <v>212</v>
      </c>
      <c r="I231" s="112">
        <v>8.3333333333333329E-2</v>
      </c>
      <c r="J231" s="148"/>
      <c r="K231" s="148"/>
      <c r="L231" s="148"/>
      <c r="M231" s="148"/>
      <c r="N231" s="148"/>
    </row>
    <row r="232" spans="1:14" x14ac:dyDescent="0.2">
      <c r="A232" s="124" t="s">
        <v>632</v>
      </c>
      <c r="B232" s="127">
        <v>693</v>
      </c>
      <c r="C232" s="115" t="s">
        <v>620</v>
      </c>
      <c r="D232" s="125" t="s">
        <v>125</v>
      </c>
      <c r="E232" s="10">
        <v>25000000</v>
      </c>
      <c r="F232" s="125" t="s">
        <v>564</v>
      </c>
      <c r="G232" s="112">
        <v>0</v>
      </c>
      <c r="H232" s="125" t="s">
        <v>212</v>
      </c>
      <c r="I232" s="112">
        <v>0.25</v>
      </c>
      <c r="J232" s="148"/>
      <c r="K232" s="148"/>
      <c r="L232" s="148"/>
      <c r="M232" s="148"/>
      <c r="N232" s="148"/>
    </row>
    <row r="233" spans="1:14" x14ac:dyDescent="0.2">
      <c r="A233" s="124" t="s">
        <v>632</v>
      </c>
      <c r="B233" s="127">
        <v>693</v>
      </c>
      <c r="C233" s="115" t="s">
        <v>620</v>
      </c>
      <c r="D233" s="125" t="s">
        <v>125</v>
      </c>
      <c r="E233" s="10">
        <v>25000000</v>
      </c>
      <c r="F233" s="125" t="s">
        <v>554</v>
      </c>
      <c r="G233" s="112">
        <v>0</v>
      </c>
      <c r="H233" s="125" t="s">
        <v>212</v>
      </c>
      <c r="I233" s="112">
        <v>0.5</v>
      </c>
      <c r="J233" s="148"/>
      <c r="K233" s="148"/>
      <c r="L233" s="148"/>
      <c r="M233" s="148"/>
      <c r="N233" s="148"/>
    </row>
    <row r="234" spans="1:14" x14ac:dyDescent="0.2">
      <c r="A234" s="124" t="s">
        <v>632</v>
      </c>
      <c r="B234" s="127">
        <v>693</v>
      </c>
      <c r="C234" s="115" t="s">
        <v>620</v>
      </c>
      <c r="D234" s="125" t="s">
        <v>125</v>
      </c>
      <c r="E234" s="10">
        <v>25000000</v>
      </c>
      <c r="F234" s="125" t="s">
        <v>623</v>
      </c>
      <c r="G234" s="112">
        <v>0</v>
      </c>
      <c r="H234" s="125" t="s">
        <v>212</v>
      </c>
      <c r="I234" s="112">
        <v>1</v>
      </c>
      <c r="J234" s="148"/>
      <c r="K234" s="148"/>
      <c r="L234" s="148"/>
      <c r="M234" s="148"/>
      <c r="N234" s="148"/>
    </row>
    <row r="235" spans="1:14" x14ac:dyDescent="0.2">
      <c r="A235" s="124" t="s">
        <v>632</v>
      </c>
      <c r="B235" s="127">
        <v>693</v>
      </c>
      <c r="C235" s="115" t="s">
        <v>620</v>
      </c>
      <c r="D235" s="125" t="s">
        <v>125</v>
      </c>
      <c r="E235" s="10">
        <v>25000000</v>
      </c>
      <c r="F235" s="125" t="s">
        <v>624</v>
      </c>
      <c r="G235" s="112">
        <v>0</v>
      </c>
      <c r="H235" s="125" t="s">
        <v>212</v>
      </c>
      <c r="I235" s="112">
        <v>1.5</v>
      </c>
      <c r="J235" s="148"/>
      <c r="K235" s="148"/>
      <c r="L235" s="148"/>
      <c r="M235" s="148"/>
      <c r="N235" s="148"/>
    </row>
    <row r="236" spans="1:14" x14ac:dyDescent="0.2">
      <c r="A236" s="124" t="s">
        <v>632</v>
      </c>
      <c r="B236" s="127">
        <v>693</v>
      </c>
      <c r="C236" s="115" t="s">
        <v>620</v>
      </c>
      <c r="D236" s="125" t="s">
        <v>125</v>
      </c>
      <c r="E236" s="10">
        <v>25000000</v>
      </c>
      <c r="F236" s="125" t="s">
        <v>67</v>
      </c>
      <c r="G236" s="112">
        <v>0</v>
      </c>
      <c r="H236" s="125" t="s">
        <v>212</v>
      </c>
      <c r="I236" s="112">
        <v>0.25</v>
      </c>
      <c r="J236" s="148"/>
      <c r="K236" s="148"/>
      <c r="L236" s="148"/>
      <c r="M236" s="148"/>
      <c r="N236" s="148"/>
    </row>
    <row r="237" spans="1:14" x14ac:dyDescent="0.2">
      <c r="A237" s="124" t="s">
        <v>632</v>
      </c>
      <c r="B237" s="127">
        <v>693</v>
      </c>
      <c r="C237" s="115" t="s">
        <v>620</v>
      </c>
      <c r="D237" s="125" t="s">
        <v>125</v>
      </c>
      <c r="E237" s="10">
        <v>25000000</v>
      </c>
      <c r="F237" s="125" t="s">
        <v>565</v>
      </c>
      <c r="G237" s="112">
        <v>0</v>
      </c>
      <c r="H237" s="125" t="s">
        <v>212</v>
      </c>
      <c r="I237" s="112">
        <v>0.5</v>
      </c>
      <c r="J237" s="148"/>
      <c r="K237" s="148"/>
      <c r="L237" s="148"/>
      <c r="M237" s="148"/>
      <c r="N237" s="148"/>
    </row>
    <row r="238" spans="1:14" x14ac:dyDescent="0.2">
      <c r="A238" s="124" t="s">
        <v>632</v>
      </c>
      <c r="B238" s="127">
        <v>693</v>
      </c>
      <c r="C238" s="115" t="s">
        <v>620</v>
      </c>
      <c r="D238" s="125" t="s">
        <v>125</v>
      </c>
      <c r="E238" s="10">
        <v>25000000</v>
      </c>
      <c r="F238" s="125" t="s">
        <v>555</v>
      </c>
      <c r="G238" s="112">
        <v>0</v>
      </c>
      <c r="H238" s="125" t="s">
        <v>212</v>
      </c>
      <c r="I238" s="112">
        <v>1</v>
      </c>
      <c r="J238" s="148"/>
      <c r="K238" s="148"/>
      <c r="L238" s="148"/>
      <c r="M238" s="148"/>
      <c r="N238" s="148"/>
    </row>
    <row r="239" spans="1:14" x14ac:dyDescent="0.2">
      <c r="A239" s="124" t="s">
        <v>632</v>
      </c>
      <c r="B239" s="127">
        <v>693</v>
      </c>
      <c r="C239" s="115" t="s">
        <v>620</v>
      </c>
      <c r="D239" s="125" t="s">
        <v>125</v>
      </c>
      <c r="E239" s="10">
        <v>25000000</v>
      </c>
      <c r="F239" s="125" t="s">
        <v>625</v>
      </c>
      <c r="G239" s="112">
        <v>0</v>
      </c>
      <c r="H239" s="125" t="s">
        <v>212</v>
      </c>
      <c r="I239" s="112">
        <v>1.5</v>
      </c>
      <c r="J239" s="148"/>
      <c r="K239" s="148"/>
      <c r="L239" s="148"/>
      <c r="M239" s="148"/>
      <c r="N239" s="148"/>
    </row>
    <row r="240" spans="1:14" x14ac:dyDescent="0.2">
      <c r="A240" s="124" t="s">
        <v>632</v>
      </c>
      <c r="B240" s="127">
        <v>693</v>
      </c>
      <c r="C240" s="115" t="s">
        <v>620</v>
      </c>
      <c r="D240" s="125" t="s">
        <v>58</v>
      </c>
      <c r="E240" s="10">
        <v>1100</v>
      </c>
      <c r="F240" s="125" t="s">
        <v>626</v>
      </c>
      <c r="G240" s="112">
        <v>0</v>
      </c>
      <c r="H240" s="125" t="s">
        <v>212</v>
      </c>
      <c r="I240" s="112">
        <v>0.25</v>
      </c>
      <c r="J240" s="148"/>
      <c r="K240" s="148"/>
      <c r="L240" s="148"/>
      <c r="M240" s="148"/>
      <c r="N240" s="148"/>
    </row>
    <row r="241" spans="1:14" x14ac:dyDescent="0.2">
      <c r="A241" s="124" t="s">
        <v>632</v>
      </c>
      <c r="B241" s="127">
        <v>693</v>
      </c>
      <c r="C241" s="115" t="s">
        <v>620</v>
      </c>
      <c r="D241" s="125" t="s">
        <v>58</v>
      </c>
      <c r="E241" s="10">
        <v>1100</v>
      </c>
      <c r="F241" s="125" t="s">
        <v>566</v>
      </c>
      <c r="G241" s="112">
        <v>0</v>
      </c>
      <c r="H241" s="125" t="s">
        <v>212</v>
      </c>
      <c r="I241" s="112">
        <v>0.5</v>
      </c>
      <c r="J241" s="148"/>
      <c r="K241" s="148"/>
      <c r="L241" s="148"/>
      <c r="M241" s="148"/>
      <c r="N241" s="148"/>
    </row>
    <row r="242" spans="1:14" x14ac:dyDescent="0.2">
      <c r="A242" s="124" t="s">
        <v>632</v>
      </c>
      <c r="B242" s="127">
        <v>693</v>
      </c>
      <c r="C242" s="115" t="s">
        <v>620</v>
      </c>
      <c r="D242" s="125" t="s">
        <v>58</v>
      </c>
      <c r="E242" s="10">
        <v>1100</v>
      </c>
      <c r="F242" s="125" t="s">
        <v>556</v>
      </c>
      <c r="G242" s="112">
        <v>0</v>
      </c>
      <c r="H242" s="125" t="s">
        <v>212</v>
      </c>
      <c r="I242" s="112">
        <v>1</v>
      </c>
      <c r="J242" s="148"/>
      <c r="K242" s="148"/>
      <c r="L242" s="148"/>
      <c r="M242" s="148"/>
      <c r="N242" s="148"/>
    </row>
    <row r="243" spans="1:14" x14ac:dyDescent="0.2">
      <c r="A243" s="124" t="s">
        <v>632</v>
      </c>
      <c r="B243" s="127">
        <v>693</v>
      </c>
      <c r="C243" s="115" t="s">
        <v>620</v>
      </c>
      <c r="D243" s="125" t="s">
        <v>58</v>
      </c>
      <c r="E243" s="10">
        <v>1100</v>
      </c>
      <c r="F243" s="125" t="s">
        <v>627</v>
      </c>
      <c r="G243" s="112">
        <v>0</v>
      </c>
      <c r="H243" s="125" t="s">
        <v>212</v>
      </c>
      <c r="I243" s="112">
        <v>1.5</v>
      </c>
      <c r="J243" s="148"/>
      <c r="K243" s="148"/>
      <c r="L243" s="148"/>
      <c r="M243" s="148"/>
      <c r="N243" s="148"/>
    </row>
    <row r="244" spans="1:14" x14ac:dyDescent="0.2">
      <c r="A244" s="124" t="s">
        <v>632</v>
      </c>
      <c r="B244" s="127">
        <v>693</v>
      </c>
      <c r="C244" s="115" t="s">
        <v>620</v>
      </c>
      <c r="D244" s="125" t="s">
        <v>495</v>
      </c>
      <c r="E244" s="10">
        <v>50000</v>
      </c>
      <c r="F244" s="125" t="s">
        <v>628</v>
      </c>
      <c r="G244" s="112">
        <v>0</v>
      </c>
      <c r="H244" s="125" t="s">
        <v>212</v>
      </c>
      <c r="I244" s="112">
        <v>0.25</v>
      </c>
      <c r="J244" s="148"/>
      <c r="K244" s="148"/>
      <c r="L244" s="148"/>
      <c r="M244" s="148"/>
      <c r="N244" s="148"/>
    </row>
    <row r="245" spans="1:14" x14ac:dyDescent="0.2">
      <c r="A245" s="124" t="s">
        <v>632</v>
      </c>
      <c r="B245" s="127">
        <v>693</v>
      </c>
      <c r="C245" s="115" t="s">
        <v>620</v>
      </c>
      <c r="D245" s="125" t="s">
        <v>495</v>
      </c>
      <c r="E245" s="10">
        <v>50000</v>
      </c>
      <c r="F245" s="125" t="s">
        <v>567</v>
      </c>
      <c r="G245" s="112">
        <v>0</v>
      </c>
      <c r="H245" s="125" t="s">
        <v>212</v>
      </c>
      <c r="I245" s="112">
        <v>0.5</v>
      </c>
      <c r="J245" s="148"/>
      <c r="K245" s="148"/>
      <c r="L245" s="148"/>
      <c r="M245" s="148"/>
      <c r="N245" s="148"/>
    </row>
    <row r="246" spans="1:14" x14ac:dyDescent="0.2">
      <c r="A246" s="124" t="s">
        <v>632</v>
      </c>
      <c r="B246" s="127">
        <v>693</v>
      </c>
      <c r="C246" s="115" t="s">
        <v>620</v>
      </c>
      <c r="D246" s="125" t="s">
        <v>495</v>
      </c>
      <c r="E246" s="10">
        <v>50000</v>
      </c>
      <c r="F246" s="125" t="s">
        <v>557</v>
      </c>
      <c r="G246" s="112">
        <v>0</v>
      </c>
      <c r="H246" s="125" t="s">
        <v>212</v>
      </c>
      <c r="I246" s="112">
        <v>1</v>
      </c>
      <c r="J246" s="148"/>
      <c r="K246" s="148"/>
      <c r="L246" s="148"/>
      <c r="M246" s="148"/>
      <c r="N246" s="148"/>
    </row>
    <row r="247" spans="1:14" x14ac:dyDescent="0.2">
      <c r="A247" s="124" t="s">
        <v>632</v>
      </c>
      <c r="B247" s="127">
        <v>693</v>
      </c>
      <c r="C247" s="115" t="s">
        <v>620</v>
      </c>
      <c r="D247" s="125" t="s">
        <v>495</v>
      </c>
      <c r="E247" s="10">
        <v>50000</v>
      </c>
      <c r="F247" s="125" t="s">
        <v>629</v>
      </c>
      <c r="G247" s="112">
        <v>0</v>
      </c>
      <c r="H247" s="125" t="s">
        <v>212</v>
      </c>
      <c r="I247" s="112">
        <v>1.5</v>
      </c>
      <c r="J247" s="148"/>
      <c r="K247" s="148"/>
      <c r="L247" s="148"/>
      <c r="M247" s="148"/>
      <c r="N247" s="148"/>
    </row>
    <row r="248" spans="1:14" x14ac:dyDescent="0.2">
      <c r="A248" s="124" t="s">
        <v>632</v>
      </c>
      <c r="B248" s="127">
        <v>693</v>
      </c>
      <c r="C248" s="115" t="s">
        <v>620</v>
      </c>
      <c r="D248" s="125" t="s">
        <v>58</v>
      </c>
      <c r="E248" s="10">
        <v>1100</v>
      </c>
      <c r="F248" s="125" t="s">
        <v>630</v>
      </c>
      <c r="G248" s="112">
        <v>0</v>
      </c>
      <c r="H248" s="125" t="s">
        <v>212</v>
      </c>
      <c r="I248" s="112">
        <v>0.25</v>
      </c>
      <c r="J248" s="148"/>
      <c r="K248" s="148"/>
      <c r="L248" s="148"/>
      <c r="M248" s="148"/>
      <c r="N248" s="148"/>
    </row>
    <row r="249" spans="1:14" x14ac:dyDescent="0.2">
      <c r="A249" s="124" t="s">
        <v>632</v>
      </c>
      <c r="B249" s="127">
        <v>693</v>
      </c>
      <c r="C249" s="115" t="s">
        <v>620</v>
      </c>
      <c r="D249" s="125" t="s">
        <v>58</v>
      </c>
      <c r="E249" s="10">
        <v>1100</v>
      </c>
      <c r="F249" s="125" t="s">
        <v>568</v>
      </c>
      <c r="G249" s="112">
        <v>0</v>
      </c>
      <c r="H249" s="125" t="s">
        <v>212</v>
      </c>
      <c r="I249" s="112">
        <v>0.5</v>
      </c>
      <c r="J249" s="148"/>
      <c r="K249" s="148"/>
      <c r="L249" s="148"/>
      <c r="M249" s="148"/>
      <c r="N249" s="148"/>
    </row>
    <row r="250" spans="1:14" x14ac:dyDescent="0.2">
      <c r="A250" s="124" t="s">
        <v>632</v>
      </c>
      <c r="B250" s="127">
        <v>693</v>
      </c>
      <c r="C250" s="115" t="s">
        <v>620</v>
      </c>
      <c r="D250" s="125" t="s">
        <v>58</v>
      </c>
      <c r="E250" s="10">
        <v>1100</v>
      </c>
      <c r="F250" s="125" t="s">
        <v>558</v>
      </c>
      <c r="G250" s="112">
        <v>0</v>
      </c>
      <c r="H250" s="125" t="s">
        <v>212</v>
      </c>
      <c r="I250" s="112">
        <v>1</v>
      </c>
      <c r="J250" s="148"/>
      <c r="K250" s="148"/>
      <c r="L250" s="148"/>
      <c r="M250" s="148"/>
      <c r="N250" s="148"/>
    </row>
    <row r="251" spans="1:14" x14ac:dyDescent="0.2">
      <c r="A251" s="124" t="s">
        <v>632</v>
      </c>
      <c r="B251" s="127">
        <v>693</v>
      </c>
      <c r="C251" s="115" t="s">
        <v>620</v>
      </c>
      <c r="D251" s="125" t="s">
        <v>58</v>
      </c>
      <c r="E251" s="10">
        <v>1100</v>
      </c>
      <c r="F251" s="125" t="s">
        <v>631</v>
      </c>
      <c r="G251" s="112">
        <v>0</v>
      </c>
      <c r="H251" s="125" t="s">
        <v>212</v>
      </c>
      <c r="I251" s="112">
        <v>1.5</v>
      </c>
      <c r="J251" s="148"/>
      <c r="K251" s="148"/>
      <c r="L251" s="148"/>
      <c r="M251" s="148"/>
      <c r="N251" s="148"/>
    </row>
    <row r="252" spans="1:14" x14ac:dyDescent="0.2">
      <c r="A252" s="124" t="s">
        <v>632</v>
      </c>
      <c r="B252" s="127">
        <v>693</v>
      </c>
      <c r="C252" s="115" t="s">
        <v>620</v>
      </c>
      <c r="D252" s="125" t="s">
        <v>58</v>
      </c>
      <c r="E252" s="114">
        <v>1E-3</v>
      </c>
      <c r="F252" s="125" t="s">
        <v>563</v>
      </c>
      <c r="G252" s="112">
        <v>0</v>
      </c>
      <c r="H252" s="125" t="s">
        <v>212</v>
      </c>
      <c r="I252" s="112">
        <v>1.5027777777777778</v>
      </c>
      <c r="J252" s="148"/>
      <c r="K252" s="148"/>
      <c r="L252" s="148"/>
      <c r="M252" s="148"/>
      <c r="N252" s="148"/>
    </row>
    <row r="253" spans="1:14" x14ac:dyDescent="0.2">
      <c r="A253" s="124"/>
      <c r="C253" s="115"/>
      <c r="D253" s="125"/>
      <c r="E253" s="10"/>
      <c r="F253" s="125"/>
      <c r="G253" s="112"/>
      <c r="H253" s="125"/>
      <c r="I253" s="112"/>
      <c r="J253" s="148"/>
      <c r="K253" s="148"/>
      <c r="L253" s="148"/>
      <c r="M253" s="148"/>
      <c r="N253" s="148"/>
    </row>
    <row r="254" spans="1:14" x14ac:dyDescent="0.2">
      <c r="A254" s="124" t="s">
        <v>150</v>
      </c>
      <c r="B254" s="127">
        <v>707</v>
      </c>
      <c r="C254" s="115" t="s">
        <v>638</v>
      </c>
      <c r="D254" s="125" t="s">
        <v>58</v>
      </c>
      <c r="E254" s="10">
        <v>1267</v>
      </c>
      <c r="F254" s="125" t="s">
        <v>503</v>
      </c>
      <c r="G254" s="112">
        <v>4.5407200000000003</v>
      </c>
      <c r="H254" s="125" t="s">
        <v>213</v>
      </c>
      <c r="I254" s="112">
        <v>6</v>
      </c>
      <c r="J254" s="148">
        <v>1267000</v>
      </c>
      <c r="K254" s="148">
        <v>641180.55000000005</v>
      </c>
      <c r="L254" s="148">
        <f t="shared" ref="L254:L255" si="16">ROUND((K254*$C$8/1000),0)</f>
        <v>16018588</v>
      </c>
      <c r="M254" s="148">
        <v>400048</v>
      </c>
      <c r="N254" s="148">
        <v>16418636</v>
      </c>
    </row>
    <row r="255" spans="1:14" x14ac:dyDescent="0.2">
      <c r="A255" s="124" t="s">
        <v>150</v>
      </c>
      <c r="B255" s="127">
        <v>707</v>
      </c>
      <c r="C255" s="115" t="s">
        <v>638</v>
      </c>
      <c r="D255" s="125" t="s">
        <v>58</v>
      </c>
      <c r="E255" s="114">
        <v>1E-3</v>
      </c>
      <c r="F255" s="125" t="s">
        <v>504</v>
      </c>
      <c r="G255" s="112">
        <v>0</v>
      </c>
      <c r="H255" s="125" t="s">
        <v>213</v>
      </c>
      <c r="I255" s="112">
        <v>6</v>
      </c>
      <c r="J255" s="148">
        <v>1</v>
      </c>
      <c r="K255" s="148">
        <v>1</v>
      </c>
      <c r="L255" s="148">
        <f t="shared" si="16"/>
        <v>25</v>
      </c>
      <c r="M255" s="148">
        <v>0</v>
      </c>
      <c r="N255" s="148">
        <v>25</v>
      </c>
    </row>
    <row r="256" spans="1:14" x14ac:dyDescent="0.2">
      <c r="A256" s="124"/>
      <c r="C256" s="115"/>
      <c r="D256" s="125"/>
      <c r="E256" s="114"/>
      <c r="F256" s="125"/>
      <c r="G256" s="112"/>
      <c r="H256" s="125"/>
      <c r="I256" s="112"/>
      <c r="J256" s="148"/>
      <c r="K256" s="148"/>
      <c r="L256" s="148"/>
      <c r="M256" s="148"/>
      <c r="N256" s="148"/>
    </row>
    <row r="257" spans="1:14" x14ac:dyDescent="0.2">
      <c r="A257" s="124" t="s">
        <v>632</v>
      </c>
      <c r="B257" s="127">
        <v>734</v>
      </c>
      <c r="C257" s="115" t="s">
        <v>671</v>
      </c>
      <c r="D257" s="125" t="s">
        <v>58</v>
      </c>
      <c r="E257" s="114">
        <v>1200</v>
      </c>
      <c r="F257" s="125" t="s">
        <v>61</v>
      </c>
      <c r="G257" s="112">
        <v>0</v>
      </c>
      <c r="H257" s="125" t="s">
        <v>212</v>
      </c>
      <c r="I257" s="112">
        <v>1</v>
      </c>
      <c r="J257" s="148"/>
      <c r="K257" s="148"/>
      <c r="L257" s="148"/>
      <c r="M257" s="148"/>
      <c r="N257" s="148"/>
    </row>
    <row r="258" spans="1:14" x14ac:dyDescent="0.2">
      <c r="A258" s="124" t="s">
        <v>632</v>
      </c>
      <c r="B258" s="127">
        <v>734</v>
      </c>
      <c r="C258" s="115" t="s">
        <v>671</v>
      </c>
      <c r="D258" s="125" t="s">
        <v>58</v>
      </c>
      <c r="E258" s="114">
        <v>1200</v>
      </c>
      <c r="F258" s="125" t="s">
        <v>62</v>
      </c>
      <c r="G258" s="112">
        <v>0</v>
      </c>
      <c r="H258" s="125" t="s">
        <v>212</v>
      </c>
      <c r="I258" s="112">
        <v>1.5013698630136987</v>
      </c>
      <c r="J258" s="148"/>
      <c r="K258" s="148"/>
      <c r="L258" s="148"/>
      <c r="M258" s="148"/>
      <c r="N258" s="148"/>
    </row>
    <row r="259" spans="1:14" x14ac:dyDescent="0.2">
      <c r="A259" s="124" t="s">
        <v>632</v>
      </c>
      <c r="B259" s="127">
        <v>734</v>
      </c>
      <c r="C259" s="115" t="s">
        <v>671</v>
      </c>
      <c r="D259" s="125" t="s">
        <v>58</v>
      </c>
      <c r="E259" s="114">
        <v>1200</v>
      </c>
      <c r="F259" s="125" t="s">
        <v>553</v>
      </c>
      <c r="G259" s="112">
        <v>0</v>
      </c>
      <c r="H259" s="125" t="s">
        <v>212</v>
      </c>
      <c r="I259" s="112">
        <v>2</v>
      </c>
      <c r="J259" s="148"/>
      <c r="K259" s="148"/>
      <c r="L259" s="148"/>
      <c r="M259" s="148"/>
      <c r="N259" s="148"/>
    </row>
    <row r="260" spans="1:14" x14ac:dyDescent="0.2">
      <c r="A260" s="124" t="s">
        <v>632</v>
      </c>
      <c r="B260" s="127">
        <v>734</v>
      </c>
      <c r="C260" s="115" t="s">
        <v>671</v>
      </c>
      <c r="D260" s="125" t="s">
        <v>58</v>
      </c>
      <c r="E260" s="114">
        <v>1200</v>
      </c>
      <c r="F260" s="125" t="s">
        <v>621</v>
      </c>
      <c r="G260" s="112">
        <v>0</v>
      </c>
      <c r="H260" s="125" t="s">
        <v>212</v>
      </c>
      <c r="I260" s="112">
        <v>2.5013698630136987</v>
      </c>
      <c r="J260" s="148"/>
      <c r="K260" s="148"/>
      <c r="L260" s="148"/>
      <c r="M260" s="148"/>
      <c r="N260" s="148"/>
    </row>
    <row r="261" spans="1:14" x14ac:dyDescent="0.2">
      <c r="A261" s="124" t="s">
        <v>632</v>
      </c>
      <c r="B261" s="127">
        <v>734</v>
      </c>
      <c r="C261" s="115" t="s">
        <v>671</v>
      </c>
      <c r="D261" s="125" t="s">
        <v>58</v>
      </c>
      <c r="E261" s="114">
        <v>1200</v>
      </c>
      <c r="F261" s="125" t="s">
        <v>622</v>
      </c>
      <c r="G261" s="112">
        <v>0</v>
      </c>
      <c r="H261" s="125" t="s">
        <v>212</v>
      </c>
      <c r="I261" s="112">
        <v>3</v>
      </c>
      <c r="J261" s="148"/>
      <c r="K261" s="148"/>
      <c r="L261" s="148"/>
      <c r="M261" s="148"/>
      <c r="N261" s="148"/>
    </row>
    <row r="262" spans="1:14" x14ac:dyDescent="0.2">
      <c r="A262" s="124" t="s">
        <v>632</v>
      </c>
      <c r="B262" s="127">
        <v>734</v>
      </c>
      <c r="C262" s="115" t="s">
        <v>671</v>
      </c>
      <c r="D262" s="125" t="s">
        <v>58</v>
      </c>
      <c r="E262" s="114">
        <v>1200</v>
      </c>
      <c r="F262" s="125" t="s">
        <v>672</v>
      </c>
      <c r="G262" s="112">
        <v>0</v>
      </c>
      <c r="H262" s="125" t="s">
        <v>212</v>
      </c>
      <c r="I262" s="112">
        <v>3.5013698630136987</v>
      </c>
      <c r="J262" s="148"/>
      <c r="K262" s="148"/>
      <c r="L262" s="148"/>
      <c r="M262" s="148"/>
      <c r="N262" s="148"/>
    </row>
    <row r="263" spans="1:14" x14ac:dyDescent="0.2">
      <c r="A263" s="124" t="s">
        <v>632</v>
      </c>
      <c r="B263" s="127">
        <v>734</v>
      </c>
      <c r="C263" s="115" t="s">
        <v>671</v>
      </c>
      <c r="D263" s="125" t="s">
        <v>58</v>
      </c>
      <c r="E263" s="114">
        <v>1200</v>
      </c>
      <c r="F263" s="125" t="s">
        <v>673</v>
      </c>
      <c r="G263" s="112">
        <v>0</v>
      </c>
      <c r="H263" s="125" t="s">
        <v>212</v>
      </c>
      <c r="I263" s="112">
        <v>4</v>
      </c>
      <c r="J263" s="148"/>
      <c r="K263" s="148"/>
      <c r="L263" s="148"/>
      <c r="M263" s="148"/>
      <c r="N263" s="148"/>
    </row>
    <row r="264" spans="1:14" x14ac:dyDescent="0.2">
      <c r="A264" s="124" t="s">
        <v>632</v>
      </c>
      <c r="B264" s="127">
        <v>734</v>
      </c>
      <c r="C264" s="115" t="s">
        <v>671</v>
      </c>
      <c r="D264" s="125" t="s">
        <v>58</v>
      </c>
      <c r="E264" s="114">
        <v>1200</v>
      </c>
      <c r="F264" s="125" t="s">
        <v>674</v>
      </c>
      <c r="G264" s="112">
        <v>0</v>
      </c>
      <c r="H264" s="125" t="s">
        <v>212</v>
      </c>
      <c r="I264" s="112">
        <v>4.5013698630136982</v>
      </c>
      <c r="J264" s="148"/>
      <c r="K264" s="148"/>
      <c r="L264" s="148"/>
      <c r="M264" s="148"/>
      <c r="N264" s="148"/>
    </row>
    <row r="265" spans="1:14" x14ac:dyDescent="0.2">
      <c r="A265" s="124" t="s">
        <v>632</v>
      </c>
      <c r="B265" s="127">
        <v>734</v>
      </c>
      <c r="C265" s="115" t="s">
        <v>671</v>
      </c>
      <c r="D265" s="125" t="s">
        <v>58</v>
      </c>
      <c r="E265" s="114">
        <v>1200</v>
      </c>
      <c r="F265" s="125" t="s">
        <v>675</v>
      </c>
      <c r="G265" s="112">
        <v>0</v>
      </c>
      <c r="H265" s="125" t="s">
        <v>212</v>
      </c>
      <c r="I265" s="112">
        <v>5</v>
      </c>
      <c r="J265" s="148"/>
      <c r="K265" s="148"/>
      <c r="L265" s="148"/>
      <c r="M265" s="148"/>
      <c r="N265" s="148"/>
    </row>
    <row r="266" spans="1:14" x14ac:dyDescent="0.2">
      <c r="A266" s="124" t="s">
        <v>632</v>
      </c>
      <c r="B266" s="127">
        <v>734</v>
      </c>
      <c r="C266" s="115" t="s">
        <v>671</v>
      </c>
      <c r="D266" s="125" t="s">
        <v>125</v>
      </c>
      <c r="E266" s="114">
        <v>30000000</v>
      </c>
      <c r="F266" s="125" t="s">
        <v>63</v>
      </c>
      <c r="G266" s="112">
        <v>0</v>
      </c>
      <c r="H266" s="125" t="s">
        <v>212</v>
      </c>
      <c r="I266" s="112">
        <v>1</v>
      </c>
      <c r="J266" s="148"/>
      <c r="K266" s="148"/>
      <c r="L266" s="148"/>
      <c r="M266" s="148"/>
      <c r="N266" s="148"/>
    </row>
    <row r="267" spans="1:14" x14ac:dyDescent="0.2">
      <c r="A267" s="124" t="s">
        <v>632</v>
      </c>
      <c r="B267" s="127">
        <v>734</v>
      </c>
      <c r="C267" s="115" t="s">
        <v>671</v>
      </c>
      <c r="D267" s="125" t="s">
        <v>125</v>
      </c>
      <c r="E267" s="114">
        <v>30000000</v>
      </c>
      <c r="F267" s="125" t="s">
        <v>564</v>
      </c>
      <c r="G267" s="112">
        <v>0</v>
      </c>
      <c r="H267" s="125" t="s">
        <v>212</v>
      </c>
      <c r="I267" s="112">
        <v>1.5013698630136987</v>
      </c>
      <c r="J267" s="148"/>
      <c r="K267" s="148"/>
      <c r="L267" s="148"/>
      <c r="M267" s="148"/>
      <c r="N267" s="148"/>
    </row>
    <row r="268" spans="1:14" x14ac:dyDescent="0.2">
      <c r="A268" s="124" t="s">
        <v>632</v>
      </c>
      <c r="B268" s="127">
        <v>734</v>
      </c>
      <c r="C268" s="115" t="s">
        <v>671</v>
      </c>
      <c r="D268" s="125" t="s">
        <v>125</v>
      </c>
      <c r="E268" s="114">
        <v>30000000</v>
      </c>
      <c r="F268" s="125" t="s">
        <v>554</v>
      </c>
      <c r="G268" s="112">
        <v>0</v>
      </c>
      <c r="H268" s="125" t="s">
        <v>212</v>
      </c>
      <c r="I268" s="112">
        <v>2</v>
      </c>
      <c r="J268" s="148"/>
      <c r="K268" s="148"/>
      <c r="L268" s="148"/>
      <c r="M268" s="148"/>
      <c r="N268" s="148"/>
    </row>
    <row r="269" spans="1:14" x14ac:dyDescent="0.2">
      <c r="A269" s="124" t="s">
        <v>632</v>
      </c>
      <c r="B269" s="127">
        <v>734</v>
      </c>
      <c r="C269" s="115" t="s">
        <v>671</v>
      </c>
      <c r="D269" s="125" t="s">
        <v>125</v>
      </c>
      <c r="E269" s="114">
        <v>30000000</v>
      </c>
      <c r="F269" s="125" t="s">
        <v>623</v>
      </c>
      <c r="G269" s="112">
        <v>0</v>
      </c>
      <c r="H269" s="125" t="s">
        <v>212</v>
      </c>
      <c r="I269" s="112">
        <v>2.5013698630136987</v>
      </c>
      <c r="J269" s="148"/>
      <c r="K269" s="148"/>
      <c r="L269" s="148"/>
      <c r="M269" s="148"/>
      <c r="N269" s="148"/>
    </row>
    <row r="270" spans="1:14" x14ac:dyDescent="0.2">
      <c r="A270" s="124" t="s">
        <v>632</v>
      </c>
      <c r="B270" s="127">
        <v>734</v>
      </c>
      <c r="C270" s="115" t="s">
        <v>671</v>
      </c>
      <c r="D270" s="125" t="s">
        <v>125</v>
      </c>
      <c r="E270" s="114">
        <v>30000000</v>
      </c>
      <c r="F270" s="125" t="s">
        <v>624</v>
      </c>
      <c r="G270" s="112">
        <v>0</v>
      </c>
      <c r="H270" s="125" t="s">
        <v>212</v>
      </c>
      <c r="I270" s="112">
        <v>3</v>
      </c>
      <c r="J270" s="148"/>
      <c r="K270" s="148"/>
      <c r="L270" s="148"/>
      <c r="M270" s="148"/>
      <c r="N270" s="148"/>
    </row>
    <row r="271" spans="1:14" x14ac:dyDescent="0.2">
      <c r="A271" s="124" t="s">
        <v>632</v>
      </c>
      <c r="B271" s="127">
        <v>734</v>
      </c>
      <c r="C271" s="115" t="s">
        <v>671</v>
      </c>
      <c r="D271" s="125" t="s">
        <v>125</v>
      </c>
      <c r="E271" s="114">
        <v>30000000</v>
      </c>
      <c r="F271" s="125" t="s">
        <v>677</v>
      </c>
      <c r="G271" s="112">
        <v>0</v>
      </c>
      <c r="H271" s="125" t="s">
        <v>212</v>
      </c>
      <c r="I271" s="112">
        <v>3.5013698630136987</v>
      </c>
      <c r="J271" s="148"/>
      <c r="K271" s="148"/>
      <c r="L271" s="148"/>
      <c r="M271" s="148"/>
      <c r="N271" s="148"/>
    </row>
    <row r="272" spans="1:14" x14ac:dyDescent="0.2">
      <c r="A272" s="124" t="s">
        <v>632</v>
      </c>
      <c r="B272" s="127">
        <v>734</v>
      </c>
      <c r="C272" s="115" t="s">
        <v>671</v>
      </c>
      <c r="D272" s="125" t="s">
        <v>125</v>
      </c>
      <c r="E272" s="114">
        <v>30000000</v>
      </c>
      <c r="F272" s="125" t="s">
        <v>678</v>
      </c>
      <c r="G272" s="112">
        <v>0</v>
      </c>
      <c r="H272" s="125" t="s">
        <v>212</v>
      </c>
      <c r="I272" s="112">
        <v>4</v>
      </c>
      <c r="J272" s="148"/>
      <c r="K272" s="148"/>
      <c r="L272" s="148"/>
      <c r="M272" s="148"/>
      <c r="N272" s="148"/>
    </row>
    <row r="273" spans="1:15" x14ac:dyDescent="0.2">
      <c r="A273" s="124" t="s">
        <v>632</v>
      </c>
      <c r="B273" s="127">
        <v>734</v>
      </c>
      <c r="C273" s="115" t="s">
        <v>671</v>
      </c>
      <c r="D273" s="125" t="s">
        <v>125</v>
      </c>
      <c r="E273" s="114">
        <v>30000000</v>
      </c>
      <c r="F273" s="125" t="s">
        <v>679</v>
      </c>
      <c r="G273" s="112">
        <v>0</v>
      </c>
      <c r="H273" s="125" t="s">
        <v>212</v>
      </c>
      <c r="I273" s="112">
        <v>4.5013698630136982</v>
      </c>
      <c r="J273" s="148"/>
      <c r="K273" s="148"/>
      <c r="L273" s="148"/>
      <c r="M273" s="148"/>
      <c r="N273" s="148"/>
    </row>
    <row r="274" spans="1:15" x14ac:dyDescent="0.2">
      <c r="A274" s="124" t="s">
        <v>632</v>
      </c>
      <c r="B274" s="127">
        <v>734</v>
      </c>
      <c r="C274" s="115" t="s">
        <v>671</v>
      </c>
      <c r="D274" s="125" t="s">
        <v>125</v>
      </c>
      <c r="E274" s="114">
        <v>30000000</v>
      </c>
      <c r="F274" s="125" t="s">
        <v>680</v>
      </c>
      <c r="G274" s="112">
        <v>0</v>
      </c>
      <c r="H274" s="125" t="s">
        <v>212</v>
      </c>
      <c r="I274" s="112">
        <v>5</v>
      </c>
      <c r="J274" s="148"/>
      <c r="K274" s="148"/>
      <c r="L274" s="148"/>
      <c r="M274" s="148"/>
      <c r="N274" s="148"/>
    </row>
    <row r="275" spans="1:15" x14ac:dyDescent="0.2">
      <c r="A275" s="124" t="s">
        <v>632</v>
      </c>
      <c r="B275" s="127">
        <v>734</v>
      </c>
      <c r="C275" s="115" t="s">
        <v>671</v>
      </c>
      <c r="D275" s="125" t="s">
        <v>58</v>
      </c>
      <c r="E275" s="114">
        <v>2625</v>
      </c>
      <c r="F275" s="125" t="s">
        <v>67</v>
      </c>
      <c r="G275" s="112">
        <v>4</v>
      </c>
      <c r="H275" s="125" t="s">
        <v>214</v>
      </c>
      <c r="I275" s="112">
        <v>4</v>
      </c>
      <c r="J275" s="148"/>
      <c r="K275" s="148"/>
      <c r="L275" s="148"/>
      <c r="M275" s="148"/>
      <c r="N275" s="148"/>
    </row>
    <row r="276" spans="1:15" x14ac:dyDescent="0.2">
      <c r="A276" s="124" t="s">
        <v>632</v>
      </c>
      <c r="B276" s="127">
        <v>734</v>
      </c>
      <c r="C276" s="115" t="s">
        <v>671</v>
      </c>
      <c r="D276" s="125" t="s">
        <v>125</v>
      </c>
      <c r="E276" s="114">
        <v>59500000</v>
      </c>
      <c r="F276" s="125" t="s">
        <v>565</v>
      </c>
      <c r="G276" s="112">
        <v>6.75</v>
      </c>
      <c r="H276" s="125" t="s">
        <v>214</v>
      </c>
      <c r="I276" s="112">
        <v>4</v>
      </c>
      <c r="J276" s="148"/>
      <c r="K276" s="148"/>
      <c r="L276" s="148"/>
      <c r="M276" s="148"/>
      <c r="N276" s="148"/>
    </row>
    <row r="277" spans="1:15" x14ac:dyDescent="0.2">
      <c r="A277" s="124" t="s">
        <v>632</v>
      </c>
      <c r="B277" s="127">
        <v>734</v>
      </c>
      <c r="C277" s="115" t="s">
        <v>671</v>
      </c>
      <c r="D277" s="125" t="s">
        <v>58</v>
      </c>
      <c r="E277" s="114">
        <f>100/1000</f>
        <v>0.1</v>
      </c>
      <c r="F277" s="125" t="s">
        <v>676</v>
      </c>
      <c r="G277" s="112">
        <v>0</v>
      </c>
      <c r="H277" s="125" t="s">
        <v>212</v>
      </c>
      <c r="I277" s="112">
        <v>5.0027397260273974</v>
      </c>
      <c r="J277" s="148"/>
      <c r="K277" s="148"/>
      <c r="L277" s="148"/>
      <c r="M277" s="148"/>
      <c r="N277" s="148"/>
    </row>
    <row r="278" spans="1:15" x14ac:dyDescent="0.2">
      <c r="A278" s="124"/>
      <c r="C278" s="115"/>
      <c r="D278" s="125"/>
      <c r="E278" s="114"/>
      <c r="F278" s="125"/>
      <c r="G278" s="112"/>
      <c r="H278" s="125"/>
      <c r="I278" s="112"/>
      <c r="J278" s="148"/>
      <c r="K278" s="148"/>
      <c r="L278" s="148"/>
      <c r="M278" s="148"/>
      <c r="N278" s="148"/>
    </row>
    <row r="279" spans="1:15" x14ac:dyDescent="0.2">
      <c r="A279" s="124" t="s">
        <v>112</v>
      </c>
      <c r="B279" s="127">
        <v>779</v>
      </c>
      <c r="C279" s="115" t="s">
        <v>690</v>
      </c>
      <c r="D279" s="125" t="s">
        <v>125</v>
      </c>
      <c r="E279" s="114">
        <v>24500000</v>
      </c>
      <c r="F279" s="125" t="s">
        <v>693</v>
      </c>
      <c r="G279" s="112">
        <v>7.7</v>
      </c>
      <c r="H279" s="125" t="s">
        <v>213</v>
      </c>
      <c r="I279" s="112">
        <v>7</v>
      </c>
      <c r="J279" s="148">
        <v>24500000000</v>
      </c>
      <c r="K279" s="148">
        <v>24500000000</v>
      </c>
      <c r="L279" s="148">
        <f>ROUND((K279/1000),0)</f>
        <v>24500000</v>
      </c>
      <c r="M279" s="148">
        <v>393885</v>
      </c>
      <c r="N279" s="148">
        <v>24893885</v>
      </c>
    </row>
    <row r="280" spans="1:15" x14ac:dyDescent="0.2">
      <c r="A280" s="124" t="s">
        <v>112</v>
      </c>
      <c r="B280" s="127">
        <v>779</v>
      </c>
      <c r="C280" s="115" t="s">
        <v>690</v>
      </c>
      <c r="D280" s="125" t="s">
        <v>125</v>
      </c>
      <c r="E280" s="114">
        <v>10000</v>
      </c>
      <c r="F280" s="125" t="s">
        <v>694</v>
      </c>
      <c r="G280" s="112">
        <v>0</v>
      </c>
      <c r="H280" s="125" t="s">
        <v>213</v>
      </c>
      <c r="I280" s="112">
        <v>7.25</v>
      </c>
      <c r="J280" s="148">
        <v>10000000</v>
      </c>
      <c r="K280" s="148">
        <v>10000000</v>
      </c>
      <c r="L280" s="148">
        <f>ROUND((K280/1000),0)</f>
        <v>10000</v>
      </c>
      <c r="M280" s="148">
        <v>0</v>
      </c>
      <c r="N280" s="148">
        <v>10000</v>
      </c>
    </row>
    <row r="281" spans="1:15" x14ac:dyDescent="0.2">
      <c r="A281" s="124" t="s">
        <v>112</v>
      </c>
      <c r="B281" s="127">
        <v>811</v>
      </c>
      <c r="C281" s="115" t="s">
        <v>726</v>
      </c>
      <c r="D281" s="125" t="s">
        <v>125</v>
      </c>
      <c r="E281" s="114">
        <v>25000000</v>
      </c>
      <c r="F281" s="125" t="s">
        <v>727</v>
      </c>
      <c r="G281" s="112">
        <v>5.8</v>
      </c>
      <c r="H281" s="125" t="s">
        <v>213</v>
      </c>
      <c r="I281" s="112">
        <v>5.25</v>
      </c>
      <c r="J281" s="148">
        <v>25000000000</v>
      </c>
      <c r="K281" s="148">
        <v>25000000000</v>
      </c>
      <c r="L281" s="148">
        <f>ROUND((K281/1000),0)</f>
        <v>25000000</v>
      </c>
      <c r="M281" s="148">
        <v>350970</v>
      </c>
      <c r="N281" s="148">
        <v>25350970</v>
      </c>
    </row>
    <row r="282" spans="1:15" x14ac:dyDescent="0.2">
      <c r="A282" s="124" t="s">
        <v>112</v>
      </c>
      <c r="B282" s="127">
        <v>811</v>
      </c>
      <c r="C282" s="115" t="s">
        <v>726</v>
      </c>
      <c r="D282" s="125" t="s">
        <v>125</v>
      </c>
      <c r="E282" s="114">
        <v>10000</v>
      </c>
      <c r="F282" s="125" t="s">
        <v>728</v>
      </c>
      <c r="G282" s="112">
        <v>0</v>
      </c>
      <c r="H282" s="125" t="s">
        <v>213</v>
      </c>
      <c r="I282" s="112">
        <v>5.5</v>
      </c>
      <c r="J282" s="148">
        <v>10000000</v>
      </c>
      <c r="K282" s="148">
        <v>10000000</v>
      </c>
      <c r="L282" s="148">
        <f>ROUND((K282/1000),0)</f>
        <v>10000</v>
      </c>
      <c r="M282" s="148">
        <v>0</v>
      </c>
      <c r="N282" s="148">
        <v>10000</v>
      </c>
    </row>
    <row r="283" spans="1:15" x14ac:dyDescent="0.2">
      <c r="A283" s="124"/>
      <c r="C283" s="115"/>
      <c r="D283" s="125"/>
      <c r="E283" s="114"/>
      <c r="F283" s="125"/>
      <c r="G283" s="112"/>
      <c r="H283" s="125"/>
      <c r="I283" s="112"/>
      <c r="J283" s="148"/>
      <c r="K283" s="148"/>
      <c r="L283" s="148"/>
      <c r="M283" s="148"/>
      <c r="N283" s="148"/>
    </row>
    <row r="284" spans="1:15" ht="18.75" customHeight="1" x14ac:dyDescent="0.2">
      <c r="A284" s="131" t="s">
        <v>99</v>
      </c>
      <c r="B284" s="163"/>
      <c r="C284" s="163"/>
      <c r="D284" s="132"/>
      <c r="E284" s="323"/>
      <c r="F284" s="132"/>
      <c r="G284" s="132"/>
      <c r="H284" s="132" t="s">
        <v>5</v>
      </c>
      <c r="I284" s="324"/>
      <c r="J284" s="325"/>
      <c r="K284" s="326"/>
      <c r="L284" s="327">
        <f>SUM(L10:L283)</f>
        <v>546811361</v>
      </c>
      <c r="M284" s="327">
        <f>SUM(M10:M283)</f>
        <v>14796757</v>
      </c>
      <c r="N284" s="327">
        <f>SUM(N10:N283)</f>
        <v>561608118</v>
      </c>
      <c r="O284" s="397"/>
    </row>
    <row r="285" spans="1:15" ht="10.5" customHeight="1" x14ac:dyDescent="0.2">
      <c r="A285" s="133"/>
      <c r="B285" s="290"/>
      <c r="C285" s="290"/>
      <c r="D285" s="33"/>
      <c r="E285" s="328"/>
      <c r="F285" s="33"/>
      <c r="G285" s="329"/>
      <c r="H285" s="74"/>
      <c r="I285" s="75"/>
      <c r="J285" s="72"/>
      <c r="K285" s="330"/>
      <c r="L285" s="330"/>
      <c r="M285" s="330"/>
      <c r="N285" s="330"/>
      <c r="O285" s="134"/>
    </row>
    <row r="286" spans="1:15" x14ac:dyDescent="0.2">
      <c r="A286" s="149" t="s">
        <v>738</v>
      </c>
      <c r="B286" s="149"/>
      <c r="C286" s="149" t="s">
        <v>739</v>
      </c>
      <c r="G286" s="76"/>
      <c r="H286" s="74"/>
      <c r="I286" s="75"/>
      <c r="J286" s="72"/>
    </row>
    <row r="287" spans="1:15" x14ac:dyDescent="0.2">
      <c r="A287" s="149" t="s">
        <v>618</v>
      </c>
      <c r="H287" s="70"/>
    </row>
    <row r="288" spans="1:15" x14ac:dyDescent="0.2">
      <c r="A288" s="149" t="s">
        <v>619</v>
      </c>
    </row>
    <row r="289" spans="1:14" x14ac:dyDescent="0.2">
      <c r="A289" s="149" t="s">
        <v>639</v>
      </c>
    </row>
    <row r="290" spans="1:14" x14ac:dyDescent="0.2">
      <c r="A290" s="149" t="s">
        <v>652</v>
      </c>
    </row>
    <row r="291" spans="1:14" x14ac:dyDescent="0.2">
      <c r="A291" s="149" t="s">
        <v>641</v>
      </c>
    </row>
    <row r="292" spans="1:14" x14ac:dyDescent="0.2">
      <c r="A292" s="77" t="s">
        <v>664</v>
      </c>
      <c r="B292" s="77"/>
    </row>
    <row r="293" spans="1:14" x14ac:dyDescent="0.2">
      <c r="A293" s="77" t="s">
        <v>667</v>
      </c>
    </row>
    <row r="294" spans="1:14" x14ac:dyDescent="0.2">
      <c r="A294" s="77" t="s">
        <v>650</v>
      </c>
    </row>
    <row r="295" spans="1:14" x14ac:dyDescent="0.2">
      <c r="A295" s="77" t="s">
        <v>666</v>
      </c>
    </row>
    <row r="296" spans="1:14" x14ac:dyDescent="0.2">
      <c r="A296" s="124" t="s">
        <v>662</v>
      </c>
      <c r="B296" s="124" t="s">
        <v>665</v>
      </c>
      <c r="G296" s="124" t="s">
        <v>668</v>
      </c>
    </row>
    <row r="297" spans="1:14" x14ac:dyDescent="0.2">
      <c r="A297" s="124" t="s">
        <v>663</v>
      </c>
      <c r="B297" s="124" t="s">
        <v>670</v>
      </c>
      <c r="G297" s="124" t="s">
        <v>669</v>
      </c>
    </row>
    <row r="298" spans="1:14" x14ac:dyDescent="0.2">
      <c r="A298" s="126" t="s">
        <v>689</v>
      </c>
      <c r="I298" s="70"/>
    </row>
    <row r="301" spans="1:14" x14ac:dyDescent="0.2">
      <c r="A301" s="392" t="s">
        <v>4</v>
      </c>
      <c r="C301" s="126"/>
      <c r="D301" s="70"/>
      <c r="E301" s="70"/>
    </row>
    <row r="302" spans="1:14" x14ac:dyDescent="0.2">
      <c r="A302" s="307" t="s">
        <v>173</v>
      </c>
      <c r="C302" s="126"/>
      <c r="D302" s="70"/>
      <c r="E302" s="70"/>
    </row>
    <row r="303" spans="1:14" x14ac:dyDescent="0.2">
      <c r="A303" s="310" t="s">
        <v>735</v>
      </c>
      <c r="C303" s="126"/>
      <c r="D303" s="70"/>
      <c r="E303" s="70"/>
    </row>
    <row r="304" spans="1:14" x14ac:dyDescent="0.2">
      <c r="A304" s="161"/>
      <c r="B304" s="125"/>
      <c r="C304" s="161"/>
      <c r="D304" s="162"/>
      <c r="E304" s="162"/>
      <c r="F304" s="161"/>
      <c r="J304" s="126"/>
      <c r="K304" s="126"/>
      <c r="L304" s="126"/>
      <c r="M304" s="126"/>
      <c r="N304" s="126"/>
    </row>
    <row r="305" spans="1:6" s="126" customFormat="1" x14ac:dyDescent="0.2">
      <c r="A305" s="373"/>
      <c r="B305" s="374"/>
      <c r="C305" s="395"/>
      <c r="D305" s="396" t="s">
        <v>15</v>
      </c>
      <c r="E305" s="375"/>
      <c r="F305" s="376" t="s">
        <v>16</v>
      </c>
    </row>
    <row r="306" spans="1:6" s="126" customFormat="1" x14ac:dyDescent="0.2">
      <c r="A306" s="377" t="s">
        <v>6</v>
      </c>
      <c r="B306" s="378" t="s">
        <v>7</v>
      </c>
      <c r="C306" s="358"/>
      <c r="D306" s="379" t="s">
        <v>29</v>
      </c>
      <c r="E306" s="379" t="s">
        <v>30</v>
      </c>
      <c r="F306" s="380" t="s">
        <v>31</v>
      </c>
    </row>
    <row r="307" spans="1:6" s="126" customFormat="1" x14ac:dyDescent="0.2">
      <c r="A307" s="377" t="s">
        <v>22</v>
      </c>
      <c r="B307" s="378" t="s">
        <v>45</v>
      </c>
      <c r="C307" s="378" t="s">
        <v>9</v>
      </c>
      <c r="D307" s="379" t="s">
        <v>46</v>
      </c>
      <c r="E307" s="379" t="s">
        <v>47</v>
      </c>
      <c r="F307" s="380" t="s">
        <v>48</v>
      </c>
    </row>
    <row r="308" spans="1:6" s="126" customFormat="1" x14ac:dyDescent="0.2">
      <c r="A308" s="381"/>
      <c r="B308" s="369"/>
      <c r="C308" s="368"/>
      <c r="D308" s="370" t="s">
        <v>55</v>
      </c>
      <c r="E308" s="370" t="s">
        <v>55</v>
      </c>
      <c r="F308" s="382" t="s">
        <v>55</v>
      </c>
    </row>
    <row r="309" spans="1:6" s="126" customFormat="1" x14ac:dyDescent="0.2">
      <c r="A309" s="161"/>
      <c r="B309" s="125"/>
      <c r="C309" s="161"/>
      <c r="D309" s="341"/>
      <c r="E309" s="341"/>
      <c r="F309" s="84"/>
    </row>
    <row r="310" spans="1:6" s="126" customFormat="1" x14ac:dyDescent="0.2">
      <c r="A310" s="124" t="s">
        <v>69</v>
      </c>
      <c r="B310" s="125">
        <v>236</v>
      </c>
      <c r="C310" s="15" t="s">
        <v>97</v>
      </c>
      <c r="D310" s="79">
        <v>302519</v>
      </c>
      <c r="E310" s="79">
        <v>92210</v>
      </c>
      <c r="F310" s="84"/>
    </row>
    <row r="311" spans="1:6" s="126" customFormat="1" x14ac:dyDescent="0.2">
      <c r="A311" s="124" t="s">
        <v>86</v>
      </c>
      <c r="B311" s="125">
        <v>247</v>
      </c>
      <c r="C311" s="125" t="s">
        <v>109</v>
      </c>
      <c r="D311" s="342">
        <v>92379</v>
      </c>
      <c r="E311" s="79">
        <v>33731</v>
      </c>
      <c r="F311" s="84"/>
    </row>
    <row r="312" spans="1:6" s="126" customFormat="1" x14ac:dyDescent="0.2">
      <c r="A312" s="124" t="s">
        <v>86</v>
      </c>
      <c r="B312" s="125">
        <v>247</v>
      </c>
      <c r="C312" s="125" t="s">
        <v>110</v>
      </c>
      <c r="D312" s="342">
        <v>4617</v>
      </c>
      <c r="E312" s="79">
        <v>1686</v>
      </c>
      <c r="F312" s="84"/>
    </row>
    <row r="313" spans="1:6" s="126" customFormat="1" x14ac:dyDescent="0.2">
      <c r="A313" s="124" t="s">
        <v>715</v>
      </c>
      <c r="B313" s="125">
        <v>282</v>
      </c>
      <c r="C313" s="125" t="s">
        <v>71</v>
      </c>
      <c r="D313" s="79">
        <v>341836</v>
      </c>
      <c r="E313" s="79">
        <v>80974</v>
      </c>
      <c r="F313" s="84"/>
    </row>
    <row r="314" spans="1:6" s="126" customFormat="1" x14ac:dyDescent="0.2">
      <c r="A314" s="124" t="s">
        <v>715</v>
      </c>
      <c r="B314" s="125">
        <v>282</v>
      </c>
      <c r="C314" s="125" t="s">
        <v>95</v>
      </c>
      <c r="D314" s="79">
        <v>89751</v>
      </c>
      <c r="E314" s="79">
        <v>20014</v>
      </c>
      <c r="F314" s="84"/>
    </row>
    <row r="315" spans="1:6" s="126" customFormat="1" x14ac:dyDescent="0.2">
      <c r="A315" s="124" t="s">
        <v>69</v>
      </c>
      <c r="B315" s="125">
        <v>283</v>
      </c>
      <c r="C315" s="15" t="s">
        <v>141</v>
      </c>
      <c r="D315" s="79">
        <v>347754</v>
      </c>
      <c r="E315" s="79">
        <v>164396</v>
      </c>
      <c r="F315" s="84"/>
    </row>
    <row r="316" spans="1:6" s="126" customFormat="1" x14ac:dyDescent="0.2">
      <c r="A316" s="314" t="s">
        <v>86</v>
      </c>
      <c r="B316" s="15">
        <v>294</v>
      </c>
      <c r="C316" s="15" t="s">
        <v>121</v>
      </c>
      <c r="D316" s="79">
        <v>76445</v>
      </c>
      <c r="E316" s="79">
        <v>31006</v>
      </c>
      <c r="F316" s="84"/>
    </row>
    <row r="317" spans="1:6" s="126" customFormat="1" x14ac:dyDescent="0.2">
      <c r="A317" s="314" t="s">
        <v>81</v>
      </c>
      <c r="B317" s="15">
        <v>294</v>
      </c>
      <c r="C317" s="15" t="s">
        <v>122</v>
      </c>
      <c r="D317" s="79">
        <v>13156</v>
      </c>
      <c r="E317" s="79">
        <v>5336</v>
      </c>
      <c r="F317" s="84"/>
    </row>
    <row r="318" spans="1:6" s="126" customFormat="1" x14ac:dyDescent="0.2">
      <c r="A318" s="124" t="s">
        <v>607</v>
      </c>
      <c r="B318" s="125">
        <v>300</v>
      </c>
      <c r="C318" s="125" t="s">
        <v>129</v>
      </c>
      <c r="D318" s="79">
        <v>11715</v>
      </c>
      <c r="E318" s="79">
        <v>57193</v>
      </c>
      <c r="F318" s="84"/>
    </row>
    <row r="319" spans="1:6" s="126" customFormat="1" x14ac:dyDescent="0.2">
      <c r="A319" s="124" t="s">
        <v>607</v>
      </c>
      <c r="B319" s="125">
        <v>300</v>
      </c>
      <c r="C319" s="125" t="s">
        <v>130</v>
      </c>
      <c r="D319" s="79">
        <v>2544</v>
      </c>
      <c r="E319" s="79">
        <v>12419</v>
      </c>
      <c r="F319" s="84"/>
    </row>
    <row r="320" spans="1:6" s="126" customFormat="1" x14ac:dyDescent="0.2">
      <c r="A320" s="124" t="s">
        <v>165</v>
      </c>
      <c r="B320" s="127">
        <v>363</v>
      </c>
      <c r="C320" s="125" t="s">
        <v>184</v>
      </c>
      <c r="D320" s="79">
        <v>53751</v>
      </c>
      <c r="E320" s="79">
        <v>17988</v>
      </c>
      <c r="F320" s="84"/>
    </row>
    <row r="321" spans="1:6" s="126" customFormat="1" x14ac:dyDescent="0.2">
      <c r="A321" s="124" t="s">
        <v>165</v>
      </c>
      <c r="B321" s="127">
        <v>363</v>
      </c>
      <c r="C321" s="125" t="s">
        <v>185</v>
      </c>
      <c r="D321" s="79">
        <v>12900</v>
      </c>
      <c r="E321" s="79">
        <v>4317</v>
      </c>
      <c r="F321" s="84"/>
    </row>
    <row r="322" spans="1:6" s="126" customFormat="1" x14ac:dyDescent="0.2">
      <c r="A322" s="124" t="s">
        <v>616</v>
      </c>
      <c r="B322" s="127">
        <v>383</v>
      </c>
      <c r="C322" s="125" t="s">
        <v>60</v>
      </c>
      <c r="D322" s="79">
        <v>50919</v>
      </c>
      <c r="E322" s="79">
        <v>25932</v>
      </c>
      <c r="F322" s="342"/>
    </row>
    <row r="323" spans="1:6" s="126" customFormat="1" x14ac:dyDescent="0.2">
      <c r="A323" s="124" t="s">
        <v>228</v>
      </c>
      <c r="B323" s="127">
        <v>392</v>
      </c>
      <c r="C323" s="125" t="s">
        <v>203</v>
      </c>
      <c r="D323" s="79">
        <v>104430</v>
      </c>
      <c r="E323" s="79">
        <v>13029</v>
      </c>
      <c r="F323" s="342"/>
    </row>
    <row r="324" spans="1:6" s="126" customFormat="1" x14ac:dyDescent="0.2">
      <c r="A324" s="124" t="s">
        <v>228</v>
      </c>
      <c r="B324" s="127">
        <v>392</v>
      </c>
      <c r="C324" s="125" t="s">
        <v>453</v>
      </c>
      <c r="D324" s="79">
        <v>170</v>
      </c>
      <c r="E324" s="79">
        <v>21</v>
      </c>
      <c r="F324" s="342"/>
    </row>
    <row r="325" spans="1:6" s="126" customFormat="1" x14ac:dyDescent="0.2">
      <c r="A325" s="124" t="s">
        <v>119</v>
      </c>
      <c r="B325" s="127">
        <v>437</v>
      </c>
      <c r="C325" s="125" t="s">
        <v>253</v>
      </c>
      <c r="D325" s="79">
        <v>190917</v>
      </c>
      <c r="E325" s="79">
        <v>34558</v>
      </c>
      <c r="F325" s="342"/>
    </row>
    <row r="326" spans="1:6" s="126" customFormat="1" x14ac:dyDescent="0.2">
      <c r="A326" s="124" t="s">
        <v>119</v>
      </c>
      <c r="B326" s="127">
        <v>437</v>
      </c>
      <c r="C326" s="125" t="s">
        <v>254</v>
      </c>
      <c r="D326" s="79">
        <v>49933</v>
      </c>
      <c r="E326" s="79">
        <v>9038</v>
      </c>
      <c r="F326" s="342"/>
    </row>
    <row r="327" spans="1:6" s="126" customFormat="1" x14ac:dyDescent="0.2">
      <c r="A327" s="124" t="s">
        <v>119</v>
      </c>
      <c r="B327" s="127">
        <v>437</v>
      </c>
      <c r="C327" s="125" t="s">
        <v>255</v>
      </c>
      <c r="D327" s="79">
        <v>51325</v>
      </c>
      <c r="E327" s="79">
        <v>16744</v>
      </c>
      <c r="F327" s="342"/>
    </row>
    <row r="328" spans="1:6" s="126" customFormat="1" x14ac:dyDescent="0.2">
      <c r="A328" s="124" t="s">
        <v>165</v>
      </c>
      <c r="B328" s="127">
        <v>437</v>
      </c>
      <c r="C328" s="125" t="s">
        <v>443</v>
      </c>
      <c r="D328" s="79">
        <v>286571</v>
      </c>
      <c r="E328" s="79">
        <v>55196</v>
      </c>
      <c r="F328" s="342"/>
    </row>
    <row r="329" spans="1:6" s="126" customFormat="1" x14ac:dyDescent="0.2">
      <c r="A329" s="124" t="s">
        <v>165</v>
      </c>
      <c r="B329" s="127">
        <v>437</v>
      </c>
      <c r="C329" s="125" t="s">
        <v>444</v>
      </c>
      <c r="D329" s="79">
        <v>75655</v>
      </c>
      <c r="E329" s="79">
        <v>14572</v>
      </c>
      <c r="F329" s="342"/>
    </row>
    <row r="330" spans="1:6" s="126" customFormat="1" x14ac:dyDescent="0.2">
      <c r="A330" s="124" t="s">
        <v>165</v>
      </c>
      <c r="B330" s="127">
        <v>437</v>
      </c>
      <c r="C330" s="125" t="s">
        <v>445</v>
      </c>
      <c r="D330" s="79">
        <v>34961</v>
      </c>
      <c r="E330" s="79">
        <v>14119</v>
      </c>
      <c r="F330" s="33"/>
    </row>
    <row r="331" spans="1:6" s="126" customFormat="1" x14ac:dyDescent="0.2">
      <c r="A331" s="124" t="s">
        <v>165</v>
      </c>
      <c r="B331" s="127">
        <v>437</v>
      </c>
      <c r="C331" s="125" t="s">
        <v>446</v>
      </c>
      <c r="D331" s="79">
        <v>35321</v>
      </c>
      <c r="E331" s="79">
        <v>0</v>
      </c>
      <c r="F331" s="342"/>
    </row>
    <row r="332" spans="1:6" s="126" customFormat="1" x14ac:dyDescent="0.2">
      <c r="A332" s="124" t="s">
        <v>228</v>
      </c>
      <c r="B332" s="127">
        <v>501</v>
      </c>
      <c r="C332" s="125" t="s">
        <v>243</v>
      </c>
      <c r="D332" s="79">
        <v>59622</v>
      </c>
      <c r="E332" s="79">
        <v>17661</v>
      </c>
      <c r="F332" s="342"/>
    </row>
    <row r="333" spans="1:6" s="126" customFormat="1" x14ac:dyDescent="0.2">
      <c r="A333" s="124" t="s">
        <v>112</v>
      </c>
      <c r="B333" s="127">
        <v>628</v>
      </c>
      <c r="C333" s="125" t="s">
        <v>598</v>
      </c>
      <c r="D333" s="79">
        <v>4187500</v>
      </c>
      <c r="E333" s="79">
        <v>199345</v>
      </c>
      <c r="F333" s="342"/>
    </row>
    <row r="334" spans="1:6" s="126" customFormat="1" x14ac:dyDescent="0.2">
      <c r="A334" s="124"/>
      <c r="B334" s="127"/>
      <c r="C334" s="125"/>
      <c r="D334" s="79"/>
      <c r="E334" s="79"/>
    </row>
    <row r="335" spans="1:6" s="126" customFormat="1" x14ac:dyDescent="0.2">
      <c r="A335" s="170" t="s">
        <v>100</v>
      </c>
      <c r="B335" s="163"/>
      <c r="C335" s="132"/>
      <c r="D335" s="171">
        <f>SUM(D310:D334)</f>
        <v>6476691</v>
      </c>
      <c r="E335" s="171">
        <f>SUM(E310:E334)</f>
        <v>921485</v>
      </c>
      <c r="F335" s="171">
        <v>0</v>
      </c>
    </row>
    <row r="336" spans="1:6" s="126" customFormat="1" x14ac:dyDescent="0.2">
      <c r="A336" s="289"/>
      <c r="B336" s="290"/>
      <c r="C336" s="33"/>
      <c r="D336" s="291"/>
      <c r="E336" s="291"/>
    </row>
    <row r="337" spans="1:12" s="126" customFormat="1" x14ac:dyDescent="0.2">
      <c r="A337" s="345"/>
      <c r="B337" s="346"/>
      <c r="C337" s="347"/>
      <c r="D337" s="148"/>
      <c r="E337" s="70"/>
      <c r="J337" s="70"/>
      <c r="K337" s="70"/>
      <c r="L337" s="70"/>
    </row>
    <row r="338" spans="1:12" s="126" customFormat="1" x14ac:dyDescent="0.2">
      <c r="A338" s="393" t="s">
        <v>174</v>
      </c>
      <c r="B338" s="137"/>
      <c r="C338" s="137"/>
      <c r="D338" s="33"/>
      <c r="E338" s="33"/>
      <c r="F338" s="35"/>
      <c r="G338" s="35"/>
      <c r="H338" s="33"/>
      <c r="I338" s="33"/>
      <c r="J338" s="33"/>
      <c r="K338" s="33"/>
      <c r="L338" s="34"/>
    </row>
    <row r="339" spans="1:12" s="126" customFormat="1" x14ac:dyDescent="0.2">
      <c r="A339" s="307" t="s">
        <v>173</v>
      </c>
      <c r="B339" s="137"/>
      <c r="C339" s="137"/>
      <c r="D339" s="33"/>
      <c r="E339" s="33"/>
      <c r="F339" s="35"/>
      <c r="G339" s="35"/>
      <c r="H339" s="33"/>
      <c r="I339" s="33"/>
      <c r="J339" s="33"/>
      <c r="K339" s="33"/>
      <c r="L339" s="34"/>
    </row>
    <row r="340" spans="1:12" s="126" customFormat="1" x14ac:dyDescent="0.2">
      <c r="A340" s="310" t="s">
        <v>735</v>
      </c>
      <c r="B340" s="33"/>
      <c r="C340" s="33"/>
      <c r="D340" s="33"/>
      <c r="E340" s="33"/>
      <c r="F340" s="35"/>
      <c r="G340" s="35"/>
      <c r="H340" s="33"/>
      <c r="I340" s="33"/>
      <c r="J340" s="33"/>
      <c r="K340" s="33"/>
      <c r="L340" s="34"/>
    </row>
    <row r="341" spans="1:12" s="126" customFormat="1" x14ac:dyDescent="0.2">
      <c r="A341" s="84"/>
      <c r="B341" s="84"/>
      <c r="C341" s="84"/>
      <c r="D341" s="84"/>
      <c r="E341" s="84"/>
      <c r="F341" s="138"/>
      <c r="G341" s="138"/>
      <c r="H341" s="84"/>
      <c r="I341" s="84"/>
      <c r="J341" s="84"/>
      <c r="K341" s="84"/>
      <c r="L341" s="34"/>
    </row>
    <row r="342" spans="1:12" s="126" customFormat="1" x14ac:dyDescent="0.2">
      <c r="A342" s="373"/>
      <c r="B342" s="374" t="s">
        <v>17</v>
      </c>
      <c r="C342" s="374"/>
      <c r="D342" s="374"/>
      <c r="E342" s="383"/>
      <c r="F342" s="374" t="s">
        <v>18</v>
      </c>
      <c r="G342" s="374" t="s">
        <v>136</v>
      </c>
      <c r="H342" s="374" t="s">
        <v>19</v>
      </c>
      <c r="I342" s="374" t="s">
        <v>14</v>
      </c>
      <c r="J342" s="374" t="s">
        <v>19</v>
      </c>
      <c r="K342" s="374" t="s">
        <v>20</v>
      </c>
      <c r="L342" s="374" t="s">
        <v>21</v>
      </c>
    </row>
    <row r="343" spans="1:12" s="126" customFormat="1" x14ac:dyDescent="0.2">
      <c r="A343" s="377" t="s">
        <v>32</v>
      </c>
      <c r="B343" s="378" t="s">
        <v>33</v>
      </c>
      <c r="C343" s="378" t="s">
        <v>126</v>
      </c>
      <c r="D343" s="378" t="s">
        <v>7</v>
      </c>
      <c r="E343" s="378" t="s">
        <v>9</v>
      </c>
      <c r="F343" s="378" t="s">
        <v>23</v>
      </c>
      <c r="G343" s="378" t="s">
        <v>138</v>
      </c>
      <c r="H343" s="378" t="s">
        <v>34</v>
      </c>
      <c r="I343" s="378" t="s">
        <v>35</v>
      </c>
      <c r="J343" s="378" t="s">
        <v>36</v>
      </c>
      <c r="K343" s="378" t="s">
        <v>37</v>
      </c>
      <c r="L343" s="378" t="s">
        <v>38</v>
      </c>
    </row>
    <row r="344" spans="1:12" s="126" customFormat="1" x14ac:dyDescent="0.2">
      <c r="A344" s="377" t="s">
        <v>22</v>
      </c>
      <c r="B344" s="378" t="s">
        <v>49</v>
      </c>
      <c r="C344" s="378" t="s">
        <v>127</v>
      </c>
      <c r="D344" s="378" t="s">
        <v>50</v>
      </c>
      <c r="E344" s="358"/>
      <c r="F344" s="378" t="s">
        <v>51</v>
      </c>
      <c r="G344" s="378" t="s">
        <v>137</v>
      </c>
      <c r="H344" s="378" t="s">
        <v>52</v>
      </c>
      <c r="I344" s="378" t="s">
        <v>53</v>
      </c>
      <c r="J344" s="378" t="s">
        <v>28</v>
      </c>
      <c r="K344" s="384" t="s">
        <v>28</v>
      </c>
      <c r="L344" s="384" t="s">
        <v>54</v>
      </c>
    </row>
    <row r="345" spans="1:12" s="126" customFormat="1" x14ac:dyDescent="0.2">
      <c r="A345" s="381"/>
      <c r="B345" s="369" t="s">
        <v>56</v>
      </c>
      <c r="C345" s="369"/>
      <c r="D345" s="369"/>
      <c r="E345" s="368"/>
      <c r="F345" s="385"/>
      <c r="G345" s="385"/>
      <c r="H345" s="369"/>
      <c r="I345" s="369" t="s">
        <v>55</v>
      </c>
      <c r="J345" s="369"/>
      <c r="K345" s="386"/>
      <c r="L345" s="386" t="s">
        <v>57</v>
      </c>
    </row>
    <row r="346" spans="1:12" s="126" customFormat="1" x14ac:dyDescent="0.2">
      <c r="A346" s="84"/>
      <c r="B346" s="84"/>
      <c r="C346" s="84"/>
      <c r="D346" s="84"/>
      <c r="E346" s="84"/>
      <c r="F346" s="138"/>
      <c r="G346" s="138"/>
      <c r="H346" s="84"/>
      <c r="I346" s="84"/>
      <c r="J346" s="84"/>
      <c r="K346" s="84"/>
      <c r="L346" s="34"/>
    </row>
    <row r="347" spans="1:12" s="126" customFormat="1" ht="15.75" x14ac:dyDescent="0.25">
      <c r="A347" s="139" t="s">
        <v>740</v>
      </c>
      <c r="B347" s="33"/>
      <c r="C347" s="33"/>
      <c r="D347" s="33"/>
      <c r="E347" s="33"/>
      <c r="F347" s="35"/>
      <c r="G347" s="35"/>
      <c r="H347" s="33"/>
      <c r="I347" s="33"/>
      <c r="J347" s="33"/>
      <c r="K347" s="33"/>
      <c r="L347" s="34"/>
    </row>
    <row r="348" spans="1:12" s="126" customFormat="1" x14ac:dyDescent="0.2">
      <c r="A348" s="124"/>
      <c r="B348" s="124"/>
      <c r="C348" s="33"/>
      <c r="D348" s="127"/>
      <c r="E348" s="125"/>
      <c r="F348" s="121"/>
      <c r="G348" s="125"/>
      <c r="H348" s="85"/>
      <c r="I348" s="85"/>
      <c r="J348" s="85"/>
      <c r="K348" s="85"/>
      <c r="L348" s="34"/>
    </row>
    <row r="349" spans="1:12" s="126" customFormat="1" x14ac:dyDescent="0.2">
      <c r="A349" s="140" t="s">
        <v>100</v>
      </c>
      <c r="B349" s="132"/>
      <c r="C349" s="132"/>
      <c r="D349" s="132"/>
      <c r="E349" s="132"/>
      <c r="F349" s="141"/>
      <c r="G349" s="141"/>
      <c r="H349" s="131"/>
      <c r="I349" s="324"/>
      <c r="J349" s="324"/>
      <c r="K349" s="324">
        <v>0</v>
      </c>
      <c r="L349" s="131"/>
    </row>
    <row r="350" spans="1:12" s="126" customFormat="1" x14ac:dyDescent="0.2">
      <c r="A350" s="129"/>
      <c r="B350" s="33"/>
      <c r="C350" s="33"/>
      <c r="D350" s="33"/>
      <c r="E350" s="33"/>
      <c r="F350" s="35"/>
      <c r="G350" s="35"/>
      <c r="H350" s="133"/>
      <c r="I350" s="133"/>
      <c r="J350" s="133"/>
      <c r="K350" s="133"/>
      <c r="L350" s="34"/>
    </row>
    <row r="351" spans="1:12" s="126" customFormat="1" x14ac:dyDescent="0.2">
      <c r="A351" s="130" t="s">
        <v>151</v>
      </c>
      <c r="B351" s="33"/>
      <c r="C351" s="33"/>
      <c r="D351" s="33"/>
      <c r="E351" s="33"/>
      <c r="F351" s="35"/>
      <c r="G351" s="35"/>
      <c r="H351" s="134"/>
      <c r="I351" s="134"/>
      <c r="J351" s="134"/>
      <c r="K351" s="134"/>
      <c r="L351" s="34"/>
    </row>
    <row r="352" spans="1:12" s="126" customFormat="1" x14ac:dyDescent="0.2">
      <c r="A352" s="142" t="s">
        <v>101</v>
      </c>
      <c r="B352" s="33"/>
      <c r="C352" s="33"/>
      <c r="D352" s="33"/>
      <c r="E352" s="143"/>
      <c r="F352" s="144"/>
      <c r="G352" s="145"/>
      <c r="H352" s="134"/>
      <c r="I352" s="134"/>
      <c r="J352" s="134"/>
      <c r="K352" s="134"/>
      <c r="L352" s="34"/>
    </row>
    <row r="353" spans="1:14" x14ac:dyDescent="0.2">
      <c r="A353" s="142" t="s">
        <v>102</v>
      </c>
      <c r="B353" s="33"/>
      <c r="C353" s="33"/>
      <c r="D353" s="33"/>
      <c r="E353" s="33"/>
      <c r="F353" s="35"/>
      <c r="G353" s="35"/>
      <c r="H353" s="33"/>
      <c r="I353" s="33"/>
      <c r="J353" s="33"/>
      <c r="K353" s="33"/>
      <c r="L353" s="34"/>
      <c r="M353" s="126"/>
      <c r="N353" s="126"/>
    </row>
    <row r="354" spans="1:14" x14ac:dyDescent="0.2">
      <c r="A354" s="135"/>
      <c r="B354" s="33"/>
      <c r="C354" s="33"/>
      <c r="D354" s="33"/>
      <c r="E354" s="33"/>
      <c r="F354" s="35"/>
      <c r="G354" s="35"/>
      <c r="H354" s="134"/>
      <c r="I354" s="134"/>
      <c r="J354" s="134"/>
      <c r="K354" s="134"/>
      <c r="L354" s="34"/>
      <c r="M354" s="126"/>
      <c r="N354" s="126"/>
    </row>
    <row r="357" spans="1:14" x14ac:dyDescent="0.2">
      <c r="A357" s="373" t="s">
        <v>271</v>
      </c>
      <c r="B357" s="383"/>
      <c r="C357" s="383"/>
      <c r="D357" s="383"/>
      <c r="E357" s="383"/>
      <c r="F357" s="387"/>
      <c r="M357" s="126"/>
      <c r="N357" s="126"/>
    </row>
    <row r="358" spans="1:14" ht="33.75" x14ac:dyDescent="0.2">
      <c r="A358" s="388" t="s">
        <v>272</v>
      </c>
      <c r="B358" s="389" t="s">
        <v>273</v>
      </c>
      <c r="C358" s="389" t="s">
        <v>274</v>
      </c>
      <c r="D358" s="390" t="s">
        <v>275</v>
      </c>
      <c r="E358" s="389" t="s">
        <v>276</v>
      </c>
      <c r="F358" s="391" t="s">
        <v>277</v>
      </c>
      <c r="M358" s="126"/>
      <c r="N358" s="126"/>
    </row>
    <row r="359" spans="1:14" ht="123.75" x14ac:dyDescent="0.2">
      <c r="A359" s="296">
        <v>193</v>
      </c>
      <c r="B359" s="297" t="s">
        <v>68</v>
      </c>
      <c r="C359" s="297" t="s">
        <v>278</v>
      </c>
      <c r="D359" s="297" t="s">
        <v>279</v>
      </c>
      <c r="E359" s="298" t="s">
        <v>280</v>
      </c>
      <c r="F359" s="298" t="s">
        <v>281</v>
      </c>
      <c r="M359" s="126"/>
      <c r="N359" s="126"/>
    </row>
    <row r="360" spans="1:14" ht="135" x14ac:dyDescent="0.2">
      <c r="A360" s="299">
        <v>199</v>
      </c>
      <c r="B360" s="300" t="s">
        <v>75</v>
      </c>
      <c r="C360" s="300" t="s">
        <v>278</v>
      </c>
      <c r="D360" s="300" t="s">
        <v>279</v>
      </c>
      <c r="E360" s="301" t="s">
        <v>280</v>
      </c>
      <c r="F360" s="301" t="s">
        <v>282</v>
      </c>
      <c r="M360" s="126"/>
      <c r="N360" s="126"/>
    </row>
    <row r="361" spans="1:14" ht="168.75" x14ac:dyDescent="0.2">
      <c r="A361" s="296">
        <v>202</v>
      </c>
      <c r="B361" s="297" t="s">
        <v>78</v>
      </c>
      <c r="C361" s="297" t="s">
        <v>278</v>
      </c>
      <c r="D361" s="297" t="s">
        <v>279</v>
      </c>
      <c r="E361" s="298" t="s">
        <v>283</v>
      </c>
      <c r="F361" s="298" t="s">
        <v>284</v>
      </c>
      <c r="M361" s="126"/>
      <c r="N361" s="126"/>
    </row>
    <row r="362" spans="1:14" ht="56.25" x14ac:dyDescent="0.2">
      <c r="A362" s="299">
        <v>211</v>
      </c>
      <c r="B362" s="300" t="s">
        <v>117</v>
      </c>
      <c r="C362" s="300" t="s">
        <v>285</v>
      </c>
      <c r="D362" s="300" t="s">
        <v>279</v>
      </c>
      <c r="E362" s="300" t="s">
        <v>286</v>
      </c>
      <c r="F362" s="300" t="s">
        <v>287</v>
      </c>
      <c r="M362" s="126"/>
      <c r="N362" s="126"/>
    </row>
    <row r="363" spans="1:14" ht="78.75" x14ac:dyDescent="0.2">
      <c r="A363" s="296">
        <v>221</v>
      </c>
      <c r="B363" s="297" t="s">
        <v>83</v>
      </c>
      <c r="C363" s="297" t="s">
        <v>285</v>
      </c>
      <c r="D363" s="297" t="s">
        <v>288</v>
      </c>
      <c r="E363" s="300" t="s">
        <v>289</v>
      </c>
      <c r="F363" s="300" t="s">
        <v>290</v>
      </c>
      <c r="M363" s="126"/>
      <c r="N363" s="126"/>
    </row>
    <row r="364" spans="1:14" ht="45" x14ac:dyDescent="0.2">
      <c r="A364" s="299">
        <v>225</v>
      </c>
      <c r="B364" s="300" t="s">
        <v>87</v>
      </c>
      <c r="C364" s="300" t="s">
        <v>291</v>
      </c>
      <c r="D364" s="300" t="s">
        <v>292</v>
      </c>
      <c r="E364" s="300" t="s">
        <v>293</v>
      </c>
      <c r="F364" s="300" t="s">
        <v>294</v>
      </c>
      <c r="M364" s="126"/>
      <c r="N364" s="126"/>
    </row>
    <row r="365" spans="1:14" ht="22.5" x14ac:dyDescent="0.2">
      <c r="A365" s="296">
        <v>226</v>
      </c>
      <c r="B365" s="297" t="s">
        <v>90</v>
      </c>
      <c r="C365" s="297" t="s">
        <v>285</v>
      </c>
      <c r="D365" s="297" t="s">
        <v>279</v>
      </c>
      <c r="E365" s="297" t="s">
        <v>295</v>
      </c>
      <c r="F365" s="297" t="s">
        <v>133</v>
      </c>
      <c r="M365" s="126"/>
      <c r="N365" s="126"/>
    </row>
    <row r="366" spans="1:14" ht="22.5" x14ac:dyDescent="0.2">
      <c r="A366" s="299">
        <v>228</v>
      </c>
      <c r="B366" s="300" t="s">
        <v>92</v>
      </c>
      <c r="C366" s="300" t="s">
        <v>291</v>
      </c>
      <c r="D366" s="300" t="s">
        <v>292</v>
      </c>
      <c r="E366" s="300" t="s">
        <v>296</v>
      </c>
      <c r="F366" s="300" t="s">
        <v>296</v>
      </c>
      <c r="M366" s="126"/>
      <c r="N366" s="126"/>
    </row>
    <row r="367" spans="1:14" ht="45" x14ac:dyDescent="0.2">
      <c r="A367" s="296">
        <v>233</v>
      </c>
      <c r="B367" s="297" t="s">
        <v>93</v>
      </c>
      <c r="C367" s="297" t="s">
        <v>285</v>
      </c>
      <c r="D367" s="297" t="s">
        <v>297</v>
      </c>
      <c r="E367" s="300" t="s">
        <v>298</v>
      </c>
      <c r="F367" s="300" t="s">
        <v>299</v>
      </c>
      <c r="M367" s="126"/>
      <c r="N367" s="126"/>
    </row>
    <row r="368" spans="1:14" ht="78.75" x14ac:dyDescent="0.2">
      <c r="A368" s="299">
        <v>236</v>
      </c>
      <c r="B368" s="300" t="s">
        <v>96</v>
      </c>
      <c r="C368" s="300" t="s">
        <v>278</v>
      </c>
      <c r="D368" s="300" t="s">
        <v>292</v>
      </c>
      <c r="E368" s="300" t="s">
        <v>300</v>
      </c>
      <c r="F368" s="300" t="s">
        <v>301</v>
      </c>
      <c r="M368" s="126"/>
      <c r="N368" s="126"/>
    </row>
    <row r="369" spans="1:6" s="126" customFormat="1" ht="33.75" x14ac:dyDescent="0.2">
      <c r="A369" s="296">
        <v>239</v>
      </c>
      <c r="B369" s="297" t="s">
        <v>103</v>
      </c>
      <c r="C369" s="297" t="s">
        <v>302</v>
      </c>
      <c r="D369" s="297" t="s">
        <v>279</v>
      </c>
      <c r="E369" s="297" t="s">
        <v>303</v>
      </c>
      <c r="F369" s="297" t="s">
        <v>303</v>
      </c>
    </row>
    <row r="370" spans="1:6" s="126" customFormat="1" ht="22.5" x14ac:dyDescent="0.2">
      <c r="A370" s="299">
        <v>243</v>
      </c>
      <c r="B370" s="300" t="s">
        <v>104</v>
      </c>
      <c r="C370" s="300" t="s">
        <v>302</v>
      </c>
      <c r="D370" s="300" t="s">
        <v>279</v>
      </c>
      <c r="E370" s="300" t="s">
        <v>304</v>
      </c>
      <c r="F370" s="300" t="s">
        <v>304</v>
      </c>
    </row>
    <row r="371" spans="1:6" s="126" customFormat="1" ht="90" x14ac:dyDescent="0.2">
      <c r="A371" s="296">
        <v>245</v>
      </c>
      <c r="B371" s="297" t="s">
        <v>105</v>
      </c>
      <c r="C371" s="297" t="s">
        <v>285</v>
      </c>
      <c r="D371" s="297" t="s">
        <v>288</v>
      </c>
      <c r="E371" s="300" t="s">
        <v>305</v>
      </c>
      <c r="F371" s="300" t="s">
        <v>306</v>
      </c>
    </row>
    <row r="372" spans="1:6" s="126" customFormat="1" ht="101.25" x14ac:dyDescent="0.2">
      <c r="A372" s="299">
        <v>247</v>
      </c>
      <c r="B372" s="300" t="s">
        <v>108</v>
      </c>
      <c r="C372" s="300" t="s">
        <v>285</v>
      </c>
      <c r="D372" s="300" t="s">
        <v>288</v>
      </c>
      <c r="E372" s="300" t="s">
        <v>307</v>
      </c>
      <c r="F372" s="300" t="s">
        <v>308</v>
      </c>
    </row>
    <row r="373" spans="1:6" s="126" customFormat="1" ht="33.75" x14ac:dyDescent="0.2">
      <c r="A373" s="296">
        <v>262</v>
      </c>
      <c r="B373" s="297" t="s">
        <v>113</v>
      </c>
      <c r="C373" s="297" t="s">
        <v>309</v>
      </c>
      <c r="D373" s="297" t="s">
        <v>279</v>
      </c>
      <c r="E373" s="297" t="s">
        <v>310</v>
      </c>
      <c r="F373" s="297" t="s">
        <v>310</v>
      </c>
    </row>
    <row r="374" spans="1:6" s="126" customFormat="1" ht="78.75" x14ac:dyDescent="0.2">
      <c r="A374" s="299">
        <v>265</v>
      </c>
      <c r="B374" s="300" t="s">
        <v>114</v>
      </c>
      <c r="C374" s="300" t="s">
        <v>311</v>
      </c>
      <c r="D374" s="300" t="s">
        <v>288</v>
      </c>
      <c r="E374" s="300" t="s">
        <v>312</v>
      </c>
      <c r="F374" s="300" t="s">
        <v>313</v>
      </c>
    </row>
    <row r="375" spans="1:6" s="126" customFormat="1" ht="22.5" x14ac:dyDescent="0.2">
      <c r="A375" s="296">
        <v>270</v>
      </c>
      <c r="B375" s="297" t="s">
        <v>115</v>
      </c>
      <c r="C375" s="297" t="s">
        <v>291</v>
      </c>
      <c r="D375" s="297" t="s">
        <v>292</v>
      </c>
      <c r="E375" s="297" t="s">
        <v>296</v>
      </c>
      <c r="F375" s="297" t="s">
        <v>296</v>
      </c>
    </row>
    <row r="376" spans="1:6" s="126" customFormat="1" ht="101.25" x14ac:dyDescent="0.2">
      <c r="A376" s="299">
        <v>271</v>
      </c>
      <c r="B376" s="300" t="s">
        <v>116</v>
      </c>
      <c r="C376" s="300" t="s">
        <v>314</v>
      </c>
      <c r="D376" s="300" t="s">
        <v>288</v>
      </c>
      <c r="E376" s="300" t="s">
        <v>315</v>
      </c>
      <c r="F376" s="300" t="s">
        <v>316</v>
      </c>
    </row>
    <row r="377" spans="1:6" s="126" customFormat="1" ht="33.75" x14ac:dyDescent="0.2">
      <c r="A377" s="296">
        <v>278</v>
      </c>
      <c r="B377" s="297" t="s">
        <v>317</v>
      </c>
      <c r="C377" s="297" t="s">
        <v>318</v>
      </c>
      <c r="D377" s="297" t="s">
        <v>279</v>
      </c>
      <c r="E377" s="297" t="s">
        <v>319</v>
      </c>
      <c r="F377" s="297" t="s">
        <v>319</v>
      </c>
    </row>
    <row r="378" spans="1:6" s="126" customFormat="1" ht="33.75" x14ac:dyDescent="0.2">
      <c r="A378" s="299">
        <v>280</v>
      </c>
      <c r="B378" s="300" t="s">
        <v>1</v>
      </c>
      <c r="C378" s="300" t="s">
        <v>285</v>
      </c>
      <c r="D378" s="300" t="s">
        <v>320</v>
      </c>
      <c r="E378" s="300" t="s">
        <v>321</v>
      </c>
      <c r="F378" s="300" t="s">
        <v>322</v>
      </c>
    </row>
    <row r="379" spans="1:6" s="126" customFormat="1" ht="90" x14ac:dyDescent="0.2">
      <c r="A379" s="296">
        <v>282</v>
      </c>
      <c r="B379" s="297" t="s">
        <v>0</v>
      </c>
      <c r="C379" s="297" t="s">
        <v>314</v>
      </c>
      <c r="D379" s="297" t="s">
        <v>288</v>
      </c>
      <c r="E379" s="300" t="s">
        <v>323</v>
      </c>
      <c r="F379" s="300" t="s">
        <v>324</v>
      </c>
    </row>
    <row r="380" spans="1:6" s="126" customFormat="1" ht="67.5" x14ac:dyDescent="0.2">
      <c r="A380" s="299">
        <v>283</v>
      </c>
      <c r="B380" s="300" t="s">
        <v>2</v>
      </c>
      <c r="C380" s="300" t="s">
        <v>278</v>
      </c>
      <c r="D380" s="300" t="s">
        <v>292</v>
      </c>
      <c r="E380" s="300" t="s">
        <v>325</v>
      </c>
      <c r="F380" s="300" t="s">
        <v>326</v>
      </c>
    </row>
    <row r="381" spans="1:6" s="126" customFormat="1" x14ac:dyDescent="0.2">
      <c r="A381" s="296">
        <v>290</v>
      </c>
      <c r="B381" s="297" t="s">
        <v>118</v>
      </c>
      <c r="C381" s="297" t="s">
        <v>314</v>
      </c>
      <c r="D381" s="297" t="s">
        <v>538</v>
      </c>
      <c r="E381" s="297"/>
      <c r="F381" s="297" t="s">
        <v>328</v>
      </c>
    </row>
    <row r="382" spans="1:6" s="126" customFormat="1" ht="112.5" x14ac:dyDescent="0.2">
      <c r="A382" s="299">
        <v>294</v>
      </c>
      <c r="B382" s="300" t="s">
        <v>120</v>
      </c>
      <c r="C382" s="300" t="s">
        <v>285</v>
      </c>
      <c r="D382" s="300" t="s">
        <v>288</v>
      </c>
      <c r="E382" s="301" t="s">
        <v>329</v>
      </c>
      <c r="F382" s="301" t="s">
        <v>330</v>
      </c>
    </row>
    <row r="383" spans="1:6" s="126" customFormat="1" ht="45" x14ac:dyDescent="0.2">
      <c r="A383" s="296">
        <v>295</v>
      </c>
      <c r="B383" s="297" t="s">
        <v>124</v>
      </c>
      <c r="C383" s="297" t="s">
        <v>314</v>
      </c>
      <c r="D383" s="297" t="s">
        <v>331</v>
      </c>
      <c r="E383" s="297" t="s">
        <v>332</v>
      </c>
      <c r="F383" s="297" t="s">
        <v>332</v>
      </c>
    </row>
    <row r="384" spans="1:6" s="126" customFormat="1" x14ac:dyDescent="0.2">
      <c r="A384" s="299">
        <v>299</v>
      </c>
      <c r="B384" s="300" t="s">
        <v>128</v>
      </c>
      <c r="C384" s="300" t="s">
        <v>314</v>
      </c>
      <c r="D384" s="300" t="s">
        <v>538</v>
      </c>
      <c r="E384" s="300"/>
      <c r="F384" s="300" t="s">
        <v>328</v>
      </c>
    </row>
    <row r="385" spans="1:6" s="126" customFormat="1" ht="45" x14ac:dyDescent="0.2">
      <c r="A385" s="296">
        <v>300</v>
      </c>
      <c r="B385" s="297" t="s">
        <v>132</v>
      </c>
      <c r="C385" s="297" t="s">
        <v>311</v>
      </c>
      <c r="D385" s="297" t="s">
        <v>292</v>
      </c>
      <c r="E385" s="297" t="s">
        <v>333</v>
      </c>
      <c r="F385" s="297" t="s">
        <v>334</v>
      </c>
    </row>
    <row r="386" spans="1:6" s="126" customFormat="1" ht="45" x14ac:dyDescent="0.2">
      <c r="A386" s="299">
        <v>304</v>
      </c>
      <c r="B386" s="300" t="s">
        <v>335</v>
      </c>
      <c r="C386" s="300" t="s">
        <v>309</v>
      </c>
      <c r="D386" s="300" t="s">
        <v>336</v>
      </c>
      <c r="E386" s="300" t="s">
        <v>337</v>
      </c>
      <c r="F386" s="300" t="s">
        <v>338</v>
      </c>
    </row>
    <row r="387" spans="1:6" s="126" customFormat="1" ht="33.75" x14ac:dyDescent="0.2">
      <c r="A387" s="299" t="s">
        <v>339</v>
      </c>
      <c r="B387" s="300" t="s">
        <v>134</v>
      </c>
      <c r="C387" s="300" t="s">
        <v>285</v>
      </c>
      <c r="D387" s="300" t="s">
        <v>340</v>
      </c>
      <c r="E387" s="300" t="s">
        <v>341</v>
      </c>
      <c r="F387" s="300" t="s">
        <v>342</v>
      </c>
    </row>
    <row r="388" spans="1:6" s="126" customFormat="1" ht="45" x14ac:dyDescent="0.2">
      <c r="A388" s="296">
        <v>311</v>
      </c>
      <c r="B388" s="297" t="s">
        <v>343</v>
      </c>
      <c r="C388" s="297" t="s">
        <v>309</v>
      </c>
      <c r="D388" s="297" t="s">
        <v>344</v>
      </c>
      <c r="E388" s="297" t="s">
        <v>345</v>
      </c>
      <c r="F388" s="297" t="s">
        <v>346</v>
      </c>
    </row>
    <row r="389" spans="1:6" s="126" customFormat="1" ht="33.75" x14ac:dyDescent="0.2">
      <c r="A389" s="299">
        <v>312</v>
      </c>
      <c r="B389" s="300" t="s">
        <v>347</v>
      </c>
      <c r="C389" s="300" t="s">
        <v>348</v>
      </c>
      <c r="D389" s="300" t="s">
        <v>279</v>
      </c>
      <c r="E389" s="300" t="s">
        <v>215</v>
      </c>
      <c r="F389" s="300" t="s">
        <v>215</v>
      </c>
    </row>
    <row r="390" spans="1:6" s="126" customFormat="1" ht="90" x14ac:dyDescent="0.2">
      <c r="A390" s="296">
        <v>313</v>
      </c>
      <c r="B390" s="297" t="s">
        <v>349</v>
      </c>
      <c r="C390" s="297" t="s">
        <v>507</v>
      </c>
      <c r="D390" s="297" t="s">
        <v>350</v>
      </c>
      <c r="E390" s="300" t="s">
        <v>351</v>
      </c>
      <c r="F390" s="297" t="s">
        <v>352</v>
      </c>
    </row>
    <row r="391" spans="1:6" s="126" customFormat="1" ht="22.5" x14ac:dyDescent="0.2">
      <c r="A391" s="299">
        <v>315</v>
      </c>
      <c r="B391" s="300" t="s">
        <v>135</v>
      </c>
      <c r="C391" s="300" t="s">
        <v>353</v>
      </c>
      <c r="D391" s="300" t="s">
        <v>539</v>
      </c>
      <c r="E391" s="300"/>
      <c r="F391" s="300" t="s">
        <v>328</v>
      </c>
    </row>
    <row r="392" spans="1:6" s="126" customFormat="1" x14ac:dyDescent="0.2">
      <c r="A392" s="296">
        <v>316</v>
      </c>
      <c r="B392" s="297" t="s">
        <v>135</v>
      </c>
      <c r="C392" s="297" t="s">
        <v>314</v>
      </c>
      <c r="D392" s="297" t="s">
        <v>538</v>
      </c>
      <c r="E392" s="297"/>
      <c r="F392" s="297" t="s">
        <v>328</v>
      </c>
    </row>
    <row r="393" spans="1:6" s="126" customFormat="1" ht="22.5" x14ac:dyDescent="0.2">
      <c r="A393" s="299">
        <v>319</v>
      </c>
      <c r="B393" s="300" t="s">
        <v>139</v>
      </c>
      <c r="C393" s="300" t="s">
        <v>291</v>
      </c>
      <c r="D393" s="300" t="s">
        <v>292</v>
      </c>
      <c r="E393" s="300" t="s">
        <v>296</v>
      </c>
      <c r="F393" s="300" t="s">
        <v>296</v>
      </c>
    </row>
    <row r="394" spans="1:6" s="126" customFormat="1" ht="78.75" x14ac:dyDescent="0.2">
      <c r="A394" s="296">
        <v>322</v>
      </c>
      <c r="B394" s="297" t="s">
        <v>149</v>
      </c>
      <c r="C394" s="297" t="s">
        <v>314</v>
      </c>
      <c r="D394" s="297" t="s">
        <v>288</v>
      </c>
      <c r="E394" s="300" t="s">
        <v>354</v>
      </c>
      <c r="F394" s="300" t="s">
        <v>306</v>
      </c>
    </row>
    <row r="395" spans="1:6" s="126" customFormat="1" ht="45" x14ac:dyDescent="0.2">
      <c r="A395" s="299">
        <v>323</v>
      </c>
      <c r="B395" s="300" t="s">
        <v>355</v>
      </c>
      <c r="C395" s="300" t="s">
        <v>348</v>
      </c>
      <c r="D395" s="300" t="s">
        <v>356</v>
      </c>
      <c r="E395" s="300" t="s">
        <v>357</v>
      </c>
      <c r="F395" s="300" t="s">
        <v>358</v>
      </c>
    </row>
    <row r="396" spans="1:6" s="126" customFormat="1" ht="22.5" x14ac:dyDescent="0.2">
      <c r="A396" s="296">
        <v>330</v>
      </c>
      <c r="B396" s="297" t="s">
        <v>153</v>
      </c>
      <c r="C396" s="297" t="s">
        <v>311</v>
      </c>
      <c r="D396" s="297" t="s">
        <v>359</v>
      </c>
      <c r="E396" s="297" t="s">
        <v>360</v>
      </c>
      <c r="F396" s="297" t="s">
        <v>360</v>
      </c>
    </row>
    <row r="397" spans="1:6" s="126" customFormat="1" ht="22.5" x14ac:dyDescent="0.2">
      <c r="A397" s="299">
        <v>331</v>
      </c>
      <c r="B397" s="300" t="s">
        <v>154</v>
      </c>
      <c r="C397" s="300" t="s">
        <v>353</v>
      </c>
      <c r="D397" s="300" t="s">
        <v>361</v>
      </c>
      <c r="E397" s="300" t="s">
        <v>362</v>
      </c>
      <c r="F397" s="300" t="s">
        <v>363</v>
      </c>
    </row>
    <row r="398" spans="1:6" s="126" customFormat="1" ht="56.25" x14ac:dyDescent="0.2">
      <c r="A398" s="299">
        <v>332</v>
      </c>
      <c r="B398" s="300" t="s">
        <v>154</v>
      </c>
      <c r="C398" s="300" t="s">
        <v>364</v>
      </c>
      <c r="D398" s="300" t="s">
        <v>365</v>
      </c>
      <c r="E398" s="300" t="s">
        <v>366</v>
      </c>
      <c r="F398" s="300" t="s">
        <v>367</v>
      </c>
    </row>
    <row r="399" spans="1:6" s="126" customFormat="1" ht="33.75" x14ac:dyDescent="0.2">
      <c r="A399" s="296" t="s">
        <v>368</v>
      </c>
      <c r="B399" s="297" t="s">
        <v>155</v>
      </c>
      <c r="C399" s="297" t="s">
        <v>285</v>
      </c>
      <c r="D399" s="297" t="s">
        <v>340</v>
      </c>
      <c r="E399" s="297" t="s">
        <v>341</v>
      </c>
      <c r="F399" s="297" t="s">
        <v>342</v>
      </c>
    </row>
    <row r="400" spans="1:6" s="126" customFormat="1" ht="22.5" x14ac:dyDescent="0.2">
      <c r="A400" s="299" t="s">
        <v>369</v>
      </c>
      <c r="B400" s="300" t="s">
        <v>157</v>
      </c>
      <c r="C400" s="300" t="s">
        <v>506</v>
      </c>
      <c r="D400" s="300" t="s">
        <v>292</v>
      </c>
      <c r="E400" s="300" t="s">
        <v>370</v>
      </c>
      <c r="F400" s="300" t="s">
        <v>370</v>
      </c>
    </row>
    <row r="401" spans="1:6" s="126" customFormat="1" ht="33.75" x14ac:dyDescent="0.2">
      <c r="A401" s="296">
        <v>338</v>
      </c>
      <c r="B401" s="297" t="s">
        <v>371</v>
      </c>
      <c r="C401" s="297" t="s">
        <v>309</v>
      </c>
      <c r="D401" s="297" t="s">
        <v>279</v>
      </c>
      <c r="E401" s="300" t="s">
        <v>372</v>
      </c>
      <c r="F401" s="300" t="s">
        <v>372</v>
      </c>
    </row>
    <row r="402" spans="1:6" s="126" customFormat="1" ht="67.5" x14ac:dyDescent="0.2">
      <c r="A402" s="299">
        <v>341</v>
      </c>
      <c r="B402" s="300" t="s">
        <v>158</v>
      </c>
      <c r="C402" s="300" t="s">
        <v>291</v>
      </c>
      <c r="D402" s="300" t="s">
        <v>279</v>
      </c>
      <c r="E402" s="300" t="s">
        <v>373</v>
      </c>
      <c r="F402" s="300" t="s">
        <v>373</v>
      </c>
    </row>
    <row r="403" spans="1:6" s="126" customFormat="1" ht="45" x14ac:dyDescent="0.2">
      <c r="A403" s="296">
        <v>342</v>
      </c>
      <c r="B403" s="297" t="s">
        <v>159</v>
      </c>
      <c r="C403" s="297" t="s">
        <v>314</v>
      </c>
      <c r="D403" s="297" t="s">
        <v>374</v>
      </c>
      <c r="E403" s="300" t="s">
        <v>332</v>
      </c>
      <c r="F403" s="297" t="s">
        <v>332</v>
      </c>
    </row>
    <row r="404" spans="1:6" s="126" customFormat="1" ht="45" x14ac:dyDescent="0.2">
      <c r="A404" s="299">
        <v>346</v>
      </c>
      <c r="B404" s="300" t="s">
        <v>180</v>
      </c>
      <c r="C404" s="300" t="s">
        <v>309</v>
      </c>
      <c r="D404" s="300" t="s">
        <v>344</v>
      </c>
      <c r="E404" s="300" t="s">
        <v>375</v>
      </c>
      <c r="F404" s="300" t="s">
        <v>346</v>
      </c>
    </row>
    <row r="405" spans="1:6" s="126" customFormat="1" ht="56.25" x14ac:dyDescent="0.2">
      <c r="A405" s="296" t="s">
        <v>376</v>
      </c>
      <c r="B405" s="297" t="s">
        <v>194</v>
      </c>
      <c r="C405" s="297" t="s">
        <v>314</v>
      </c>
      <c r="D405" s="300" t="s">
        <v>288</v>
      </c>
      <c r="E405" s="300" t="s">
        <v>377</v>
      </c>
      <c r="F405" s="300" t="s">
        <v>377</v>
      </c>
    </row>
    <row r="406" spans="1:6" s="126" customFormat="1" ht="56.25" x14ac:dyDescent="0.2">
      <c r="A406" s="299">
        <v>354</v>
      </c>
      <c r="B406" s="300" t="s">
        <v>378</v>
      </c>
      <c r="C406" s="300" t="s">
        <v>353</v>
      </c>
      <c r="D406" s="300" t="s">
        <v>379</v>
      </c>
      <c r="E406" s="300" t="s">
        <v>380</v>
      </c>
      <c r="F406" s="300" t="s">
        <v>380</v>
      </c>
    </row>
    <row r="407" spans="1:6" s="126" customFormat="1" ht="33.75" x14ac:dyDescent="0.2">
      <c r="A407" s="296">
        <v>361</v>
      </c>
      <c r="B407" s="297" t="s">
        <v>381</v>
      </c>
      <c r="C407" s="297" t="s">
        <v>348</v>
      </c>
      <c r="D407" s="297" t="s">
        <v>279</v>
      </c>
      <c r="E407" s="297" t="s">
        <v>215</v>
      </c>
      <c r="F407" s="297" t="s">
        <v>215</v>
      </c>
    </row>
    <row r="408" spans="1:6" s="126" customFormat="1" ht="33.75" x14ac:dyDescent="0.2">
      <c r="A408" s="299">
        <v>362</v>
      </c>
      <c r="B408" s="300" t="s">
        <v>382</v>
      </c>
      <c r="C408" s="300" t="s">
        <v>285</v>
      </c>
      <c r="D408" s="300" t="s">
        <v>279</v>
      </c>
      <c r="E408" s="300" t="s">
        <v>319</v>
      </c>
      <c r="F408" s="300" t="s">
        <v>319</v>
      </c>
    </row>
    <row r="409" spans="1:6" s="126" customFormat="1" ht="45" x14ac:dyDescent="0.2">
      <c r="A409" s="296">
        <v>363</v>
      </c>
      <c r="B409" s="297" t="s">
        <v>182</v>
      </c>
      <c r="C409" s="297" t="s">
        <v>314</v>
      </c>
      <c r="D409" s="297" t="s">
        <v>383</v>
      </c>
      <c r="E409" s="300" t="s">
        <v>384</v>
      </c>
      <c r="F409" s="300" t="s">
        <v>384</v>
      </c>
    </row>
    <row r="410" spans="1:6" s="126" customFormat="1" ht="78.75" x14ac:dyDescent="0.2">
      <c r="A410" s="299" t="s">
        <v>385</v>
      </c>
      <c r="B410" s="300" t="s">
        <v>183</v>
      </c>
      <c r="C410" s="300" t="s">
        <v>314</v>
      </c>
      <c r="D410" s="300" t="s">
        <v>288</v>
      </c>
      <c r="E410" s="300" t="s">
        <v>386</v>
      </c>
      <c r="F410" s="300" t="s">
        <v>306</v>
      </c>
    </row>
    <row r="411" spans="1:6" s="126" customFormat="1" ht="33.75" x14ac:dyDescent="0.2">
      <c r="A411" s="296">
        <v>365</v>
      </c>
      <c r="B411" s="297" t="s">
        <v>195</v>
      </c>
      <c r="C411" s="297" t="s">
        <v>348</v>
      </c>
      <c r="D411" s="297" t="s">
        <v>387</v>
      </c>
      <c r="E411" s="300" t="s">
        <v>388</v>
      </c>
      <c r="F411" s="300" t="s">
        <v>388</v>
      </c>
    </row>
    <row r="412" spans="1:6" s="126" customFormat="1" ht="22.5" x14ac:dyDescent="0.2">
      <c r="A412" s="299">
        <v>367</v>
      </c>
      <c r="B412" s="300" t="s">
        <v>196</v>
      </c>
      <c r="C412" s="300" t="s">
        <v>291</v>
      </c>
      <c r="D412" s="300" t="s">
        <v>292</v>
      </c>
      <c r="E412" s="300" t="s">
        <v>296</v>
      </c>
      <c r="F412" s="300" t="s">
        <v>296</v>
      </c>
    </row>
    <row r="413" spans="1:6" s="126" customFormat="1" ht="56.25" x14ac:dyDescent="0.2">
      <c r="A413" s="296">
        <v>368</v>
      </c>
      <c r="B413" s="297" t="s">
        <v>198</v>
      </c>
      <c r="C413" s="297" t="s">
        <v>309</v>
      </c>
      <c r="D413" s="297" t="s">
        <v>389</v>
      </c>
      <c r="E413" s="300" t="s">
        <v>390</v>
      </c>
      <c r="F413" s="300" t="s">
        <v>391</v>
      </c>
    </row>
    <row r="414" spans="1:6" s="126" customFormat="1" ht="45" x14ac:dyDescent="0.2">
      <c r="A414" s="299">
        <v>369</v>
      </c>
      <c r="B414" s="300" t="s">
        <v>199</v>
      </c>
      <c r="C414" s="300" t="s">
        <v>348</v>
      </c>
      <c r="D414" s="300" t="s">
        <v>331</v>
      </c>
      <c r="E414" s="300" t="s">
        <v>332</v>
      </c>
      <c r="F414" s="300" t="s">
        <v>332</v>
      </c>
    </row>
    <row r="415" spans="1:6" s="126" customFormat="1" ht="45" x14ac:dyDescent="0.2">
      <c r="A415" s="299">
        <v>373</v>
      </c>
      <c r="B415" s="300" t="s">
        <v>205</v>
      </c>
      <c r="C415" s="300" t="s">
        <v>311</v>
      </c>
      <c r="D415" s="300" t="s">
        <v>392</v>
      </c>
      <c r="E415" s="300" t="s">
        <v>393</v>
      </c>
      <c r="F415" s="300" t="s">
        <v>394</v>
      </c>
    </row>
    <row r="416" spans="1:6" s="126" customFormat="1" x14ac:dyDescent="0.2">
      <c r="A416" s="299">
        <v>379</v>
      </c>
      <c r="B416" s="300" t="s">
        <v>216</v>
      </c>
      <c r="C416" s="300" t="s">
        <v>314</v>
      </c>
      <c r="D416" s="300" t="s">
        <v>527</v>
      </c>
      <c r="E416" s="300"/>
      <c r="F416" s="300" t="s">
        <v>327</v>
      </c>
    </row>
    <row r="417" spans="1:6" s="126" customFormat="1" ht="67.5" x14ac:dyDescent="0.2">
      <c r="A417" s="299" t="s">
        <v>395</v>
      </c>
      <c r="B417" s="300" t="s">
        <v>227</v>
      </c>
      <c r="C417" s="300" t="s">
        <v>506</v>
      </c>
      <c r="D417" s="300" t="s">
        <v>288</v>
      </c>
      <c r="E417" s="300" t="s">
        <v>396</v>
      </c>
      <c r="F417" s="300" t="s">
        <v>396</v>
      </c>
    </row>
    <row r="418" spans="1:6" s="126" customFormat="1" ht="67.5" x14ac:dyDescent="0.2">
      <c r="A418" s="299" t="s">
        <v>397</v>
      </c>
      <c r="B418" s="300" t="s">
        <v>226</v>
      </c>
      <c r="C418" s="300" t="s">
        <v>314</v>
      </c>
      <c r="D418" s="300" t="s">
        <v>292</v>
      </c>
      <c r="E418" s="300" t="s">
        <v>398</v>
      </c>
      <c r="F418" s="300" t="s">
        <v>377</v>
      </c>
    </row>
    <row r="419" spans="1:6" s="126" customFormat="1" ht="56.25" x14ac:dyDescent="0.2">
      <c r="A419" s="299">
        <v>383</v>
      </c>
      <c r="B419" s="300" t="s">
        <v>399</v>
      </c>
      <c r="C419" s="300" t="s">
        <v>364</v>
      </c>
      <c r="D419" s="300" t="s">
        <v>288</v>
      </c>
      <c r="E419" s="300" t="s">
        <v>400</v>
      </c>
      <c r="F419" s="300" t="s">
        <v>401</v>
      </c>
    </row>
    <row r="420" spans="1:6" s="126" customFormat="1" ht="78.75" x14ac:dyDescent="0.2">
      <c r="A420" s="299">
        <v>392</v>
      </c>
      <c r="B420" s="300" t="s">
        <v>230</v>
      </c>
      <c r="C420" s="300" t="s">
        <v>278</v>
      </c>
      <c r="D420" s="300" t="s">
        <v>288</v>
      </c>
      <c r="E420" s="300" t="s">
        <v>402</v>
      </c>
      <c r="F420" s="300" t="s">
        <v>403</v>
      </c>
    </row>
    <row r="421" spans="1:6" s="126" customFormat="1" ht="45" x14ac:dyDescent="0.2">
      <c r="A421" s="299">
        <v>393</v>
      </c>
      <c r="B421" s="300" t="s">
        <v>231</v>
      </c>
      <c r="C421" s="300" t="s">
        <v>314</v>
      </c>
      <c r="D421" s="300" t="s">
        <v>374</v>
      </c>
      <c r="E421" s="300" t="s">
        <v>332</v>
      </c>
      <c r="F421" s="300" t="s">
        <v>332</v>
      </c>
    </row>
    <row r="422" spans="1:6" s="126" customFormat="1" ht="33.75" x14ac:dyDescent="0.2">
      <c r="A422" s="299">
        <v>396</v>
      </c>
      <c r="B422" s="300" t="s">
        <v>404</v>
      </c>
      <c r="C422" s="300" t="s">
        <v>348</v>
      </c>
      <c r="D422" s="300" t="s">
        <v>405</v>
      </c>
      <c r="E422" s="300" t="s">
        <v>406</v>
      </c>
      <c r="F422" s="300" t="s">
        <v>406</v>
      </c>
    </row>
    <row r="423" spans="1:6" s="126" customFormat="1" ht="90" x14ac:dyDescent="0.2">
      <c r="A423" s="299" t="s">
        <v>407</v>
      </c>
      <c r="B423" s="300" t="s">
        <v>235</v>
      </c>
      <c r="C423" s="300" t="s">
        <v>314</v>
      </c>
      <c r="D423" s="300" t="s">
        <v>292</v>
      </c>
      <c r="E423" s="300" t="s">
        <v>408</v>
      </c>
      <c r="F423" s="300" t="s">
        <v>377</v>
      </c>
    </row>
    <row r="424" spans="1:6" s="126" customFormat="1" ht="67.5" x14ac:dyDescent="0.2">
      <c r="A424" s="299">
        <v>405</v>
      </c>
      <c r="B424" s="302">
        <v>38393</v>
      </c>
      <c r="C424" s="300" t="s">
        <v>314</v>
      </c>
      <c r="D424" s="300" t="s">
        <v>279</v>
      </c>
      <c r="E424" s="300" t="s">
        <v>409</v>
      </c>
      <c r="F424" s="300" t="s">
        <v>409</v>
      </c>
    </row>
    <row r="425" spans="1:6" s="126" customFormat="1" ht="45" x14ac:dyDescent="0.2">
      <c r="A425" s="296">
        <v>410</v>
      </c>
      <c r="B425" s="303">
        <v>38454</v>
      </c>
      <c r="C425" s="304" t="s">
        <v>314</v>
      </c>
      <c r="D425" s="304" t="s">
        <v>374</v>
      </c>
      <c r="E425" s="304" t="s">
        <v>332</v>
      </c>
      <c r="F425" s="304" t="s">
        <v>332</v>
      </c>
    </row>
    <row r="426" spans="1:6" s="126" customFormat="1" ht="45" x14ac:dyDescent="0.2">
      <c r="A426" s="299">
        <v>412</v>
      </c>
      <c r="B426" s="302">
        <v>38470</v>
      </c>
      <c r="C426" s="300" t="s">
        <v>309</v>
      </c>
      <c r="D426" s="300" t="s">
        <v>410</v>
      </c>
      <c r="E426" s="300" t="s">
        <v>411</v>
      </c>
      <c r="F426" s="300" t="s">
        <v>411</v>
      </c>
    </row>
    <row r="427" spans="1:6" s="126" customFormat="1" ht="33.75" x14ac:dyDescent="0.2">
      <c r="A427" s="299">
        <v>414</v>
      </c>
      <c r="B427" s="302">
        <v>38498</v>
      </c>
      <c r="C427" s="300" t="s">
        <v>348</v>
      </c>
      <c r="D427" s="300" t="s">
        <v>412</v>
      </c>
      <c r="E427" s="300" t="s">
        <v>413</v>
      </c>
      <c r="F427" s="300" t="s">
        <v>413</v>
      </c>
    </row>
    <row r="428" spans="1:6" s="126" customFormat="1" ht="22.5" x14ac:dyDescent="0.2">
      <c r="A428" s="299">
        <v>420</v>
      </c>
      <c r="B428" s="302">
        <v>38526</v>
      </c>
      <c r="C428" s="300" t="s">
        <v>291</v>
      </c>
      <c r="D428" s="300" t="s">
        <v>279</v>
      </c>
      <c r="E428" s="300" t="s">
        <v>296</v>
      </c>
      <c r="F428" s="300" t="s">
        <v>296</v>
      </c>
    </row>
    <row r="429" spans="1:6" s="126" customFormat="1" ht="33.75" x14ac:dyDescent="0.2">
      <c r="A429" s="299">
        <v>424</v>
      </c>
      <c r="B429" s="302">
        <v>38553</v>
      </c>
      <c r="C429" s="302" t="s">
        <v>285</v>
      </c>
      <c r="D429" s="297" t="s">
        <v>340</v>
      </c>
      <c r="E429" s="297" t="s">
        <v>341</v>
      </c>
      <c r="F429" s="297" t="s">
        <v>342</v>
      </c>
    </row>
    <row r="430" spans="1:6" s="126" customFormat="1" ht="22.5" x14ac:dyDescent="0.2">
      <c r="A430" s="299" t="s">
        <v>414</v>
      </c>
      <c r="B430" s="302">
        <v>38559</v>
      </c>
      <c r="C430" s="300" t="s">
        <v>506</v>
      </c>
      <c r="D430" s="300" t="s">
        <v>292</v>
      </c>
      <c r="E430" s="300" t="s">
        <v>415</v>
      </c>
      <c r="F430" s="300" t="s">
        <v>415</v>
      </c>
    </row>
    <row r="431" spans="1:6" s="126" customFormat="1" ht="33.75" x14ac:dyDescent="0.2">
      <c r="A431" s="299">
        <v>430</v>
      </c>
      <c r="B431" s="302">
        <v>38576</v>
      </c>
      <c r="C431" s="302" t="s">
        <v>285</v>
      </c>
      <c r="D431" s="300" t="s">
        <v>416</v>
      </c>
      <c r="E431" s="300" t="s">
        <v>417</v>
      </c>
      <c r="F431" s="300" t="s">
        <v>342</v>
      </c>
    </row>
    <row r="432" spans="1:6" s="126" customFormat="1" ht="45" x14ac:dyDescent="0.2">
      <c r="A432" s="299">
        <v>436</v>
      </c>
      <c r="B432" s="302">
        <v>38638</v>
      </c>
      <c r="C432" s="300" t="s">
        <v>348</v>
      </c>
      <c r="D432" s="300" t="s">
        <v>356</v>
      </c>
      <c r="E432" s="300" t="s">
        <v>357</v>
      </c>
      <c r="F432" s="300" t="s">
        <v>358</v>
      </c>
    </row>
    <row r="433" spans="1:6" s="126" customFormat="1" ht="78.75" x14ac:dyDescent="0.2">
      <c r="A433" s="299" t="s">
        <v>500</v>
      </c>
      <c r="B433" s="302">
        <v>38649</v>
      </c>
      <c r="C433" s="300" t="s">
        <v>314</v>
      </c>
      <c r="D433" s="300" t="s">
        <v>292</v>
      </c>
      <c r="E433" s="300" t="s">
        <v>418</v>
      </c>
      <c r="F433" s="300" t="s">
        <v>377</v>
      </c>
    </row>
    <row r="434" spans="1:6" s="126" customFormat="1" ht="45" x14ac:dyDescent="0.2">
      <c r="A434" s="299">
        <v>441</v>
      </c>
      <c r="B434" s="302">
        <v>38673</v>
      </c>
      <c r="C434" s="300" t="s">
        <v>348</v>
      </c>
      <c r="D434" s="304" t="s">
        <v>374</v>
      </c>
      <c r="E434" s="304" t="s">
        <v>332</v>
      </c>
      <c r="F434" s="304" t="s">
        <v>332</v>
      </c>
    </row>
    <row r="435" spans="1:6" s="126" customFormat="1" ht="33.75" x14ac:dyDescent="0.2">
      <c r="A435" s="299">
        <v>442</v>
      </c>
      <c r="B435" s="302">
        <v>38677</v>
      </c>
      <c r="C435" s="300" t="s">
        <v>309</v>
      </c>
      <c r="D435" s="300" t="s">
        <v>419</v>
      </c>
      <c r="E435" s="300" t="s">
        <v>420</v>
      </c>
      <c r="F435" s="300" t="s">
        <v>420</v>
      </c>
    </row>
    <row r="436" spans="1:6" s="126" customFormat="1" ht="371.25" x14ac:dyDescent="0.2">
      <c r="A436" s="299">
        <v>449</v>
      </c>
      <c r="B436" s="302">
        <v>38716</v>
      </c>
      <c r="C436" s="300" t="s">
        <v>278</v>
      </c>
      <c r="D436" s="300" t="s">
        <v>288</v>
      </c>
      <c r="E436" s="305" t="s">
        <v>421</v>
      </c>
      <c r="F436" s="300" t="s">
        <v>422</v>
      </c>
    </row>
    <row r="437" spans="1:6" s="126" customFormat="1" ht="45" x14ac:dyDescent="0.2">
      <c r="A437" s="299" t="s">
        <v>482</v>
      </c>
      <c r="B437" s="302">
        <v>38734</v>
      </c>
      <c r="C437" s="300" t="s">
        <v>309</v>
      </c>
      <c r="D437" s="300" t="s">
        <v>344</v>
      </c>
      <c r="E437" s="300" t="s">
        <v>375</v>
      </c>
      <c r="F437" s="300" t="s">
        <v>346</v>
      </c>
    </row>
    <row r="438" spans="1:6" s="126" customFormat="1" ht="22.5" x14ac:dyDescent="0.2">
      <c r="A438" s="299">
        <v>455</v>
      </c>
      <c r="B438" s="302">
        <v>38769</v>
      </c>
      <c r="C438" s="300" t="s">
        <v>510</v>
      </c>
      <c r="D438" s="300" t="s">
        <v>423</v>
      </c>
      <c r="E438" s="300" t="s">
        <v>424</v>
      </c>
      <c r="F438" s="300" t="s">
        <v>424</v>
      </c>
    </row>
    <row r="439" spans="1:6" s="126" customFormat="1" ht="45" x14ac:dyDescent="0.2">
      <c r="A439" s="299">
        <v>458</v>
      </c>
      <c r="B439" s="302">
        <v>38792</v>
      </c>
      <c r="C439" s="304" t="s">
        <v>545</v>
      </c>
      <c r="D439" s="300" t="s">
        <v>374</v>
      </c>
      <c r="E439" s="304" t="s">
        <v>332</v>
      </c>
      <c r="F439" s="304" t="s">
        <v>332</v>
      </c>
    </row>
    <row r="440" spans="1:6" s="126" customFormat="1" ht="22.5" x14ac:dyDescent="0.2">
      <c r="A440" s="299">
        <v>460</v>
      </c>
      <c r="B440" s="302">
        <v>38812</v>
      </c>
      <c r="C440" s="300" t="s">
        <v>291</v>
      </c>
      <c r="D440" s="300" t="s">
        <v>292</v>
      </c>
      <c r="E440" s="300" t="s">
        <v>370</v>
      </c>
      <c r="F440" s="300" t="s">
        <v>370</v>
      </c>
    </row>
    <row r="441" spans="1:6" s="126" customFormat="1" ht="123.75" x14ac:dyDescent="0.2">
      <c r="A441" s="299">
        <v>462</v>
      </c>
      <c r="B441" s="302">
        <v>38818</v>
      </c>
      <c r="C441" s="300" t="s">
        <v>309</v>
      </c>
      <c r="D441" s="300" t="s">
        <v>425</v>
      </c>
      <c r="E441" s="300" t="s">
        <v>426</v>
      </c>
      <c r="F441" s="300" t="s">
        <v>427</v>
      </c>
    </row>
    <row r="442" spans="1:6" s="126" customFormat="1" ht="33.75" x14ac:dyDescent="0.2">
      <c r="A442" s="299">
        <v>471</v>
      </c>
      <c r="B442" s="302">
        <v>38960</v>
      </c>
      <c r="C442" s="300" t="s">
        <v>309</v>
      </c>
      <c r="D442" s="300" t="s">
        <v>428</v>
      </c>
      <c r="E442" s="300" t="s">
        <v>429</v>
      </c>
      <c r="F442" s="300" t="s">
        <v>429</v>
      </c>
    </row>
    <row r="443" spans="1:6" s="126" customFormat="1" ht="45" x14ac:dyDescent="0.2">
      <c r="A443" s="299">
        <v>472</v>
      </c>
      <c r="B443" s="302">
        <v>38973</v>
      </c>
      <c r="C443" s="300" t="s">
        <v>506</v>
      </c>
      <c r="D443" s="297" t="s">
        <v>331</v>
      </c>
      <c r="E443" s="297" t="s">
        <v>332</v>
      </c>
      <c r="F443" s="297" t="s">
        <v>332</v>
      </c>
    </row>
    <row r="444" spans="1:6" s="126" customFormat="1" ht="22.5" x14ac:dyDescent="0.2">
      <c r="A444" s="299">
        <v>473</v>
      </c>
      <c r="B444" s="302">
        <v>38986</v>
      </c>
      <c r="C444" s="300" t="s">
        <v>309</v>
      </c>
      <c r="D444" s="300" t="s">
        <v>430</v>
      </c>
      <c r="E444" s="300" t="s">
        <v>431</v>
      </c>
      <c r="F444" s="300" t="s">
        <v>431</v>
      </c>
    </row>
    <row r="445" spans="1:6" s="126" customFormat="1" ht="45" x14ac:dyDescent="0.2">
      <c r="A445" s="299">
        <v>486</v>
      </c>
      <c r="B445" s="302" t="s">
        <v>451</v>
      </c>
      <c r="C445" s="300" t="s">
        <v>506</v>
      </c>
      <c r="D445" s="300" t="s">
        <v>292</v>
      </c>
      <c r="E445" s="300" t="s">
        <v>452</v>
      </c>
      <c r="F445" s="300" t="s">
        <v>452</v>
      </c>
    </row>
    <row r="446" spans="1:6" s="126" customFormat="1" ht="78.75" x14ac:dyDescent="0.2">
      <c r="A446" s="299" t="s">
        <v>499</v>
      </c>
      <c r="B446" s="302" t="s">
        <v>448</v>
      </c>
      <c r="C446" s="300" t="s">
        <v>314</v>
      </c>
      <c r="D446" s="300" t="s">
        <v>292</v>
      </c>
      <c r="E446" s="300" t="s">
        <v>418</v>
      </c>
      <c r="F446" s="300" t="s">
        <v>377</v>
      </c>
    </row>
    <row r="447" spans="1:6" s="126" customFormat="1" ht="56.25" x14ac:dyDescent="0.2">
      <c r="A447" s="299" t="s">
        <v>492</v>
      </c>
      <c r="B447" s="302" t="s">
        <v>455</v>
      </c>
      <c r="C447" s="300" t="s">
        <v>309</v>
      </c>
      <c r="D447" s="300" t="s">
        <v>389</v>
      </c>
      <c r="E447" s="300" t="s">
        <v>390</v>
      </c>
      <c r="F447" s="300" t="s">
        <v>391</v>
      </c>
    </row>
    <row r="448" spans="1:6" s="126" customFormat="1" ht="22.5" x14ac:dyDescent="0.2">
      <c r="A448" s="299" t="s">
        <v>524</v>
      </c>
      <c r="B448" s="302" t="s">
        <v>459</v>
      </c>
      <c r="C448" s="300" t="s">
        <v>291</v>
      </c>
      <c r="D448" s="300" t="s">
        <v>292</v>
      </c>
      <c r="E448" s="300" t="s">
        <v>370</v>
      </c>
      <c r="F448" s="300" t="s">
        <v>370</v>
      </c>
    </row>
    <row r="449" spans="1:6" s="126" customFormat="1" ht="101.25" x14ac:dyDescent="0.2">
      <c r="A449" s="299">
        <v>496</v>
      </c>
      <c r="B449" s="302" t="s">
        <v>460</v>
      </c>
      <c r="C449" s="300" t="s">
        <v>309</v>
      </c>
      <c r="D449" s="300" t="s">
        <v>462</v>
      </c>
      <c r="E449" s="300" t="s">
        <v>473</v>
      </c>
      <c r="F449" s="300" t="s">
        <v>470</v>
      </c>
    </row>
    <row r="450" spans="1:6" s="126" customFormat="1" ht="45" x14ac:dyDescent="0.2">
      <c r="A450" s="299" t="s">
        <v>483</v>
      </c>
      <c r="B450" s="302" t="s">
        <v>461</v>
      </c>
      <c r="C450" s="300" t="s">
        <v>309</v>
      </c>
      <c r="D450" s="300" t="s">
        <v>463</v>
      </c>
      <c r="E450" s="300" t="s">
        <v>345</v>
      </c>
      <c r="F450" s="300" t="s">
        <v>346</v>
      </c>
    </row>
    <row r="451" spans="1:6" s="126" customFormat="1" ht="45" x14ac:dyDescent="0.2">
      <c r="A451" s="299">
        <v>501</v>
      </c>
      <c r="B451" s="302" t="s">
        <v>476</v>
      </c>
      <c r="C451" s="300" t="s">
        <v>278</v>
      </c>
      <c r="D451" s="300" t="s">
        <v>288</v>
      </c>
      <c r="E451" s="300" t="s">
        <v>479</v>
      </c>
      <c r="F451" s="300" t="s">
        <v>422</v>
      </c>
    </row>
    <row r="452" spans="1:6" s="126" customFormat="1" ht="56.25" x14ac:dyDescent="0.2">
      <c r="A452" s="299" t="s">
        <v>493</v>
      </c>
      <c r="B452" s="302" t="s">
        <v>461</v>
      </c>
      <c r="C452" s="300" t="s">
        <v>309</v>
      </c>
      <c r="D452" s="300" t="s">
        <v>389</v>
      </c>
      <c r="E452" s="300" t="s">
        <v>390</v>
      </c>
      <c r="F452" s="300" t="s">
        <v>391</v>
      </c>
    </row>
    <row r="453" spans="1:6" s="126" customFormat="1" ht="22.5" x14ac:dyDescent="0.2">
      <c r="A453" s="299">
        <v>510</v>
      </c>
      <c r="B453" s="302" t="s">
        <v>484</v>
      </c>
      <c r="C453" s="300" t="s">
        <v>291</v>
      </c>
      <c r="D453" s="300" t="s">
        <v>292</v>
      </c>
      <c r="E453" s="300" t="s">
        <v>296</v>
      </c>
      <c r="F453" s="300" t="s">
        <v>296</v>
      </c>
    </row>
    <row r="454" spans="1:6" s="126" customFormat="1" ht="45" x14ac:dyDescent="0.2">
      <c r="A454" s="299">
        <v>511</v>
      </c>
      <c r="B454" s="302" t="s">
        <v>489</v>
      </c>
      <c r="C454" s="300" t="s">
        <v>348</v>
      </c>
      <c r="D454" s="300" t="s">
        <v>356</v>
      </c>
      <c r="E454" s="300" t="s">
        <v>357</v>
      </c>
      <c r="F454" s="300" t="s">
        <v>358</v>
      </c>
    </row>
    <row r="455" spans="1:6" s="126" customFormat="1" ht="33.75" x14ac:dyDescent="0.2">
      <c r="A455" s="299">
        <v>514</v>
      </c>
      <c r="B455" s="302" t="s">
        <v>494</v>
      </c>
      <c r="C455" s="300" t="s">
        <v>348</v>
      </c>
      <c r="D455" s="300" t="s">
        <v>526</v>
      </c>
      <c r="E455" s="300"/>
      <c r="F455" s="300" t="s">
        <v>150</v>
      </c>
    </row>
    <row r="456" spans="1:6" s="126" customFormat="1" ht="22.5" x14ac:dyDescent="0.2">
      <c r="A456" s="299" t="s">
        <v>523</v>
      </c>
      <c r="B456" s="302" t="s">
        <v>501</v>
      </c>
      <c r="C456" s="300" t="s">
        <v>291</v>
      </c>
      <c r="D456" s="300" t="s">
        <v>292</v>
      </c>
      <c r="E456" s="300" t="s">
        <v>415</v>
      </c>
      <c r="F456" s="300" t="s">
        <v>415</v>
      </c>
    </row>
    <row r="457" spans="1:6" s="126" customFormat="1" ht="33.75" x14ac:dyDescent="0.2">
      <c r="A457" s="299">
        <v>519</v>
      </c>
      <c r="B457" s="302" t="s">
        <v>502</v>
      </c>
      <c r="C457" s="300" t="s">
        <v>309</v>
      </c>
      <c r="D457" s="300" t="s">
        <v>412</v>
      </c>
      <c r="E457" s="300" t="s">
        <v>413</v>
      </c>
      <c r="F457" s="300" t="s">
        <v>413</v>
      </c>
    </row>
    <row r="458" spans="1:6" s="126" customFormat="1" ht="45" x14ac:dyDescent="0.2">
      <c r="A458" s="299">
        <v>523</v>
      </c>
      <c r="B458" s="302" t="s">
        <v>505</v>
      </c>
      <c r="C458" s="300" t="s">
        <v>506</v>
      </c>
      <c r="D458" s="300" t="s">
        <v>292</v>
      </c>
      <c r="E458" s="300" t="s">
        <v>452</v>
      </c>
      <c r="F458" s="300" t="s">
        <v>452</v>
      </c>
    </row>
    <row r="459" spans="1:6" s="126" customFormat="1" ht="101.25" x14ac:dyDescent="0.2">
      <c r="A459" s="299">
        <v>524</v>
      </c>
      <c r="B459" s="302" t="s">
        <v>516</v>
      </c>
      <c r="C459" s="300" t="s">
        <v>309</v>
      </c>
      <c r="D459" s="300" t="s">
        <v>462</v>
      </c>
      <c r="E459" s="300" t="s">
        <v>473</v>
      </c>
      <c r="F459" s="300" t="s">
        <v>470</v>
      </c>
    </row>
    <row r="460" spans="1:6" s="126" customFormat="1" ht="22.5" x14ac:dyDescent="0.2">
      <c r="A460" s="299">
        <v>536</v>
      </c>
      <c r="B460" s="302" t="s">
        <v>517</v>
      </c>
      <c r="C460" s="300" t="s">
        <v>348</v>
      </c>
      <c r="D460" s="300" t="s">
        <v>292</v>
      </c>
      <c r="E460" s="300" t="s">
        <v>521</v>
      </c>
      <c r="F460" s="300" t="s">
        <v>415</v>
      </c>
    </row>
    <row r="461" spans="1:6" s="126" customFormat="1" ht="146.25" x14ac:dyDescent="0.2">
      <c r="A461" s="299">
        <v>554</v>
      </c>
      <c r="B461" s="302" t="s">
        <v>529</v>
      </c>
      <c r="C461" s="300" t="s">
        <v>606</v>
      </c>
      <c r="D461" s="300" t="s">
        <v>530</v>
      </c>
      <c r="E461" s="300" t="s">
        <v>531</v>
      </c>
      <c r="F461" s="300" t="s">
        <v>112</v>
      </c>
    </row>
    <row r="462" spans="1:6" s="126" customFormat="1" ht="67.5" x14ac:dyDescent="0.2">
      <c r="A462" s="299">
        <v>557</v>
      </c>
      <c r="B462" s="302" t="s">
        <v>532</v>
      </c>
      <c r="C462" s="300" t="s">
        <v>278</v>
      </c>
      <c r="D462" s="300" t="s">
        <v>288</v>
      </c>
      <c r="E462" s="300" t="s">
        <v>536</v>
      </c>
      <c r="F462" s="300" t="s">
        <v>537</v>
      </c>
    </row>
    <row r="463" spans="1:6" s="126" customFormat="1" ht="33.75" x14ac:dyDescent="0.2">
      <c r="A463" s="299">
        <v>571</v>
      </c>
      <c r="B463" s="302" t="s">
        <v>546</v>
      </c>
      <c r="C463" s="300" t="s">
        <v>309</v>
      </c>
      <c r="D463" s="300" t="s">
        <v>547</v>
      </c>
      <c r="E463" s="300" t="s">
        <v>548</v>
      </c>
      <c r="F463" s="300" t="s">
        <v>548</v>
      </c>
    </row>
    <row r="464" spans="1:6" s="126" customFormat="1" ht="22.5" x14ac:dyDescent="0.2">
      <c r="A464" s="299">
        <v>582</v>
      </c>
      <c r="B464" s="302" t="s">
        <v>549</v>
      </c>
      <c r="C464" s="300" t="s">
        <v>291</v>
      </c>
      <c r="D464" s="300" t="s">
        <v>292</v>
      </c>
      <c r="E464" s="300" t="s">
        <v>296</v>
      </c>
      <c r="F464" s="300" t="s">
        <v>296</v>
      </c>
    </row>
    <row r="465" spans="1:6" s="126" customFormat="1" ht="22.5" x14ac:dyDescent="0.2">
      <c r="A465" s="299" t="s">
        <v>569</v>
      </c>
      <c r="B465" s="302" t="s">
        <v>552</v>
      </c>
      <c r="C465" s="300" t="s">
        <v>291</v>
      </c>
      <c r="D465" s="300" t="s">
        <v>292</v>
      </c>
      <c r="E465" s="300" t="s">
        <v>415</v>
      </c>
      <c r="F465" s="300" t="s">
        <v>415</v>
      </c>
    </row>
    <row r="466" spans="1:6" s="126" customFormat="1" ht="22.5" x14ac:dyDescent="0.2">
      <c r="A466" s="299">
        <v>602</v>
      </c>
      <c r="B466" s="302" t="s">
        <v>571</v>
      </c>
      <c r="C466" s="300" t="s">
        <v>309</v>
      </c>
      <c r="D466" s="300" t="s">
        <v>344</v>
      </c>
      <c r="E466" s="300" t="s">
        <v>572</v>
      </c>
      <c r="F466" s="300" t="s">
        <v>346</v>
      </c>
    </row>
    <row r="467" spans="1:6" s="126" customFormat="1" ht="22.5" x14ac:dyDescent="0.2">
      <c r="A467" s="299">
        <v>607</v>
      </c>
      <c r="B467" s="302" t="s">
        <v>573</v>
      </c>
      <c r="C467" s="300" t="s">
        <v>348</v>
      </c>
      <c r="D467" s="300" t="s">
        <v>575</v>
      </c>
      <c r="E467" s="300" t="s">
        <v>576</v>
      </c>
      <c r="F467" s="300" t="s">
        <v>576</v>
      </c>
    </row>
    <row r="468" spans="1:6" s="126" customFormat="1" ht="22.5" x14ac:dyDescent="0.2">
      <c r="A468" s="299">
        <v>612</v>
      </c>
      <c r="B468" s="302" t="s">
        <v>577</v>
      </c>
      <c r="C468" s="300" t="s">
        <v>309</v>
      </c>
      <c r="D468" s="300" t="s">
        <v>580</v>
      </c>
      <c r="E468" s="300" t="s">
        <v>420</v>
      </c>
      <c r="F468" s="300" t="s">
        <v>420</v>
      </c>
    </row>
    <row r="469" spans="1:6" s="126" customFormat="1" ht="123.75" x14ac:dyDescent="0.2">
      <c r="A469" s="299">
        <v>614</v>
      </c>
      <c r="B469" s="302" t="s">
        <v>581</v>
      </c>
      <c r="C469" s="300" t="s">
        <v>309</v>
      </c>
      <c r="D469" s="300" t="s">
        <v>582</v>
      </c>
      <c r="E469" s="300" t="s">
        <v>583</v>
      </c>
      <c r="F469" s="300" t="s">
        <v>391</v>
      </c>
    </row>
    <row r="470" spans="1:6" s="126" customFormat="1" ht="56.25" x14ac:dyDescent="0.2">
      <c r="A470" s="299">
        <v>626</v>
      </c>
      <c r="B470" s="302" t="s">
        <v>584</v>
      </c>
      <c r="C470" s="300" t="s">
        <v>285</v>
      </c>
      <c r="D470" s="300" t="s">
        <v>595</v>
      </c>
      <c r="E470" s="300" t="s">
        <v>594</v>
      </c>
      <c r="F470" s="300" t="s">
        <v>342</v>
      </c>
    </row>
    <row r="471" spans="1:6" s="126" customFormat="1" ht="22.5" x14ac:dyDescent="0.2">
      <c r="A471" s="299">
        <v>628</v>
      </c>
      <c r="B471" s="302" t="s">
        <v>596</v>
      </c>
      <c r="C471" s="300" t="s">
        <v>309</v>
      </c>
      <c r="D471" s="300" t="s">
        <v>602</v>
      </c>
      <c r="E471" s="300" t="s">
        <v>600</v>
      </c>
      <c r="F471" s="300" t="s">
        <v>600</v>
      </c>
    </row>
    <row r="472" spans="1:6" s="126" customFormat="1" ht="33.75" x14ac:dyDescent="0.2">
      <c r="A472" s="299">
        <v>631</v>
      </c>
      <c r="B472" s="302" t="s">
        <v>597</v>
      </c>
      <c r="C472" s="300" t="s">
        <v>309</v>
      </c>
      <c r="D472" s="300" t="s">
        <v>430</v>
      </c>
      <c r="E472" s="300" t="s">
        <v>601</v>
      </c>
      <c r="F472" s="300" t="s">
        <v>601</v>
      </c>
    </row>
    <row r="473" spans="1:6" s="126" customFormat="1" ht="33.75" x14ac:dyDescent="0.2">
      <c r="A473" s="299">
        <v>634</v>
      </c>
      <c r="B473" s="302" t="s">
        <v>603</v>
      </c>
      <c r="C473" s="300" t="s">
        <v>348</v>
      </c>
      <c r="D473" s="300" t="s">
        <v>604</v>
      </c>
      <c r="E473" s="300" t="s">
        <v>605</v>
      </c>
      <c r="F473" s="300" t="s">
        <v>150</v>
      </c>
    </row>
    <row r="474" spans="1:6" s="126" customFormat="1" ht="123.75" x14ac:dyDescent="0.2">
      <c r="A474" s="299">
        <v>657</v>
      </c>
      <c r="B474" s="302" t="s">
        <v>597</v>
      </c>
      <c r="C474" s="300" t="s">
        <v>309</v>
      </c>
      <c r="D474" s="300" t="s">
        <v>582</v>
      </c>
      <c r="E474" s="300" t="s">
        <v>583</v>
      </c>
      <c r="F474" s="300" t="s">
        <v>391</v>
      </c>
    </row>
    <row r="475" spans="1:6" s="126" customFormat="1" ht="33.75" x14ac:dyDescent="0.2">
      <c r="A475" s="299">
        <v>658</v>
      </c>
      <c r="B475" s="302" t="s">
        <v>612</v>
      </c>
      <c r="C475" s="300" t="s">
        <v>348</v>
      </c>
      <c r="D475" s="300" t="s">
        <v>387</v>
      </c>
      <c r="E475" s="300" t="s">
        <v>388</v>
      </c>
      <c r="F475" s="300" t="s">
        <v>388</v>
      </c>
    </row>
    <row r="476" spans="1:6" s="126" customFormat="1" ht="33.75" x14ac:dyDescent="0.2">
      <c r="A476" s="299">
        <v>693</v>
      </c>
      <c r="B476" s="302" t="s">
        <v>620</v>
      </c>
      <c r="C476" s="300" t="s">
        <v>314</v>
      </c>
      <c r="D476" s="300" t="s">
        <v>633</v>
      </c>
      <c r="E476" s="300" t="s">
        <v>634</v>
      </c>
      <c r="F476" s="300" t="s">
        <v>635</v>
      </c>
    </row>
    <row r="477" spans="1:6" s="126" customFormat="1" ht="78.75" x14ac:dyDescent="0.2">
      <c r="A477" s="299">
        <v>707</v>
      </c>
      <c r="B477" s="302" t="s">
        <v>636</v>
      </c>
      <c r="C477" s="300" t="s">
        <v>348</v>
      </c>
      <c r="D477" s="300" t="s">
        <v>637</v>
      </c>
      <c r="E477" s="300" t="s">
        <v>562</v>
      </c>
      <c r="F477" s="300" t="s">
        <v>562</v>
      </c>
    </row>
    <row r="478" spans="1:6" s="126" customFormat="1" ht="78.75" x14ac:dyDescent="0.2">
      <c r="A478" s="299">
        <v>734</v>
      </c>
      <c r="B478" s="302" t="s">
        <v>681</v>
      </c>
      <c r="C478" s="300" t="s">
        <v>314</v>
      </c>
      <c r="D478" s="300" t="s">
        <v>682</v>
      </c>
      <c r="E478" s="300" t="s">
        <v>634</v>
      </c>
      <c r="F478" s="300" t="s">
        <v>635</v>
      </c>
    </row>
    <row r="479" spans="1:6" s="126" customFormat="1" ht="33.75" x14ac:dyDescent="0.2">
      <c r="A479" s="299">
        <v>779</v>
      </c>
      <c r="B479" s="302" t="s">
        <v>691</v>
      </c>
      <c r="C479" s="300" t="s">
        <v>309</v>
      </c>
      <c r="D479" s="300" t="s">
        <v>430</v>
      </c>
      <c r="E479" s="300" t="s">
        <v>601</v>
      </c>
      <c r="F479" s="300" t="s">
        <v>601</v>
      </c>
    </row>
    <row r="480" spans="1:6" s="126" customFormat="1" ht="33.75" x14ac:dyDescent="0.2">
      <c r="A480" s="299">
        <v>811</v>
      </c>
      <c r="B480" s="302" t="s">
        <v>734</v>
      </c>
      <c r="C480" s="300" t="s">
        <v>309</v>
      </c>
      <c r="D480" s="300" t="s">
        <v>430</v>
      </c>
      <c r="E480" s="300" t="s">
        <v>601</v>
      </c>
      <c r="F480" s="300" t="s">
        <v>601</v>
      </c>
    </row>
    <row r="481" spans="1:6" s="126" customFormat="1" x14ac:dyDescent="0.2">
      <c r="A481" s="296"/>
      <c r="B481" s="303"/>
      <c r="C481" s="297"/>
      <c r="D481" s="297"/>
      <c r="E481" s="297"/>
      <c r="F481" s="297"/>
    </row>
    <row r="482" spans="1:6" s="126" customFormat="1" x14ac:dyDescent="0.2">
      <c r="A482" s="290" t="s">
        <v>432</v>
      </c>
      <c r="B482" s="306" t="s">
        <v>433</v>
      </c>
      <c r="C482" s="33"/>
      <c r="D482" s="33"/>
      <c r="E482" s="298"/>
      <c r="F482" s="33"/>
    </row>
    <row r="483" spans="1:6" s="126" customFormat="1" x14ac:dyDescent="0.2">
      <c r="A483" s="290" t="s">
        <v>434</v>
      </c>
      <c r="B483" s="33" t="s">
        <v>292</v>
      </c>
      <c r="C483" s="33"/>
      <c r="D483" s="33"/>
      <c r="E483" s="297"/>
      <c r="F483" s="33"/>
    </row>
    <row r="484" spans="1:6" s="126" customFormat="1" x14ac:dyDescent="0.2">
      <c r="A484" s="290" t="s">
        <v>435</v>
      </c>
      <c r="B484" s="306" t="s">
        <v>279</v>
      </c>
      <c r="C484" s="33"/>
      <c r="D484" s="33"/>
      <c r="E484" s="33"/>
      <c r="F484" s="33"/>
    </row>
    <row r="485" spans="1:6" s="126" customFormat="1" x14ac:dyDescent="0.2">
      <c r="A485" s="290" t="s">
        <v>436</v>
      </c>
      <c r="B485" s="33" t="s">
        <v>437</v>
      </c>
      <c r="C485" s="33"/>
      <c r="D485" s="33"/>
      <c r="E485" s="33"/>
      <c r="F485" s="33"/>
    </row>
    <row r="486" spans="1:6" s="126" customFormat="1" x14ac:dyDescent="0.2">
      <c r="A486" s="290" t="s">
        <v>438</v>
      </c>
      <c r="B486" s="33" t="s">
        <v>439</v>
      </c>
      <c r="C486" s="33"/>
      <c r="D486" s="33"/>
      <c r="E486" s="33"/>
      <c r="F486" s="33"/>
    </row>
    <row r="487" spans="1:6" s="126" customFormat="1" x14ac:dyDescent="0.2">
      <c r="A487" s="290" t="s">
        <v>440</v>
      </c>
      <c r="B487" s="33" t="s">
        <v>441</v>
      </c>
      <c r="C487" s="33"/>
      <c r="D487" s="33"/>
      <c r="E487" s="33"/>
      <c r="F487" s="33"/>
    </row>
    <row r="488" spans="1:6" s="126" customFormat="1" x14ac:dyDescent="0.2">
      <c r="A488" s="290" t="s">
        <v>480</v>
      </c>
      <c r="B488" s="33" t="s">
        <v>481</v>
      </c>
      <c r="C488" s="33"/>
      <c r="D488" s="33"/>
      <c r="E488" s="33"/>
      <c r="F488" s="33"/>
    </row>
    <row r="489" spans="1:6" s="126" customFormat="1" x14ac:dyDescent="0.2">
      <c r="A489" s="290" t="s">
        <v>490</v>
      </c>
      <c r="B489" s="33" t="s">
        <v>491</v>
      </c>
      <c r="C489" s="33"/>
      <c r="D489" s="33"/>
      <c r="E489" s="33"/>
      <c r="F489" s="33"/>
    </row>
    <row r="490" spans="1:6" s="126" customFormat="1" x14ac:dyDescent="0.2">
      <c r="A490" s="290" t="s">
        <v>497</v>
      </c>
      <c r="B490" s="33" t="s">
        <v>498</v>
      </c>
      <c r="C490" s="33"/>
      <c r="D490" s="33"/>
      <c r="E490" s="33"/>
      <c r="F490" s="33"/>
    </row>
    <row r="491" spans="1:6" s="126" customFormat="1" x14ac:dyDescent="0.2">
      <c r="A491" s="290" t="s">
        <v>522</v>
      </c>
      <c r="B491" s="33" t="s">
        <v>570</v>
      </c>
      <c r="C491" s="33"/>
      <c r="D491" s="33"/>
      <c r="E491" s="33"/>
      <c r="F491" s="33"/>
    </row>
    <row r="492" spans="1:6" s="126" customFormat="1" x14ac:dyDescent="0.2">
      <c r="A492" s="290"/>
      <c r="B492" s="33"/>
      <c r="C492" s="33"/>
      <c r="D492" s="33"/>
      <c r="E492" s="33"/>
      <c r="F492" s="33"/>
    </row>
    <row r="493" spans="1:6" s="126" customFormat="1" x14ac:dyDescent="0.2">
      <c r="A493" s="340" t="s">
        <v>442</v>
      </c>
      <c r="B493" s="340"/>
      <c r="C493" s="340"/>
      <c r="D493" s="340"/>
      <c r="E493" s="340"/>
      <c r="F493" s="340"/>
    </row>
    <row r="494" spans="1:6" s="126" customFormat="1" x14ac:dyDescent="0.2">
      <c r="A494" s="340"/>
      <c r="B494" s="340"/>
      <c r="C494" s="340"/>
      <c r="D494" s="340"/>
      <c r="E494" s="340"/>
      <c r="F494" s="340"/>
    </row>
    <row r="495" spans="1:6" s="126" customFormat="1" x14ac:dyDescent="0.2">
      <c r="A495" s="340"/>
      <c r="B495" s="340"/>
      <c r="C495" s="340"/>
      <c r="D495" s="340"/>
      <c r="E495" s="340"/>
      <c r="F495" s="340"/>
    </row>
    <row r="496" spans="1:6" s="126" customFormat="1" x14ac:dyDescent="0.2">
      <c r="A496" s="340"/>
      <c r="B496" s="340"/>
      <c r="C496" s="340"/>
      <c r="D496" s="340"/>
      <c r="E496" s="340"/>
      <c r="F496" s="340"/>
    </row>
    <row r="497" spans="1:6" s="126" customFormat="1" x14ac:dyDescent="0.2">
      <c r="A497" s="290"/>
      <c r="B497" s="290"/>
      <c r="C497" s="33"/>
      <c r="D497" s="33"/>
      <c r="E497" s="33"/>
      <c r="F497" s="33"/>
    </row>
  </sheetData>
  <mergeCells count="4">
    <mergeCell ref="D5:E5"/>
    <mergeCell ref="J5:K5"/>
    <mergeCell ref="D7:E7"/>
    <mergeCell ref="A493:F49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0"/>
  <sheetViews>
    <sheetView topLeftCell="A389" workbookViewId="0">
      <selection activeCell="J401" sqref="J401"/>
    </sheetView>
  </sheetViews>
  <sheetFormatPr baseColWidth="10" defaultRowHeight="12.75" x14ac:dyDescent="0.2"/>
  <cols>
    <col min="1" max="11" width="11.42578125" style="422"/>
    <col min="12" max="12" width="11.7109375" style="422" bestFit="1" customWidth="1"/>
    <col min="13" max="16384" width="11.42578125" style="422"/>
  </cols>
  <sheetData>
    <row r="1" spans="1:16" x14ac:dyDescent="0.2">
      <c r="A1" s="307" t="s">
        <v>3</v>
      </c>
      <c r="B1" s="307"/>
      <c r="C1" s="125"/>
      <c r="D1" s="127"/>
      <c r="E1" s="308"/>
      <c r="F1" s="309"/>
      <c r="G1" s="126"/>
      <c r="H1" s="126"/>
      <c r="I1" s="126"/>
      <c r="J1" s="126"/>
      <c r="K1" s="70"/>
      <c r="L1" s="70"/>
      <c r="M1" s="70"/>
      <c r="N1" s="70"/>
      <c r="O1" s="70"/>
      <c r="P1" s="126"/>
    </row>
    <row r="2" spans="1:16" x14ac:dyDescent="0.2">
      <c r="A2" s="307" t="s">
        <v>172</v>
      </c>
      <c r="B2" s="307"/>
      <c r="C2" s="125"/>
      <c r="D2" s="127"/>
      <c r="E2" s="308"/>
      <c r="F2" s="309"/>
      <c r="G2" s="126"/>
      <c r="H2" s="126"/>
      <c r="I2" s="126"/>
      <c r="J2" s="126"/>
      <c r="K2" s="70"/>
      <c r="L2" s="70"/>
      <c r="M2" s="70"/>
      <c r="N2" s="70"/>
      <c r="O2" s="70"/>
      <c r="P2" s="126"/>
    </row>
    <row r="3" spans="1:16" x14ac:dyDescent="0.2">
      <c r="A3" s="310" t="s">
        <v>741</v>
      </c>
      <c r="B3" s="310"/>
      <c r="C3" s="127"/>
      <c r="D3" s="127"/>
      <c r="E3" s="126"/>
      <c r="F3" s="17"/>
      <c r="G3" s="126" t="s">
        <v>5</v>
      </c>
      <c r="H3" s="126"/>
      <c r="I3" s="126"/>
      <c r="J3" s="126"/>
      <c r="K3" s="70"/>
      <c r="L3" s="70"/>
      <c r="M3" s="70"/>
      <c r="N3" s="70"/>
      <c r="O3" s="70"/>
      <c r="P3" s="126"/>
    </row>
    <row r="4" spans="1:16" x14ac:dyDescent="0.2">
      <c r="A4" s="161"/>
      <c r="B4" s="161"/>
      <c r="C4" s="125"/>
      <c r="D4" s="125"/>
      <c r="E4" s="161"/>
      <c r="F4" s="311"/>
      <c r="G4" s="161" t="s">
        <v>5</v>
      </c>
      <c r="H4" s="161"/>
      <c r="I4" s="161"/>
      <c r="J4" s="161"/>
      <c r="K4" s="162"/>
      <c r="L4" s="162"/>
      <c r="M4" s="162"/>
      <c r="N4" s="162"/>
      <c r="O4" s="162"/>
      <c r="P4" s="126"/>
    </row>
    <row r="5" spans="1:16" x14ac:dyDescent="0.2">
      <c r="A5" s="349" t="s">
        <v>6</v>
      </c>
      <c r="B5" s="423" t="s">
        <v>742</v>
      </c>
      <c r="C5" s="350" t="s">
        <v>7</v>
      </c>
      <c r="D5" s="350"/>
      <c r="E5" s="351" t="s">
        <v>8</v>
      </c>
      <c r="F5" s="351"/>
      <c r="G5" s="352" t="s">
        <v>9</v>
      </c>
      <c r="H5" s="352" t="s">
        <v>10</v>
      </c>
      <c r="I5" s="352" t="s">
        <v>206</v>
      </c>
      <c r="J5" s="352" t="s">
        <v>11</v>
      </c>
      <c r="K5" s="353" t="s">
        <v>559</v>
      </c>
      <c r="L5" s="353"/>
      <c r="M5" s="354" t="s">
        <v>12</v>
      </c>
      <c r="N5" s="354" t="s">
        <v>13</v>
      </c>
      <c r="O5" s="355" t="s">
        <v>14</v>
      </c>
      <c r="P5" s="126"/>
    </row>
    <row r="6" spans="1:16" x14ac:dyDescent="0.2">
      <c r="A6" s="356"/>
      <c r="B6" s="424"/>
      <c r="C6" s="357"/>
      <c r="D6" s="357"/>
      <c r="E6" s="358"/>
      <c r="F6" s="359"/>
      <c r="G6" s="358"/>
      <c r="H6" s="357" t="s">
        <v>23</v>
      </c>
      <c r="I6" s="357" t="s">
        <v>207</v>
      </c>
      <c r="J6" s="357" t="s">
        <v>24</v>
      </c>
      <c r="K6" s="360" t="s">
        <v>560</v>
      </c>
      <c r="L6" s="360" t="s">
        <v>25</v>
      </c>
      <c r="M6" s="360" t="s">
        <v>26</v>
      </c>
      <c r="N6" s="360" t="s">
        <v>27</v>
      </c>
      <c r="O6" s="361" t="s">
        <v>28</v>
      </c>
      <c r="P6" s="126"/>
    </row>
    <row r="7" spans="1:16" x14ac:dyDescent="0.2">
      <c r="A7" s="356"/>
      <c r="B7" s="424" t="s">
        <v>743</v>
      </c>
      <c r="C7" s="357" t="s">
        <v>39</v>
      </c>
      <c r="D7" s="357" t="s">
        <v>156</v>
      </c>
      <c r="E7" s="362" t="s">
        <v>40</v>
      </c>
      <c r="F7" s="362"/>
      <c r="G7" s="358"/>
      <c r="H7" s="357" t="s">
        <v>41</v>
      </c>
      <c r="I7" s="357" t="s">
        <v>208</v>
      </c>
      <c r="J7" s="357" t="s">
        <v>42</v>
      </c>
      <c r="K7" s="360" t="s">
        <v>561</v>
      </c>
      <c r="L7" s="360" t="s">
        <v>43</v>
      </c>
      <c r="M7" s="360" t="s">
        <v>44</v>
      </c>
      <c r="N7" s="360" t="s">
        <v>152</v>
      </c>
      <c r="O7" s="363"/>
      <c r="P7" s="126"/>
    </row>
    <row r="8" spans="1:16" x14ac:dyDescent="0.2">
      <c r="A8" s="364" t="s">
        <v>744</v>
      </c>
      <c r="B8" s="367"/>
      <c r="C8" s="365"/>
      <c r="D8" s="366">
        <v>25086.58</v>
      </c>
      <c r="E8" s="367"/>
      <c r="F8" s="365"/>
      <c r="G8" s="365" t="s">
        <v>745</v>
      </c>
      <c r="H8" s="366">
        <v>671.11</v>
      </c>
      <c r="I8" s="368"/>
      <c r="J8" s="369"/>
      <c r="K8" s="370"/>
      <c r="L8" s="370"/>
      <c r="M8" s="371" t="s">
        <v>55</v>
      </c>
      <c r="N8" s="370" t="s">
        <v>28</v>
      </c>
      <c r="O8" s="372"/>
      <c r="P8" s="126"/>
    </row>
    <row r="9" spans="1:16" x14ac:dyDescent="0.2">
      <c r="A9" s="161"/>
      <c r="B9" s="161"/>
      <c r="C9" s="125"/>
      <c r="D9" s="312"/>
      <c r="E9" s="161"/>
      <c r="F9" s="311"/>
      <c r="G9" s="161"/>
      <c r="H9" s="125"/>
      <c r="I9" s="125"/>
      <c r="J9" s="125"/>
      <c r="K9" s="46"/>
      <c r="L9" s="162"/>
      <c r="M9" s="162"/>
      <c r="N9" s="162"/>
      <c r="O9" s="162"/>
      <c r="P9" s="126"/>
    </row>
    <row r="10" spans="1:16"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v>0</v>
      </c>
      <c r="N10" s="148">
        <v>0</v>
      </c>
      <c r="O10" s="148">
        <v>0</v>
      </c>
      <c r="P10" s="126"/>
    </row>
    <row r="11" spans="1:16"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v>727418</v>
      </c>
      <c r="N11" s="148">
        <v>3679</v>
      </c>
      <c r="O11" s="148">
        <v>731097</v>
      </c>
      <c r="P11" s="126"/>
    </row>
    <row r="12" spans="1:16"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v>0</v>
      </c>
      <c r="N12" s="148">
        <v>0</v>
      </c>
      <c r="O12" s="148">
        <v>0</v>
      </c>
      <c r="P12" s="126"/>
    </row>
    <row r="13" spans="1:16"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v>1089635</v>
      </c>
      <c r="N13" s="148">
        <v>5511</v>
      </c>
      <c r="O13" s="148">
        <v>1095146</v>
      </c>
      <c r="P13" s="126"/>
    </row>
    <row r="14" spans="1:16"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v>0</v>
      </c>
      <c r="N14" s="148">
        <v>0</v>
      </c>
      <c r="O14" s="148">
        <v>0</v>
      </c>
      <c r="P14" s="126"/>
    </row>
    <row r="15" spans="1:16"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v>1738794</v>
      </c>
      <c r="N15" s="148">
        <v>10302</v>
      </c>
      <c r="O15" s="148">
        <v>1749096</v>
      </c>
      <c r="P15" s="126"/>
    </row>
    <row r="16" spans="1:16" x14ac:dyDescent="0.2">
      <c r="A16" s="124" t="s">
        <v>86</v>
      </c>
      <c r="B16" s="124" t="s">
        <v>746</v>
      </c>
      <c r="C16" s="125">
        <v>211</v>
      </c>
      <c r="D16" s="125" t="s">
        <v>117</v>
      </c>
      <c r="E16" s="125" t="s">
        <v>58</v>
      </c>
      <c r="F16" s="10">
        <v>290</v>
      </c>
      <c r="G16" s="125" t="s">
        <v>61</v>
      </c>
      <c r="H16" s="112">
        <v>6.9</v>
      </c>
      <c r="I16" s="125" t="s">
        <v>209</v>
      </c>
      <c r="J16" s="11">
        <v>20</v>
      </c>
      <c r="K16" s="148">
        <v>290000</v>
      </c>
      <c r="L16" s="313">
        <v>50009.82</v>
      </c>
      <c r="M16" s="78">
        <v>1254575</v>
      </c>
      <c r="N16" s="78">
        <v>2793</v>
      </c>
      <c r="O16" s="313">
        <v>1257368</v>
      </c>
      <c r="P16" s="126"/>
    </row>
    <row r="17" spans="1:16" x14ac:dyDescent="0.2">
      <c r="A17" s="124" t="s">
        <v>86</v>
      </c>
      <c r="B17" s="124" t="s">
        <v>746</v>
      </c>
      <c r="C17" s="125">
        <v>211</v>
      </c>
      <c r="D17" s="125" t="s">
        <v>117</v>
      </c>
      <c r="E17" s="125" t="s">
        <v>58</v>
      </c>
      <c r="F17" s="10">
        <v>128</v>
      </c>
      <c r="G17" s="125" t="s">
        <v>62</v>
      </c>
      <c r="H17" s="112">
        <v>6.9</v>
      </c>
      <c r="I17" s="125" t="s">
        <v>209</v>
      </c>
      <c r="J17" s="11">
        <v>20</v>
      </c>
      <c r="K17" s="148">
        <v>128000</v>
      </c>
      <c r="L17" s="313">
        <v>22260.78</v>
      </c>
      <c r="M17" s="78">
        <v>558447</v>
      </c>
      <c r="N17" s="78">
        <v>1243</v>
      </c>
      <c r="O17" s="313">
        <v>559690</v>
      </c>
      <c r="P17" s="126"/>
    </row>
    <row r="18" spans="1:16" x14ac:dyDescent="0.2">
      <c r="A18" s="124" t="s">
        <v>164</v>
      </c>
      <c r="B18" s="124" t="s">
        <v>746</v>
      </c>
      <c r="C18" s="125">
        <v>211</v>
      </c>
      <c r="D18" s="125" t="s">
        <v>117</v>
      </c>
      <c r="E18" s="125" t="s">
        <v>58</v>
      </c>
      <c r="F18" s="10">
        <v>22</v>
      </c>
      <c r="G18" s="125" t="s">
        <v>63</v>
      </c>
      <c r="H18" s="112">
        <v>6.9</v>
      </c>
      <c r="I18" s="125" t="s">
        <v>209</v>
      </c>
      <c r="J18" s="11">
        <v>20</v>
      </c>
      <c r="K18" s="148">
        <v>22000</v>
      </c>
      <c r="L18" s="313">
        <v>64987.12</v>
      </c>
      <c r="M18" s="78">
        <v>1630305</v>
      </c>
      <c r="N18" s="78">
        <v>3630</v>
      </c>
      <c r="O18" s="313">
        <v>1633935</v>
      </c>
      <c r="P18" s="126"/>
    </row>
    <row r="19" spans="1:16" x14ac:dyDescent="0.2">
      <c r="A19" s="314"/>
      <c r="B19" s="314"/>
      <c r="C19" s="15"/>
      <c r="D19" s="15"/>
      <c r="E19" s="15"/>
      <c r="F19" s="315"/>
      <c r="G19" s="15"/>
      <c r="H19" s="316"/>
      <c r="I19" s="15"/>
      <c r="J19" s="317"/>
      <c r="K19" s="73"/>
      <c r="L19" s="73"/>
      <c r="M19" s="73"/>
      <c r="N19" s="73"/>
      <c r="O19" s="73"/>
      <c r="P19" s="126"/>
    </row>
    <row r="20" spans="1:16" x14ac:dyDescent="0.2">
      <c r="A20" s="314" t="s">
        <v>86</v>
      </c>
      <c r="B20" s="124" t="s">
        <v>746</v>
      </c>
      <c r="C20" s="15">
        <v>221</v>
      </c>
      <c r="D20" s="15" t="s">
        <v>83</v>
      </c>
      <c r="E20" s="15" t="s">
        <v>58</v>
      </c>
      <c r="F20" s="315">
        <v>330</v>
      </c>
      <c r="G20" s="15" t="s">
        <v>84</v>
      </c>
      <c r="H20" s="316">
        <v>7.4</v>
      </c>
      <c r="I20" s="15" t="s">
        <v>211</v>
      </c>
      <c r="J20" s="317">
        <v>20</v>
      </c>
      <c r="K20" s="73">
        <v>330000</v>
      </c>
      <c r="L20" s="318">
        <v>132627.88</v>
      </c>
      <c r="M20" s="73">
        <v>3327180</v>
      </c>
      <c r="N20" s="73">
        <v>7927</v>
      </c>
      <c r="O20" s="319">
        <v>3335107</v>
      </c>
      <c r="P20" s="126"/>
    </row>
    <row r="21" spans="1:16" x14ac:dyDescent="0.2">
      <c r="A21" s="314" t="s">
        <v>86</v>
      </c>
      <c r="B21" s="124" t="s">
        <v>746</v>
      </c>
      <c r="C21" s="15">
        <v>221</v>
      </c>
      <c r="D21" s="15" t="s">
        <v>83</v>
      </c>
      <c r="E21" s="15" t="s">
        <v>58</v>
      </c>
      <c r="F21" s="315">
        <v>43</v>
      </c>
      <c r="G21" s="15" t="s">
        <v>70</v>
      </c>
      <c r="H21" s="316">
        <v>7.4</v>
      </c>
      <c r="I21" s="15" t="s">
        <v>211</v>
      </c>
      <c r="J21" s="317">
        <v>20</v>
      </c>
      <c r="K21" s="73">
        <v>43000</v>
      </c>
      <c r="L21" s="318">
        <v>17944.37</v>
      </c>
      <c r="M21" s="73">
        <v>450163</v>
      </c>
      <c r="N21" s="320">
        <v>1072</v>
      </c>
      <c r="O21" s="319">
        <v>451235</v>
      </c>
      <c r="P21" s="126"/>
    </row>
    <row r="22" spans="1:16" x14ac:dyDescent="0.2">
      <c r="A22" s="314" t="s">
        <v>86</v>
      </c>
      <c r="B22" s="124" t="s">
        <v>746</v>
      </c>
      <c r="C22" s="15">
        <v>221</v>
      </c>
      <c r="D22" s="15" t="s">
        <v>83</v>
      </c>
      <c r="E22" s="15" t="s">
        <v>58</v>
      </c>
      <c r="F22" s="315">
        <v>240</v>
      </c>
      <c r="G22" s="15" t="s">
        <v>72</v>
      </c>
      <c r="H22" s="316">
        <v>7.4</v>
      </c>
      <c r="I22" s="15" t="s">
        <v>211</v>
      </c>
      <c r="J22" s="317">
        <v>12</v>
      </c>
      <c r="K22" s="73">
        <v>240000</v>
      </c>
      <c r="L22" s="318">
        <v>0</v>
      </c>
      <c r="M22" s="73">
        <v>0</v>
      </c>
      <c r="N22" s="73">
        <v>0</v>
      </c>
      <c r="O22" s="319">
        <v>0</v>
      </c>
      <c r="P22" s="126"/>
    </row>
    <row r="23" spans="1:16" x14ac:dyDescent="0.2">
      <c r="A23" s="314" t="s">
        <v>86</v>
      </c>
      <c r="B23" s="124" t="s">
        <v>746</v>
      </c>
      <c r="C23" s="15">
        <v>221</v>
      </c>
      <c r="D23" s="15" t="s">
        <v>83</v>
      </c>
      <c r="E23" s="15" t="s">
        <v>58</v>
      </c>
      <c r="F23" s="315">
        <v>55</v>
      </c>
      <c r="G23" s="15" t="s">
        <v>74</v>
      </c>
      <c r="H23" s="316">
        <v>7.4</v>
      </c>
      <c r="I23" s="15" t="s">
        <v>211</v>
      </c>
      <c r="J23" s="317">
        <v>12</v>
      </c>
      <c r="K23" s="73">
        <v>55000</v>
      </c>
      <c r="L23" s="318">
        <v>0</v>
      </c>
      <c r="M23" s="73">
        <v>0</v>
      </c>
      <c r="N23" s="73">
        <v>0</v>
      </c>
      <c r="O23" s="319">
        <v>0</v>
      </c>
      <c r="P23" s="126"/>
    </row>
    <row r="24" spans="1:16" x14ac:dyDescent="0.2">
      <c r="A24" s="314" t="s">
        <v>164</v>
      </c>
      <c r="B24" s="124" t="s">
        <v>746</v>
      </c>
      <c r="C24" s="15">
        <v>221</v>
      </c>
      <c r="D24" s="15" t="s">
        <v>83</v>
      </c>
      <c r="E24" s="15" t="s">
        <v>58</v>
      </c>
      <c r="F24" s="315">
        <v>50</v>
      </c>
      <c r="G24" s="15" t="s">
        <v>85</v>
      </c>
      <c r="H24" s="316">
        <v>7.4</v>
      </c>
      <c r="I24" s="15" t="s">
        <v>211</v>
      </c>
      <c r="J24" s="317">
        <v>20</v>
      </c>
      <c r="K24" s="73">
        <v>50000</v>
      </c>
      <c r="L24" s="318">
        <v>155482</v>
      </c>
      <c r="M24" s="73">
        <v>3900512</v>
      </c>
      <c r="N24" s="73">
        <v>9253</v>
      </c>
      <c r="O24" s="319">
        <v>3909765</v>
      </c>
      <c r="P24" s="126"/>
    </row>
    <row r="25" spans="1:16"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c r="P25" s="126"/>
    </row>
    <row r="26" spans="1:16"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c r="P26" s="126"/>
    </row>
    <row r="27" spans="1:16" x14ac:dyDescent="0.2">
      <c r="A27" s="124"/>
      <c r="B27" s="124"/>
      <c r="C27" s="125"/>
      <c r="D27" s="125"/>
      <c r="E27" s="125"/>
      <c r="F27" s="10"/>
      <c r="G27" s="125"/>
      <c r="H27" s="112"/>
      <c r="I27" s="125"/>
      <c r="J27" s="11"/>
      <c r="K27" s="148"/>
      <c r="L27" s="148"/>
      <c r="M27" s="148"/>
      <c r="N27" s="148"/>
      <c r="O27" s="148"/>
      <c r="P27" s="126"/>
    </row>
    <row r="28" spans="1:16"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v>3164948</v>
      </c>
      <c r="N28" s="148">
        <v>19423</v>
      </c>
      <c r="O28" s="148">
        <v>3184371</v>
      </c>
      <c r="P28" s="126"/>
    </row>
    <row r="29" spans="1:16"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v>4534951</v>
      </c>
      <c r="N29" s="148">
        <v>27831</v>
      </c>
      <c r="O29" s="148">
        <v>4562782</v>
      </c>
      <c r="P29" s="126"/>
    </row>
    <row r="30" spans="1:16" x14ac:dyDescent="0.2">
      <c r="A30" s="124" t="s">
        <v>228</v>
      </c>
      <c r="B30" s="124" t="s">
        <v>746</v>
      </c>
      <c r="C30" s="125">
        <v>236</v>
      </c>
      <c r="D30" s="125" t="s">
        <v>96</v>
      </c>
      <c r="E30" s="125" t="s">
        <v>58</v>
      </c>
      <c r="F30" s="10">
        <v>403</v>
      </c>
      <c r="G30" s="116" t="s">
        <v>97</v>
      </c>
      <c r="H30" s="112">
        <v>7</v>
      </c>
      <c r="I30" s="125" t="s">
        <v>210</v>
      </c>
      <c r="J30" s="11">
        <v>19</v>
      </c>
      <c r="K30" s="148">
        <v>403000</v>
      </c>
      <c r="L30" s="148">
        <v>95161.03</v>
      </c>
      <c r="M30" s="148">
        <v>2387265</v>
      </c>
      <c r="N30" s="148">
        <v>26931</v>
      </c>
      <c r="O30" s="148">
        <v>2414196</v>
      </c>
      <c r="P30" s="126"/>
    </row>
    <row r="31" spans="1:16" x14ac:dyDescent="0.2">
      <c r="A31" s="124" t="s">
        <v>229</v>
      </c>
      <c r="B31" s="124" t="s">
        <v>746</v>
      </c>
      <c r="C31" s="125">
        <v>236</v>
      </c>
      <c r="D31" s="125" t="s">
        <v>96</v>
      </c>
      <c r="E31" s="125" t="s">
        <v>58</v>
      </c>
      <c r="F31" s="10">
        <v>35.5</v>
      </c>
      <c r="G31" s="116" t="s">
        <v>98</v>
      </c>
      <c r="H31" s="112">
        <v>6.5</v>
      </c>
      <c r="I31" s="125" t="s">
        <v>210</v>
      </c>
      <c r="J31" s="11">
        <v>20</v>
      </c>
      <c r="K31" s="148">
        <v>35500</v>
      </c>
      <c r="L31" s="148">
        <v>92257.94</v>
      </c>
      <c r="M31" s="148">
        <v>2314436</v>
      </c>
      <c r="N31" s="148">
        <v>0</v>
      </c>
      <c r="O31" s="148">
        <v>2314436</v>
      </c>
      <c r="P31" s="126"/>
    </row>
    <row r="32" spans="1:16" x14ac:dyDescent="0.2">
      <c r="A32" s="124"/>
      <c r="B32" s="124"/>
      <c r="C32" s="125"/>
      <c r="D32" s="125"/>
      <c r="E32" s="125"/>
      <c r="F32" s="10"/>
      <c r="G32" s="125"/>
      <c r="H32" s="112"/>
      <c r="I32" s="125"/>
      <c r="J32" s="11"/>
      <c r="K32" s="148"/>
      <c r="L32" s="148"/>
      <c r="M32" s="148"/>
      <c r="N32" s="148"/>
      <c r="O32" s="148"/>
      <c r="P32" s="126"/>
    </row>
    <row r="33" spans="1:16" x14ac:dyDescent="0.2">
      <c r="A33" s="124" t="s">
        <v>86</v>
      </c>
      <c r="B33" s="124" t="s">
        <v>746</v>
      </c>
      <c r="C33" s="125">
        <v>245</v>
      </c>
      <c r="D33" s="125" t="s">
        <v>105</v>
      </c>
      <c r="E33" s="125" t="s">
        <v>58</v>
      </c>
      <c r="F33" s="10">
        <v>800</v>
      </c>
      <c r="G33" s="125" t="s">
        <v>106</v>
      </c>
      <c r="H33" s="112">
        <v>7</v>
      </c>
      <c r="I33" s="125" t="s">
        <v>211</v>
      </c>
      <c r="J33" s="112">
        <v>19.75</v>
      </c>
      <c r="K33" s="148">
        <v>800000</v>
      </c>
      <c r="L33" s="318">
        <v>127849.60000000001</v>
      </c>
      <c r="M33" s="73">
        <v>3207309</v>
      </c>
      <c r="N33" s="73">
        <v>7241</v>
      </c>
      <c r="O33" s="319">
        <v>3214550</v>
      </c>
      <c r="P33" s="126"/>
    </row>
    <row r="34" spans="1:16" x14ac:dyDescent="0.2">
      <c r="A34" s="124" t="s">
        <v>86</v>
      </c>
      <c r="B34" s="124" t="s">
        <v>746</v>
      </c>
      <c r="C34" s="125">
        <v>245</v>
      </c>
      <c r="D34" s="125" t="s">
        <v>105</v>
      </c>
      <c r="E34" s="125" t="s">
        <v>58</v>
      </c>
      <c r="F34" s="10">
        <v>95</v>
      </c>
      <c r="G34" s="125" t="s">
        <v>107</v>
      </c>
      <c r="H34" s="112">
        <v>7</v>
      </c>
      <c r="I34" s="125" t="s">
        <v>211</v>
      </c>
      <c r="J34" s="112">
        <v>19.75</v>
      </c>
      <c r="K34" s="148">
        <v>95000</v>
      </c>
      <c r="L34" s="318">
        <v>15994</v>
      </c>
      <c r="M34" s="73">
        <v>401235</v>
      </c>
      <c r="N34" s="73">
        <v>906</v>
      </c>
      <c r="O34" s="319">
        <v>402141</v>
      </c>
      <c r="P34" s="126"/>
    </row>
    <row r="35" spans="1:16" x14ac:dyDescent="0.2">
      <c r="A35" s="124" t="s">
        <v>167</v>
      </c>
      <c r="B35" s="124" t="s">
        <v>746</v>
      </c>
      <c r="C35" s="125">
        <v>245</v>
      </c>
      <c r="D35" s="125" t="s">
        <v>105</v>
      </c>
      <c r="E35" s="125" t="s">
        <v>58</v>
      </c>
      <c r="F35" s="10">
        <v>90</v>
      </c>
      <c r="G35" s="125" t="s">
        <v>73</v>
      </c>
      <c r="H35" s="112">
        <v>7</v>
      </c>
      <c r="I35" s="125" t="s">
        <v>211</v>
      </c>
      <c r="J35" s="112">
        <v>19.75</v>
      </c>
      <c r="K35" s="148">
        <v>90000</v>
      </c>
      <c r="L35" s="318">
        <v>200141.14</v>
      </c>
      <c r="M35" s="73">
        <v>5020857</v>
      </c>
      <c r="N35" s="73">
        <v>11336</v>
      </c>
      <c r="O35" s="319">
        <v>5032193</v>
      </c>
      <c r="P35" s="126"/>
    </row>
    <row r="36" spans="1:16" x14ac:dyDescent="0.2">
      <c r="A36" s="124" t="s">
        <v>86</v>
      </c>
      <c r="B36" s="124" t="s">
        <v>746</v>
      </c>
      <c r="C36" s="125">
        <v>247</v>
      </c>
      <c r="D36" s="125" t="s">
        <v>108</v>
      </c>
      <c r="E36" s="125" t="s">
        <v>58</v>
      </c>
      <c r="F36" s="10">
        <v>470</v>
      </c>
      <c r="G36" s="125" t="s">
        <v>109</v>
      </c>
      <c r="H36" s="112">
        <v>6.3</v>
      </c>
      <c r="I36" s="125" t="s">
        <v>211</v>
      </c>
      <c r="J36" s="112">
        <v>25</v>
      </c>
      <c r="K36" s="148">
        <v>470000</v>
      </c>
      <c r="L36" s="318">
        <v>82101.039999999994</v>
      </c>
      <c r="M36" s="73">
        <v>2059634</v>
      </c>
      <c r="N36" s="73">
        <v>14732</v>
      </c>
      <c r="O36" s="73">
        <v>2074366</v>
      </c>
      <c r="P36" s="126"/>
    </row>
    <row r="37" spans="1:16" x14ac:dyDescent="0.2">
      <c r="A37" s="124" t="s">
        <v>86</v>
      </c>
      <c r="B37" s="124" t="s">
        <v>746</v>
      </c>
      <c r="C37" s="125">
        <v>247</v>
      </c>
      <c r="D37" s="125" t="s">
        <v>108</v>
      </c>
      <c r="E37" s="125" t="s">
        <v>58</v>
      </c>
      <c r="F37" s="10">
        <v>25</v>
      </c>
      <c r="G37" s="125" t="s">
        <v>110</v>
      </c>
      <c r="H37" s="112">
        <v>6.3</v>
      </c>
      <c r="I37" s="125" t="s">
        <v>211</v>
      </c>
      <c r="J37" s="112">
        <v>25</v>
      </c>
      <c r="K37" s="148">
        <v>25000</v>
      </c>
      <c r="L37" s="318">
        <v>4108.58</v>
      </c>
      <c r="M37" s="148">
        <v>103070</v>
      </c>
      <c r="N37" s="148">
        <v>737</v>
      </c>
      <c r="O37" s="148">
        <v>103807</v>
      </c>
      <c r="P37" s="126"/>
    </row>
    <row r="38" spans="1:16" x14ac:dyDescent="0.2">
      <c r="A38" s="124" t="s">
        <v>164</v>
      </c>
      <c r="B38" s="124" t="s">
        <v>746</v>
      </c>
      <c r="C38" s="125">
        <v>247</v>
      </c>
      <c r="D38" s="125" t="s">
        <v>108</v>
      </c>
      <c r="E38" s="125" t="s">
        <v>58</v>
      </c>
      <c r="F38" s="10">
        <v>27</v>
      </c>
      <c r="G38" s="125" t="s">
        <v>111</v>
      </c>
      <c r="H38" s="112">
        <v>7.3</v>
      </c>
      <c r="I38" s="125" t="s">
        <v>211</v>
      </c>
      <c r="J38" s="112">
        <v>25</v>
      </c>
      <c r="K38" s="148">
        <v>27000</v>
      </c>
      <c r="L38" s="73">
        <v>75190.679999999993</v>
      </c>
      <c r="M38" s="148">
        <v>1886277</v>
      </c>
      <c r="N38" s="148">
        <v>13523</v>
      </c>
      <c r="O38" s="148">
        <v>1899800</v>
      </c>
      <c r="P38" s="126"/>
    </row>
    <row r="39" spans="1:16" x14ac:dyDescent="0.2">
      <c r="A39" s="124"/>
      <c r="B39" s="124"/>
      <c r="C39" s="125"/>
      <c r="D39" s="125"/>
      <c r="E39" s="125"/>
      <c r="F39" s="10"/>
      <c r="G39" s="125"/>
      <c r="H39" s="112"/>
      <c r="I39" s="125"/>
      <c r="J39" s="112"/>
      <c r="K39" s="148"/>
      <c r="L39" s="148"/>
      <c r="M39" s="148"/>
      <c r="N39" s="148"/>
      <c r="O39" s="148"/>
      <c r="P39" s="126"/>
    </row>
    <row r="40" spans="1:16"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v>3414534</v>
      </c>
      <c r="N40" s="148">
        <v>19582</v>
      </c>
      <c r="O40" s="148">
        <v>3434116</v>
      </c>
      <c r="P40" s="126"/>
    </row>
    <row r="41" spans="1:16"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v>5174935</v>
      </c>
      <c r="N41" s="148">
        <v>29677</v>
      </c>
      <c r="O41" s="148">
        <v>5204612</v>
      </c>
      <c r="P41" s="126"/>
    </row>
    <row r="42" spans="1:16"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v>0</v>
      </c>
      <c r="N42" s="148">
        <v>0</v>
      </c>
      <c r="O42" s="148">
        <v>0</v>
      </c>
      <c r="P42" s="126"/>
    </row>
    <row r="43" spans="1:16"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v>0</v>
      </c>
      <c r="N43" s="148">
        <v>0</v>
      </c>
      <c r="O43" s="148">
        <v>0</v>
      </c>
      <c r="P43" s="126"/>
    </row>
    <row r="44" spans="1:16" x14ac:dyDescent="0.2">
      <c r="A44" s="124" t="s">
        <v>165</v>
      </c>
      <c r="B44" s="124" t="s">
        <v>746</v>
      </c>
      <c r="C44" s="125">
        <v>271</v>
      </c>
      <c r="D44" s="125" t="s">
        <v>116</v>
      </c>
      <c r="E44" s="125" t="s">
        <v>58</v>
      </c>
      <c r="F44" s="10">
        <v>795</v>
      </c>
      <c r="G44" s="125" t="s">
        <v>91</v>
      </c>
      <c r="H44" s="112">
        <v>6.5</v>
      </c>
      <c r="I44" s="125" t="s">
        <v>211</v>
      </c>
      <c r="J44" s="112">
        <v>22.25</v>
      </c>
      <c r="K44" s="148">
        <v>795000</v>
      </c>
      <c r="L44" s="148">
        <v>154203.62</v>
      </c>
      <c r="M44" s="148">
        <v>3868441</v>
      </c>
      <c r="N44" s="148">
        <v>46976</v>
      </c>
      <c r="O44" s="148">
        <v>3915417</v>
      </c>
      <c r="P44" s="126"/>
    </row>
    <row r="45" spans="1:16" x14ac:dyDescent="0.2">
      <c r="A45" s="124" t="s">
        <v>165</v>
      </c>
      <c r="B45" s="124" t="s">
        <v>746</v>
      </c>
      <c r="C45" s="125">
        <v>271</v>
      </c>
      <c r="D45" s="125" t="s">
        <v>116</v>
      </c>
      <c r="E45" s="125" t="s">
        <v>58</v>
      </c>
      <c r="F45" s="10">
        <v>203</v>
      </c>
      <c r="G45" s="125" t="s">
        <v>94</v>
      </c>
      <c r="H45" s="112">
        <v>6.5</v>
      </c>
      <c r="I45" s="125" t="s">
        <v>211</v>
      </c>
      <c r="J45" s="112">
        <v>22.25</v>
      </c>
      <c r="K45" s="148">
        <v>203000</v>
      </c>
      <c r="L45" s="148">
        <v>38659.47</v>
      </c>
      <c r="M45" s="148">
        <v>969834</v>
      </c>
      <c r="N45" s="148">
        <v>11777</v>
      </c>
      <c r="O45" s="148">
        <v>981611</v>
      </c>
      <c r="P45" s="126"/>
    </row>
    <row r="46" spans="1:16" x14ac:dyDescent="0.2">
      <c r="A46" s="124" t="s">
        <v>170</v>
      </c>
      <c r="B46" s="124" t="s">
        <v>746</v>
      </c>
      <c r="C46" s="125">
        <v>271</v>
      </c>
      <c r="D46" s="125" t="s">
        <v>116</v>
      </c>
      <c r="E46" s="125" t="s">
        <v>58</v>
      </c>
      <c r="F46" s="10">
        <v>90</v>
      </c>
      <c r="G46" s="125" t="s">
        <v>106</v>
      </c>
      <c r="H46" s="112">
        <v>6.5</v>
      </c>
      <c r="I46" s="125" t="s">
        <v>211</v>
      </c>
      <c r="J46" s="112">
        <v>22.25</v>
      </c>
      <c r="K46" s="148">
        <v>90000</v>
      </c>
      <c r="L46" s="148">
        <v>213943.76</v>
      </c>
      <c r="M46" s="148">
        <v>5367117</v>
      </c>
      <c r="N46" s="148">
        <v>65175</v>
      </c>
      <c r="O46" s="148">
        <v>5432292</v>
      </c>
      <c r="P46" s="126"/>
    </row>
    <row r="47" spans="1:16" x14ac:dyDescent="0.2">
      <c r="A47" s="124"/>
      <c r="B47" s="124"/>
      <c r="C47" s="125"/>
      <c r="D47" s="125"/>
      <c r="E47" s="15"/>
      <c r="F47" s="10"/>
      <c r="G47" s="125"/>
      <c r="H47" s="112"/>
      <c r="I47" s="125"/>
      <c r="J47" s="112"/>
      <c r="K47" s="148"/>
      <c r="L47" s="148"/>
      <c r="M47" s="148"/>
      <c r="N47" s="148"/>
      <c r="O47" s="148"/>
      <c r="P47" s="126"/>
    </row>
    <row r="48" spans="1:16"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v>0</v>
      </c>
      <c r="N48" s="148">
        <v>0</v>
      </c>
      <c r="O48" s="148">
        <v>0</v>
      </c>
      <c r="P48" s="126"/>
    </row>
    <row r="49" spans="1:16" x14ac:dyDescent="0.2">
      <c r="A49" s="124" t="s">
        <v>165</v>
      </c>
      <c r="B49" s="124" t="s">
        <v>746</v>
      </c>
      <c r="C49" s="125">
        <v>282</v>
      </c>
      <c r="D49" s="125" t="s">
        <v>0</v>
      </c>
      <c r="E49" s="125" t="s">
        <v>58</v>
      </c>
      <c r="F49" s="10">
        <v>73</v>
      </c>
      <c r="G49" s="125" t="s">
        <v>70</v>
      </c>
      <c r="H49" s="112">
        <v>5</v>
      </c>
      <c r="I49" s="125" t="s">
        <v>211</v>
      </c>
      <c r="J49" s="112">
        <v>5</v>
      </c>
      <c r="K49" s="148">
        <v>73000</v>
      </c>
      <c r="L49" s="148">
        <v>0</v>
      </c>
      <c r="M49" s="148">
        <v>0</v>
      </c>
      <c r="N49" s="148">
        <v>0</v>
      </c>
      <c r="O49" s="148">
        <v>0</v>
      </c>
      <c r="P49" s="126"/>
    </row>
    <row r="50" spans="1:16" x14ac:dyDescent="0.2">
      <c r="A50" s="124" t="s">
        <v>165</v>
      </c>
      <c r="B50" s="124" t="s">
        <v>746</v>
      </c>
      <c r="C50" s="125">
        <v>282</v>
      </c>
      <c r="D50" s="125" t="s">
        <v>0</v>
      </c>
      <c r="E50" s="125" t="s">
        <v>58</v>
      </c>
      <c r="F50" s="10">
        <v>1090</v>
      </c>
      <c r="G50" s="125" t="s">
        <v>71</v>
      </c>
      <c r="H50" s="112">
        <v>6</v>
      </c>
      <c r="I50" s="125" t="s">
        <v>211</v>
      </c>
      <c r="J50" s="112">
        <v>25</v>
      </c>
      <c r="K50" s="148">
        <v>1090000</v>
      </c>
      <c r="L50" s="148">
        <v>207196.67</v>
      </c>
      <c r="M50" s="148">
        <v>5197856</v>
      </c>
      <c r="N50" s="148">
        <v>32915</v>
      </c>
      <c r="O50" s="148">
        <v>5230771</v>
      </c>
      <c r="P50" s="126"/>
    </row>
    <row r="51" spans="1:16" x14ac:dyDescent="0.2">
      <c r="A51" s="124" t="s">
        <v>165</v>
      </c>
      <c r="B51" s="124" t="s">
        <v>746</v>
      </c>
      <c r="C51" s="125">
        <v>282</v>
      </c>
      <c r="D51" s="125" t="s">
        <v>0</v>
      </c>
      <c r="E51" s="125" t="s">
        <v>58</v>
      </c>
      <c r="F51" s="10">
        <v>274</v>
      </c>
      <c r="G51" s="125" t="s">
        <v>95</v>
      </c>
      <c r="H51" s="112">
        <v>6</v>
      </c>
      <c r="I51" s="125" t="s">
        <v>211</v>
      </c>
      <c r="J51" s="112">
        <v>25</v>
      </c>
      <c r="K51" s="148">
        <v>274000</v>
      </c>
      <c r="L51" s="148">
        <v>51002.25</v>
      </c>
      <c r="M51" s="148">
        <v>1279472</v>
      </c>
      <c r="N51" s="148">
        <v>8103</v>
      </c>
      <c r="O51" s="148">
        <v>1287575</v>
      </c>
      <c r="P51" s="126"/>
    </row>
    <row r="52" spans="1:16" x14ac:dyDescent="0.2">
      <c r="A52" s="124" t="s">
        <v>171</v>
      </c>
      <c r="B52" s="124" t="s">
        <v>746</v>
      </c>
      <c r="C52" s="125">
        <v>282</v>
      </c>
      <c r="D52" s="125" t="s">
        <v>0</v>
      </c>
      <c r="E52" s="125" t="s">
        <v>58</v>
      </c>
      <c r="F52" s="10">
        <v>197</v>
      </c>
      <c r="G52" s="125" t="s">
        <v>107</v>
      </c>
      <c r="H52" s="112">
        <v>6</v>
      </c>
      <c r="I52" s="125" t="s">
        <v>211</v>
      </c>
      <c r="J52" s="112">
        <v>25</v>
      </c>
      <c r="K52" s="148">
        <v>197000</v>
      </c>
      <c r="L52" s="148">
        <v>432608.86</v>
      </c>
      <c r="M52" s="148">
        <v>10852677</v>
      </c>
      <c r="N52" s="148">
        <v>68724</v>
      </c>
      <c r="O52" s="148">
        <v>10921401</v>
      </c>
      <c r="P52" s="126"/>
    </row>
    <row r="53" spans="1:16" x14ac:dyDescent="0.2">
      <c r="A53" s="124" t="s">
        <v>168</v>
      </c>
      <c r="B53" s="124" t="s">
        <v>746</v>
      </c>
      <c r="C53" s="125">
        <v>283</v>
      </c>
      <c r="D53" s="125" t="s">
        <v>2</v>
      </c>
      <c r="E53" s="125" t="s">
        <v>58</v>
      </c>
      <c r="F53" s="10">
        <v>438</v>
      </c>
      <c r="G53" s="116" t="s">
        <v>141</v>
      </c>
      <c r="H53" s="112">
        <v>6</v>
      </c>
      <c r="I53" s="125" t="s">
        <v>210</v>
      </c>
      <c r="J53" s="112">
        <v>22</v>
      </c>
      <c r="K53" s="148">
        <v>438000</v>
      </c>
      <c r="L53" s="148">
        <v>208667.76</v>
      </c>
      <c r="M53" s="148">
        <v>5234760</v>
      </c>
      <c r="N53" s="148">
        <v>50740</v>
      </c>
      <c r="O53" s="148">
        <v>5285500</v>
      </c>
      <c r="P53" s="126"/>
    </row>
    <row r="54" spans="1:16" x14ac:dyDescent="0.2">
      <c r="A54" s="124" t="s">
        <v>169</v>
      </c>
      <c r="B54" s="124" t="s">
        <v>746</v>
      </c>
      <c r="C54" s="125">
        <v>283</v>
      </c>
      <c r="D54" s="125" t="s">
        <v>2</v>
      </c>
      <c r="E54" s="125" t="s">
        <v>58</v>
      </c>
      <c r="F54" s="10">
        <v>122.8</v>
      </c>
      <c r="G54" s="125" t="s">
        <v>142</v>
      </c>
      <c r="H54" s="112">
        <v>6</v>
      </c>
      <c r="I54" s="125" t="s">
        <v>210</v>
      </c>
      <c r="J54" s="112">
        <v>22.5</v>
      </c>
      <c r="K54" s="148">
        <v>122800</v>
      </c>
      <c r="L54" s="148">
        <v>272280.65999999997</v>
      </c>
      <c r="M54" s="148">
        <v>6830591</v>
      </c>
      <c r="N54" s="148">
        <v>0</v>
      </c>
      <c r="O54" s="148">
        <v>6830591</v>
      </c>
      <c r="P54" s="126"/>
    </row>
    <row r="55" spans="1:16" x14ac:dyDescent="0.2">
      <c r="A55" s="124"/>
      <c r="B55" s="124"/>
      <c r="C55" s="125"/>
      <c r="D55" s="125"/>
      <c r="E55" s="125"/>
      <c r="F55" s="10"/>
      <c r="G55" s="125"/>
      <c r="H55" s="112"/>
      <c r="I55" s="125"/>
      <c r="J55" s="112"/>
      <c r="K55" s="148"/>
      <c r="L55" s="148"/>
      <c r="M55" s="148"/>
      <c r="N55" s="148"/>
      <c r="O55" s="148"/>
      <c r="P55" s="126"/>
    </row>
    <row r="56" spans="1:16" x14ac:dyDescent="0.2">
      <c r="A56" s="314" t="s">
        <v>86</v>
      </c>
      <c r="B56" s="124" t="s">
        <v>746</v>
      </c>
      <c r="C56" s="15">
        <v>294</v>
      </c>
      <c r="D56" s="321" t="s">
        <v>120</v>
      </c>
      <c r="E56" s="15" t="s">
        <v>58</v>
      </c>
      <c r="F56" s="315">
        <v>400</v>
      </c>
      <c r="G56" s="15" t="s">
        <v>121</v>
      </c>
      <c r="H56" s="316">
        <v>6.25</v>
      </c>
      <c r="I56" s="15" t="s">
        <v>211</v>
      </c>
      <c r="J56" s="316">
        <v>20.83</v>
      </c>
      <c r="K56" s="73">
        <v>400000</v>
      </c>
      <c r="L56" s="320">
        <v>76427.06</v>
      </c>
      <c r="M56" s="73">
        <v>1917294</v>
      </c>
      <c r="N56" s="322">
        <v>13284</v>
      </c>
      <c r="O56" s="322">
        <v>1930578</v>
      </c>
      <c r="P56" s="126"/>
    </row>
    <row r="57" spans="1:16" x14ac:dyDescent="0.2">
      <c r="A57" s="314" t="s">
        <v>86</v>
      </c>
      <c r="B57" s="124" t="s">
        <v>746</v>
      </c>
      <c r="C57" s="15">
        <v>294</v>
      </c>
      <c r="D57" s="321" t="s">
        <v>120</v>
      </c>
      <c r="E57" s="15" t="s">
        <v>58</v>
      </c>
      <c r="F57" s="315">
        <v>69</v>
      </c>
      <c r="G57" s="15" t="s">
        <v>122</v>
      </c>
      <c r="H57" s="316">
        <v>6.25</v>
      </c>
      <c r="I57" s="15" t="s">
        <v>211</v>
      </c>
      <c r="J57" s="316">
        <v>20.83</v>
      </c>
      <c r="K57" s="73">
        <v>69000</v>
      </c>
      <c r="L57" s="320">
        <v>13152.56</v>
      </c>
      <c r="M57" s="73">
        <v>329953</v>
      </c>
      <c r="N57" s="320">
        <v>2286</v>
      </c>
      <c r="O57" s="322">
        <v>332239</v>
      </c>
      <c r="P57" s="126"/>
    </row>
    <row r="58" spans="1:16" x14ac:dyDescent="0.2">
      <c r="A58" s="124" t="s">
        <v>164</v>
      </c>
      <c r="B58" s="124" t="s">
        <v>746</v>
      </c>
      <c r="C58" s="125">
        <v>294</v>
      </c>
      <c r="D58" s="16" t="s">
        <v>120</v>
      </c>
      <c r="E58" s="125" t="s">
        <v>58</v>
      </c>
      <c r="F58" s="10">
        <v>31.8</v>
      </c>
      <c r="G58" s="125" t="s">
        <v>123</v>
      </c>
      <c r="H58" s="112">
        <v>6.75</v>
      </c>
      <c r="I58" s="125" t="s">
        <v>211</v>
      </c>
      <c r="J58" s="112">
        <v>20.83</v>
      </c>
      <c r="K58" s="148">
        <v>31800</v>
      </c>
      <c r="L58" s="148">
        <v>76791.75</v>
      </c>
      <c r="M58" s="148">
        <v>1926442</v>
      </c>
      <c r="N58" s="148">
        <v>14737</v>
      </c>
      <c r="O58" s="148">
        <v>1941179</v>
      </c>
      <c r="P58" s="126"/>
    </row>
    <row r="59" spans="1:16" x14ac:dyDescent="0.2">
      <c r="A59" s="124" t="s">
        <v>607</v>
      </c>
      <c r="B59" s="124" t="s">
        <v>746</v>
      </c>
      <c r="C59" s="125">
        <v>300</v>
      </c>
      <c r="D59" s="125" t="s">
        <v>132</v>
      </c>
      <c r="E59" s="125" t="s">
        <v>58</v>
      </c>
      <c r="F59" s="10">
        <v>275</v>
      </c>
      <c r="G59" s="125" t="s">
        <v>129</v>
      </c>
      <c r="H59" s="112">
        <v>6.2</v>
      </c>
      <c r="I59" s="125" t="s">
        <v>210</v>
      </c>
      <c r="J59" s="112">
        <v>22.75</v>
      </c>
      <c r="K59" s="148">
        <v>275000</v>
      </c>
      <c r="L59" s="148">
        <v>150618</v>
      </c>
      <c r="M59" s="148">
        <v>3778491</v>
      </c>
      <c r="N59" s="148">
        <v>24707</v>
      </c>
      <c r="O59" s="148">
        <v>3803198</v>
      </c>
      <c r="P59" s="126"/>
    </row>
    <row r="60" spans="1:16" x14ac:dyDescent="0.2">
      <c r="A60" s="124" t="s">
        <v>607</v>
      </c>
      <c r="B60" s="124" t="s">
        <v>746</v>
      </c>
      <c r="C60" s="125">
        <v>300</v>
      </c>
      <c r="D60" s="16" t="s">
        <v>132</v>
      </c>
      <c r="E60" s="125" t="s">
        <v>58</v>
      </c>
      <c r="F60" s="10">
        <v>74</v>
      </c>
      <c r="G60" s="125" t="s">
        <v>130</v>
      </c>
      <c r="H60" s="112">
        <v>6.2</v>
      </c>
      <c r="I60" s="125" t="s">
        <v>210</v>
      </c>
      <c r="J60" s="112">
        <v>22.75</v>
      </c>
      <c r="K60" s="148">
        <v>74000</v>
      </c>
      <c r="L60" s="148">
        <v>32706</v>
      </c>
      <c r="M60" s="148">
        <v>820482</v>
      </c>
      <c r="N60" s="148">
        <v>5355</v>
      </c>
      <c r="O60" s="148">
        <v>825837</v>
      </c>
      <c r="P60" s="126"/>
    </row>
    <row r="61" spans="1:16"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v>1756061</v>
      </c>
      <c r="N61" s="148">
        <v>2107506</v>
      </c>
      <c r="O61" s="70">
        <v>3863567</v>
      </c>
      <c r="P61" s="126"/>
    </row>
    <row r="62" spans="1:16" x14ac:dyDescent="0.2">
      <c r="A62" s="124"/>
      <c r="B62" s="124"/>
      <c r="C62" s="127"/>
      <c r="D62" s="127"/>
      <c r="E62" s="125"/>
      <c r="F62" s="10"/>
      <c r="G62" s="125"/>
      <c r="H62" s="112"/>
      <c r="I62" s="125"/>
      <c r="J62" s="112"/>
      <c r="K62" s="148"/>
      <c r="L62" s="148"/>
      <c r="M62" s="148"/>
      <c r="N62" s="148"/>
      <c r="O62" s="148"/>
      <c r="P62" s="126"/>
    </row>
    <row r="63" spans="1:16" x14ac:dyDescent="0.2">
      <c r="A63" s="124" t="s">
        <v>540</v>
      </c>
      <c r="B63" s="124" t="s">
        <v>746</v>
      </c>
      <c r="C63" s="127">
        <v>319</v>
      </c>
      <c r="D63" s="127" t="s">
        <v>139</v>
      </c>
      <c r="E63" s="125" t="s">
        <v>58</v>
      </c>
      <c r="F63" s="10">
        <v>950</v>
      </c>
      <c r="G63" s="125" t="s">
        <v>97</v>
      </c>
      <c r="H63" s="112">
        <v>6</v>
      </c>
      <c r="I63" s="125" t="s">
        <v>210</v>
      </c>
      <c r="J63" s="112">
        <v>22</v>
      </c>
      <c r="K63" s="148">
        <v>950000</v>
      </c>
      <c r="L63" s="148">
        <v>384775</v>
      </c>
      <c r="M63" s="148">
        <v>9652689</v>
      </c>
      <c r="N63" s="148">
        <v>47214</v>
      </c>
      <c r="O63" s="148">
        <v>9699903</v>
      </c>
      <c r="P63" s="126"/>
    </row>
    <row r="64" spans="1:16" x14ac:dyDescent="0.2">
      <c r="A64" s="124" t="s">
        <v>541</v>
      </c>
      <c r="B64" s="124" t="s">
        <v>746</v>
      </c>
      <c r="C64" s="127">
        <v>319</v>
      </c>
      <c r="D64" s="127" t="s">
        <v>139</v>
      </c>
      <c r="E64" s="125" t="s">
        <v>58</v>
      </c>
      <c r="F64" s="10">
        <v>58</v>
      </c>
      <c r="G64" s="125" t="s">
        <v>98</v>
      </c>
      <c r="H64" s="112">
        <v>6</v>
      </c>
      <c r="I64" s="125" t="s">
        <v>210</v>
      </c>
      <c r="J64" s="112">
        <v>22</v>
      </c>
      <c r="K64" s="148">
        <v>58000</v>
      </c>
      <c r="L64" s="148">
        <v>120158</v>
      </c>
      <c r="M64" s="148">
        <v>3014353</v>
      </c>
      <c r="N64" s="148">
        <v>14744</v>
      </c>
      <c r="O64" s="148">
        <v>3029097</v>
      </c>
      <c r="P64" s="126"/>
    </row>
    <row r="65" spans="1:16" x14ac:dyDescent="0.2">
      <c r="A65" s="124" t="s">
        <v>541</v>
      </c>
      <c r="B65" s="124" t="s">
        <v>746</v>
      </c>
      <c r="C65" s="127">
        <v>319</v>
      </c>
      <c r="D65" s="127" t="s">
        <v>139</v>
      </c>
      <c r="E65" s="125" t="s">
        <v>58</v>
      </c>
      <c r="F65" s="10">
        <v>100</v>
      </c>
      <c r="G65" s="125" t="s">
        <v>140</v>
      </c>
      <c r="H65" s="112">
        <v>6</v>
      </c>
      <c r="I65" s="125" t="s">
        <v>210</v>
      </c>
      <c r="J65" s="112">
        <v>22</v>
      </c>
      <c r="K65" s="148">
        <v>100000</v>
      </c>
      <c r="L65" s="148">
        <v>207168</v>
      </c>
      <c r="M65" s="148">
        <v>5197137</v>
      </c>
      <c r="N65" s="148">
        <v>25420</v>
      </c>
      <c r="O65" s="148">
        <v>5222557</v>
      </c>
      <c r="P65" s="126"/>
    </row>
    <row r="66" spans="1:16"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v>0</v>
      </c>
      <c r="N66" s="148">
        <v>0</v>
      </c>
      <c r="O66" s="148">
        <v>0</v>
      </c>
      <c r="P66" s="126"/>
    </row>
    <row r="67" spans="1:16"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v>0</v>
      </c>
      <c r="N67" s="148">
        <v>0</v>
      </c>
      <c r="O67" s="148">
        <v>0</v>
      </c>
      <c r="P67" s="126"/>
    </row>
    <row r="68" spans="1:16" x14ac:dyDescent="0.2">
      <c r="A68" s="124" t="s">
        <v>165</v>
      </c>
      <c r="B68" s="124" t="s">
        <v>746</v>
      </c>
      <c r="C68" s="127">
        <v>322</v>
      </c>
      <c r="D68" s="127" t="s">
        <v>149</v>
      </c>
      <c r="E68" s="125" t="s">
        <v>58</v>
      </c>
      <c r="F68" s="10">
        <v>1500</v>
      </c>
      <c r="G68" s="125" t="s">
        <v>145</v>
      </c>
      <c r="H68" s="112">
        <v>5.8</v>
      </c>
      <c r="I68" s="125" t="s">
        <v>211</v>
      </c>
      <c r="J68" s="112">
        <v>19.25</v>
      </c>
      <c r="K68" s="148">
        <v>1500000</v>
      </c>
      <c r="L68" s="148">
        <v>346684.31</v>
      </c>
      <c r="M68" s="148">
        <v>8697124</v>
      </c>
      <c r="N68" s="148">
        <v>12267</v>
      </c>
      <c r="O68" s="148">
        <v>8709391</v>
      </c>
      <c r="P68" s="126"/>
    </row>
    <row r="69" spans="1:16" x14ac:dyDescent="0.2">
      <c r="A69" s="124" t="s">
        <v>165</v>
      </c>
      <c r="B69" s="124" t="s">
        <v>746</v>
      </c>
      <c r="C69" s="127">
        <v>322</v>
      </c>
      <c r="D69" s="127" t="s">
        <v>149</v>
      </c>
      <c r="E69" s="125" t="s">
        <v>58</v>
      </c>
      <c r="F69" s="10">
        <v>374</v>
      </c>
      <c r="G69" s="125" t="s">
        <v>146</v>
      </c>
      <c r="H69" s="112">
        <v>5.8</v>
      </c>
      <c r="I69" s="125" t="s">
        <v>211</v>
      </c>
      <c r="J69" s="112">
        <v>19.25</v>
      </c>
      <c r="K69" s="148">
        <v>374000</v>
      </c>
      <c r="L69" s="148">
        <v>86433.62</v>
      </c>
      <c r="M69" s="148">
        <v>2168324</v>
      </c>
      <c r="N69" s="148">
        <v>3058</v>
      </c>
      <c r="O69" s="148">
        <v>2171382</v>
      </c>
      <c r="P69" s="126"/>
    </row>
    <row r="70" spans="1:16" x14ac:dyDescent="0.2">
      <c r="A70" s="124" t="s">
        <v>181</v>
      </c>
      <c r="B70" s="124" t="s">
        <v>746</v>
      </c>
      <c r="C70" s="127">
        <v>322</v>
      </c>
      <c r="D70" s="127" t="s">
        <v>149</v>
      </c>
      <c r="E70" s="125" t="s">
        <v>58</v>
      </c>
      <c r="F70" s="10">
        <v>314</v>
      </c>
      <c r="G70" s="125" t="s">
        <v>147</v>
      </c>
      <c r="H70" s="112">
        <v>5.8</v>
      </c>
      <c r="I70" s="125" t="s">
        <v>211</v>
      </c>
      <c r="J70" s="112">
        <v>19</v>
      </c>
      <c r="K70" s="148">
        <v>314000</v>
      </c>
      <c r="L70" s="148">
        <v>425094.57</v>
      </c>
      <c r="M70" s="148">
        <v>10664169</v>
      </c>
      <c r="N70" s="148">
        <v>15040</v>
      </c>
      <c r="O70" s="148">
        <v>10679209</v>
      </c>
      <c r="P70" s="126"/>
    </row>
    <row r="71" spans="1:16" x14ac:dyDescent="0.2">
      <c r="A71" s="124" t="s">
        <v>166</v>
      </c>
      <c r="B71" s="124" t="s">
        <v>746</v>
      </c>
      <c r="C71" s="127">
        <v>322</v>
      </c>
      <c r="D71" s="127" t="s">
        <v>149</v>
      </c>
      <c r="E71" s="125" t="s">
        <v>58</v>
      </c>
      <c r="F71" s="10">
        <v>28</v>
      </c>
      <c r="G71" s="125" t="s">
        <v>148</v>
      </c>
      <c r="H71" s="112">
        <v>5.8</v>
      </c>
      <c r="I71" s="125" t="s">
        <v>211</v>
      </c>
      <c r="J71" s="112">
        <v>19</v>
      </c>
      <c r="K71" s="148">
        <v>28000</v>
      </c>
      <c r="L71" s="148">
        <v>56653.760000000002</v>
      </c>
      <c r="M71" s="148">
        <v>1421249</v>
      </c>
      <c r="N71" s="148">
        <v>2005</v>
      </c>
      <c r="O71" s="148">
        <v>1423254</v>
      </c>
      <c r="P71" s="126"/>
    </row>
    <row r="72" spans="1:16" x14ac:dyDescent="0.2">
      <c r="A72" s="124"/>
      <c r="B72" s="124"/>
      <c r="C72" s="127"/>
      <c r="D72" s="127"/>
      <c r="E72" s="125"/>
      <c r="F72" s="10"/>
      <c r="G72" s="125"/>
      <c r="H72" s="112"/>
      <c r="I72" s="125"/>
      <c r="J72" s="112"/>
      <c r="K72" s="148"/>
      <c r="L72" s="148"/>
      <c r="M72" s="148"/>
      <c r="N72" s="148"/>
      <c r="O72" s="148"/>
      <c r="P72" s="126"/>
    </row>
    <row r="73" spans="1:16" x14ac:dyDescent="0.2">
      <c r="A73" s="124" t="s">
        <v>683</v>
      </c>
      <c r="B73" s="124" t="s">
        <v>746</v>
      </c>
      <c r="C73" s="127">
        <v>337</v>
      </c>
      <c r="D73" s="127" t="s">
        <v>157</v>
      </c>
      <c r="E73" s="125" t="s">
        <v>58</v>
      </c>
      <c r="F73" s="10">
        <v>400</v>
      </c>
      <c r="G73" s="125" t="s">
        <v>65</v>
      </c>
      <c r="H73" s="112">
        <v>6.3</v>
      </c>
      <c r="I73" s="125" t="s">
        <v>210</v>
      </c>
      <c r="J73" s="112">
        <v>19.5</v>
      </c>
      <c r="K73" s="148">
        <v>400000</v>
      </c>
      <c r="L73" s="148">
        <v>119577</v>
      </c>
      <c r="M73" s="148">
        <v>2999778</v>
      </c>
      <c r="N73" s="148">
        <v>33282</v>
      </c>
      <c r="O73" s="148">
        <v>3033060</v>
      </c>
      <c r="P73" s="126"/>
    </row>
    <row r="74" spans="1:16" x14ac:dyDescent="0.2">
      <c r="A74" s="124" t="s">
        <v>683</v>
      </c>
      <c r="B74" s="124" t="s">
        <v>746</v>
      </c>
      <c r="C74" s="127">
        <v>337</v>
      </c>
      <c r="D74" s="127" t="s">
        <v>157</v>
      </c>
      <c r="E74" s="125" t="s">
        <v>58</v>
      </c>
      <c r="F74" s="10">
        <v>74</v>
      </c>
      <c r="G74" s="125" t="s">
        <v>64</v>
      </c>
      <c r="H74" s="112">
        <v>6.3</v>
      </c>
      <c r="I74" s="125" t="s">
        <v>210</v>
      </c>
      <c r="J74" s="112">
        <v>19.5</v>
      </c>
      <c r="K74" s="148">
        <v>74000</v>
      </c>
      <c r="L74" s="148">
        <v>22155</v>
      </c>
      <c r="M74" s="148">
        <v>555793</v>
      </c>
      <c r="N74" s="148">
        <v>6154</v>
      </c>
      <c r="O74" s="148">
        <v>561947</v>
      </c>
      <c r="P74" s="126"/>
    </row>
    <row r="75" spans="1:16"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v>953290</v>
      </c>
      <c r="N75" s="148">
        <v>1220091</v>
      </c>
      <c r="O75" s="148">
        <v>2173381</v>
      </c>
      <c r="P75" s="126"/>
    </row>
    <row r="76" spans="1:16" x14ac:dyDescent="0.2">
      <c r="A76" s="124" t="s">
        <v>685</v>
      </c>
      <c r="B76" s="124" t="s">
        <v>746</v>
      </c>
      <c r="C76" s="127">
        <v>337</v>
      </c>
      <c r="D76" s="127" t="s">
        <v>227</v>
      </c>
      <c r="E76" s="125" t="s">
        <v>58</v>
      </c>
      <c r="F76" s="10">
        <v>539</v>
      </c>
      <c r="G76" s="125" t="s">
        <v>217</v>
      </c>
      <c r="H76" s="112">
        <v>5</v>
      </c>
      <c r="I76" s="127" t="s">
        <v>211</v>
      </c>
      <c r="J76" s="112">
        <v>19.5</v>
      </c>
      <c r="K76" s="148">
        <v>539000</v>
      </c>
      <c r="L76" s="148">
        <v>173169</v>
      </c>
      <c r="M76" s="148">
        <v>4344218</v>
      </c>
      <c r="N76" s="148">
        <v>2953</v>
      </c>
      <c r="O76" s="148">
        <v>4347171</v>
      </c>
      <c r="P76" s="126"/>
    </row>
    <row r="77" spans="1:16"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v>1003463</v>
      </c>
      <c r="N77" s="148">
        <v>1222053</v>
      </c>
      <c r="O77" s="148">
        <v>2225516</v>
      </c>
      <c r="P77" s="126"/>
    </row>
    <row r="78" spans="1:16" x14ac:dyDescent="0.2">
      <c r="A78" s="124" t="s">
        <v>687</v>
      </c>
      <c r="B78" s="124" t="s">
        <v>746</v>
      </c>
      <c r="C78" s="127">
        <v>337</v>
      </c>
      <c r="D78" s="127" t="s">
        <v>247</v>
      </c>
      <c r="E78" s="125" t="s">
        <v>58</v>
      </c>
      <c r="F78" s="10">
        <v>512</v>
      </c>
      <c r="G78" s="125" t="s">
        <v>457</v>
      </c>
      <c r="H78" s="112">
        <v>4.5</v>
      </c>
      <c r="I78" s="125" t="s">
        <v>210</v>
      </c>
      <c r="J78" s="112">
        <v>19.5</v>
      </c>
      <c r="K78" s="148">
        <v>512000</v>
      </c>
      <c r="L78" s="148">
        <v>210836</v>
      </c>
      <c r="M78" s="148">
        <v>5289154</v>
      </c>
      <c r="N78" s="148">
        <v>42217</v>
      </c>
      <c r="O78" s="148">
        <v>5331371</v>
      </c>
      <c r="P78" s="126"/>
    </row>
    <row r="79" spans="1:16"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v>1128896</v>
      </c>
      <c r="N79" s="148">
        <v>1342410</v>
      </c>
      <c r="O79" s="148">
        <v>2471306</v>
      </c>
      <c r="P79" s="126"/>
    </row>
    <row r="80" spans="1:16" x14ac:dyDescent="0.2">
      <c r="A80" s="124"/>
      <c r="B80" s="124"/>
      <c r="C80" s="127"/>
      <c r="D80" s="127"/>
      <c r="E80" s="125"/>
      <c r="F80" s="10"/>
      <c r="G80" s="125"/>
      <c r="H80" s="112"/>
      <c r="I80" s="125"/>
      <c r="J80" s="112"/>
      <c r="K80" s="148"/>
      <c r="L80" s="148"/>
      <c r="M80" s="148"/>
      <c r="N80" s="148"/>
      <c r="O80" s="148"/>
      <c r="P80" s="126"/>
    </row>
    <row r="81" spans="1:16" x14ac:dyDescent="0.2">
      <c r="A81" s="124" t="s">
        <v>540</v>
      </c>
      <c r="B81" s="124" t="s">
        <v>746</v>
      </c>
      <c r="C81" s="127">
        <v>341</v>
      </c>
      <c r="D81" s="127" t="s">
        <v>158</v>
      </c>
      <c r="E81" s="125" t="s">
        <v>58</v>
      </c>
      <c r="F81" s="10">
        <v>320</v>
      </c>
      <c r="G81" s="125" t="s">
        <v>160</v>
      </c>
      <c r="H81" s="112">
        <v>5.8</v>
      </c>
      <c r="I81" s="125" t="s">
        <v>209</v>
      </c>
      <c r="J81" s="112">
        <v>23.75</v>
      </c>
      <c r="K81" s="148">
        <v>320000</v>
      </c>
      <c r="L81" s="148">
        <v>57622</v>
      </c>
      <c r="M81" s="148">
        <v>1445539</v>
      </c>
      <c r="N81" s="148">
        <v>6840</v>
      </c>
      <c r="O81" s="148">
        <v>1452379</v>
      </c>
      <c r="P81" s="126"/>
    </row>
    <row r="82" spans="1:16" x14ac:dyDescent="0.2">
      <c r="A82" s="124" t="s">
        <v>541</v>
      </c>
      <c r="B82" s="124" t="s">
        <v>746</v>
      </c>
      <c r="C82" s="127">
        <v>341</v>
      </c>
      <c r="D82" s="127" t="s">
        <v>158</v>
      </c>
      <c r="E82" s="125" t="s">
        <v>58</v>
      </c>
      <c r="F82" s="10">
        <v>6</v>
      </c>
      <c r="G82" s="125" t="s">
        <v>161</v>
      </c>
      <c r="H82" s="112">
        <v>7.5</v>
      </c>
      <c r="I82" s="125" t="s">
        <v>209</v>
      </c>
      <c r="J82" s="112">
        <v>23.75</v>
      </c>
      <c r="K82" s="148">
        <v>6000</v>
      </c>
      <c r="L82" s="148">
        <v>14035</v>
      </c>
      <c r="M82" s="148">
        <v>352090</v>
      </c>
      <c r="N82" s="148">
        <v>2141</v>
      </c>
      <c r="O82" s="148">
        <v>354231</v>
      </c>
      <c r="P82" s="126"/>
    </row>
    <row r="83" spans="1:16" x14ac:dyDescent="0.2">
      <c r="A83" s="124" t="s">
        <v>541</v>
      </c>
      <c r="B83" s="124" t="s">
        <v>746</v>
      </c>
      <c r="C83" s="127">
        <v>341</v>
      </c>
      <c r="D83" s="127" t="s">
        <v>158</v>
      </c>
      <c r="E83" s="125" t="s">
        <v>58</v>
      </c>
      <c r="F83" s="10">
        <v>15.2</v>
      </c>
      <c r="G83" s="125" t="s">
        <v>162</v>
      </c>
      <c r="H83" s="112">
        <v>7.5</v>
      </c>
      <c r="I83" s="125" t="s">
        <v>209</v>
      </c>
      <c r="J83" s="112">
        <v>23.75</v>
      </c>
      <c r="K83" s="148">
        <v>15200</v>
      </c>
      <c r="L83" s="148">
        <v>35554</v>
      </c>
      <c r="M83" s="148">
        <v>891928</v>
      </c>
      <c r="N83" s="148">
        <v>5425</v>
      </c>
      <c r="O83" s="148">
        <v>897353</v>
      </c>
      <c r="P83" s="126"/>
    </row>
    <row r="84" spans="1:16" x14ac:dyDescent="0.2">
      <c r="A84" s="124"/>
      <c r="B84" s="124"/>
      <c r="C84" s="127"/>
      <c r="D84" s="127"/>
      <c r="E84" s="125"/>
      <c r="F84" s="10"/>
      <c r="G84" s="125"/>
      <c r="H84" s="112"/>
      <c r="I84" s="125"/>
      <c r="J84" s="112"/>
      <c r="K84" s="148"/>
      <c r="L84" s="148"/>
      <c r="M84" s="148"/>
      <c r="N84" s="148"/>
      <c r="O84" s="148"/>
      <c r="P84" s="126"/>
    </row>
    <row r="85" spans="1:16" x14ac:dyDescent="0.2">
      <c r="A85" s="124" t="s">
        <v>165</v>
      </c>
      <c r="B85" s="124" t="s">
        <v>746</v>
      </c>
      <c r="C85" s="127">
        <v>351</v>
      </c>
      <c r="D85" s="127" t="s">
        <v>194</v>
      </c>
      <c r="E85" s="125" t="s">
        <v>58</v>
      </c>
      <c r="F85" s="10">
        <v>400</v>
      </c>
      <c r="G85" s="125" t="s">
        <v>175</v>
      </c>
      <c r="H85" s="112">
        <v>6.5</v>
      </c>
      <c r="I85" s="125" t="s">
        <v>211</v>
      </c>
      <c r="J85" s="112">
        <v>20</v>
      </c>
      <c r="K85" s="148">
        <v>400000</v>
      </c>
      <c r="L85" s="148">
        <v>139927.42000000001</v>
      </c>
      <c r="M85" s="148">
        <v>3510300</v>
      </c>
      <c r="N85" s="148">
        <v>5532</v>
      </c>
      <c r="O85" s="148">
        <v>3515832</v>
      </c>
      <c r="P85" s="126"/>
    </row>
    <row r="86" spans="1:16" x14ac:dyDescent="0.2">
      <c r="A86" s="124" t="s">
        <v>165</v>
      </c>
      <c r="B86" s="124" t="s">
        <v>746</v>
      </c>
      <c r="C86" s="127">
        <v>351</v>
      </c>
      <c r="D86" s="127" t="s">
        <v>194</v>
      </c>
      <c r="E86" s="125" t="s">
        <v>58</v>
      </c>
      <c r="F86" s="10">
        <v>155</v>
      </c>
      <c r="G86" s="125" t="s">
        <v>176</v>
      </c>
      <c r="H86" s="112">
        <v>6.5</v>
      </c>
      <c r="I86" s="125" t="s">
        <v>211</v>
      </c>
      <c r="J86" s="112">
        <v>20</v>
      </c>
      <c r="K86" s="148">
        <v>155000</v>
      </c>
      <c r="L86" s="148">
        <v>54222.07</v>
      </c>
      <c r="M86" s="148">
        <v>1360246</v>
      </c>
      <c r="N86" s="148">
        <v>2143</v>
      </c>
      <c r="O86" s="148">
        <v>1362389</v>
      </c>
      <c r="P86" s="126"/>
    </row>
    <row r="87" spans="1:16"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v>0</v>
      </c>
      <c r="N87" s="126">
        <v>0</v>
      </c>
      <c r="O87" s="126">
        <v>0</v>
      </c>
      <c r="P87" s="126"/>
    </row>
    <row r="88" spans="1:16" x14ac:dyDescent="0.2">
      <c r="A88" s="124" t="s">
        <v>171</v>
      </c>
      <c r="B88" s="124" t="s">
        <v>746</v>
      </c>
      <c r="C88" s="127">
        <v>351</v>
      </c>
      <c r="D88" s="127" t="s">
        <v>194</v>
      </c>
      <c r="E88" s="125" t="s">
        <v>58</v>
      </c>
      <c r="F88" s="10">
        <v>60</v>
      </c>
      <c r="G88" s="125" t="s">
        <v>178</v>
      </c>
      <c r="H88" s="112">
        <v>6.5</v>
      </c>
      <c r="I88" s="125" t="s">
        <v>211</v>
      </c>
      <c r="J88" s="112">
        <v>20</v>
      </c>
      <c r="K88" s="148">
        <v>60000</v>
      </c>
      <c r="L88" s="148">
        <v>106213</v>
      </c>
      <c r="M88" s="148">
        <v>2664521</v>
      </c>
      <c r="N88" s="148">
        <v>4198</v>
      </c>
      <c r="O88" s="148">
        <v>2668719</v>
      </c>
      <c r="P88" s="126"/>
    </row>
    <row r="89" spans="1:16" x14ac:dyDescent="0.2">
      <c r="A89" s="124" t="s">
        <v>171</v>
      </c>
      <c r="B89" s="124" t="s">
        <v>746</v>
      </c>
      <c r="C89" s="127">
        <v>351</v>
      </c>
      <c r="D89" s="127" t="s">
        <v>194</v>
      </c>
      <c r="E89" s="125" t="s">
        <v>58</v>
      </c>
      <c r="F89" s="10">
        <v>2</v>
      </c>
      <c r="G89" s="125" t="s">
        <v>179</v>
      </c>
      <c r="H89" s="112">
        <v>6.5</v>
      </c>
      <c r="I89" s="125" t="s">
        <v>211</v>
      </c>
      <c r="J89" s="112">
        <v>21</v>
      </c>
      <c r="K89" s="148">
        <v>2000</v>
      </c>
      <c r="L89" s="148">
        <v>4191.68</v>
      </c>
      <c r="M89" s="148">
        <v>105155</v>
      </c>
      <c r="N89" s="148">
        <v>166</v>
      </c>
      <c r="O89" s="148">
        <v>105321</v>
      </c>
      <c r="P89" s="126"/>
    </row>
    <row r="90" spans="1:16"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v>0</v>
      </c>
      <c r="N90" s="148">
        <v>0</v>
      </c>
      <c r="O90" s="148">
        <v>0</v>
      </c>
      <c r="P90" s="126"/>
    </row>
    <row r="91" spans="1:16"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v>0</v>
      </c>
      <c r="N91" s="148">
        <v>0</v>
      </c>
      <c r="O91" s="148">
        <v>0</v>
      </c>
      <c r="P91" s="126"/>
    </row>
    <row r="92" spans="1:16" x14ac:dyDescent="0.2">
      <c r="A92" s="124" t="s">
        <v>642</v>
      </c>
      <c r="B92" s="124" t="s">
        <v>746</v>
      </c>
      <c r="C92" s="127">
        <v>351</v>
      </c>
      <c r="D92" s="127" t="s">
        <v>183</v>
      </c>
      <c r="E92" s="125" t="s">
        <v>58</v>
      </c>
      <c r="F92" s="10">
        <v>600</v>
      </c>
      <c r="G92" s="125" t="s">
        <v>189</v>
      </c>
      <c r="H92" s="112">
        <v>6.5</v>
      </c>
      <c r="I92" s="125" t="s">
        <v>211</v>
      </c>
      <c r="J92" s="112">
        <v>22.5</v>
      </c>
      <c r="K92" s="148">
        <v>600000</v>
      </c>
      <c r="L92" s="148">
        <v>251641.68</v>
      </c>
      <c r="M92" s="148">
        <v>6312829</v>
      </c>
      <c r="N92" s="148">
        <v>9946</v>
      </c>
      <c r="O92" s="148">
        <v>6322775</v>
      </c>
      <c r="P92" s="126"/>
    </row>
    <row r="93" spans="1:16" x14ac:dyDescent="0.2">
      <c r="A93" s="124" t="s">
        <v>642</v>
      </c>
      <c r="B93" s="124" t="s">
        <v>746</v>
      </c>
      <c r="C93" s="127">
        <v>351</v>
      </c>
      <c r="D93" s="127" t="s">
        <v>183</v>
      </c>
      <c r="E93" s="125" t="s">
        <v>58</v>
      </c>
      <c r="F93" s="10">
        <v>129</v>
      </c>
      <c r="G93" s="125" t="s">
        <v>190</v>
      </c>
      <c r="H93" s="112">
        <v>6.5</v>
      </c>
      <c r="I93" s="125" t="s">
        <v>211</v>
      </c>
      <c r="J93" s="112">
        <v>22.5</v>
      </c>
      <c r="K93" s="148">
        <v>129000</v>
      </c>
      <c r="L93" s="148">
        <v>54103.31</v>
      </c>
      <c r="M93" s="148">
        <v>1357267</v>
      </c>
      <c r="N93" s="148">
        <v>2138</v>
      </c>
      <c r="O93" s="148">
        <v>1359405</v>
      </c>
      <c r="P93" s="126"/>
    </row>
    <row r="94" spans="1:16" x14ac:dyDescent="0.2">
      <c r="A94" s="124" t="s">
        <v>643</v>
      </c>
      <c r="B94" s="124" t="s">
        <v>746</v>
      </c>
      <c r="C94" s="127">
        <v>351</v>
      </c>
      <c r="D94" s="127" t="s">
        <v>183</v>
      </c>
      <c r="E94" s="125" t="s">
        <v>58</v>
      </c>
      <c r="F94" s="10">
        <v>82</v>
      </c>
      <c r="G94" s="125" t="s">
        <v>191</v>
      </c>
      <c r="H94" s="112">
        <v>6.5</v>
      </c>
      <c r="I94" s="125" t="s">
        <v>211</v>
      </c>
      <c r="J94" s="112">
        <v>22.5</v>
      </c>
      <c r="K94" s="148">
        <v>82000</v>
      </c>
      <c r="L94" s="148">
        <v>142576.94</v>
      </c>
      <c r="M94" s="148">
        <v>3576768</v>
      </c>
      <c r="N94" s="148">
        <v>5635</v>
      </c>
      <c r="O94" s="148">
        <v>3582403</v>
      </c>
      <c r="P94" s="126"/>
    </row>
    <row r="95" spans="1:16" x14ac:dyDescent="0.2">
      <c r="A95" s="124" t="s">
        <v>643</v>
      </c>
      <c r="B95" s="124" t="s">
        <v>746</v>
      </c>
      <c r="C95" s="127">
        <v>351</v>
      </c>
      <c r="D95" s="127" t="s">
        <v>183</v>
      </c>
      <c r="E95" s="125" t="s">
        <v>58</v>
      </c>
      <c r="F95" s="10">
        <v>7</v>
      </c>
      <c r="G95" s="125" t="s">
        <v>192</v>
      </c>
      <c r="H95" s="112">
        <v>6.5</v>
      </c>
      <c r="I95" s="125" t="s">
        <v>211</v>
      </c>
      <c r="J95" s="112">
        <v>22.5</v>
      </c>
      <c r="K95" s="148">
        <v>7000</v>
      </c>
      <c r="L95" s="148">
        <v>14441.71</v>
      </c>
      <c r="M95" s="148">
        <v>362293</v>
      </c>
      <c r="N95" s="148">
        <v>571</v>
      </c>
      <c r="O95" s="148">
        <v>362864</v>
      </c>
      <c r="P95" s="126"/>
    </row>
    <row r="96" spans="1:16"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v>0</v>
      </c>
      <c r="N96" s="148">
        <v>0</v>
      </c>
      <c r="O96" s="148">
        <v>0</v>
      </c>
      <c r="P96" s="126"/>
    </row>
    <row r="97" spans="1:16"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v>0</v>
      </c>
      <c r="N97" s="148">
        <v>0</v>
      </c>
      <c r="O97" s="148">
        <v>0</v>
      </c>
      <c r="P97" s="126"/>
    </row>
    <row r="98" spans="1:16" x14ac:dyDescent="0.2">
      <c r="A98" s="124" t="s">
        <v>645</v>
      </c>
      <c r="B98" s="124" t="s">
        <v>746</v>
      </c>
      <c r="C98" s="127">
        <v>351</v>
      </c>
      <c r="D98" s="127" t="s">
        <v>226</v>
      </c>
      <c r="E98" s="125" t="s">
        <v>58</v>
      </c>
      <c r="F98" s="10">
        <v>305</v>
      </c>
      <c r="G98" s="125" t="s">
        <v>221</v>
      </c>
      <c r="H98" s="112">
        <v>6</v>
      </c>
      <c r="I98" s="127" t="s">
        <v>210</v>
      </c>
      <c r="J98" s="112">
        <v>22.5</v>
      </c>
      <c r="K98" s="148">
        <v>305000</v>
      </c>
      <c r="L98" s="148">
        <v>179470.64</v>
      </c>
      <c r="M98" s="148">
        <v>4502305</v>
      </c>
      <c r="N98" s="148">
        <v>6563</v>
      </c>
      <c r="O98" s="148">
        <v>4508868</v>
      </c>
      <c r="P98" s="126"/>
    </row>
    <row r="99" spans="1:16" x14ac:dyDescent="0.2">
      <c r="A99" s="124" t="s">
        <v>645</v>
      </c>
      <c r="B99" s="124" t="s">
        <v>746</v>
      </c>
      <c r="C99" s="127">
        <v>351</v>
      </c>
      <c r="D99" s="127" t="s">
        <v>226</v>
      </c>
      <c r="E99" s="125" t="s">
        <v>58</v>
      </c>
      <c r="F99" s="10">
        <v>77</v>
      </c>
      <c r="G99" s="125" t="s">
        <v>222</v>
      </c>
      <c r="H99" s="112">
        <v>6</v>
      </c>
      <c r="I99" s="127" t="s">
        <v>210</v>
      </c>
      <c r="J99" s="112">
        <v>22.5</v>
      </c>
      <c r="K99" s="148">
        <v>77000</v>
      </c>
      <c r="L99" s="148">
        <v>45309.2</v>
      </c>
      <c r="M99" s="148">
        <v>1136653</v>
      </c>
      <c r="N99" s="148">
        <v>1657</v>
      </c>
      <c r="O99" s="148">
        <v>1138310</v>
      </c>
      <c r="P99" s="126"/>
    </row>
    <row r="100" spans="1:16"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46307.72</v>
      </c>
      <c r="M100" s="148">
        <v>1161702</v>
      </c>
      <c r="N100" s="148">
        <v>1694</v>
      </c>
      <c r="O100" s="148">
        <v>1163396</v>
      </c>
      <c r="P100" s="126"/>
    </row>
    <row r="101" spans="1:16" x14ac:dyDescent="0.2">
      <c r="A101" s="124" t="s">
        <v>646</v>
      </c>
      <c r="B101" s="124" t="s">
        <v>746</v>
      </c>
      <c r="C101" s="127">
        <v>351</v>
      </c>
      <c r="D101" s="127" t="s">
        <v>226</v>
      </c>
      <c r="E101" s="125" t="s">
        <v>58</v>
      </c>
      <c r="F101" s="10">
        <v>29</v>
      </c>
      <c r="G101" s="125" t="s">
        <v>224</v>
      </c>
      <c r="H101" s="112">
        <v>4.5</v>
      </c>
      <c r="I101" s="127" t="s">
        <v>210</v>
      </c>
      <c r="J101" s="112">
        <v>26</v>
      </c>
      <c r="K101" s="148">
        <v>29000</v>
      </c>
      <c r="L101" s="148">
        <v>46890.43</v>
      </c>
      <c r="M101" s="148">
        <v>1176321</v>
      </c>
      <c r="N101" s="148">
        <v>1295</v>
      </c>
      <c r="O101" s="148">
        <v>1177616</v>
      </c>
      <c r="P101" s="126"/>
    </row>
    <row r="102" spans="1:16"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v>0</v>
      </c>
      <c r="N102" s="148">
        <v>0</v>
      </c>
      <c r="O102" s="148">
        <v>0</v>
      </c>
      <c r="P102" s="126"/>
    </row>
    <row r="103" spans="1:16"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v>0</v>
      </c>
      <c r="N103" s="148">
        <v>0</v>
      </c>
      <c r="O103" s="148">
        <v>0</v>
      </c>
      <c r="P103" s="126"/>
    </row>
    <row r="104" spans="1:16"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153025.39000000001</v>
      </c>
      <c r="M104" s="148">
        <v>3838884</v>
      </c>
      <c r="N104" s="148">
        <v>5233</v>
      </c>
      <c r="O104" s="148">
        <v>3844117</v>
      </c>
      <c r="P104" s="126"/>
    </row>
    <row r="105" spans="1:16"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39106.559999999998</v>
      </c>
      <c r="M105" s="148">
        <v>981050</v>
      </c>
      <c r="N105" s="148">
        <v>1337</v>
      </c>
      <c r="O105" s="148">
        <v>982387</v>
      </c>
      <c r="P105" s="126"/>
    </row>
    <row r="106" spans="1:16"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31144.45</v>
      </c>
      <c r="M106" s="148">
        <v>781308</v>
      </c>
      <c r="N106" s="148">
        <v>1139</v>
      </c>
      <c r="O106" s="148">
        <v>782447</v>
      </c>
      <c r="P106" s="126"/>
    </row>
    <row r="107" spans="1:16"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73294.59</v>
      </c>
      <c r="M107" s="148">
        <v>1838711</v>
      </c>
      <c r="N107" s="148">
        <v>2024</v>
      </c>
      <c r="O107" s="148">
        <v>1840735</v>
      </c>
      <c r="P107" s="126"/>
    </row>
    <row r="108" spans="1:16" x14ac:dyDescent="0.2">
      <c r="A108" s="124"/>
      <c r="B108" s="124"/>
      <c r="C108" s="127"/>
      <c r="D108" s="127"/>
      <c r="E108" s="125"/>
      <c r="F108" s="10"/>
      <c r="G108" s="125"/>
      <c r="H108" s="112"/>
      <c r="I108" s="127"/>
      <c r="J108" s="112"/>
      <c r="K108" s="148"/>
      <c r="L108" s="148"/>
      <c r="M108" s="148"/>
      <c r="N108" s="148"/>
      <c r="O108" s="148"/>
      <c r="P108" s="126"/>
    </row>
    <row r="109" spans="1:16"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172418.5</v>
      </c>
      <c r="M109" s="148">
        <v>4325390</v>
      </c>
      <c r="N109" s="148">
        <v>3411</v>
      </c>
      <c r="O109" s="148">
        <v>4328801</v>
      </c>
      <c r="P109" s="126"/>
    </row>
    <row r="110" spans="1:16" x14ac:dyDescent="0.2">
      <c r="A110" s="124" t="s">
        <v>165</v>
      </c>
      <c r="B110" s="124" t="s">
        <v>746</v>
      </c>
      <c r="C110" s="127">
        <v>363</v>
      </c>
      <c r="D110" s="127" t="s">
        <v>182</v>
      </c>
      <c r="E110" s="125" t="s">
        <v>58</v>
      </c>
      <c r="F110" s="10">
        <v>96</v>
      </c>
      <c r="G110" s="125" t="s">
        <v>185</v>
      </c>
      <c r="H110" s="112">
        <v>5</v>
      </c>
      <c r="I110" s="127" t="s">
        <v>213</v>
      </c>
      <c r="J110" s="112">
        <v>17.5</v>
      </c>
      <c r="K110" s="148">
        <v>96000</v>
      </c>
      <c r="L110" s="148">
        <v>41380.449999999997</v>
      </c>
      <c r="M110" s="148">
        <v>1038094</v>
      </c>
      <c r="N110" s="148">
        <v>819</v>
      </c>
      <c r="O110" s="148">
        <v>1038913</v>
      </c>
      <c r="P110" s="126"/>
    </row>
    <row r="111" spans="1:16"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v>25</v>
      </c>
      <c r="N111" s="148">
        <v>0</v>
      </c>
      <c r="O111" s="148">
        <v>25</v>
      </c>
      <c r="P111" s="126"/>
    </row>
    <row r="112" spans="1:16"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104223</v>
      </c>
      <c r="M112" s="148">
        <v>2614599</v>
      </c>
      <c r="N112" s="148">
        <v>11744</v>
      </c>
      <c r="O112" s="148">
        <v>2626343</v>
      </c>
      <c r="P112" s="126"/>
    </row>
    <row r="113" spans="1:16"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266542</v>
      </c>
      <c r="M113" s="148">
        <v>6686627</v>
      </c>
      <c r="N113" s="148">
        <v>32173</v>
      </c>
      <c r="O113" s="148">
        <v>6718800</v>
      </c>
      <c r="P113" s="126"/>
    </row>
    <row r="114" spans="1:16"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61640</v>
      </c>
      <c r="M114" s="148">
        <v>1546337</v>
      </c>
      <c r="N114" s="148">
        <v>7933</v>
      </c>
      <c r="O114" s="148">
        <v>1554270</v>
      </c>
      <c r="P114" s="126"/>
    </row>
    <row r="115" spans="1:16"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102998</v>
      </c>
      <c r="M115" s="148">
        <v>2583868</v>
      </c>
      <c r="N115" s="148">
        <v>13256</v>
      </c>
      <c r="O115" s="148">
        <v>2597124</v>
      </c>
      <c r="P115" s="126"/>
    </row>
    <row r="116" spans="1:16" x14ac:dyDescent="0.2">
      <c r="A116" s="124"/>
      <c r="B116" s="124"/>
      <c r="C116" s="127"/>
      <c r="D116" s="127"/>
      <c r="E116" s="125"/>
      <c r="F116" s="10"/>
      <c r="G116" s="125"/>
      <c r="H116" s="112"/>
      <c r="I116" s="127"/>
      <c r="J116" s="112"/>
      <c r="K116" s="148"/>
      <c r="L116" s="148"/>
      <c r="M116" s="148"/>
      <c r="N116" s="148"/>
      <c r="O116" s="148"/>
      <c r="P116" s="126"/>
    </row>
    <row r="117" spans="1:16"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268925</v>
      </c>
      <c r="M117" s="148">
        <v>6746409</v>
      </c>
      <c r="N117" s="148">
        <v>4125</v>
      </c>
      <c r="O117" s="148">
        <v>6750534</v>
      </c>
      <c r="P117" s="126"/>
    </row>
    <row r="118" spans="1:16" x14ac:dyDescent="0.2">
      <c r="A118" s="124" t="s">
        <v>617</v>
      </c>
      <c r="B118" s="124" t="s">
        <v>746</v>
      </c>
      <c r="C118" s="127">
        <v>383</v>
      </c>
      <c r="D118" s="127" t="s">
        <v>226</v>
      </c>
      <c r="E118" s="125" t="s">
        <v>58</v>
      </c>
      <c r="F118" s="114">
        <v>161</v>
      </c>
      <c r="G118" s="125" t="s">
        <v>70</v>
      </c>
      <c r="H118" s="112">
        <v>6</v>
      </c>
      <c r="I118" s="127" t="s">
        <v>211</v>
      </c>
      <c r="J118" s="112">
        <v>22</v>
      </c>
      <c r="K118" s="148">
        <v>161000</v>
      </c>
      <c r="L118" s="148">
        <v>299749</v>
      </c>
      <c r="M118" s="148">
        <v>7519677</v>
      </c>
      <c r="N118" s="148">
        <v>24372</v>
      </c>
      <c r="O118" s="148">
        <v>7544049</v>
      </c>
      <c r="P118" s="126"/>
    </row>
    <row r="119" spans="1:16"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v>0</v>
      </c>
      <c r="N119" s="148"/>
      <c r="O119" s="148"/>
      <c r="P119" s="126"/>
    </row>
    <row r="120" spans="1:16"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42953.62</v>
      </c>
      <c r="M120" s="148">
        <v>1077559</v>
      </c>
      <c r="N120" s="148">
        <v>7776</v>
      </c>
      <c r="O120" s="148">
        <v>1085335</v>
      </c>
      <c r="P120" s="126"/>
    </row>
    <row r="121" spans="1:16"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69.900000000000006</v>
      </c>
      <c r="M121" s="148">
        <v>1754</v>
      </c>
      <c r="N121" s="148">
        <v>12</v>
      </c>
      <c r="O121" s="148">
        <v>1766</v>
      </c>
      <c r="P121" s="126"/>
    </row>
    <row r="122" spans="1:16"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229616.81</v>
      </c>
      <c r="M122" s="148">
        <v>5760300</v>
      </c>
      <c r="N122" s="148">
        <v>0</v>
      </c>
      <c r="O122" s="148">
        <v>5760300</v>
      </c>
      <c r="P122" s="126"/>
    </row>
    <row r="123" spans="1:16" x14ac:dyDescent="0.2">
      <c r="A123" s="126"/>
      <c r="B123" s="126"/>
      <c r="C123" s="127"/>
      <c r="D123" s="127"/>
      <c r="E123" s="126"/>
      <c r="F123" s="17"/>
      <c r="G123" s="126"/>
      <c r="H123" s="126"/>
      <c r="I123" s="126"/>
      <c r="J123" s="126"/>
      <c r="K123" s="70"/>
      <c r="L123" s="70"/>
      <c r="M123" s="70"/>
      <c r="N123" s="70"/>
      <c r="O123" s="70"/>
      <c r="P123" s="126"/>
    </row>
    <row r="124" spans="1:16"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67341</v>
      </c>
      <c r="M124" s="148">
        <v>1689355</v>
      </c>
      <c r="N124" s="148">
        <v>6231</v>
      </c>
      <c r="O124" s="148">
        <v>1695586</v>
      </c>
      <c r="P124" s="126"/>
    </row>
    <row r="125" spans="1:16"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52828</v>
      </c>
      <c r="M125" s="148">
        <v>1325274</v>
      </c>
      <c r="N125" s="148">
        <v>4888</v>
      </c>
      <c r="O125" s="148">
        <v>1330162</v>
      </c>
      <c r="P125" s="126"/>
    </row>
    <row r="126" spans="1:16"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50245</v>
      </c>
      <c r="M126" s="148">
        <v>1260475</v>
      </c>
      <c r="N126" s="148">
        <v>4649</v>
      </c>
      <c r="O126" s="148">
        <v>1265124</v>
      </c>
      <c r="P126" s="126"/>
    </row>
    <row r="127" spans="1:16"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43964</v>
      </c>
      <c r="M127" s="148">
        <v>1102906</v>
      </c>
      <c r="N127" s="148">
        <v>4068</v>
      </c>
      <c r="O127" s="148">
        <v>1106974</v>
      </c>
      <c r="P127" s="126"/>
    </row>
    <row r="128" spans="1:16"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39254</v>
      </c>
      <c r="M128" s="148">
        <v>984749</v>
      </c>
      <c r="N128" s="148">
        <v>3632</v>
      </c>
      <c r="O128" s="148">
        <v>988381</v>
      </c>
      <c r="P128" s="126"/>
    </row>
    <row r="129" spans="1:16" x14ac:dyDescent="0.2">
      <c r="A129" s="124"/>
      <c r="B129" s="124"/>
      <c r="C129" s="127"/>
      <c r="D129" s="127"/>
      <c r="E129" s="125"/>
      <c r="F129" s="10"/>
      <c r="G129" s="125"/>
      <c r="H129" s="112"/>
      <c r="I129" s="127"/>
      <c r="J129" s="112"/>
      <c r="K129" s="148"/>
      <c r="L129" s="148"/>
      <c r="M129" s="148"/>
      <c r="N129" s="148"/>
      <c r="O129" s="148"/>
      <c r="P129" s="126"/>
    </row>
    <row r="130" spans="1:16"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394967.95</v>
      </c>
      <c r="M130" s="73">
        <v>9908395</v>
      </c>
      <c r="N130" s="318">
        <v>90730</v>
      </c>
      <c r="O130" s="319">
        <v>9999125</v>
      </c>
      <c r="P130" s="126"/>
    </row>
    <row r="131" spans="1:16"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113382.5</v>
      </c>
      <c r="M131" s="73">
        <v>2844379</v>
      </c>
      <c r="N131" s="318">
        <v>33922</v>
      </c>
      <c r="O131" s="319">
        <v>2878301</v>
      </c>
      <c r="P131" s="126"/>
    </row>
    <row r="132" spans="1:16"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3797.598</v>
      </c>
      <c r="M132" s="73">
        <v>95269</v>
      </c>
      <c r="N132" s="73">
        <v>93022</v>
      </c>
      <c r="O132" s="73">
        <v>188291</v>
      </c>
      <c r="P132" s="126"/>
    </row>
    <row r="133" spans="1:16" x14ac:dyDescent="0.2">
      <c r="A133" s="124"/>
      <c r="B133" s="124"/>
      <c r="C133" s="127"/>
      <c r="D133" s="127"/>
      <c r="E133" s="125"/>
      <c r="F133" s="148"/>
      <c r="G133" s="127"/>
      <c r="H133" s="112"/>
      <c r="I133" s="127"/>
      <c r="J133" s="112"/>
      <c r="K133" s="148"/>
      <c r="L133" s="148"/>
      <c r="M133" s="148"/>
      <c r="N133" s="148"/>
      <c r="O133" s="148"/>
      <c r="P133" s="126"/>
    </row>
    <row r="134" spans="1:16"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v>0</v>
      </c>
      <c r="N134" s="148">
        <v>0</v>
      </c>
      <c r="O134" s="148">
        <v>0</v>
      </c>
      <c r="P134" s="126"/>
    </row>
    <row r="135" spans="1:16"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v>0</v>
      </c>
      <c r="N135" s="148">
        <v>0</v>
      </c>
      <c r="O135" s="148">
        <v>0</v>
      </c>
      <c r="P135" s="126"/>
    </row>
    <row r="136" spans="1:16"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126153.86</v>
      </c>
      <c r="M136" s="148">
        <v>3164769</v>
      </c>
      <c r="N136" s="148">
        <v>14137</v>
      </c>
      <c r="O136" s="148">
        <v>3178906</v>
      </c>
      <c r="P136" s="126"/>
    </row>
    <row r="137" spans="1:16"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32994.04</v>
      </c>
      <c r="M137" s="148">
        <v>827708</v>
      </c>
      <c r="N137" s="148">
        <v>3697</v>
      </c>
      <c r="O137" s="148">
        <v>831405</v>
      </c>
      <c r="P137" s="126"/>
    </row>
    <row r="138" spans="1:16"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62774.37</v>
      </c>
      <c r="M138" s="148">
        <v>1574794</v>
      </c>
      <c r="N138" s="148">
        <v>7035</v>
      </c>
      <c r="O138" s="148">
        <v>1581829</v>
      </c>
      <c r="P138" s="126"/>
    </row>
    <row r="139" spans="1:16" x14ac:dyDescent="0.2">
      <c r="A139" s="124" t="s">
        <v>225</v>
      </c>
      <c r="B139" s="124" t="s">
        <v>746</v>
      </c>
      <c r="C139" s="127">
        <v>437</v>
      </c>
      <c r="D139" s="127" t="s">
        <v>259</v>
      </c>
      <c r="E139" s="125" t="s">
        <v>58</v>
      </c>
      <c r="F139" s="113">
        <v>55</v>
      </c>
      <c r="G139" s="125" t="s">
        <v>82</v>
      </c>
      <c r="H139" s="112">
        <v>4.2</v>
      </c>
      <c r="I139" s="127" t="s">
        <v>210</v>
      </c>
      <c r="J139" s="112">
        <v>20</v>
      </c>
      <c r="K139" s="148">
        <v>55000</v>
      </c>
      <c r="L139" s="148">
        <v>53766.61</v>
      </c>
      <c r="M139" s="148">
        <v>1348820</v>
      </c>
      <c r="N139" s="148">
        <v>6025</v>
      </c>
      <c r="O139" s="148">
        <v>1354845</v>
      </c>
      <c r="P139" s="126"/>
    </row>
    <row r="140" spans="1:16" x14ac:dyDescent="0.2">
      <c r="A140" s="124" t="s">
        <v>225</v>
      </c>
      <c r="B140" s="124" t="s">
        <v>746</v>
      </c>
      <c r="C140" s="127">
        <v>437</v>
      </c>
      <c r="D140" s="127" t="s">
        <v>259</v>
      </c>
      <c r="E140" s="125" t="s">
        <v>58</v>
      </c>
      <c r="F140" s="113">
        <v>1</v>
      </c>
      <c r="G140" s="125" t="s">
        <v>256</v>
      </c>
      <c r="H140" s="112">
        <v>4.2</v>
      </c>
      <c r="I140" s="127" t="s">
        <v>210</v>
      </c>
      <c r="J140" s="112">
        <v>20</v>
      </c>
      <c r="K140" s="148">
        <v>1000</v>
      </c>
      <c r="L140" s="148">
        <v>1493.52</v>
      </c>
      <c r="M140" s="148">
        <v>37467</v>
      </c>
      <c r="N140" s="148">
        <v>168</v>
      </c>
      <c r="O140" s="148">
        <v>37635</v>
      </c>
      <c r="P140" s="126"/>
    </row>
    <row r="141" spans="1:16"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v>0</v>
      </c>
      <c r="N141" s="148">
        <v>0</v>
      </c>
      <c r="O141" s="148">
        <v>0</v>
      </c>
      <c r="P141" s="126"/>
    </row>
    <row r="142" spans="1:16"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v>0</v>
      </c>
      <c r="N142" s="148">
        <v>0</v>
      </c>
      <c r="O142" s="148">
        <v>0</v>
      </c>
      <c r="P142" s="126"/>
    </row>
    <row r="143" spans="1:16"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202228.05</v>
      </c>
      <c r="M143" s="148">
        <v>5073210</v>
      </c>
      <c r="N143" s="148">
        <v>22662</v>
      </c>
      <c r="O143" s="148">
        <v>5095872</v>
      </c>
      <c r="P143" s="126"/>
    </row>
    <row r="144" spans="1:16"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53388.19</v>
      </c>
      <c r="M144" s="148">
        <v>1339327</v>
      </c>
      <c r="N144" s="148">
        <v>5983</v>
      </c>
      <c r="O144" s="148">
        <v>1345310</v>
      </c>
      <c r="P144" s="126"/>
    </row>
    <row r="145" spans="1:16"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53263.79</v>
      </c>
      <c r="M145" s="148">
        <v>1336206</v>
      </c>
      <c r="N145" s="148">
        <v>5969</v>
      </c>
      <c r="O145" s="148">
        <v>1342175</v>
      </c>
      <c r="P145" s="126"/>
    </row>
    <row r="146" spans="1:16"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103207.08</v>
      </c>
      <c r="M146" s="148">
        <v>2589113</v>
      </c>
      <c r="N146" s="148">
        <v>11565</v>
      </c>
      <c r="O146" s="148">
        <v>2600678</v>
      </c>
      <c r="P146" s="126"/>
    </row>
    <row r="147" spans="1:16"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1413.8</v>
      </c>
      <c r="M147" s="148">
        <v>35467</v>
      </c>
      <c r="N147" s="148">
        <v>159</v>
      </c>
      <c r="O147" s="148">
        <v>35626</v>
      </c>
      <c r="P147" s="126"/>
    </row>
    <row r="148" spans="1:16" x14ac:dyDescent="0.2">
      <c r="A148" s="124"/>
      <c r="B148" s="124"/>
      <c r="C148" s="127"/>
      <c r="D148" s="127"/>
      <c r="E148" s="125"/>
      <c r="F148" s="10"/>
      <c r="G148" s="125"/>
      <c r="H148" s="112"/>
      <c r="I148" s="127"/>
      <c r="J148" s="112"/>
      <c r="K148" s="148"/>
      <c r="L148" s="148"/>
      <c r="M148" s="148"/>
      <c r="N148" s="148"/>
      <c r="O148" s="148"/>
      <c r="P148" s="126"/>
    </row>
    <row r="149" spans="1:16"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v>0</v>
      </c>
      <c r="N149" s="148">
        <v>0</v>
      </c>
      <c r="O149" s="148">
        <v>0</v>
      </c>
      <c r="P149" s="126"/>
    </row>
    <row r="150" spans="1:16"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54250.45</v>
      </c>
      <c r="M150" s="148">
        <v>1360958</v>
      </c>
      <c r="N150" s="148">
        <v>5874</v>
      </c>
      <c r="O150" s="148">
        <v>1366832</v>
      </c>
      <c r="P150" s="126"/>
    </row>
    <row r="151" spans="1:16"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90743.34</v>
      </c>
      <c r="M151" s="148">
        <v>2276440</v>
      </c>
      <c r="N151" s="148">
        <v>0</v>
      </c>
      <c r="O151" s="148">
        <v>2276440</v>
      </c>
      <c r="P151" s="126"/>
    </row>
    <row r="152" spans="1:16" x14ac:dyDescent="0.2">
      <c r="A152" s="124"/>
      <c r="B152" s="124"/>
      <c r="C152" s="127"/>
      <c r="D152" s="127"/>
      <c r="E152" s="125"/>
      <c r="F152" s="10"/>
      <c r="G152" s="125"/>
      <c r="H152" s="112"/>
      <c r="I152" s="127"/>
      <c r="J152" s="112"/>
      <c r="K152" s="148"/>
      <c r="L152" s="148"/>
      <c r="M152" s="148"/>
      <c r="N152" s="148"/>
      <c r="O152" s="148"/>
      <c r="P152" s="126"/>
    </row>
    <row r="153" spans="1:16"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v>0</v>
      </c>
      <c r="N153" s="148"/>
      <c r="O153" s="148"/>
      <c r="P153" s="126"/>
    </row>
    <row r="154" spans="1:16"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v>0</v>
      </c>
      <c r="N154" s="148"/>
      <c r="O154" s="148"/>
      <c r="P154" s="126"/>
    </row>
    <row r="155" spans="1:16"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v>0</v>
      </c>
      <c r="N155" s="148"/>
      <c r="O155" s="148"/>
      <c r="P155" s="126"/>
    </row>
    <row r="156" spans="1:16"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200208</v>
      </c>
      <c r="M156" s="148">
        <v>5022534</v>
      </c>
      <c r="N156" s="148">
        <v>2912</v>
      </c>
      <c r="O156" s="148">
        <v>5025446</v>
      </c>
      <c r="P156" s="126"/>
    </row>
    <row r="157" spans="1:16"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v>1254329</v>
      </c>
      <c r="N157" s="148">
        <v>1255763</v>
      </c>
      <c r="O157" s="148">
        <v>2510092</v>
      </c>
      <c r="P157" s="126"/>
    </row>
    <row r="158" spans="1:16"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256606</v>
      </c>
      <c r="M158" s="148">
        <v>6437367</v>
      </c>
      <c r="N158" s="148">
        <v>3509</v>
      </c>
      <c r="O158" s="148">
        <v>6440876</v>
      </c>
      <c r="P158" s="126"/>
    </row>
    <row r="159" spans="1:16"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v>928203</v>
      </c>
      <c r="N159" s="148">
        <v>318118</v>
      </c>
      <c r="O159" s="148">
        <v>1246321</v>
      </c>
      <c r="P159" s="126"/>
    </row>
    <row r="160" spans="1:16"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v>1480108</v>
      </c>
      <c r="N160" s="148">
        <v>980712</v>
      </c>
      <c r="O160" s="148">
        <v>2460820</v>
      </c>
      <c r="P160" s="126"/>
    </row>
    <row r="161" spans="1:16" x14ac:dyDescent="0.2">
      <c r="A161" s="124"/>
      <c r="B161" s="124"/>
      <c r="C161" s="127"/>
      <c r="D161" s="127"/>
      <c r="E161" s="125"/>
      <c r="F161" s="10"/>
      <c r="G161" s="125"/>
      <c r="H161" s="112"/>
      <c r="I161" s="127"/>
      <c r="J161" s="112"/>
      <c r="K161" s="148"/>
      <c r="L161" s="148"/>
      <c r="M161" s="148"/>
      <c r="N161" s="148"/>
      <c r="O161" s="148"/>
      <c r="P161" s="126"/>
    </row>
    <row r="162" spans="1:16"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230736</v>
      </c>
      <c r="M162" s="148">
        <v>5788377</v>
      </c>
      <c r="N162" s="148">
        <v>19011</v>
      </c>
      <c r="O162" s="148">
        <v>5807388</v>
      </c>
      <c r="P162" s="126"/>
    </row>
    <row r="163" spans="1:16"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v>1341856</v>
      </c>
      <c r="N163" s="148">
        <v>5489</v>
      </c>
      <c r="O163" s="148">
        <v>1347345</v>
      </c>
      <c r="P163" s="126"/>
    </row>
    <row r="164" spans="1:16"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v>785812</v>
      </c>
      <c r="N164" s="148">
        <v>3529</v>
      </c>
      <c r="O164" s="148">
        <v>789341</v>
      </c>
      <c r="P164" s="126"/>
    </row>
    <row r="165" spans="1:16"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v>646080</v>
      </c>
      <c r="N165" s="148">
        <v>3160</v>
      </c>
      <c r="O165" s="148">
        <v>649240</v>
      </c>
      <c r="P165" s="126"/>
    </row>
    <row r="166" spans="1:16"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v>723422</v>
      </c>
      <c r="N166" s="148">
        <v>4113</v>
      </c>
      <c r="O166" s="148">
        <v>727535</v>
      </c>
      <c r="P166" s="126"/>
    </row>
    <row r="167" spans="1:16"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57322</v>
      </c>
      <c r="M167" s="148">
        <v>1438013</v>
      </c>
      <c r="N167" s="148">
        <v>8745</v>
      </c>
      <c r="O167" s="148">
        <v>1446758</v>
      </c>
      <c r="P167" s="126"/>
    </row>
    <row r="168" spans="1:16"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207749</v>
      </c>
      <c r="M168" s="148">
        <v>5211712</v>
      </c>
      <c r="N168" s="148">
        <v>17117</v>
      </c>
      <c r="O168" s="148">
        <v>5228829</v>
      </c>
      <c r="P168" s="126"/>
    </row>
    <row r="169" spans="1:16"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v>1413829</v>
      </c>
      <c r="N169" s="148">
        <v>5784</v>
      </c>
      <c r="O169" s="148">
        <v>1419613</v>
      </c>
      <c r="P169" s="126"/>
    </row>
    <row r="170" spans="1:16"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v>489314</v>
      </c>
      <c r="N170" s="148">
        <v>2197</v>
      </c>
      <c r="O170" s="148">
        <v>491511</v>
      </c>
      <c r="P170" s="126"/>
    </row>
    <row r="171" spans="1:16"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v>239025</v>
      </c>
      <c r="N171" s="148">
        <v>1169</v>
      </c>
      <c r="O171" s="148">
        <v>240194</v>
      </c>
      <c r="P171" s="126"/>
    </row>
    <row r="172" spans="1:16"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v>460966</v>
      </c>
      <c r="N172" s="148">
        <v>2621</v>
      </c>
      <c r="O172" s="148">
        <v>463587</v>
      </c>
      <c r="P172" s="126"/>
    </row>
    <row r="173" spans="1:16"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43002</v>
      </c>
      <c r="M173" s="148">
        <v>1078773</v>
      </c>
      <c r="N173" s="148">
        <v>6560</v>
      </c>
      <c r="O173" s="148">
        <v>1085333</v>
      </c>
      <c r="P173" s="126"/>
    </row>
    <row r="174" spans="1:16" x14ac:dyDescent="0.2">
      <c r="A174" s="124" t="s">
        <v>660</v>
      </c>
      <c r="B174" s="124" t="s">
        <v>746</v>
      </c>
      <c r="C174" s="127">
        <v>495</v>
      </c>
      <c r="D174" s="127" t="s">
        <v>552</v>
      </c>
      <c r="E174" s="125" t="s">
        <v>58</v>
      </c>
      <c r="F174" s="10">
        <v>402</v>
      </c>
      <c r="G174" s="125" t="s">
        <v>585</v>
      </c>
      <c r="H174" s="112">
        <v>4.7</v>
      </c>
      <c r="I174" s="125" t="s">
        <v>210</v>
      </c>
      <c r="J174" s="112">
        <v>17</v>
      </c>
      <c r="K174" s="45">
        <v>402000</v>
      </c>
      <c r="L174" s="148">
        <v>200904</v>
      </c>
      <c r="M174" s="148">
        <v>5039994</v>
      </c>
      <c r="N174" s="148">
        <v>19401</v>
      </c>
      <c r="O174" s="148">
        <v>5059395</v>
      </c>
      <c r="P174" s="126"/>
    </row>
    <row r="175" spans="1:16"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v>970525</v>
      </c>
      <c r="N175" s="148">
        <v>4125</v>
      </c>
      <c r="O175" s="148">
        <v>974650</v>
      </c>
      <c r="P175" s="126"/>
    </row>
    <row r="176" spans="1:16"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v>312704</v>
      </c>
      <c r="N176" s="148">
        <v>1330</v>
      </c>
      <c r="O176" s="148">
        <v>314034</v>
      </c>
      <c r="P176" s="126"/>
    </row>
    <row r="177" spans="1:16"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v>164493</v>
      </c>
      <c r="N177" s="148">
        <v>699</v>
      </c>
      <c r="O177" s="148">
        <v>165192</v>
      </c>
      <c r="P177" s="126"/>
    </row>
    <row r="178" spans="1:16"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v>246727</v>
      </c>
      <c r="N178" s="148">
        <v>1048</v>
      </c>
      <c r="O178" s="148">
        <v>247775</v>
      </c>
      <c r="P178" s="126"/>
    </row>
    <row r="179" spans="1:16" x14ac:dyDescent="0.2">
      <c r="A179" s="124" t="s">
        <v>661</v>
      </c>
      <c r="B179" s="124" t="s">
        <v>746</v>
      </c>
      <c r="C179" s="127">
        <v>495</v>
      </c>
      <c r="D179" s="127" t="s">
        <v>552</v>
      </c>
      <c r="E179" s="125" t="s">
        <v>58</v>
      </c>
      <c r="F179" s="10">
        <v>27.4</v>
      </c>
      <c r="G179" s="125" t="s">
        <v>590</v>
      </c>
      <c r="H179" s="112">
        <v>5.2</v>
      </c>
      <c r="I179" s="125" t="s">
        <v>210</v>
      </c>
      <c r="J179" s="112">
        <v>17</v>
      </c>
      <c r="K179" s="45">
        <v>27400</v>
      </c>
      <c r="L179" s="148">
        <v>37613</v>
      </c>
      <c r="M179" s="148">
        <v>943582</v>
      </c>
      <c r="N179" s="148">
        <v>4011</v>
      </c>
      <c r="O179" s="148">
        <v>947593</v>
      </c>
      <c r="P179" s="126"/>
    </row>
    <row r="180" spans="1:16" x14ac:dyDescent="0.2">
      <c r="A180" s="124"/>
      <c r="B180" s="124"/>
      <c r="C180" s="127"/>
      <c r="D180" s="127"/>
      <c r="E180" s="125"/>
      <c r="F180" s="10"/>
      <c r="G180" s="125"/>
      <c r="H180" s="112"/>
      <c r="I180" s="127"/>
      <c r="J180" s="112"/>
      <c r="K180" s="148"/>
      <c r="L180" s="148"/>
      <c r="M180" s="148"/>
      <c r="N180" s="148"/>
      <c r="O180" s="148"/>
      <c r="P180" s="126"/>
    </row>
    <row r="181" spans="1:16"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v>0</v>
      </c>
      <c r="N181" s="148"/>
      <c r="O181" s="148"/>
      <c r="P181" s="126"/>
    </row>
    <row r="182" spans="1:16"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61502.76</v>
      </c>
      <c r="M182" s="148">
        <v>1542894</v>
      </c>
      <c r="N182" s="148">
        <v>11134</v>
      </c>
      <c r="O182" s="148">
        <v>1554028</v>
      </c>
      <c r="P182" s="126"/>
    </row>
    <row r="183" spans="1:16"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17887.009999999998</v>
      </c>
      <c r="M183" s="148">
        <v>448724</v>
      </c>
      <c r="N183" s="148">
        <v>0</v>
      </c>
      <c r="O183" s="148">
        <v>448724</v>
      </c>
      <c r="P183" s="126"/>
    </row>
    <row r="184" spans="1:16"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87438.31</v>
      </c>
      <c r="M184" s="148">
        <v>2193528</v>
      </c>
      <c r="N184" s="148">
        <v>0</v>
      </c>
      <c r="O184" s="148">
        <v>2193528</v>
      </c>
      <c r="P184" s="126"/>
    </row>
    <row r="185" spans="1:16" x14ac:dyDescent="0.2">
      <c r="A185" s="124"/>
      <c r="B185" s="124"/>
      <c r="C185" s="127"/>
      <c r="D185" s="127"/>
      <c r="E185" s="125"/>
      <c r="F185" s="10"/>
      <c r="G185" s="125"/>
      <c r="H185" s="112"/>
      <c r="I185" s="127"/>
      <c r="J185" s="112"/>
      <c r="K185" s="148"/>
      <c r="L185" s="148"/>
      <c r="M185" s="148"/>
      <c r="N185" s="148"/>
      <c r="O185" s="148"/>
      <c r="P185" s="126"/>
    </row>
    <row r="186" spans="1:16"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343219</v>
      </c>
      <c r="M186" s="148">
        <v>8610191</v>
      </c>
      <c r="N186" s="148">
        <v>28277</v>
      </c>
      <c r="O186" s="148">
        <v>8638468</v>
      </c>
      <c r="P186" s="126"/>
    </row>
    <row r="187" spans="1:16"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56845</v>
      </c>
      <c r="M187" s="148">
        <v>1426047</v>
      </c>
      <c r="N187" s="148">
        <v>4683</v>
      </c>
      <c r="O187" s="148">
        <v>1430730</v>
      </c>
      <c r="P187" s="126"/>
    </row>
    <row r="188" spans="1:16" x14ac:dyDescent="0.2">
      <c r="A188" s="124" t="s">
        <v>541</v>
      </c>
      <c r="B188" s="124" t="s">
        <v>746</v>
      </c>
      <c r="C188" s="127">
        <v>510</v>
      </c>
      <c r="D188" s="125" t="s">
        <v>484</v>
      </c>
      <c r="E188" s="125" t="s">
        <v>58</v>
      </c>
      <c r="F188" s="10">
        <v>45</v>
      </c>
      <c r="G188" s="125" t="s">
        <v>485</v>
      </c>
      <c r="H188" s="112">
        <v>4</v>
      </c>
      <c r="I188" s="127" t="s">
        <v>210</v>
      </c>
      <c r="J188" s="112">
        <v>18.5</v>
      </c>
      <c r="K188" s="148">
        <v>45000</v>
      </c>
      <c r="L188" s="148">
        <v>61585</v>
      </c>
      <c r="M188" s="148">
        <v>1544957</v>
      </c>
      <c r="N188" s="148">
        <v>5074</v>
      </c>
      <c r="O188" s="148">
        <v>1550031</v>
      </c>
      <c r="P188" s="126"/>
    </row>
    <row r="189" spans="1:16"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24634</v>
      </c>
      <c r="M189" s="148">
        <v>617983</v>
      </c>
      <c r="N189" s="148">
        <v>2029</v>
      </c>
      <c r="O189" s="148">
        <v>620012</v>
      </c>
      <c r="P189" s="126"/>
    </row>
    <row r="190" spans="1:16" x14ac:dyDescent="0.2">
      <c r="A190" s="124" t="s">
        <v>544</v>
      </c>
      <c r="B190" s="124" t="s">
        <v>746</v>
      </c>
      <c r="C190" s="127">
        <v>510</v>
      </c>
      <c r="D190" s="125" t="s">
        <v>484</v>
      </c>
      <c r="E190" s="125" t="s">
        <v>58</v>
      </c>
      <c r="F190" s="10">
        <v>46</v>
      </c>
      <c r="G190" s="125" t="s">
        <v>487</v>
      </c>
      <c r="H190" s="112">
        <v>4</v>
      </c>
      <c r="I190" s="127" t="s">
        <v>210</v>
      </c>
      <c r="J190" s="112">
        <v>18.5</v>
      </c>
      <c r="K190" s="148">
        <v>46000</v>
      </c>
      <c r="L190" s="148">
        <v>62953</v>
      </c>
      <c r="M190" s="148">
        <v>1579275</v>
      </c>
      <c r="N190" s="148">
        <v>5187</v>
      </c>
      <c r="O190" s="148">
        <v>1584462</v>
      </c>
      <c r="P190" s="126"/>
    </row>
    <row r="191" spans="1:16"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154646</v>
      </c>
      <c r="M191" s="148">
        <v>3879539</v>
      </c>
      <c r="N191" s="148">
        <v>12742</v>
      </c>
      <c r="O191" s="148">
        <v>3892281</v>
      </c>
      <c r="P191" s="126"/>
    </row>
    <row r="192" spans="1:16" x14ac:dyDescent="0.2">
      <c r="A192" s="124"/>
      <c r="B192" s="124"/>
      <c r="C192" s="127"/>
      <c r="D192" s="127"/>
      <c r="E192" s="125"/>
      <c r="F192" s="10"/>
      <c r="G192" s="125"/>
      <c r="H192" s="112"/>
      <c r="I192" s="125"/>
      <c r="J192" s="112"/>
      <c r="K192" s="148"/>
      <c r="L192" s="148"/>
      <c r="M192" s="148"/>
      <c r="N192" s="148"/>
      <c r="O192" s="148"/>
      <c r="P192" s="126"/>
    </row>
    <row r="193" spans="1:16"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v>43622150</v>
      </c>
      <c r="N193" s="148">
        <v>1412225</v>
      </c>
      <c r="O193" s="148">
        <v>45034375</v>
      </c>
      <c r="P193" s="126"/>
    </row>
    <row r="194" spans="1:16" x14ac:dyDescent="0.2">
      <c r="A194" s="124" t="s">
        <v>525</v>
      </c>
      <c r="B194" s="124" t="s">
        <v>746</v>
      </c>
      <c r="C194" s="127">
        <v>514</v>
      </c>
      <c r="D194" s="127" t="s">
        <v>494</v>
      </c>
      <c r="E194" s="125" t="s">
        <v>495</v>
      </c>
      <c r="F194" s="10">
        <v>1</v>
      </c>
      <c r="G194" s="125" t="s">
        <v>496</v>
      </c>
      <c r="H194" s="112">
        <v>7.75</v>
      </c>
      <c r="I194" s="125" t="s">
        <v>214</v>
      </c>
      <c r="J194" s="112">
        <v>15</v>
      </c>
      <c r="K194" s="148">
        <v>1000</v>
      </c>
      <c r="L194" s="148">
        <v>1768.75</v>
      </c>
      <c r="M194" s="148">
        <v>1187</v>
      </c>
      <c r="N194" s="148">
        <v>39</v>
      </c>
      <c r="O194" s="148">
        <v>1226</v>
      </c>
      <c r="P194" s="126"/>
    </row>
    <row r="195" spans="1:16"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142666.65</v>
      </c>
      <c r="M195" s="148">
        <v>3579018</v>
      </c>
      <c r="N195" s="148">
        <v>32657</v>
      </c>
      <c r="O195" s="148">
        <v>3611675</v>
      </c>
      <c r="P195" s="126"/>
    </row>
    <row r="196" spans="1:16"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v>0</v>
      </c>
      <c r="N196" s="148">
        <v>0</v>
      </c>
      <c r="O196" s="148">
        <v>0</v>
      </c>
      <c r="P196" s="126"/>
    </row>
    <row r="197" spans="1:16"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16550.38</v>
      </c>
      <c r="M197" s="148">
        <v>415192</v>
      </c>
      <c r="N197" s="148">
        <v>4795</v>
      </c>
      <c r="O197" s="148">
        <v>419987</v>
      </c>
      <c r="P197" s="126"/>
    </row>
    <row r="198" spans="1:16"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16728.82</v>
      </c>
      <c r="M198" s="148">
        <v>419669</v>
      </c>
      <c r="N198" s="148">
        <v>5655</v>
      </c>
      <c r="O198" s="148">
        <v>425324</v>
      </c>
      <c r="P198" s="126"/>
    </row>
    <row r="199" spans="1:16"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33181</v>
      </c>
      <c r="M199" s="148">
        <v>832398</v>
      </c>
      <c r="N199" s="148">
        <v>15187</v>
      </c>
      <c r="O199" s="148">
        <v>847585</v>
      </c>
      <c r="P199" s="126"/>
    </row>
    <row r="200" spans="1:16" x14ac:dyDescent="0.2">
      <c r="A200" s="124"/>
      <c r="B200" s="124"/>
      <c r="C200" s="127"/>
      <c r="D200" s="127"/>
      <c r="E200" s="125"/>
      <c r="F200" s="10"/>
      <c r="G200" s="125"/>
      <c r="H200" s="112"/>
      <c r="I200" s="125"/>
      <c r="J200" s="112"/>
      <c r="K200" s="148"/>
      <c r="L200" s="148"/>
      <c r="M200" s="148"/>
      <c r="N200" s="148"/>
      <c r="O200" s="148"/>
      <c r="P200" s="126"/>
    </row>
    <row r="201" spans="1:16"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v>0</v>
      </c>
      <c r="N201" s="148"/>
      <c r="O201" s="148"/>
      <c r="P201" s="126"/>
    </row>
    <row r="202" spans="1:16"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c r="P202" s="126"/>
    </row>
    <row r="203" spans="1:16"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c r="P203" s="126"/>
    </row>
    <row r="204" spans="1:16"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c r="P204" s="126"/>
    </row>
    <row r="205" spans="1:16" x14ac:dyDescent="0.2">
      <c r="A205" s="124"/>
      <c r="B205" s="124"/>
      <c r="C205" s="127"/>
      <c r="D205" s="127"/>
      <c r="E205" s="125"/>
      <c r="F205" s="10"/>
      <c r="G205" s="125"/>
      <c r="H205" s="112"/>
      <c r="I205" s="125"/>
      <c r="J205" s="112"/>
      <c r="K205" s="46"/>
      <c r="L205" s="148"/>
      <c r="M205" s="148"/>
      <c r="N205" s="148"/>
      <c r="O205" s="148"/>
      <c r="P205" s="126"/>
    </row>
    <row r="206" spans="1:16"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422470</v>
      </c>
      <c r="M206" s="148">
        <v>10598327</v>
      </c>
      <c r="N206" s="148">
        <v>39092</v>
      </c>
      <c r="O206" s="148">
        <v>10637419</v>
      </c>
      <c r="P206" s="126"/>
    </row>
    <row r="207" spans="1:16"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25697</v>
      </c>
      <c r="M207" s="148">
        <v>644650</v>
      </c>
      <c r="N207" s="148">
        <v>2377</v>
      </c>
      <c r="O207" s="148">
        <v>647027</v>
      </c>
      <c r="P207" s="126"/>
    </row>
    <row r="208" spans="1:16"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25017</v>
      </c>
      <c r="M208" s="148">
        <v>627591</v>
      </c>
      <c r="N208" s="148">
        <v>2315</v>
      </c>
      <c r="O208" s="148">
        <v>629906</v>
      </c>
      <c r="P208" s="126"/>
    </row>
    <row r="209" spans="1:16" x14ac:dyDescent="0.2">
      <c r="A209" s="124" t="s">
        <v>544</v>
      </c>
      <c r="B209" s="124" t="s">
        <v>746</v>
      </c>
      <c r="C209" s="127">
        <v>582</v>
      </c>
      <c r="D209" s="127" t="s">
        <v>549</v>
      </c>
      <c r="E209" s="125" t="s">
        <v>58</v>
      </c>
      <c r="F209" s="10">
        <v>9</v>
      </c>
      <c r="G209" s="125" t="s">
        <v>472</v>
      </c>
      <c r="H209" s="112">
        <v>4.5</v>
      </c>
      <c r="I209" s="125" t="s">
        <v>210</v>
      </c>
      <c r="J209" s="112">
        <v>18.5</v>
      </c>
      <c r="K209" s="148">
        <v>9000</v>
      </c>
      <c r="L209" s="148">
        <v>11850</v>
      </c>
      <c r="M209" s="148">
        <v>297276</v>
      </c>
      <c r="N209" s="148">
        <v>1096</v>
      </c>
      <c r="O209" s="148">
        <v>298372</v>
      </c>
      <c r="P209" s="126"/>
    </row>
    <row r="210" spans="1:16"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32390</v>
      </c>
      <c r="M210" s="148">
        <v>812554</v>
      </c>
      <c r="N210" s="148">
        <v>2997</v>
      </c>
      <c r="O210" s="148">
        <v>815551</v>
      </c>
      <c r="P210" s="126"/>
    </row>
    <row r="211" spans="1:16"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147993</v>
      </c>
      <c r="M211" s="148">
        <v>3712638</v>
      </c>
      <c r="N211" s="148">
        <v>13693</v>
      </c>
      <c r="O211" s="148">
        <v>3726331</v>
      </c>
      <c r="P211" s="126"/>
    </row>
    <row r="212" spans="1:16" x14ac:dyDescent="0.2">
      <c r="A212" s="124"/>
      <c r="B212" s="124"/>
      <c r="C212" s="127"/>
      <c r="D212" s="127"/>
      <c r="E212" s="125"/>
      <c r="F212" s="10"/>
      <c r="G212" s="125"/>
      <c r="H212" s="112"/>
      <c r="I212" s="125"/>
      <c r="J212" s="112"/>
      <c r="K212" s="46"/>
      <c r="L212" s="148"/>
      <c r="M212" s="148"/>
      <c r="N212" s="148"/>
      <c r="O212" s="148"/>
      <c r="P212" s="126"/>
    </row>
    <row r="213" spans="1:16"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v>0</v>
      </c>
      <c r="O213" s="148">
        <v>0</v>
      </c>
      <c r="P213" s="126"/>
    </row>
    <row r="214" spans="1:16"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2700000000</v>
      </c>
      <c r="M214" s="148">
        <v>2700000</v>
      </c>
      <c r="N214" s="148">
        <v>58801</v>
      </c>
      <c r="O214" s="148">
        <v>2758801</v>
      </c>
      <c r="P214" s="126"/>
    </row>
    <row r="215" spans="1:16"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4500000000</v>
      </c>
      <c r="M215" s="148">
        <v>4500000</v>
      </c>
      <c r="N215" s="148">
        <v>0</v>
      </c>
      <c r="O215" s="148">
        <v>4500000</v>
      </c>
      <c r="P215" s="126"/>
    </row>
    <row r="216" spans="1:16" x14ac:dyDescent="0.2">
      <c r="A216" s="124"/>
      <c r="B216" s="124"/>
      <c r="C216" s="127"/>
      <c r="D216" s="127"/>
      <c r="E216" s="125"/>
      <c r="F216" s="10"/>
      <c r="G216" s="125"/>
      <c r="H216" s="112"/>
      <c r="I216" s="125"/>
      <c r="J216" s="112"/>
      <c r="K216" s="148"/>
      <c r="L216" s="148"/>
      <c r="M216" s="148"/>
      <c r="N216" s="148"/>
      <c r="O216" s="148"/>
      <c r="P216" s="126"/>
    </row>
    <row r="217" spans="1:16"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c r="P217" s="126"/>
    </row>
    <row r="218" spans="1:16"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c r="P218" s="126"/>
    </row>
    <row r="219" spans="1:16"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8375000000</v>
      </c>
      <c r="M219" s="148">
        <v>8375000</v>
      </c>
      <c r="N219" s="148">
        <v>86670</v>
      </c>
      <c r="O219" s="148">
        <v>8461670</v>
      </c>
      <c r="P219" s="126"/>
    </row>
    <row r="220" spans="1:16"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v>6500000</v>
      </c>
      <c r="N220" s="148">
        <v>0</v>
      </c>
      <c r="O220" s="148">
        <v>6500000</v>
      </c>
      <c r="P220" s="126"/>
    </row>
    <row r="221" spans="1:16"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v>26100000</v>
      </c>
      <c r="N221" s="148">
        <v>145184</v>
      </c>
      <c r="O221" s="148">
        <v>26245184</v>
      </c>
      <c r="P221" s="126"/>
    </row>
    <row r="222" spans="1:16"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v>18900000</v>
      </c>
      <c r="N222" s="148">
        <v>0</v>
      </c>
      <c r="O222" s="148">
        <v>18900000</v>
      </c>
      <c r="P222" s="126"/>
    </row>
    <row r="223" spans="1:16"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v>10000000</v>
      </c>
      <c r="N223" s="148">
        <v>57480</v>
      </c>
      <c r="O223" s="148">
        <v>10057480</v>
      </c>
      <c r="P223" s="126"/>
    </row>
    <row r="224" spans="1:16"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70720</v>
      </c>
      <c r="M224" s="148">
        <v>71</v>
      </c>
      <c r="N224" s="148">
        <v>0</v>
      </c>
      <c r="O224" s="148">
        <v>71</v>
      </c>
      <c r="P224" s="126"/>
    </row>
    <row r="225" spans="1:16" x14ac:dyDescent="0.2">
      <c r="A225" s="124"/>
      <c r="B225" s="124"/>
      <c r="C225" s="127"/>
      <c r="D225" s="115"/>
      <c r="E225" s="125"/>
      <c r="F225" s="10"/>
      <c r="G225" s="125"/>
      <c r="H225" s="112"/>
      <c r="I225" s="125"/>
      <c r="J225" s="112"/>
      <c r="K225" s="148"/>
      <c r="L225" s="148"/>
      <c r="M225" s="148"/>
      <c r="N225" s="148"/>
      <c r="O225" s="148"/>
      <c r="P225" s="126"/>
    </row>
    <row r="226" spans="1:16"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c r="P226" s="126"/>
    </row>
    <row r="227" spans="1:16"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c r="P227" s="126"/>
    </row>
    <row r="228" spans="1:16"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c r="P228" s="126"/>
    </row>
    <row r="229" spans="1:16"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c r="P229" s="126"/>
    </row>
    <row r="230" spans="1:16"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c r="P230" s="126"/>
    </row>
    <row r="231" spans="1:16"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c r="P231" s="126"/>
    </row>
    <row r="232" spans="1:16"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c r="P232" s="126"/>
    </row>
    <row r="233" spans="1:16"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c r="P233" s="126"/>
    </row>
    <row r="234" spans="1:16"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c r="P234" s="126"/>
    </row>
    <row r="235" spans="1:16"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c r="P235" s="126"/>
    </row>
    <row r="236" spans="1:16"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c r="P236" s="126"/>
    </row>
    <row r="237" spans="1:16"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c r="P237" s="126"/>
    </row>
    <row r="238" spans="1:16"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c r="P238" s="126"/>
    </row>
    <row r="239" spans="1:16"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c r="P239" s="126"/>
    </row>
    <row r="240" spans="1:16"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c r="P240" s="126"/>
    </row>
    <row r="241" spans="1:16"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c r="P241" s="126"/>
    </row>
    <row r="242" spans="1:16"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c r="P242" s="126"/>
    </row>
    <row r="243" spans="1:16"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c r="P243" s="126"/>
    </row>
    <row r="244" spans="1:16"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c r="P244" s="126"/>
    </row>
    <row r="245" spans="1:16"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c r="P245" s="126"/>
    </row>
    <row r="246" spans="1:16"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c r="P246" s="126"/>
    </row>
    <row r="247" spans="1:16"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c r="P247" s="126"/>
    </row>
    <row r="248" spans="1:16"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c r="P248" s="126"/>
    </row>
    <row r="249" spans="1:16"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c r="P249" s="126"/>
    </row>
    <row r="250" spans="1:16"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c r="P250" s="126"/>
    </row>
    <row r="251" spans="1:16"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c r="P251" s="126"/>
    </row>
    <row r="252" spans="1:16"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c r="P252" s="126"/>
    </row>
    <row r="253" spans="1:16" x14ac:dyDescent="0.2">
      <c r="A253" s="124"/>
      <c r="B253" s="124"/>
      <c r="C253" s="127"/>
      <c r="D253" s="115"/>
      <c r="E253" s="125"/>
      <c r="F253" s="10"/>
      <c r="G253" s="125"/>
      <c r="H253" s="112"/>
      <c r="I253" s="125"/>
      <c r="J253" s="112"/>
      <c r="K253" s="148"/>
      <c r="L253" s="148"/>
      <c r="M253" s="148"/>
      <c r="N253" s="148"/>
      <c r="O253" s="148"/>
      <c r="P253" s="126"/>
    </row>
    <row r="254" spans="1:16"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641180.55000000005</v>
      </c>
      <c r="M254" s="148">
        <v>16085027</v>
      </c>
      <c r="N254" s="148">
        <v>464600</v>
      </c>
      <c r="O254" s="148">
        <v>16549627</v>
      </c>
      <c r="P254" s="126"/>
    </row>
    <row r="255" spans="1:16"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v>25</v>
      </c>
      <c r="N255" s="148">
        <v>0</v>
      </c>
      <c r="O255" s="148">
        <v>25</v>
      </c>
      <c r="P255" s="126"/>
    </row>
    <row r="256" spans="1:16" x14ac:dyDescent="0.2">
      <c r="A256" s="124"/>
      <c r="B256" s="124"/>
      <c r="C256" s="127"/>
      <c r="D256" s="115"/>
      <c r="E256" s="125"/>
      <c r="F256" s="114"/>
      <c r="G256" s="125"/>
      <c r="H256" s="112"/>
      <c r="I256" s="125"/>
      <c r="J256" s="112"/>
      <c r="K256" s="148"/>
      <c r="L256" s="148"/>
      <c r="M256" s="148"/>
      <c r="N256" s="148"/>
      <c r="O256" s="148"/>
      <c r="P256" s="126"/>
    </row>
    <row r="257" spans="1:16"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c r="P257" s="126"/>
    </row>
    <row r="258" spans="1:16"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c r="P258" s="126"/>
    </row>
    <row r="259" spans="1:16"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c r="P259" s="126"/>
    </row>
    <row r="260" spans="1:16"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c r="P260" s="126"/>
    </row>
    <row r="261" spans="1:16"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c r="P261" s="126"/>
    </row>
    <row r="262" spans="1:16"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c r="P262" s="126"/>
    </row>
    <row r="263" spans="1:16"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c r="P263" s="126"/>
    </row>
    <row r="264" spans="1:16"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c r="P264" s="126"/>
    </row>
    <row r="265" spans="1:16"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c r="P265" s="126"/>
    </row>
    <row r="266" spans="1:16"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c r="P266" s="126"/>
    </row>
    <row r="267" spans="1:16"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c r="P267" s="126"/>
    </row>
    <row r="268" spans="1:16"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c r="P268" s="126"/>
    </row>
    <row r="269" spans="1:16"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c r="P269" s="126"/>
    </row>
    <row r="270" spans="1:16"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c r="P270" s="126"/>
    </row>
    <row r="271" spans="1:16"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c r="P271" s="126"/>
    </row>
    <row r="272" spans="1:16"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c r="P272" s="126"/>
    </row>
    <row r="273" spans="1:16"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c r="P273" s="126"/>
    </row>
    <row r="274" spans="1:16"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c r="P274" s="126"/>
    </row>
    <row r="275" spans="1:16"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c r="P275" s="126"/>
    </row>
    <row r="276" spans="1:16"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c r="P276" s="126"/>
    </row>
    <row r="277" spans="1:16" x14ac:dyDescent="0.2">
      <c r="A277" s="124" t="s">
        <v>632</v>
      </c>
      <c r="B277" s="124" t="s">
        <v>746</v>
      </c>
      <c r="C277" s="127">
        <v>734</v>
      </c>
      <c r="D277" s="115" t="s">
        <v>671</v>
      </c>
      <c r="E277" s="125" t="s">
        <v>58</v>
      </c>
      <c r="F277" s="114">
        <v>0.1</v>
      </c>
      <c r="G277" s="125" t="s">
        <v>676</v>
      </c>
      <c r="H277" s="112">
        <v>0</v>
      </c>
      <c r="I277" s="125" t="s">
        <v>212</v>
      </c>
      <c r="J277" s="112">
        <v>5.0027397260273974</v>
      </c>
      <c r="K277" s="148"/>
      <c r="L277" s="148"/>
      <c r="M277" s="148"/>
      <c r="N277" s="148"/>
      <c r="O277" s="148"/>
      <c r="P277" s="126"/>
    </row>
    <row r="278" spans="1:16" x14ac:dyDescent="0.2">
      <c r="A278" s="124"/>
      <c r="B278" s="124"/>
      <c r="C278" s="127"/>
      <c r="D278" s="115"/>
      <c r="E278" s="125"/>
      <c r="F278" s="114"/>
      <c r="G278" s="125"/>
      <c r="H278" s="112"/>
      <c r="I278" s="125"/>
      <c r="J278" s="112"/>
      <c r="K278" s="148"/>
      <c r="L278" s="148"/>
      <c r="M278" s="148"/>
      <c r="N278" s="148"/>
      <c r="O278" s="148"/>
      <c r="P278" s="126"/>
    </row>
    <row r="279" spans="1:16"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v>24500000</v>
      </c>
      <c r="N279" s="148">
        <v>82933</v>
      </c>
      <c r="O279" s="148">
        <v>24582933</v>
      </c>
      <c r="P279" s="126"/>
    </row>
    <row r="280" spans="1:16"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v>10000</v>
      </c>
      <c r="N280" s="148">
        <v>0</v>
      </c>
      <c r="O280" s="148">
        <v>10000</v>
      </c>
      <c r="P280" s="126"/>
    </row>
    <row r="281" spans="1:16"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v>25000000</v>
      </c>
      <c r="N281" s="148">
        <v>115718</v>
      </c>
      <c r="O281" s="148">
        <v>25115718</v>
      </c>
      <c r="P281" s="126"/>
    </row>
    <row r="282" spans="1:16"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v>10000</v>
      </c>
      <c r="N282" s="148">
        <v>0</v>
      </c>
      <c r="O282" s="148">
        <v>10000</v>
      </c>
      <c r="P282" s="126"/>
    </row>
    <row r="283" spans="1:16" x14ac:dyDescent="0.2">
      <c r="A283" s="124"/>
      <c r="B283" s="124"/>
      <c r="C283" s="127"/>
      <c r="D283" s="115"/>
      <c r="E283" s="125"/>
      <c r="F283" s="114"/>
      <c r="G283" s="125"/>
      <c r="H283" s="112"/>
      <c r="I283" s="125"/>
      <c r="J283" s="112"/>
      <c r="K283" s="148"/>
      <c r="L283" s="148"/>
      <c r="M283" s="148"/>
      <c r="N283" s="148"/>
      <c r="O283" s="148"/>
      <c r="P283" s="126"/>
    </row>
    <row r="284" spans="1:16"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c r="P284" s="126"/>
    </row>
    <row r="285" spans="1:16"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c r="P285" s="126"/>
    </row>
    <row r="286" spans="1:16"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c r="P286" s="126"/>
    </row>
    <row r="287" spans="1:16" x14ac:dyDescent="0.2">
      <c r="A287" s="124"/>
      <c r="B287" s="124"/>
      <c r="C287" s="127"/>
      <c r="D287" s="115"/>
      <c r="E287" s="125"/>
      <c r="F287" s="114"/>
      <c r="G287" s="125"/>
      <c r="H287" s="112"/>
      <c r="I287" s="125"/>
      <c r="J287" s="112"/>
      <c r="K287" s="148"/>
      <c r="L287" s="148"/>
      <c r="M287" s="148"/>
      <c r="N287" s="148"/>
      <c r="O287" s="148"/>
      <c r="P287" s="126"/>
    </row>
    <row r="288" spans="1:16" x14ac:dyDescent="0.2">
      <c r="A288" s="131" t="s">
        <v>99</v>
      </c>
      <c r="B288" s="131"/>
      <c r="C288" s="163"/>
      <c r="D288" s="163"/>
      <c r="E288" s="132"/>
      <c r="F288" s="323"/>
      <c r="G288" s="132"/>
      <c r="H288" s="132"/>
      <c r="I288" s="132" t="s">
        <v>5</v>
      </c>
      <c r="J288" s="324"/>
      <c r="K288" s="325"/>
      <c r="L288" s="326"/>
      <c r="M288" s="327">
        <v>545500834</v>
      </c>
      <c r="N288" s="327">
        <v>12437999</v>
      </c>
      <c r="O288" s="327">
        <v>557938833</v>
      </c>
      <c r="P288" s="126"/>
    </row>
    <row r="289" spans="1:16" x14ac:dyDescent="0.2">
      <c r="A289" s="133"/>
      <c r="B289" s="133"/>
      <c r="C289" s="290"/>
      <c r="D289" s="290"/>
      <c r="E289" s="33"/>
      <c r="F289" s="328"/>
      <c r="G289" s="33"/>
      <c r="H289" s="329"/>
      <c r="I289" s="74"/>
      <c r="J289" s="75"/>
      <c r="K289" s="72"/>
      <c r="L289" s="330"/>
      <c r="M289" s="330"/>
      <c r="N289" s="330"/>
      <c r="O289" s="330"/>
      <c r="P289" s="126"/>
    </row>
    <row r="290" spans="1:16" x14ac:dyDescent="0.2">
      <c r="A290" s="149" t="s">
        <v>752</v>
      </c>
      <c r="B290" s="149"/>
      <c r="C290" s="149"/>
      <c r="D290" s="149" t="s">
        <v>753</v>
      </c>
      <c r="E290" s="126"/>
      <c r="F290" s="17"/>
      <c r="G290" s="126"/>
      <c r="H290" s="76"/>
      <c r="I290" s="74"/>
      <c r="J290" s="75"/>
      <c r="K290" s="72"/>
      <c r="L290" s="70"/>
      <c r="M290" s="70"/>
      <c r="N290" s="70"/>
      <c r="O290" s="70"/>
      <c r="P290" s="126"/>
    </row>
    <row r="291" spans="1:16" x14ac:dyDescent="0.2">
      <c r="A291" s="149" t="s">
        <v>618</v>
      </c>
      <c r="B291" s="149"/>
      <c r="C291" s="127"/>
      <c r="D291" s="127"/>
      <c r="E291" s="126"/>
      <c r="F291" s="17"/>
      <c r="G291" s="126"/>
      <c r="H291" s="126"/>
      <c r="I291" s="70"/>
      <c r="J291" s="126"/>
      <c r="K291" s="70"/>
      <c r="L291" s="70"/>
      <c r="M291" s="70"/>
      <c r="N291" s="70"/>
      <c r="O291" s="70"/>
      <c r="P291" s="126"/>
    </row>
    <row r="292" spans="1:16" x14ac:dyDescent="0.2">
      <c r="A292" s="149" t="s">
        <v>619</v>
      </c>
      <c r="B292" s="149"/>
      <c r="C292" s="127"/>
      <c r="D292" s="127"/>
      <c r="E292" s="126"/>
      <c r="F292" s="17"/>
      <c r="G292" s="126"/>
      <c r="H292" s="126"/>
      <c r="I292" s="126"/>
      <c r="J292" s="126"/>
      <c r="K292" s="70"/>
      <c r="L292" s="70"/>
      <c r="M292" s="70"/>
      <c r="N292" s="70"/>
      <c r="O292" s="70"/>
      <c r="P292" s="126"/>
    </row>
    <row r="293" spans="1:16" x14ac:dyDescent="0.2">
      <c r="A293" s="149" t="s">
        <v>639</v>
      </c>
      <c r="B293" s="149"/>
      <c r="C293" s="127"/>
      <c r="D293" s="127"/>
      <c r="E293" s="126"/>
      <c r="F293" s="17"/>
      <c r="G293" s="126"/>
      <c r="H293" s="126"/>
      <c r="I293" s="126"/>
      <c r="J293" s="126"/>
      <c r="K293" s="70"/>
      <c r="L293" s="70"/>
      <c r="M293" s="70"/>
      <c r="N293" s="70"/>
      <c r="O293" s="70"/>
      <c r="P293" s="126"/>
    </row>
    <row r="294" spans="1:16" x14ac:dyDescent="0.2">
      <c r="A294" s="149" t="s">
        <v>652</v>
      </c>
      <c r="B294" s="149"/>
      <c r="C294" s="127"/>
      <c r="D294" s="127"/>
      <c r="E294" s="126"/>
      <c r="F294" s="17"/>
      <c r="G294" s="126"/>
      <c r="H294" s="126"/>
      <c r="I294" s="126"/>
      <c r="J294" s="126"/>
      <c r="K294" s="70"/>
      <c r="L294" s="70"/>
      <c r="M294" s="70"/>
      <c r="N294" s="70"/>
      <c r="O294" s="70"/>
      <c r="P294" s="126"/>
    </row>
    <row r="295" spans="1:16" x14ac:dyDescent="0.2">
      <c r="A295" s="149" t="s">
        <v>641</v>
      </c>
      <c r="B295" s="149"/>
      <c r="C295" s="127"/>
      <c r="D295" s="127"/>
      <c r="E295" s="126"/>
      <c r="F295" s="17"/>
      <c r="G295" s="126"/>
      <c r="H295" s="126"/>
      <c r="I295" s="126"/>
      <c r="J295" s="126"/>
      <c r="K295" s="70"/>
      <c r="L295" s="70"/>
      <c r="M295" s="70"/>
      <c r="N295" s="70"/>
      <c r="O295" s="70"/>
      <c r="P295" s="126"/>
    </row>
    <row r="296" spans="1:16" x14ac:dyDescent="0.2">
      <c r="A296" s="77" t="s">
        <v>664</v>
      </c>
      <c r="B296" s="77"/>
      <c r="C296" s="77"/>
      <c r="D296" s="127"/>
      <c r="E296" s="126"/>
      <c r="F296" s="17"/>
      <c r="G296" s="126"/>
      <c r="H296" s="126"/>
      <c r="I296" s="126"/>
      <c r="J296" s="126"/>
      <c r="K296" s="70"/>
      <c r="L296" s="70"/>
      <c r="M296" s="70"/>
      <c r="N296" s="70"/>
      <c r="O296" s="70"/>
      <c r="P296" s="126"/>
    </row>
    <row r="297" spans="1:16" x14ac:dyDescent="0.2">
      <c r="A297" s="77" t="s">
        <v>667</v>
      </c>
      <c r="B297" s="77"/>
      <c r="C297" s="127"/>
      <c r="D297" s="127"/>
      <c r="E297" s="126"/>
      <c r="F297" s="17"/>
      <c r="G297" s="126"/>
      <c r="H297" s="126"/>
      <c r="I297" s="126"/>
      <c r="J297" s="126"/>
      <c r="K297" s="70"/>
      <c r="L297" s="70"/>
      <c r="M297" s="70"/>
      <c r="N297" s="70"/>
      <c r="O297" s="70"/>
      <c r="P297" s="126"/>
    </row>
    <row r="298" spans="1:16" x14ac:dyDescent="0.2">
      <c r="A298" s="77" t="s">
        <v>650</v>
      </c>
      <c r="B298" s="77"/>
      <c r="C298" s="127"/>
      <c r="D298" s="127"/>
      <c r="E298" s="126"/>
      <c r="F298" s="17"/>
      <c r="G298" s="126"/>
      <c r="H298" s="126"/>
      <c r="I298" s="126"/>
      <c r="J298" s="126"/>
      <c r="K298" s="70"/>
      <c r="L298" s="70"/>
      <c r="M298" s="70"/>
      <c r="N298" s="70"/>
      <c r="O298" s="70"/>
      <c r="P298" s="126"/>
    </row>
    <row r="299" spans="1:16" x14ac:dyDescent="0.2">
      <c r="A299" s="77" t="s">
        <v>666</v>
      </c>
      <c r="B299" s="77"/>
      <c r="C299" s="127"/>
      <c r="D299" s="127"/>
      <c r="E299" s="126"/>
      <c r="F299" s="17"/>
      <c r="G299" s="126"/>
      <c r="H299" s="126"/>
      <c r="I299" s="126"/>
      <c r="J299" s="126"/>
      <c r="K299" s="70"/>
      <c r="L299" s="70"/>
      <c r="M299" s="70"/>
      <c r="N299" s="70"/>
      <c r="O299" s="70"/>
      <c r="P299" s="126"/>
    </row>
    <row r="300" spans="1:16" x14ac:dyDescent="0.2">
      <c r="A300" s="124" t="s">
        <v>662</v>
      </c>
      <c r="B300" s="124"/>
      <c r="C300" s="124" t="s">
        <v>665</v>
      </c>
      <c r="D300" s="127"/>
      <c r="E300" s="126"/>
      <c r="F300" s="17"/>
      <c r="G300" s="126"/>
      <c r="H300" s="124" t="s">
        <v>668</v>
      </c>
      <c r="I300" s="126"/>
      <c r="J300" s="126"/>
      <c r="K300" s="70"/>
      <c r="L300" s="70"/>
      <c r="M300" s="70"/>
      <c r="N300" s="70"/>
      <c r="O300" s="70"/>
      <c r="P300" s="126"/>
    </row>
    <row r="301" spans="1:16" x14ac:dyDescent="0.2">
      <c r="A301" s="124" t="s">
        <v>663</v>
      </c>
      <c r="B301" s="124"/>
      <c r="C301" s="124" t="s">
        <v>670</v>
      </c>
      <c r="D301" s="127"/>
      <c r="E301" s="126"/>
      <c r="F301" s="17"/>
      <c r="G301" s="126"/>
      <c r="H301" s="124" t="s">
        <v>669</v>
      </c>
      <c r="I301" s="126"/>
      <c r="J301" s="126"/>
      <c r="K301" s="70"/>
      <c r="L301" s="70"/>
      <c r="M301" s="70"/>
      <c r="N301" s="70"/>
      <c r="O301" s="70"/>
      <c r="P301" s="126"/>
    </row>
    <row r="302" spans="1:16" x14ac:dyDescent="0.2">
      <c r="A302" s="126" t="s">
        <v>689</v>
      </c>
      <c r="B302" s="126"/>
      <c r="C302" s="127"/>
      <c r="D302" s="127"/>
      <c r="E302" s="126"/>
      <c r="F302" s="17"/>
      <c r="G302" s="126"/>
      <c r="H302" s="126"/>
      <c r="I302" s="126"/>
      <c r="J302" s="70"/>
      <c r="K302" s="70"/>
      <c r="L302" s="70"/>
      <c r="M302" s="70"/>
      <c r="N302" s="70"/>
      <c r="O302" s="70"/>
      <c r="P302" s="126"/>
    </row>
    <row r="305" spans="1:7" x14ac:dyDescent="0.2">
      <c r="A305" s="392" t="s">
        <v>4</v>
      </c>
      <c r="B305" s="127"/>
      <c r="C305" s="126"/>
      <c r="D305" s="70"/>
      <c r="E305" s="70"/>
      <c r="F305" s="126"/>
      <c r="G305" s="126"/>
    </row>
    <row r="306" spans="1:7" x14ac:dyDescent="0.2">
      <c r="A306" s="307" t="s">
        <v>173</v>
      </c>
      <c r="B306" s="127"/>
      <c r="C306" s="126"/>
      <c r="D306" s="70"/>
      <c r="E306" s="70"/>
      <c r="F306" s="126"/>
      <c r="G306" s="126"/>
    </row>
    <row r="307" spans="1:7" x14ac:dyDescent="0.2">
      <c r="A307" s="310" t="s">
        <v>741</v>
      </c>
      <c r="B307" s="127"/>
      <c r="C307" s="126"/>
      <c r="D307" s="70"/>
      <c r="E307" s="70"/>
      <c r="F307" s="126"/>
      <c r="G307" s="126"/>
    </row>
    <row r="308" spans="1:7" x14ac:dyDescent="0.2">
      <c r="A308" s="161"/>
      <c r="B308" s="125"/>
      <c r="C308" s="161"/>
      <c r="D308" s="162"/>
      <c r="E308" s="162"/>
      <c r="F308" s="161"/>
      <c r="G308" s="126"/>
    </row>
    <row r="309" spans="1:7" x14ac:dyDescent="0.2">
      <c r="A309" s="373"/>
      <c r="B309" s="374"/>
      <c r="C309" s="395"/>
      <c r="D309" s="396" t="s">
        <v>15</v>
      </c>
      <c r="E309" s="375"/>
      <c r="F309" s="376" t="s">
        <v>16</v>
      </c>
      <c r="G309" s="126"/>
    </row>
    <row r="310" spans="1:7" x14ac:dyDescent="0.2">
      <c r="A310" s="377" t="s">
        <v>6</v>
      </c>
      <c r="B310" s="378" t="s">
        <v>7</v>
      </c>
      <c r="C310" s="358"/>
      <c r="D310" s="379" t="s">
        <v>29</v>
      </c>
      <c r="E310" s="379" t="s">
        <v>30</v>
      </c>
      <c r="F310" s="380" t="s">
        <v>31</v>
      </c>
      <c r="G310" s="126"/>
    </row>
    <row r="311" spans="1:7" x14ac:dyDescent="0.2">
      <c r="A311" s="377" t="s">
        <v>22</v>
      </c>
      <c r="B311" s="378" t="s">
        <v>45</v>
      </c>
      <c r="C311" s="378" t="s">
        <v>9</v>
      </c>
      <c r="D311" s="379" t="s">
        <v>46</v>
      </c>
      <c r="E311" s="379" t="s">
        <v>47</v>
      </c>
      <c r="F311" s="380" t="s">
        <v>48</v>
      </c>
      <c r="G311" s="126"/>
    </row>
    <row r="312" spans="1:7" x14ac:dyDescent="0.2">
      <c r="A312" s="381"/>
      <c r="B312" s="369"/>
      <c r="C312" s="368"/>
      <c r="D312" s="370" t="s">
        <v>55</v>
      </c>
      <c r="E312" s="370" t="s">
        <v>55</v>
      </c>
      <c r="F312" s="382" t="s">
        <v>55</v>
      </c>
      <c r="G312" s="126"/>
    </row>
    <row r="313" spans="1:7" x14ac:dyDescent="0.2">
      <c r="A313" s="161"/>
      <c r="B313" s="125"/>
      <c r="C313" s="161"/>
      <c r="D313" s="341"/>
      <c r="E313" s="341"/>
      <c r="F313" s="84"/>
      <c r="G313" s="126"/>
    </row>
    <row r="314" spans="1:7" x14ac:dyDescent="0.2">
      <c r="A314" s="124" t="s">
        <v>69</v>
      </c>
      <c r="B314" s="125">
        <v>193</v>
      </c>
      <c r="C314" s="15" t="s">
        <v>64</v>
      </c>
      <c r="D314" s="79">
        <v>238598</v>
      </c>
      <c r="E314" s="79">
        <v>29965</v>
      </c>
      <c r="F314" s="342"/>
      <c r="G314" s="126"/>
    </row>
    <row r="315" spans="1:7" x14ac:dyDescent="0.2">
      <c r="A315" s="124" t="s">
        <v>69</v>
      </c>
      <c r="B315" s="125">
        <v>199</v>
      </c>
      <c r="C315" s="15" t="s">
        <v>77</v>
      </c>
      <c r="D315" s="79">
        <v>213163</v>
      </c>
      <c r="E315" s="79">
        <v>40411</v>
      </c>
      <c r="F315" s="342"/>
      <c r="G315" s="126"/>
    </row>
    <row r="316" spans="1:7" x14ac:dyDescent="0.2">
      <c r="A316" s="124" t="s">
        <v>69</v>
      </c>
      <c r="B316" s="125">
        <v>202</v>
      </c>
      <c r="C316" s="15" t="s">
        <v>80</v>
      </c>
      <c r="D316" s="79">
        <v>311128</v>
      </c>
      <c r="E316" s="79">
        <v>74493</v>
      </c>
      <c r="F316" s="342"/>
      <c r="G316" s="126"/>
    </row>
    <row r="317" spans="1:7" x14ac:dyDescent="0.2">
      <c r="A317" s="124" t="s">
        <v>81</v>
      </c>
      <c r="B317" s="125">
        <v>211</v>
      </c>
      <c r="C317" s="125" t="s">
        <v>61</v>
      </c>
      <c r="D317" s="331">
        <v>67487</v>
      </c>
      <c r="E317" s="331">
        <v>22491</v>
      </c>
      <c r="F317" s="342"/>
      <c r="G317" s="126"/>
    </row>
    <row r="318" spans="1:7" x14ac:dyDescent="0.2">
      <c r="A318" s="124" t="s">
        <v>81</v>
      </c>
      <c r="B318" s="125">
        <v>211</v>
      </c>
      <c r="C318" s="125" t="s">
        <v>62</v>
      </c>
      <c r="D318" s="331">
        <v>30050</v>
      </c>
      <c r="E318" s="331">
        <v>10005</v>
      </c>
      <c r="F318" s="342"/>
      <c r="G318" s="126"/>
    </row>
    <row r="319" spans="1:7" x14ac:dyDescent="0.2">
      <c r="A319" s="124" t="s">
        <v>81</v>
      </c>
      <c r="B319" s="125">
        <v>221</v>
      </c>
      <c r="C319" s="125" t="s">
        <v>84</v>
      </c>
      <c r="D319" s="331">
        <v>57164</v>
      </c>
      <c r="E319" s="331">
        <v>61625</v>
      </c>
      <c r="F319" s="342"/>
      <c r="G319" s="126"/>
    </row>
    <row r="320" spans="1:7" x14ac:dyDescent="0.2">
      <c r="A320" s="124" t="s">
        <v>81</v>
      </c>
      <c r="B320" s="125">
        <v>221</v>
      </c>
      <c r="C320" s="125" t="s">
        <v>70</v>
      </c>
      <c r="D320" s="331">
        <v>7732</v>
      </c>
      <c r="E320" s="331">
        <v>8338</v>
      </c>
      <c r="F320" s="342"/>
      <c r="G320" s="126"/>
    </row>
    <row r="321" spans="1:7" x14ac:dyDescent="0.2">
      <c r="A321" s="124" t="s">
        <v>540</v>
      </c>
      <c r="B321" s="125">
        <v>228</v>
      </c>
      <c r="C321" s="125" t="s">
        <v>76</v>
      </c>
      <c r="D321" s="79">
        <v>198353</v>
      </c>
      <c r="E321" s="79">
        <v>123844</v>
      </c>
      <c r="F321" s="342"/>
      <c r="G321" s="126"/>
    </row>
    <row r="322" spans="1:7" x14ac:dyDescent="0.2">
      <c r="A322" s="124" t="s">
        <v>86</v>
      </c>
      <c r="B322" s="125">
        <v>245</v>
      </c>
      <c r="C322" s="125" t="s">
        <v>106</v>
      </c>
      <c r="D322" s="331">
        <v>259843</v>
      </c>
      <c r="E322" s="331">
        <v>59800</v>
      </c>
      <c r="F322" s="342"/>
      <c r="G322" s="126"/>
    </row>
    <row r="323" spans="1:7" x14ac:dyDescent="0.2">
      <c r="A323" s="124" t="s">
        <v>86</v>
      </c>
      <c r="B323" s="125">
        <v>245</v>
      </c>
      <c r="C323" s="125" t="s">
        <v>107</v>
      </c>
      <c r="D323" s="331">
        <v>33530</v>
      </c>
      <c r="E323" s="331">
        <v>7501</v>
      </c>
      <c r="F323" s="342"/>
      <c r="G323" s="126"/>
    </row>
    <row r="324" spans="1:7" x14ac:dyDescent="0.2">
      <c r="A324" s="124" t="s">
        <v>540</v>
      </c>
      <c r="B324" s="125">
        <v>270</v>
      </c>
      <c r="C324" s="125" t="s">
        <v>79</v>
      </c>
      <c r="D324" s="79">
        <v>398051</v>
      </c>
      <c r="E324" s="79">
        <v>131184</v>
      </c>
      <c r="F324" s="342"/>
      <c r="G324" s="126"/>
    </row>
    <row r="325" spans="1:7" x14ac:dyDescent="0.2">
      <c r="A325" s="124" t="s">
        <v>540</v>
      </c>
      <c r="B325" s="127">
        <v>319</v>
      </c>
      <c r="C325" s="125" t="s">
        <v>97</v>
      </c>
      <c r="D325" s="79">
        <v>221205</v>
      </c>
      <c r="E325" s="79">
        <v>144888</v>
      </c>
      <c r="F325" s="342"/>
      <c r="G325" s="126"/>
    </row>
    <row r="326" spans="1:7" x14ac:dyDescent="0.2">
      <c r="A326" s="124" t="s">
        <v>119</v>
      </c>
      <c r="B326" s="127">
        <v>322</v>
      </c>
      <c r="C326" s="125" t="s">
        <v>145</v>
      </c>
      <c r="D326" s="79">
        <v>434758</v>
      </c>
      <c r="E326" s="79">
        <v>129626</v>
      </c>
      <c r="F326" s="342"/>
      <c r="G326" s="126"/>
    </row>
    <row r="327" spans="1:7" x14ac:dyDescent="0.2">
      <c r="A327" s="124" t="s">
        <v>119</v>
      </c>
      <c r="B327" s="127">
        <v>322</v>
      </c>
      <c r="C327" s="125" t="s">
        <v>146</v>
      </c>
      <c r="D327" s="79">
        <v>102306</v>
      </c>
      <c r="E327" s="79">
        <v>32231</v>
      </c>
      <c r="F327" s="342"/>
      <c r="G327" s="126"/>
    </row>
    <row r="328" spans="1:7" x14ac:dyDescent="0.2">
      <c r="A328" s="124" t="s">
        <v>119</v>
      </c>
      <c r="B328" s="127">
        <v>322</v>
      </c>
      <c r="C328" s="125" t="s">
        <v>147</v>
      </c>
      <c r="D328" s="79">
        <v>0</v>
      </c>
      <c r="E328" s="79">
        <v>129951</v>
      </c>
      <c r="F328" s="342"/>
      <c r="G328" s="126"/>
    </row>
    <row r="329" spans="1:7" x14ac:dyDescent="0.2">
      <c r="A329" s="124" t="s">
        <v>683</v>
      </c>
      <c r="B329" s="127">
        <v>337</v>
      </c>
      <c r="C329" s="125" t="s">
        <v>217</v>
      </c>
      <c r="D329" s="79">
        <v>137763</v>
      </c>
      <c r="E329" s="79">
        <v>55003</v>
      </c>
      <c r="F329" s="342"/>
      <c r="G329" s="126"/>
    </row>
    <row r="330" spans="1:7" x14ac:dyDescent="0.2">
      <c r="A330" s="124" t="s">
        <v>540</v>
      </c>
      <c r="B330" s="127">
        <v>341</v>
      </c>
      <c r="C330" s="125" t="s">
        <v>141</v>
      </c>
      <c r="D330" s="79">
        <v>118944</v>
      </c>
      <c r="E330" s="79">
        <v>22208</v>
      </c>
      <c r="F330" s="342"/>
      <c r="G330" s="126"/>
    </row>
    <row r="331" spans="1:7" x14ac:dyDescent="0.2">
      <c r="A331" s="124" t="s">
        <v>165</v>
      </c>
      <c r="B331" s="127">
        <v>351</v>
      </c>
      <c r="C331" s="125" t="s">
        <v>175</v>
      </c>
      <c r="D331" s="79">
        <v>136317</v>
      </c>
      <c r="E331" s="79">
        <v>57866</v>
      </c>
      <c r="F331" s="342"/>
      <c r="G331" s="126"/>
    </row>
    <row r="332" spans="1:7" x14ac:dyDescent="0.2">
      <c r="A332" s="124" t="s">
        <v>165</v>
      </c>
      <c r="B332" s="127">
        <v>351</v>
      </c>
      <c r="C332" s="125" t="s">
        <v>176</v>
      </c>
      <c r="D332" s="79">
        <v>52823</v>
      </c>
      <c r="E332" s="79">
        <v>22423</v>
      </c>
      <c r="F332" s="342"/>
      <c r="G332" s="126"/>
    </row>
    <row r="333" spans="1:7" x14ac:dyDescent="0.2">
      <c r="A333" s="124" t="s">
        <v>165</v>
      </c>
      <c r="B333" s="127">
        <v>351</v>
      </c>
      <c r="C333" s="125" t="s">
        <v>178</v>
      </c>
      <c r="D333" s="79">
        <v>7759</v>
      </c>
      <c r="E333" s="79">
        <v>42404</v>
      </c>
      <c r="F333" s="342"/>
      <c r="G333" s="126"/>
    </row>
    <row r="334" spans="1:7" x14ac:dyDescent="0.2">
      <c r="A334" s="124" t="s">
        <v>165</v>
      </c>
      <c r="B334" s="127">
        <v>351</v>
      </c>
      <c r="C334" s="125" t="s">
        <v>189</v>
      </c>
      <c r="D334" s="79">
        <v>235819</v>
      </c>
      <c r="E334" s="79">
        <v>103916</v>
      </c>
      <c r="F334" s="342"/>
      <c r="G334" s="126"/>
    </row>
    <row r="335" spans="1:7" x14ac:dyDescent="0.2">
      <c r="A335" s="124" t="s">
        <v>165</v>
      </c>
      <c r="B335" s="127">
        <v>351</v>
      </c>
      <c r="C335" s="125" t="s">
        <v>190</v>
      </c>
      <c r="D335" s="79">
        <v>50701</v>
      </c>
      <c r="E335" s="79">
        <v>22342</v>
      </c>
      <c r="F335" s="342"/>
      <c r="G335" s="126"/>
    </row>
    <row r="336" spans="1:7" x14ac:dyDescent="0.2">
      <c r="A336" s="124" t="s">
        <v>165</v>
      </c>
      <c r="B336" s="127">
        <v>351</v>
      </c>
      <c r="C336" s="125" t="s">
        <v>191</v>
      </c>
      <c r="D336" s="79">
        <v>10415</v>
      </c>
      <c r="E336" s="79">
        <v>56922</v>
      </c>
      <c r="F336" s="342"/>
      <c r="G336" s="126"/>
    </row>
    <row r="337" spans="1:7" x14ac:dyDescent="0.2">
      <c r="A337" s="124" t="s">
        <v>165</v>
      </c>
      <c r="B337" s="127">
        <v>351</v>
      </c>
      <c r="C337" s="125" t="s">
        <v>221</v>
      </c>
      <c r="D337" s="79">
        <v>167454</v>
      </c>
      <c r="E337" s="79">
        <v>68523</v>
      </c>
      <c r="F337" s="342"/>
      <c r="G337" s="126"/>
    </row>
    <row r="338" spans="1:7" x14ac:dyDescent="0.2">
      <c r="A338" s="124" t="s">
        <v>165</v>
      </c>
      <c r="B338" s="127">
        <v>351</v>
      </c>
      <c r="C338" s="125" t="s">
        <v>222</v>
      </c>
      <c r="D338" s="79">
        <v>42276</v>
      </c>
      <c r="E338" s="79">
        <v>17299</v>
      </c>
      <c r="F338" s="342"/>
      <c r="G338" s="126"/>
    </row>
    <row r="339" spans="1:7" x14ac:dyDescent="0.2">
      <c r="A339" s="124" t="s">
        <v>165</v>
      </c>
      <c r="B339" s="127">
        <v>351</v>
      </c>
      <c r="C339" s="125" t="s">
        <v>223</v>
      </c>
      <c r="D339" s="79">
        <v>4780</v>
      </c>
      <c r="E339" s="79">
        <v>17117</v>
      </c>
      <c r="F339" s="342"/>
      <c r="G339" s="126"/>
    </row>
    <row r="340" spans="1:7" x14ac:dyDescent="0.2">
      <c r="A340" s="124" t="s">
        <v>119</v>
      </c>
      <c r="B340" s="127">
        <v>351</v>
      </c>
      <c r="C340" s="125" t="s">
        <v>238</v>
      </c>
      <c r="D340" s="79">
        <v>107817</v>
      </c>
      <c r="E340" s="79">
        <v>54130</v>
      </c>
      <c r="F340" s="342"/>
      <c r="G340" s="126"/>
    </row>
    <row r="341" spans="1:7" x14ac:dyDescent="0.2">
      <c r="A341" s="124" t="s">
        <v>119</v>
      </c>
      <c r="B341" s="127">
        <v>351</v>
      </c>
      <c r="C341" s="125" t="s">
        <v>239</v>
      </c>
      <c r="D341" s="79">
        <v>27554</v>
      </c>
      <c r="E341" s="79">
        <v>13833</v>
      </c>
      <c r="F341" s="342"/>
      <c r="G341" s="126"/>
    </row>
    <row r="342" spans="1:7" x14ac:dyDescent="0.2">
      <c r="A342" s="124" t="s">
        <v>119</v>
      </c>
      <c r="B342" s="127">
        <v>351</v>
      </c>
      <c r="C342" s="125" t="s">
        <v>240</v>
      </c>
      <c r="D342" s="79">
        <v>3215</v>
      </c>
      <c r="E342" s="79">
        <v>11512</v>
      </c>
      <c r="F342" s="342"/>
      <c r="G342" s="126"/>
    </row>
    <row r="343" spans="1:7" x14ac:dyDescent="0.2">
      <c r="A343" s="124" t="s">
        <v>165</v>
      </c>
      <c r="B343" s="127">
        <v>363</v>
      </c>
      <c r="C343" s="125" t="s">
        <v>184</v>
      </c>
      <c r="D343" s="79">
        <v>54194</v>
      </c>
      <c r="E343" s="79">
        <v>17843</v>
      </c>
      <c r="F343" s="342"/>
      <c r="G343" s="126"/>
    </row>
    <row r="344" spans="1:7" x14ac:dyDescent="0.2">
      <c r="A344" s="124" t="s">
        <v>165</v>
      </c>
      <c r="B344" s="127">
        <v>363</v>
      </c>
      <c r="C344" s="125" t="s">
        <v>185</v>
      </c>
      <c r="D344" s="79">
        <v>13007</v>
      </c>
      <c r="E344" s="79">
        <v>4282</v>
      </c>
      <c r="F344" s="342"/>
      <c r="G344" s="126"/>
    </row>
    <row r="345" spans="1:7" x14ac:dyDescent="0.2">
      <c r="A345" s="124" t="s">
        <v>540</v>
      </c>
      <c r="B345" s="127">
        <v>367</v>
      </c>
      <c r="C345" s="125" t="s">
        <v>61</v>
      </c>
      <c r="D345" s="79">
        <v>108860</v>
      </c>
      <c r="E345" s="79">
        <v>36699</v>
      </c>
      <c r="F345" s="342"/>
      <c r="G345" s="126"/>
    </row>
    <row r="346" spans="1:7" x14ac:dyDescent="0.2">
      <c r="A346" s="124" t="s">
        <v>540</v>
      </c>
      <c r="B346" s="127">
        <v>367</v>
      </c>
      <c r="C346" s="125" t="s">
        <v>197</v>
      </c>
      <c r="D346" s="79">
        <v>102255</v>
      </c>
      <c r="E346" s="79">
        <v>97993</v>
      </c>
      <c r="F346" s="342"/>
      <c r="G346" s="126"/>
    </row>
    <row r="347" spans="1:7" x14ac:dyDescent="0.2">
      <c r="A347" s="124" t="s">
        <v>616</v>
      </c>
      <c r="B347" s="127">
        <v>383</v>
      </c>
      <c r="C347" s="125" t="s">
        <v>60</v>
      </c>
      <c r="D347" s="79">
        <v>51305</v>
      </c>
      <c r="E347" s="79">
        <v>25844</v>
      </c>
      <c r="F347" s="342"/>
      <c r="G347" s="126"/>
    </row>
    <row r="348" spans="1:7" x14ac:dyDescent="0.2">
      <c r="A348" s="124" t="s">
        <v>540</v>
      </c>
      <c r="B348" s="127">
        <v>420</v>
      </c>
      <c r="C348" s="125" t="s">
        <v>232</v>
      </c>
      <c r="D348" s="79">
        <v>207916</v>
      </c>
      <c r="E348" s="79">
        <v>20993</v>
      </c>
      <c r="F348" s="342"/>
      <c r="G348" s="126"/>
    </row>
    <row r="349" spans="1:7" x14ac:dyDescent="0.2">
      <c r="A349" s="124" t="s">
        <v>540</v>
      </c>
      <c r="B349" s="127">
        <v>420</v>
      </c>
      <c r="C349" s="125" t="s">
        <v>233</v>
      </c>
      <c r="D349" s="79">
        <v>28861</v>
      </c>
      <c r="E349" s="79">
        <v>14983</v>
      </c>
      <c r="F349" s="342"/>
      <c r="G349" s="126"/>
    </row>
    <row r="350" spans="1:7" x14ac:dyDescent="0.2">
      <c r="A350" s="124" t="s">
        <v>228</v>
      </c>
      <c r="B350" s="127">
        <v>449</v>
      </c>
      <c r="C350" s="125" t="s">
        <v>233</v>
      </c>
      <c r="D350" s="79">
        <v>74521</v>
      </c>
      <c r="E350" s="79">
        <v>18998</v>
      </c>
      <c r="F350" s="342"/>
      <c r="G350" s="126"/>
    </row>
    <row r="351" spans="1:7" x14ac:dyDescent="0.2">
      <c r="A351" s="124" t="s">
        <v>683</v>
      </c>
      <c r="B351" s="127">
        <v>486</v>
      </c>
      <c r="C351" s="125" t="s">
        <v>141</v>
      </c>
      <c r="D351" s="79">
        <v>105022</v>
      </c>
      <c r="E351" s="79">
        <v>53633</v>
      </c>
      <c r="F351" s="342"/>
      <c r="G351" s="126"/>
    </row>
    <row r="352" spans="1:7" x14ac:dyDescent="0.2">
      <c r="A352" s="124" t="s">
        <v>683</v>
      </c>
      <c r="B352" s="127">
        <v>486</v>
      </c>
      <c r="C352" s="125" t="s">
        <v>270</v>
      </c>
      <c r="D352" s="79">
        <v>110176</v>
      </c>
      <c r="E352" s="79">
        <v>64516</v>
      </c>
      <c r="F352" s="342"/>
      <c r="G352" s="126"/>
    </row>
    <row r="353" spans="1:7" x14ac:dyDescent="0.2">
      <c r="A353" s="124" t="s">
        <v>540</v>
      </c>
      <c r="B353" s="127">
        <v>495</v>
      </c>
      <c r="C353" s="125" t="s">
        <v>464</v>
      </c>
      <c r="D353" s="79">
        <v>262947</v>
      </c>
      <c r="E353" s="79">
        <v>59624</v>
      </c>
      <c r="F353" s="342"/>
      <c r="G353" s="126"/>
    </row>
    <row r="354" spans="1:7" x14ac:dyDescent="0.2">
      <c r="A354" s="124" t="s">
        <v>540</v>
      </c>
      <c r="B354" s="127">
        <v>495</v>
      </c>
      <c r="C354" s="125" t="s">
        <v>465</v>
      </c>
      <c r="D354" s="79">
        <v>0</v>
      </c>
      <c r="E354" s="79">
        <v>16467</v>
      </c>
      <c r="F354" s="342"/>
      <c r="G354" s="126"/>
    </row>
    <row r="355" spans="1:7" x14ac:dyDescent="0.2">
      <c r="A355" s="124" t="s">
        <v>540</v>
      </c>
      <c r="B355" s="127">
        <v>495</v>
      </c>
      <c r="C355" s="125" t="s">
        <v>466</v>
      </c>
      <c r="D355" s="79">
        <v>0</v>
      </c>
      <c r="E355" s="79">
        <v>10588</v>
      </c>
      <c r="F355" s="342"/>
      <c r="G355" s="126"/>
    </row>
    <row r="356" spans="1:7" x14ac:dyDescent="0.2">
      <c r="A356" s="124" t="s">
        <v>540</v>
      </c>
      <c r="B356" s="127">
        <v>495</v>
      </c>
      <c r="C356" s="125" t="s">
        <v>467</v>
      </c>
      <c r="D356" s="79">
        <v>0</v>
      </c>
      <c r="E356" s="79">
        <v>9479</v>
      </c>
      <c r="F356" s="342"/>
      <c r="G356" s="126"/>
    </row>
    <row r="357" spans="1:7" x14ac:dyDescent="0.2">
      <c r="A357" s="124" t="s">
        <v>540</v>
      </c>
      <c r="B357" s="127">
        <v>495</v>
      </c>
      <c r="C357" s="18" t="s">
        <v>469</v>
      </c>
      <c r="D357" s="79">
        <v>0</v>
      </c>
      <c r="E357" s="79">
        <v>12340</v>
      </c>
      <c r="F357" s="342"/>
      <c r="G357" s="126"/>
    </row>
    <row r="358" spans="1:7" x14ac:dyDescent="0.2">
      <c r="A358" s="124" t="s">
        <v>540</v>
      </c>
      <c r="B358" s="127">
        <v>495</v>
      </c>
      <c r="C358" s="125" t="s">
        <v>62</v>
      </c>
      <c r="D358" s="79">
        <v>229076</v>
      </c>
      <c r="E358" s="79">
        <v>53609</v>
      </c>
      <c r="F358" s="342"/>
      <c r="G358" s="126"/>
    </row>
    <row r="359" spans="1:7" x14ac:dyDescent="0.2">
      <c r="A359" s="124" t="s">
        <v>540</v>
      </c>
      <c r="B359" s="127">
        <v>495</v>
      </c>
      <c r="C359" s="125" t="s">
        <v>564</v>
      </c>
      <c r="D359" s="79">
        <v>0</v>
      </c>
      <c r="E359" s="79">
        <v>17351</v>
      </c>
      <c r="F359" s="342"/>
      <c r="G359" s="126"/>
    </row>
    <row r="360" spans="1:7" x14ac:dyDescent="0.2">
      <c r="A360" s="124" t="s">
        <v>540</v>
      </c>
      <c r="B360" s="127">
        <v>495</v>
      </c>
      <c r="C360" s="125" t="s">
        <v>565</v>
      </c>
      <c r="D360" s="79">
        <v>0</v>
      </c>
      <c r="E360" s="79">
        <v>6593</v>
      </c>
      <c r="F360" s="342"/>
      <c r="G360" s="126"/>
    </row>
    <row r="361" spans="1:7" x14ac:dyDescent="0.2">
      <c r="A361" s="124" t="s">
        <v>540</v>
      </c>
      <c r="B361" s="127">
        <v>495</v>
      </c>
      <c r="C361" s="125" t="s">
        <v>566</v>
      </c>
      <c r="D361" s="79">
        <v>0</v>
      </c>
      <c r="E361" s="79">
        <v>3507</v>
      </c>
      <c r="F361" s="342"/>
      <c r="G361" s="126"/>
    </row>
    <row r="362" spans="1:7" x14ac:dyDescent="0.2">
      <c r="A362" s="124" t="s">
        <v>540</v>
      </c>
      <c r="B362" s="127">
        <v>495</v>
      </c>
      <c r="C362" s="125" t="s">
        <v>567</v>
      </c>
      <c r="D362" s="79">
        <v>0</v>
      </c>
      <c r="E362" s="79">
        <v>7863</v>
      </c>
      <c r="F362" s="342"/>
      <c r="G362" s="126"/>
    </row>
    <row r="363" spans="1:7" x14ac:dyDescent="0.2">
      <c r="A363" s="124" t="s">
        <v>543</v>
      </c>
      <c r="B363" s="127">
        <v>495</v>
      </c>
      <c r="C363" s="125" t="s">
        <v>553</v>
      </c>
      <c r="D363" s="79">
        <v>212982</v>
      </c>
      <c r="E363" s="79">
        <v>60662</v>
      </c>
      <c r="F363" s="342"/>
      <c r="G363" s="126"/>
    </row>
    <row r="364" spans="1:7" x14ac:dyDescent="0.2">
      <c r="A364" s="124" t="s">
        <v>543</v>
      </c>
      <c r="B364" s="127">
        <v>495</v>
      </c>
      <c r="C364" s="125" t="s">
        <v>554</v>
      </c>
      <c r="D364" s="79">
        <v>0</v>
      </c>
      <c r="E364" s="79">
        <v>12377</v>
      </c>
      <c r="F364" s="342"/>
      <c r="G364" s="126"/>
    </row>
    <row r="365" spans="1:7" x14ac:dyDescent="0.2">
      <c r="A365" s="124" t="s">
        <v>543</v>
      </c>
      <c r="B365" s="127">
        <v>495</v>
      </c>
      <c r="C365" s="125" t="s">
        <v>555</v>
      </c>
      <c r="D365" s="79">
        <v>0</v>
      </c>
      <c r="E365" s="79">
        <v>3988</v>
      </c>
      <c r="F365" s="342"/>
      <c r="G365" s="126"/>
    </row>
    <row r="366" spans="1:7" x14ac:dyDescent="0.2">
      <c r="A366" s="124" t="s">
        <v>543</v>
      </c>
      <c r="B366" s="127">
        <v>495</v>
      </c>
      <c r="C366" s="125" t="s">
        <v>556</v>
      </c>
      <c r="D366" s="79">
        <v>0</v>
      </c>
      <c r="E366" s="79">
        <v>2097</v>
      </c>
      <c r="F366" s="342"/>
      <c r="G366" s="126"/>
    </row>
    <row r="367" spans="1:7" x14ac:dyDescent="0.2">
      <c r="A367" s="124" t="s">
        <v>543</v>
      </c>
      <c r="B367" s="127">
        <v>495</v>
      </c>
      <c r="C367" s="125" t="s">
        <v>557</v>
      </c>
      <c r="D367" s="79">
        <v>0</v>
      </c>
      <c r="E367" s="79">
        <v>3146</v>
      </c>
      <c r="F367" s="342"/>
      <c r="G367" s="126"/>
    </row>
    <row r="368" spans="1:7" x14ac:dyDescent="0.2">
      <c r="A368" s="124" t="s">
        <v>543</v>
      </c>
      <c r="B368" s="127">
        <v>510</v>
      </c>
      <c r="C368" s="125" t="s">
        <v>260</v>
      </c>
      <c r="D368" s="79">
        <v>433683</v>
      </c>
      <c r="E368" s="79">
        <v>89106</v>
      </c>
      <c r="F368" s="342"/>
      <c r="G368" s="126"/>
    </row>
    <row r="369" spans="1:12" x14ac:dyDescent="0.2">
      <c r="A369" s="124" t="s">
        <v>543</v>
      </c>
      <c r="B369" s="127">
        <v>510</v>
      </c>
      <c r="C369" s="125" t="s">
        <v>261</v>
      </c>
      <c r="D369" s="79">
        <v>70693</v>
      </c>
      <c r="E369" s="79">
        <v>14747</v>
      </c>
      <c r="F369" s="342"/>
      <c r="G369" s="126"/>
    </row>
    <row r="370" spans="1:12" x14ac:dyDescent="0.2">
      <c r="A370" s="124" t="s">
        <v>543</v>
      </c>
      <c r="B370" s="127">
        <v>582</v>
      </c>
      <c r="C370" s="125" t="s">
        <v>518</v>
      </c>
      <c r="D370" s="79">
        <v>355678</v>
      </c>
      <c r="E370" s="79">
        <v>121206</v>
      </c>
      <c r="F370" s="342"/>
      <c r="G370" s="126"/>
    </row>
    <row r="371" spans="1:12" x14ac:dyDescent="0.2">
      <c r="A371" s="124" t="s">
        <v>543</v>
      </c>
      <c r="B371" s="127">
        <v>582</v>
      </c>
      <c r="C371" s="125" t="s">
        <v>519</v>
      </c>
      <c r="D371" s="79">
        <v>21421</v>
      </c>
      <c r="E371" s="79">
        <v>7370</v>
      </c>
      <c r="F371" s="342"/>
      <c r="G371" s="126"/>
    </row>
    <row r="372" spans="1:12" x14ac:dyDescent="0.2">
      <c r="A372" s="124" t="s">
        <v>112</v>
      </c>
      <c r="B372" s="127">
        <v>657</v>
      </c>
      <c r="C372" s="125" t="s">
        <v>610</v>
      </c>
      <c r="D372" s="79">
        <v>0</v>
      </c>
      <c r="E372" s="79">
        <v>445229</v>
      </c>
      <c r="F372" s="342"/>
      <c r="G372" s="126"/>
    </row>
    <row r="373" spans="1:12" x14ac:dyDescent="0.2">
      <c r="A373" s="124" t="s">
        <v>150</v>
      </c>
      <c r="B373" s="127">
        <v>658</v>
      </c>
      <c r="C373" s="125" t="s">
        <v>613</v>
      </c>
      <c r="D373" s="79">
        <v>0</v>
      </c>
      <c r="E373" s="79">
        <v>170585</v>
      </c>
      <c r="F373" s="342"/>
      <c r="G373" s="126"/>
    </row>
    <row r="374" spans="1:12" x14ac:dyDescent="0.2">
      <c r="A374" s="124" t="s">
        <v>112</v>
      </c>
      <c r="B374" s="127">
        <v>779</v>
      </c>
      <c r="C374" s="125" t="s">
        <v>693</v>
      </c>
      <c r="D374" s="79">
        <v>0</v>
      </c>
      <c r="E374" s="79">
        <v>476863</v>
      </c>
      <c r="F374" s="342"/>
      <c r="G374" s="126"/>
    </row>
    <row r="375" spans="1:12" x14ac:dyDescent="0.2">
      <c r="A375" s="124" t="s">
        <v>112</v>
      </c>
      <c r="B375" s="127">
        <v>811</v>
      </c>
      <c r="C375" s="125" t="s">
        <v>727</v>
      </c>
      <c r="D375" s="79">
        <v>0</v>
      </c>
      <c r="E375" s="79">
        <v>354870</v>
      </c>
      <c r="F375" s="342"/>
      <c r="G375" s="126"/>
    </row>
    <row r="376" spans="1:12" x14ac:dyDescent="0.2">
      <c r="A376" s="124"/>
      <c r="B376" s="127"/>
      <c r="C376" s="125"/>
      <c r="D376" s="79"/>
      <c r="E376" s="79"/>
      <c r="F376" s="342"/>
      <c r="G376" s="126"/>
    </row>
    <row r="377" spans="1:12" x14ac:dyDescent="0.2">
      <c r="A377" s="170" t="s">
        <v>100</v>
      </c>
      <c r="B377" s="163"/>
      <c r="C377" s="132"/>
      <c r="D377" s="171">
        <v>6119602</v>
      </c>
      <c r="E377" s="171">
        <v>3887302</v>
      </c>
      <c r="F377" s="171">
        <v>0</v>
      </c>
      <c r="G377" s="126"/>
    </row>
    <row r="380" spans="1:12" x14ac:dyDescent="0.2">
      <c r="A380" s="393" t="s">
        <v>174</v>
      </c>
      <c r="B380" s="137"/>
      <c r="C380" s="137"/>
      <c r="D380" s="33"/>
      <c r="E380" s="33"/>
      <c r="F380" s="35"/>
      <c r="G380" s="35"/>
      <c r="H380" s="33"/>
      <c r="I380" s="33"/>
      <c r="J380" s="33"/>
      <c r="K380" s="33"/>
      <c r="L380" s="34"/>
    </row>
    <row r="381" spans="1:12" x14ac:dyDescent="0.2">
      <c r="A381" s="307" t="s">
        <v>173</v>
      </c>
      <c r="B381" s="137"/>
      <c r="C381" s="137"/>
      <c r="D381" s="33"/>
      <c r="E381" s="33"/>
      <c r="F381" s="35"/>
      <c r="G381" s="35"/>
      <c r="H381" s="33"/>
      <c r="I381" s="33"/>
      <c r="J381" s="33"/>
      <c r="K381" s="33"/>
      <c r="L381" s="34"/>
    </row>
    <row r="382" spans="1:12" x14ac:dyDescent="0.2">
      <c r="A382" s="310" t="s">
        <v>741</v>
      </c>
      <c r="B382" s="33"/>
      <c r="C382" s="33"/>
      <c r="D382" s="33"/>
      <c r="E382" s="33"/>
      <c r="F382" s="35"/>
      <c r="G382" s="35"/>
      <c r="H382" s="33"/>
      <c r="I382" s="33"/>
      <c r="J382" s="33"/>
      <c r="K382" s="33"/>
      <c r="L382" s="34"/>
    </row>
    <row r="383" spans="1:12" x14ac:dyDescent="0.2">
      <c r="A383" s="84"/>
      <c r="B383" s="84"/>
      <c r="C383" s="84"/>
      <c r="D383" s="84"/>
      <c r="E383" s="84"/>
      <c r="F383" s="138"/>
      <c r="G383" s="138"/>
      <c r="H383" s="84"/>
      <c r="I383" s="84"/>
      <c r="J383" s="84"/>
      <c r="K383" s="84"/>
      <c r="L383" s="34"/>
    </row>
    <row r="384" spans="1:12" x14ac:dyDescent="0.2">
      <c r="A384" s="373"/>
      <c r="B384" s="374" t="s">
        <v>17</v>
      </c>
      <c r="C384" s="374"/>
      <c r="D384" s="374"/>
      <c r="E384" s="383"/>
      <c r="F384" s="374" t="s">
        <v>18</v>
      </c>
      <c r="G384" s="374" t="s">
        <v>136</v>
      </c>
      <c r="H384" s="374" t="s">
        <v>19</v>
      </c>
      <c r="I384" s="374" t="s">
        <v>14</v>
      </c>
      <c r="J384" s="374" t="s">
        <v>19</v>
      </c>
      <c r="K384" s="374" t="s">
        <v>20</v>
      </c>
      <c r="L384" s="374" t="s">
        <v>21</v>
      </c>
    </row>
    <row r="385" spans="1:12" x14ac:dyDescent="0.2">
      <c r="A385" s="377" t="s">
        <v>32</v>
      </c>
      <c r="B385" s="378" t="s">
        <v>33</v>
      </c>
      <c r="C385" s="378" t="s">
        <v>126</v>
      </c>
      <c r="D385" s="378" t="s">
        <v>7</v>
      </c>
      <c r="E385" s="378" t="s">
        <v>9</v>
      </c>
      <c r="F385" s="378" t="s">
        <v>23</v>
      </c>
      <c r="G385" s="378" t="s">
        <v>138</v>
      </c>
      <c r="H385" s="378" t="s">
        <v>34</v>
      </c>
      <c r="I385" s="378" t="s">
        <v>35</v>
      </c>
      <c r="J385" s="378" t="s">
        <v>36</v>
      </c>
      <c r="K385" s="378" t="s">
        <v>37</v>
      </c>
      <c r="L385" s="378" t="s">
        <v>38</v>
      </c>
    </row>
    <row r="386" spans="1:12" x14ac:dyDescent="0.2">
      <c r="A386" s="377" t="s">
        <v>754</v>
      </c>
      <c r="B386" s="378" t="s">
        <v>49</v>
      </c>
      <c r="C386" s="378" t="s">
        <v>127</v>
      </c>
      <c r="D386" s="378" t="s">
        <v>50</v>
      </c>
      <c r="E386" s="358"/>
      <c r="F386" s="378" t="s">
        <v>51</v>
      </c>
      <c r="G386" s="378" t="s">
        <v>137</v>
      </c>
      <c r="H386" s="378" t="s">
        <v>52</v>
      </c>
      <c r="I386" s="378" t="s">
        <v>53</v>
      </c>
      <c r="J386" s="378" t="s">
        <v>28</v>
      </c>
      <c r="K386" s="384" t="s">
        <v>28</v>
      </c>
      <c r="L386" s="384" t="s">
        <v>54</v>
      </c>
    </row>
    <row r="387" spans="1:12" x14ac:dyDescent="0.2">
      <c r="A387" s="381"/>
      <c r="B387" s="369" t="s">
        <v>56</v>
      </c>
      <c r="C387" s="369"/>
      <c r="D387" s="369"/>
      <c r="E387" s="368"/>
      <c r="F387" s="385"/>
      <c r="G387" s="385"/>
      <c r="H387" s="369"/>
      <c r="I387" s="369" t="s">
        <v>55</v>
      </c>
      <c r="J387" s="369"/>
      <c r="K387" s="386"/>
      <c r="L387" s="386" t="s">
        <v>57</v>
      </c>
    </row>
    <row r="388" spans="1:12" x14ac:dyDescent="0.2">
      <c r="A388" s="84"/>
      <c r="B388" s="84"/>
      <c r="C388" s="84"/>
      <c r="D388" s="84"/>
      <c r="E388" s="84"/>
      <c r="F388" s="138"/>
      <c r="G388" s="138"/>
      <c r="H388" s="84"/>
      <c r="I388" s="84"/>
      <c r="J388" s="84"/>
      <c r="K388" s="84"/>
      <c r="L388" s="34"/>
    </row>
    <row r="389" spans="1:12" ht="15.75" x14ac:dyDescent="0.25">
      <c r="A389" s="139" t="s">
        <v>755</v>
      </c>
      <c r="B389" s="33"/>
      <c r="C389" s="33"/>
      <c r="D389" s="33"/>
      <c r="E389" s="33"/>
      <c r="F389" s="35"/>
      <c r="G389" s="35"/>
      <c r="H389" s="33"/>
      <c r="I389" s="33"/>
      <c r="J389" s="33"/>
      <c r="K389" s="33"/>
      <c r="L389" s="34"/>
    </row>
    <row r="390" spans="1:12" x14ac:dyDescent="0.2">
      <c r="A390" s="124"/>
      <c r="B390" s="124"/>
      <c r="C390" s="33"/>
      <c r="D390" s="127"/>
      <c r="E390" s="125"/>
      <c r="F390" s="121"/>
      <c r="G390" s="125"/>
      <c r="H390" s="85"/>
      <c r="I390" s="85"/>
      <c r="J390" s="85"/>
      <c r="K390" s="85"/>
      <c r="L390" s="34"/>
    </row>
    <row r="391" spans="1:12" x14ac:dyDescent="0.2">
      <c r="A391" s="140" t="s">
        <v>100</v>
      </c>
      <c r="B391" s="132"/>
      <c r="C391" s="132"/>
      <c r="D391" s="132"/>
      <c r="E391" s="132"/>
      <c r="F391" s="141"/>
      <c r="G391" s="141"/>
      <c r="H391" s="131"/>
      <c r="I391" s="324"/>
      <c r="J391" s="324"/>
      <c r="K391" s="324">
        <v>0</v>
      </c>
      <c r="L391" s="131"/>
    </row>
    <row r="392" spans="1:12" x14ac:dyDescent="0.2">
      <c r="A392" s="129"/>
      <c r="B392" s="33"/>
      <c r="C392" s="33"/>
      <c r="D392" s="33"/>
      <c r="E392" s="33"/>
      <c r="F392" s="35"/>
      <c r="G392" s="35"/>
      <c r="H392" s="133"/>
      <c r="I392" s="133"/>
      <c r="J392" s="133"/>
      <c r="K392" s="133"/>
      <c r="L392" s="34"/>
    </row>
    <row r="393" spans="1:12" x14ac:dyDescent="0.2">
      <c r="A393" s="130" t="s">
        <v>151</v>
      </c>
      <c r="B393" s="33"/>
      <c r="C393" s="33"/>
      <c r="D393" s="33"/>
      <c r="E393" s="33"/>
      <c r="F393" s="35"/>
      <c r="G393" s="35"/>
      <c r="H393" s="134"/>
      <c r="I393" s="134"/>
      <c r="J393" s="134"/>
      <c r="K393" s="134"/>
      <c r="L393" s="34"/>
    </row>
    <row r="394" spans="1:12" x14ac:dyDescent="0.2">
      <c r="A394" s="142" t="s">
        <v>101</v>
      </c>
      <c r="B394" s="33"/>
      <c r="C394" s="33"/>
      <c r="D394" s="33"/>
      <c r="E394" s="143"/>
      <c r="F394" s="144"/>
      <c r="G394" s="145"/>
      <c r="H394" s="134"/>
      <c r="I394" s="134"/>
      <c r="J394" s="134"/>
      <c r="K394" s="134"/>
      <c r="L394" s="34"/>
    </row>
    <row r="395" spans="1:12" x14ac:dyDescent="0.2">
      <c r="A395" s="142" t="s">
        <v>102</v>
      </c>
      <c r="B395" s="33"/>
      <c r="C395" s="33"/>
      <c r="D395" s="33"/>
      <c r="E395" s="33"/>
      <c r="F395" s="35"/>
      <c r="G395" s="35"/>
      <c r="H395" s="33"/>
      <c r="I395" s="33"/>
      <c r="J395" s="33"/>
      <c r="K395" s="33"/>
      <c r="L395" s="34"/>
    </row>
    <row r="396" spans="1:12" x14ac:dyDescent="0.2">
      <c r="A396" s="135"/>
      <c r="B396" s="33"/>
      <c r="C396" s="33"/>
      <c r="D396" s="33"/>
      <c r="E396" s="33"/>
      <c r="F396" s="35"/>
      <c r="G396" s="35"/>
      <c r="H396" s="134"/>
      <c r="I396" s="134"/>
      <c r="J396" s="134"/>
      <c r="K396" s="134"/>
      <c r="L396" s="34"/>
    </row>
    <row r="397" spans="1:12" x14ac:dyDescent="0.2">
      <c r="A397" s="135"/>
      <c r="B397" s="33"/>
      <c r="C397" s="33"/>
      <c r="D397" s="33"/>
      <c r="E397" s="33"/>
      <c r="F397" s="35"/>
      <c r="G397" s="35"/>
      <c r="H397" s="134"/>
      <c r="I397" s="134"/>
      <c r="J397" s="134"/>
      <c r="K397" s="134"/>
      <c r="L397" s="34"/>
    </row>
    <row r="399" spans="1:12" x14ac:dyDescent="0.2">
      <c r="A399" s="373" t="s">
        <v>271</v>
      </c>
      <c r="B399" s="383"/>
      <c r="C399" s="383"/>
      <c r="D399" s="383"/>
      <c r="E399" s="383"/>
      <c r="F399" s="387"/>
    </row>
    <row r="400" spans="1:12" ht="33.75" x14ac:dyDescent="0.2">
      <c r="A400" s="388" t="s">
        <v>272</v>
      </c>
      <c r="B400" s="389" t="s">
        <v>273</v>
      </c>
      <c r="C400" s="389" t="s">
        <v>274</v>
      </c>
      <c r="D400" s="390" t="s">
        <v>275</v>
      </c>
      <c r="E400" s="389" t="s">
        <v>276</v>
      </c>
      <c r="F400" s="391" t="s">
        <v>277</v>
      </c>
    </row>
    <row r="401" spans="1:6" ht="123.75" x14ac:dyDescent="0.2">
      <c r="A401" s="296">
        <v>193</v>
      </c>
      <c r="B401" s="297" t="s">
        <v>68</v>
      </c>
      <c r="C401" s="297" t="s">
        <v>278</v>
      </c>
      <c r="D401" s="297" t="s">
        <v>279</v>
      </c>
      <c r="E401" s="298" t="s">
        <v>280</v>
      </c>
      <c r="F401" s="298" t="s">
        <v>281</v>
      </c>
    </row>
    <row r="402" spans="1:6" ht="123.75" x14ac:dyDescent="0.2">
      <c r="A402" s="299">
        <v>199</v>
      </c>
      <c r="B402" s="300" t="s">
        <v>75</v>
      </c>
      <c r="C402" s="300" t="s">
        <v>278</v>
      </c>
      <c r="D402" s="300" t="s">
        <v>279</v>
      </c>
      <c r="E402" s="301" t="s">
        <v>280</v>
      </c>
      <c r="F402" s="301" t="s">
        <v>282</v>
      </c>
    </row>
    <row r="403" spans="1:6" ht="191.25" x14ac:dyDescent="0.2">
      <c r="A403" s="296">
        <v>202</v>
      </c>
      <c r="B403" s="297" t="s">
        <v>78</v>
      </c>
      <c r="C403" s="297" t="s">
        <v>278</v>
      </c>
      <c r="D403" s="297" t="s">
        <v>279</v>
      </c>
      <c r="E403" s="298" t="s">
        <v>283</v>
      </c>
      <c r="F403" s="298" t="s">
        <v>284</v>
      </c>
    </row>
    <row r="404" spans="1:6" ht="56.25" x14ac:dyDescent="0.2">
      <c r="A404" s="299">
        <v>211</v>
      </c>
      <c r="B404" s="300" t="s">
        <v>117</v>
      </c>
      <c r="C404" s="300" t="s">
        <v>285</v>
      </c>
      <c r="D404" s="300" t="s">
        <v>279</v>
      </c>
      <c r="E404" s="300" t="s">
        <v>286</v>
      </c>
      <c r="F404" s="300" t="s">
        <v>287</v>
      </c>
    </row>
    <row r="405" spans="1:6" ht="67.5" x14ac:dyDescent="0.2">
      <c r="A405" s="296">
        <v>221</v>
      </c>
      <c r="B405" s="297" t="s">
        <v>83</v>
      </c>
      <c r="C405" s="297" t="s">
        <v>285</v>
      </c>
      <c r="D405" s="297" t="s">
        <v>288</v>
      </c>
      <c r="E405" s="300" t="s">
        <v>289</v>
      </c>
      <c r="F405" s="300" t="s">
        <v>290</v>
      </c>
    </row>
    <row r="406" spans="1:6" ht="45" x14ac:dyDescent="0.2">
      <c r="A406" s="299">
        <v>225</v>
      </c>
      <c r="B406" s="300" t="s">
        <v>87</v>
      </c>
      <c r="C406" s="300" t="s">
        <v>291</v>
      </c>
      <c r="D406" s="300" t="s">
        <v>292</v>
      </c>
      <c r="E406" s="300" t="s">
        <v>293</v>
      </c>
      <c r="F406" s="300" t="s">
        <v>294</v>
      </c>
    </row>
    <row r="407" spans="1:6" ht="22.5" x14ac:dyDescent="0.2">
      <c r="A407" s="296">
        <v>226</v>
      </c>
      <c r="B407" s="297" t="s">
        <v>90</v>
      </c>
      <c r="C407" s="297" t="s">
        <v>285</v>
      </c>
      <c r="D407" s="297" t="s">
        <v>279</v>
      </c>
      <c r="E407" s="297" t="s">
        <v>295</v>
      </c>
      <c r="F407" s="297" t="s">
        <v>133</v>
      </c>
    </row>
    <row r="408" spans="1:6" ht="22.5" x14ac:dyDescent="0.2">
      <c r="A408" s="299">
        <v>228</v>
      </c>
      <c r="B408" s="300" t="s">
        <v>92</v>
      </c>
      <c r="C408" s="300" t="s">
        <v>291</v>
      </c>
      <c r="D408" s="300" t="s">
        <v>292</v>
      </c>
      <c r="E408" s="300" t="s">
        <v>296</v>
      </c>
      <c r="F408" s="300" t="s">
        <v>296</v>
      </c>
    </row>
    <row r="409" spans="1:6" ht="45" x14ac:dyDescent="0.2">
      <c r="A409" s="296">
        <v>233</v>
      </c>
      <c r="B409" s="297" t="s">
        <v>93</v>
      </c>
      <c r="C409" s="297" t="s">
        <v>285</v>
      </c>
      <c r="D409" s="297" t="s">
        <v>297</v>
      </c>
      <c r="E409" s="300" t="s">
        <v>298</v>
      </c>
      <c r="F409" s="300" t="s">
        <v>299</v>
      </c>
    </row>
    <row r="410" spans="1:6" ht="67.5" x14ac:dyDescent="0.2">
      <c r="A410" s="299">
        <v>236</v>
      </c>
      <c r="B410" s="300" t="s">
        <v>96</v>
      </c>
      <c r="C410" s="300" t="s">
        <v>278</v>
      </c>
      <c r="D410" s="300" t="s">
        <v>292</v>
      </c>
      <c r="E410" s="300" t="s">
        <v>300</v>
      </c>
      <c r="F410" s="300" t="s">
        <v>301</v>
      </c>
    </row>
    <row r="411" spans="1:6" ht="33.75" x14ac:dyDescent="0.2">
      <c r="A411" s="296">
        <v>239</v>
      </c>
      <c r="B411" s="297" t="s">
        <v>103</v>
      </c>
      <c r="C411" s="297" t="s">
        <v>302</v>
      </c>
      <c r="D411" s="297" t="s">
        <v>279</v>
      </c>
      <c r="E411" s="297" t="s">
        <v>303</v>
      </c>
      <c r="F411" s="297" t="s">
        <v>303</v>
      </c>
    </row>
    <row r="412" spans="1:6" ht="22.5" x14ac:dyDescent="0.2">
      <c r="A412" s="299">
        <v>243</v>
      </c>
      <c r="B412" s="300" t="s">
        <v>104</v>
      </c>
      <c r="C412" s="300" t="s">
        <v>302</v>
      </c>
      <c r="D412" s="300" t="s">
        <v>279</v>
      </c>
      <c r="E412" s="300" t="s">
        <v>304</v>
      </c>
      <c r="F412" s="300" t="s">
        <v>304</v>
      </c>
    </row>
    <row r="413" spans="1:6" ht="101.25" x14ac:dyDescent="0.2">
      <c r="A413" s="296">
        <v>245</v>
      </c>
      <c r="B413" s="297" t="s">
        <v>105</v>
      </c>
      <c r="C413" s="297" t="s">
        <v>285</v>
      </c>
      <c r="D413" s="297" t="s">
        <v>288</v>
      </c>
      <c r="E413" s="300" t="s">
        <v>305</v>
      </c>
      <c r="F413" s="300" t="s">
        <v>306</v>
      </c>
    </row>
    <row r="414" spans="1:6" ht="101.25" x14ac:dyDescent="0.2">
      <c r="A414" s="299">
        <v>247</v>
      </c>
      <c r="B414" s="300" t="s">
        <v>108</v>
      </c>
      <c r="C414" s="300" t="s">
        <v>285</v>
      </c>
      <c r="D414" s="300" t="s">
        <v>288</v>
      </c>
      <c r="E414" s="300" t="s">
        <v>307</v>
      </c>
      <c r="F414" s="300" t="s">
        <v>308</v>
      </c>
    </row>
    <row r="415" spans="1:6" ht="22.5" x14ac:dyDescent="0.2">
      <c r="A415" s="296">
        <v>262</v>
      </c>
      <c r="B415" s="297" t="s">
        <v>113</v>
      </c>
      <c r="C415" s="297" t="s">
        <v>309</v>
      </c>
      <c r="D415" s="297" t="s">
        <v>279</v>
      </c>
      <c r="E415" s="297" t="s">
        <v>310</v>
      </c>
      <c r="F415" s="297" t="s">
        <v>310</v>
      </c>
    </row>
    <row r="416" spans="1:6" ht="78.75" x14ac:dyDescent="0.2">
      <c r="A416" s="299">
        <v>265</v>
      </c>
      <c r="B416" s="300" t="s">
        <v>114</v>
      </c>
      <c r="C416" s="300" t="s">
        <v>311</v>
      </c>
      <c r="D416" s="300" t="s">
        <v>288</v>
      </c>
      <c r="E416" s="300" t="s">
        <v>312</v>
      </c>
      <c r="F416" s="300" t="s">
        <v>313</v>
      </c>
    </row>
    <row r="417" spans="1:6" ht="22.5" x14ac:dyDescent="0.2">
      <c r="A417" s="296">
        <v>270</v>
      </c>
      <c r="B417" s="297" t="s">
        <v>115</v>
      </c>
      <c r="C417" s="297" t="s">
        <v>291</v>
      </c>
      <c r="D417" s="297" t="s">
        <v>292</v>
      </c>
      <c r="E417" s="297" t="s">
        <v>296</v>
      </c>
      <c r="F417" s="297" t="s">
        <v>296</v>
      </c>
    </row>
    <row r="418" spans="1:6" ht="101.25" x14ac:dyDescent="0.2">
      <c r="A418" s="299">
        <v>271</v>
      </c>
      <c r="B418" s="300" t="s">
        <v>116</v>
      </c>
      <c r="C418" s="300" t="s">
        <v>314</v>
      </c>
      <c r="D418" s="300" t="s">
        <v>288</v>
      </c>
      <c r="E418" s="300" t="s">
        <v>315</v>
      </c>
      <c r="F418" s="300" t="s">
        <v>316</v>
      </c>
    </row>
    <row r="419" spans="1:6" ht="33.75" x14ac:dyDescent="0.2">
      <c r="A419" s="296">
        <v>278</v>
      </c>
      <c r="B419" s="297" t="s">
        <v>317</v>
      </c>
      <c r="C419" s="297" t="s">
        <v>318</v>
      </c>
      <c r="D419" s="297" t="s">
        <v>279</v>
      </c>
      <c r="E419" s="297" t="s">
        <v>319</v>
      </c>
      <c r="F419" s="297" t="s">
        <v>319</v>
      </c>
    </row>
    <row r="420" spans="1:6" ht="33.75" x14ac:dyDescent="0.2">
      <c r="A420" s="299">
        <v>280</v>
      </c>
      <c r="B420" s="300" t="s">
        <v>1</v>
      </c>
      <c r="C420" s="300" t="s">
        <v>285</v>
      </c>
      <c r="D420" s="300" t="s">
        <v>320</v>
      </c>
      <c r="E420" s="300" t="s">
        <v>321</v>
      </c>
      <c r="F420" s="300" t="s">
        <v>322</v>
      </c>
    </row>
    <row r="421" spans="1:6" ht="90" x14ac:dyDescent="0.2">
      <c r="A421" s="296">
        <v>282</v>
      </c>
      <c r="B421" s="297" t="s">
        <v>0</v>
      </c>
      <c r="C421" s="297" t="s">
        <v>314</v>
      </c>
      <c r="D421" s="297" t="s">
        <v>288</v>
      </c>
      <c r="E421" s="300" t="s">
        <v>323</v>
      </c>
      <c r="F421" s="300" t="s">
        <v>324</v>
      </c>
    </row>
    <row r="422" spans="1:6" ht="78.75" x14ac:dyDescent="0.2">
      <c r="A422" s="299">
        <v>283</v>
      </c>
      <c r="B422" s="300" t="s">
        <v>2</v>
      </c>
      <c r="C422" s="300" t="s">
        <v>278</v>
      </c>
      <c r="D422" s="300" t="s">
        <v>292</v>
      </c>
      <c r="E422" s="300" t="s">
        <v>325</v>
      </c>
      <c r="F422" s="300" t="s">
        <v>326</v>
      </c>
    </row>
    <row r="423" spans="1:6" ht="22.5" x14ac:dyDescent="0.2">
      <c r="A423" s="296">
        <v>290</v>
      </c>
      <c r="B423" s="297" t="s">
        <v>118</v>
      </c>
      <c r="C423" s="297" t="s">
        <v>314</v>
      </c>
      <c r="D423" s="297" t="s">
        <v>538</v>
      </c>
      <c r="E423" s="297"/>
      <c r="F423" s="297" t="s">
        <v>328</v>
      </c>
    </row>
    <row r="424" spans="1:6" ht="112.5" x14ac:dyDescent="0.2">
      <c r="A424" s="299">
        <v>294</v>
      </c>
      <c r="B424" s="300" t="s">
        <v>120</v>
      </c>
      <c r="C424" s="300" t="s">
        <v>285</v>
      </c>
      <c r="D424" s="300" t="s">
        <v>288</v>
      </c>
      <c r="E424" s="301" t="s">
        <v>329</v>
      </c>
      <c r="F424" s="301" t="s">
        <v>330</v>
      </c>
    </row>
    <row r="425" spans="1:6" ht="45" x14ac:dyDescent="0.2">
      <c r="A425" s="296">
        <v>295</v>
      </c>
      <c r="B425" s="297" t="s">
        <v>124</v>
      </c>
      <c r="C425" s="297" t="s">
        <v>314</v>
      </c>
      <c r="D425" s="297" t="s">
        <v>331</v>
      </c>
      <c r="E425" s="297" t="s">
        <v>332</v>
      </c>
      <c r="F425" s="297" t="s">
        <v>332</v>
      </c>
    </row>
    <row r="426" spans="1:6" ht="22.5" x14ac:dyDescent="0.2">
      <c r="A426" s="299">
        <v>299</v>
      </c>
      <c r="B426" s="300" t="s">
        <v>128</v>
      </c>
      <c r="C426" s="300" t="s">
        <v>314</v>
      </c>
      <c r="D426" s="300" t="s">
        <v>538</v>
      </c>
      <c r="E426" s="300"/>
      <c r="F426" s="300" t="s">
        <v>328</v>
      </c>
    </row>
    <row r="427" spans="1:6" ht="45" x14ac:dyDescent="0.2">
      <c r="A427" s="296">
        <v>300</v>
      </c>
      <c r="B427" s="297" t="s">
        <v>132</v>
      </c>
      <c r="C427" s="297" t="s">
        <v>311</v>
      </c>
      <c r="D427" s="297" t="s">
        <v>292</v>
      </c>
      <c r="E427" s="297" t="s">
        <v>333</v>
      </c>
      <c r="F427" s="297" t="s">
        <v>334</v>
      </c>
    </row>
    <row r="428" spans="1:6" ht="45" x14ac:dyDescent="0.2">
      <c r="A428" s="299">
        <v>304</v>
      </c>
      <c r="B428" s="300" t="s">
        <v>335</v>
      </c>
      <c r="C428" s="300" t="s">
        <v>309</v>
      </c>
      <c r="D428" s="300" t="s">
        <v>336</v>
      </c>
      <c r="E428" s="300" t="s">
        <v>337</v>
      </c>
      <c r="F428" s="300" t="s">
        <v>338</v>
      </c>
    </row>
    <row r="429" spans="1:6" ht="33.75" x14ac:dyDescent="0.2">
      <c r="A429" s="299" t="s">
        <v>339</v>
      </c>
      <c r="B429" s="300" t="s">
        <v>134</v>
      </c>
      <c r="C429" s="300" t="s">
        <v>285</v>
      </c>
      <c r="D429" s="300" t="s">
        <v>340</v>
      </c>
      <c r="E429" s="300" t="s">
        <v>341</v>
      </c>
      <c r="F429" s="300" t="s">
        <v>342</v>
      </c>
    </row>
    <row r="430" spans="1:6" ht="56.25" x14ac:dyDescent="0.2">
      <c r="A430" s="296">
        <v>311</v>
      </c>
      <c r="B430" s="297" t="s">
        <v>343</v>
      </c>
      <c r="C430" s="297" t="s">
        <v>309</v>
      </c>
      <c r="D430" s="297" t="s">
        <v>344</v>
      </c>
      <c r="E430" s="297" t="s">
        <v>345</v>
      </c>
      <c r="F430" s="297" t="s">
        <v>346</v>
      </c>
    </row>
    <row r="431" spans="1:6" ht="22.5" x14ac:dyDescent="0.2">
      <c r="A431" s="299">
        <v>312</v>
      </c>
      <c r="B431" s="300" t="s">
        <v>347</v>
      </c>
      <c r="C431" s="300" t="s">
        <v>348</v>
      </c>
      <c r="D431" s="300" t="s">
        <v>279</v>
      </c>
      <c r="E431" s="300" t="s">
        <v>215</v>
      </c>
      <c r="F431" s="300" t="s">
        <v>215</v>
      </c>
    </row>
    <row r="432" spans="1:6" ht="123.75" x14ac:dyDescent="0.2">
      <c r="A432" s="296">
        <v>313</v>
      </c>
      <c r="B432" s="297" t="s">
        <v>349</v>
      </c>
      <c r="C432" s="297" t="s">
        <v>507</v>
      </c>
      <c r="D432" s="297" t="s">
        <v>350</v>
      </c>
      <c r="E432" s="300" t="s">
        <v>351</v>
      </c>
      <c r="F432" s="297" t="s">
        <v>352</v>
      </c>
    </row>
    <row r="433" spans="1:6" ht="33.75" x14ac:dyDescent="0.2">
      <c r="A433" s="299">
        <v>315</v>
      </c>
      <c r="B433" s="300" t="s">
        <v>135</v>
      </c>
      <c r="C433" s="300" t="s">
        <v>353</v>
      </c>
      <c r="D433" s="300" t="s">
        <v>539</v>
      </c>
      <c r="E433" s="300"/>
      <c r="F433" s="300" t="s">
        <v>328</v>
      </c>
    </row>
    <row r="434" spans="1:6" ht="22.5" x14ac:dyDescent="0.2">
      <c r="A434" s="296">
        <v>316</v>
      </c>
      <c r="B434" s="297" t="s">
        <v>135</v>
      </c>
      <c r="C434" s="297" t="s">
        <v>314</v>
      </c>
      <c r="D434" s="297" t="s">
        <v>538</v>
      </c>
      <c r="E434" s="297"/>
      <c r="F434" s="297" t="s">
        <v>328</v>
      </c>
    </row>
    <row r="435" spans="1:6" ht="22.5" x14ac:dyDescent="0.2">
      <c r="A435" s="299">
        <v>319</v>
      </c>
      <c r="B435" s="300" t="s">
        <v>139</v>
      </c>
      <c r="C435" s="300" t="s">
        <v>291</v>
      </c>
      <c r="D435" s="300" t="s">
        <v>292</v>
      </c>
      <c r="E435" s="300" t="s">
        <v>296</v>
      </c>
      <c r="F435" s="300" t="s">
        <v>296</v>
      </c>
    </row>
    <row r="436" spans="1:6" ht="101.25" x14ac:dyDescent="0.2">
      <c r="A436" s="296">
        <v>322</v>
      </c>
      <c r="B436" s="297" t="s">
        <v>149</v>
      </c>
      <c r="C436" s="297" t="s">
        <v>314</v>
      </c>
      <c r="D436" s="297" t="s">
        <v>288</v>
      </c>
      <c r="E436" s="300" t="s">
        <v>354</v>
      </c>
      <c r="F436" s="300" t="s">
        <v>306</v>
      </c>
    </row>
    <row r="437" spans="1:6" ht="56.25" x14ac:dyDescent="0.2">
      <c r="A437" s="299">
        <v>323</v>
      </c>
      <c r="B437" s="300" t="s">
        <v>355</v>
      </c>
      <c r="C437" s="300" t="s">
        <v>348</v>
      </c>
      <c r="D437" s="300" t="s">
        <v>356</v>
      </c>
      <c r="E437" s="300" t="s">
        <v>357</v>
      </c>
      <c r="F437" s="300" t="s">
        <v>358</v>
      </c>
    </row>
    <row r="438" spans="1:6" ht="33.75" x14ac:dyDescent="0.2">
      <c r="A438" s="296">
        <v>330</v>
      </c>
      <c r="B438" s="297" t="s">
        <v>153</v>
      </c>
      <c r="C438" s="297" t="s">
        <v>311</v>
      </c>
      <c r="D438" s="297" t="s">
        <v>359</v>
      </c>
      <c r="E438" s="297" t="s">
        <v>360</v>
      </c>
      <c r="F438" s="297" t="s">
        <v>360</v>
      </c>
    </row>
    <row r="439" spans="1:6" ht="33.75" x14ac:dyDescent="0.2">
      <c r="A439" s="299">
        <v>331</v>
      </c>
      <c r="B439" s="300" t="s">
        <v>154</v>
      </c>
      <c r="C439" s="300" t="s">
        <v>353</v>
      </c>
      <c r="D439" s="300" t="s">
        <v>361</v>
      </c>
      <c r="E439" s="300" t="s">
        <v>362</v>
      </c>
      <c r="F439" s="300" t="s">
        <v>363</v>
      </c>
    </row>
    <row r="440" spans="1:6" ht="45" x14ac:dyDescent="0.2">
      <c r="A440" s="299">
        <v>332</v>
      </c>
      <c r="B440" s="300" t="s">
        <v>154</v>
      </c>
      <c r="C440" s="300" t="s">
        <v>364</v>
      </c>
      <c r="D440" s="300" t="s">
        <v>365</v>
      </c>
      <c r="E440" s="300" t="s">
        <v>366</v>
      </c>
      <c r="F440" s="300" t="s">
        <v>367</v>
      </c>
    </row>
    <row r="441" spans="1:6" ht="33.75" x14ac:dyDescent="0.2">
      <c r="A441" s="296" t="s">
        <v>368</v>
      </c>
      <c r="B441" s="297" t="s">
        <v>155</v>
      </c>
      <c r="C441" s="297" t="s">
        <v>285</v>
      </c>
      <c r="D441" s="297" t="s">
        <v>340</v>
      </c>
      <c r="E441" s="297" t="s">
        <v>341</v>
      </c>
      <c r="F441" s="297" t="s">
        <v>342</v>
      </c>
    </row>
    <row r="442" spans="1:6" ht="22.5" x14ac:dyDescent="0.2">
      <c r="A442" s="299" t="s">
        <v>369</v>
      </c>
      <c r="B442" s="300" t="s">
        <v>157</v>
      </c>
      <c r="C442" s="300" t="s">
        <v>506</v>
      </c>
      <c r="D442" s="300" t="s">
        <v>292</v>
      </c>
      <c r="E442" s="300" t="s">
        <v>370</v>
      </c>
      <c r="F442" s="300" t="s">
        <v>370</v>
      </c>
    </row>
    <row r="443" spans="1:6" ht="22.5" x14ac:dyDescent="0.2">
      <c r="A443" s="296">
        <v>338</v>
      </c>
      <c r="B443" s="297" t="s">
        <v>371</v>
      </c>
      <c r="C443" s="297" t="s">
        <v>309</v>
      </c>
      <c r="D443" s="297" t="s">
        <v>279</v>
      </c>
      <c r="E443" s="300" t="s">
        <v>372</v>
      </c>
      <c r="F443" s="300" t="s">
        <v>372</v>
      </c>
    </row>
    <row r="444" spans="1:6" ht="67.5" x14ac:dyDescent="0.2">
      <c r="A444" s="299">
        <v>341</v>
      </c>
      <c r="B444" s="300" t="s">
        <v>158</v>
      </c>
      <c r="C444" s="300" t="s">
        <v>291</v>
      </c>
      <c r="D444" s="300" t="s">
        <v>279</v>
      </c>
      <c r="E444" s="300" t="s">
        <v>373</v>
      </c>
      <c r="F444" s="300" t="s">
        <v>373</v>
      </c>
    </row>
    <row r="445" spans="1:6" ht="45" x14ac:dyDescent="0.2">
      <c r="A445" s="296">
        <v>342</v>
      </c>
      <c r="B445" s="297" t="s">
        <v>159</v>
      </c>
      <c r="C445" s="297" t="s">
        <v>314</v>
      </c>
      <c r="D445" s="297" t="s">
        <v>374</v>
      </c>
      <c r="E445" s="300" t="s">
        <v>332</v>
      </c>
      <c r="F445" s="297" t="s">
        <v>332</v>
      </c>
    </row>
    <row r="446" spans="1:6" ht="56.25" x14ac:dyDescent="0.2">
      <c r="A446" s="299">
        <v>346</v>
      </c>
      <c r="B446" s="300" t="s">
        <v>180</v>
      </c>
      <c r="C446" s="300" t="s">
        <v>309</v>
      </c>
      <c r="D446" s="300" t="s">
        <v>344</v>
      </c>
      <c r="E446" s="300" t="s">
        <v>375</v>
      </c>
      <c r="F446" s="300" t="s">
        <v>346</v>
      </c>
    </row>
    <row r="447" spans="1:6" ht="56.25" x14ac:dyDescent="0.2">
      <c r="A447" s="296" t="s">
        <v>376</v>
      </c>
      <c r="B447" s="297" t="s">
        <v>194</v>
      </c>
      <c r="C447" s="297" t="s">
        <v>314</v>
      </c>
      <c r="D447" s="300" t="s">
        <v>288</v>
      </c>
      <c r="E447" s="300" t="s">
        <v>377</v>
      </c>
      <c r="F447" s="300" t="s">
        <v>377</v>
      </c>
    </row>
    <row r="448" spans="1:6" ht="45" x14ac:dyDescent="0.2">
      <c r="A448" s="299">
        <v>354</v>
      </c>
      <c r="B448" s="300" t="s">
        <v>378</v>
      </c>
      <c r="C448" s="300" t="s">
        <v>353</v>
      </c>
      <c r="D448" s="300" t="s">
        <v>379</v>
      </c>
      <c r="E448" s="300" t="s">
        <v>380</v>
      </c>
      <c r="F448" s="300" t="s">
        <v>380</v>
      </c>
    </row>
    <row r="449" spans="1:6" ht="22.5" x14ac:dyDescent="0.2">
      <c r="A449" s="296">
        <v>361</v>
      </c>
      <c r="B449" s="297" t="s">
        <v>381</v>
      </c>
      <c r="C449" s="297" t="s">
        <v>348</v>
      </c>
      <c r="D449" s="297" t="s">
        <v>279</v>
      </c>
      <c r="E449" s="297" t="s">
        <v>215</v>
      </c>
      <c r="F449" s="297" t="s">
        <v>215</v>
      </c>
    </row>
    <row r="450" spans="1:6" ht="33.75" x14ac:dyDescent="0.2">
      <c r="A450" s="299">
        <v>362</v>
      </c>
      <c r="B450" s="300" t="s">
        <v>382</v>
      </c>
      <c r="C450" s="300" t="s">
        <v>285</v>
      </c>
      <c r="D450" s="300" t="s">
        <v>279</v>
      </c>
      <c r="E450" s="300" t="s">
        <v>319</v>
      </c>
      <c r="F450" s="300" t="s">
        <v>319</v>
      </c>
    </row>
    <row r="451" spans="1:6" ht="45" x14ac:dyDescent="0.2">
      <c r="A451" s="296">
        <v>363</v>
      </c>
      <c r="B451" s="297" t="s">
        <v>182</v>
      </c>
      <c r="C451" s="297" t="s">
        <v>314</v>
      </c>
      <c r="D451" s="297" t="s">
        <v>383</v>
      </c>
      <c r="E451" s="300" t="s">
        <v>384</v>
      </c>
      <c r="F451" s="300" t="s">
        <v>384</v>
      </c>
    </row>
    <row r="452" spans="1:6" ht="78.75" x14ac:dyDescent="0.2">
      <c r="A452" s="299" t="s">
        <v>385</v>
      </c>
      <c r="B452" s="300" t="s">
        <v>183</v>
      </c>
      <c r="C452" s="300" t="s">
        <v>314</v>
      </c>
      <c r="D452" s="300" t="s">
        <v>288</v>
      </c>
      <c r="E452" s="300" t="s">
        <v>386</v>
      </c>
      <c r="F452" s="300" t="s">
        <v>306</v>
      </c>
    </row>
    <row r="453" spans="1:6" ht="45" x14ac:dyDescent="0.2">
      <c r="A453" s="296">
        <v>365</v>
      </c>
      <c r="B453" s="297" t="s">
        <v>195</v>
      </c>
      <c r="C453" s="297" t="s">
        <v>348</v>
      </c>
      <c r="D453" s="297" t="s">
        <v>387</v>
      </c>
      <c r="E453" s="300" t="s">
        <v>388</v>
      </c>
      <c r="F453" s="300" t="s">
        <v>388</v>
      </c>
    </row>
    <row r="454" spans="1:6" ht="22.5" x14ac:dyDescent="0.2">
      <c r="A454" s="299">
        <v>367</v>
      </c>
      <c r="B454" s="300" t="s">
        <v>196</v>
      </c>
      <c r="C454" s="300" t="s">
        <v>291</v>
      </c>
      <c r="D454" s="300" t="s">
        <v>292</v>
      </c>
      <c r="E454" s="300" t="s">
        <v>296</v>
      </c>
      <c r="F454" s="300" t="s">
        <v>296</v>
      </c>
    </row>
    <row r="455" spans="1:6" ht="56.25" x14ac:dyDescent="0.2">
      <c r="A455" s="296">
        <v>368</v>
      </c>
      <c r="B455" s="297" t="s">
        <v>198</v>
      </c>
      <c r="C455" s="297" t="s">
        <v>309</v>
      </c>
      <c r="D455" s="297" t="s">
        <v>389</v>
      </c>
      <c r="E455" s="300" t="s">
        <v>390</v>
      </c>
      <c r="F455" s="300" t="s">
        <v>391</v>
      </c>
    </row>
    <row r="456" spans="1:6" ht="45" x14ac:dyDescent="0.2">
      <c r="A456" s="299">
        <v>369</v>
      </c>
      <c r="B456" s="300" t="s">
        <v>199</v>
      </c>
      <c r="C456" s="300" t="s">
        <v>348</v>
      </c>
      <c r="D456" s="300" t="s">
        <v>331</v>
      </c>
      <c r="E456" s="300" t="s">
        <v>332</v>
      </c>
      <c r="F456" s="300" t="s">
        <v>332</v>
      </c>
    </row>
    <row r="457" spans="1:6" ht="45" x14ac:dyDescent="0.2">
      <c r="A457" s="299">
        <v>373</v>
      </c>
      <c r="B457" s="300" t="s">
        <v>205</v>
      </c>
      <c r="C457" s="300" t="s">
        <v>311</v>
      </c>
      <c r="D457" s="300" t="s">
        <v>392</v>
      </c>
      <c r="E457" s="300" t="s">
        <v>393</v>
      </c>
      <c r="F457" s="300" t="s">
        <v>394</v>
      </c>
    </row>
    <row r="458" spans="1:6" ht="22.5" x14ac:dyDescent="0.2">
      <c r="A458" s="299">
        <v>379</v>
      </c>
      <c r="B458" s="300" t="s">
        <v>216</v>
      </c>
      <c r="C458" s="300" t="s">
        <v>314</v>
      </c>
      <c r="D458" s="300" t="s">
        <v>527</v>
      </c>
      <c r="E458" s="300"/>
      <c r="F458" s="300" t="s">
        <v>327</v>
      </c>
    </row>
    <row r="459" spans="1:6" ht="67.5" x14ac:dyDescent="0.2">
      <c r="A459" s="299" t="s">
        <v>395</v>
      </c>
      <c r="B459" s="300" t="s">
        <v>227</v>
      </c>
      <c r="C459" s="300" t="s">
        <v>506</v>
      </c>
      <c r="D459" s="300" t="s">
        <v>288</v>
      </c>
      <c r="E459" s="300" t="s">
        <v>396</v>
      </c>
      <c r="F459" s="300" t="s">
        <v>396</v>
      </c>
    </row>
    <row r="460" spans="1:6" ht="90" x14ac:dyDescent="0.2">
      <c r="A460" s="299" t="s">
        <v>397</v>
      </c>
      <c r="B460" s="300" t="s">
        <v>226</v>
      </c>
      <c r="C460" s="300" t="s">
        <v>314</v>
      </c>
      <c r="D460" s="300" t="s">
        <v>292</v>
      </c>
      <c r="E460" s="300" t="s">
        <v>398</v>
      </c>
      <c r="F460" s="300" t="s">
        <v>377</v>
      </c>
    </row>
    <row r="461" spans="1:6" ht="67.5" x14ac:dyDescent="0.2">
      <c r="A461" s="299">
        <v>383</v>
      </c>
      <c r="B461" s="300" t="s">
        <v>399</v>
      </c>
      <c r="C461" s="300" t="s">
        <v>364</v>
      </c>
      <c r="D461" s="300" t="s">
        <v>288</v>
      </c>
      <c r="E461" s="300" t="s">
        <v>400</v>
      </c>
      <c r="F461" s="300" t="s">
        <v>401</v>
      </c>
    </row>
    <row r="462" spans="1:6" ht="101.25" x14ac:dyDescent="0.2">
      <c r="A462" s="299">
        <v>392</v>
      </c>
      <c r="B462" s="300" t="s">
        <v>230</v>
      </c>
      <c r="C462" s="300" t="s">
        <v>278</v>
      </c>
      <c r="D462" s="300" t="s">
        <v>288</v>
      </c>
      <c r="E462" s="300" t="s">
        <v>402</v>
      </c>
      <c r="F462" s="300" t="s">
        <v>403</v>
      </c>
    </row>
    <row r="463" spans="1:6" ht="45" x14ac:dyDescent="0.2">
      <c r="A463" s="299">
        <v>393</v>
      </c>
      <c r="B463" s="300" t="s">
        <v>231</v>
      </c>
      <c r="C463" s="300" t="s">
        <v>314</v>
      </c>
      <c r="D463" s="300" t="s">
        <v>374</v>
      </c>
      <c r="E463" s="300" t="s">
        <v>332</v>
      </c>
      <c r="F463" s="300" t="s">
        <v>332</v>
      </c>
    </row>
    <row r="464" spans="1:6" ht="56.25" x14ac:dyDescent="0.2">
      <c r="A464" s="299">
        <v>396</v>
      </c>
      <c r="B464" s="300" t="s">
        <v>404</v>
      </c>
      <c r="C464" s="300" t="s">
        <v>348</v>
      </c>
      <c r="D464" s="300" t="s">
        <v>405</v>
      </c>
      <c r="E464" s="300" t="s">
        <v>406</v>
      </c>
      <c r="F464" s="300" t="s">
        <v>406</v>
      </c>
    </row>
    <row r="465" spans="1:6" ht="112.5" x14ac:dyDescent="0.2">
      <c r="A465" s="299" t="s">
        <v>407</v>
      </c>
      <c r="B465" s="300" t="s">
        <v>235</v>
      </c>
      <c r="C465" s="300" t="s">
        <v>314</v>
      </c>
      <c r="D465" s="300" t="s">
        <v>292</v>
      </c>
      <c r="E465" s="300" t="s">
        <v>408</v>
      </c>
      <c r="F465" s="300" t="s">
        <v>377</v>
      </c>
    </row>
    <row r="466" spans="1:6" ht="67.5" x14ac:dyDescent="0.2">
      <c r="A466" s="299">
        <v>405</v>
      </c>
      <c r="B466" s="302">
        <v>38393</v>
      </c>
      <c r="C466" s="300" t="s">
        <v>314</v>
      </c>
      <c r="D466" s="300" t="s">
        <v>279</v>
      </c>
      <c r="E466" s="300" t="s">
        <v>409</v>
      </c>
      <c r="F466" s="300" t="s">
        <v>409</v>
      </c>
    </row>
    <row r="467" spans="1:6" ht="45" x14ac:dyDescent="0.2">
      <c r="A467" s="296">
        <v>410</v>
      </c>
      <c r="B467" s="303">
        <v>38454</v>
      </c>
      <c r="C467" s="304" t="s">
        <v>314</v>
      </c>
      <c r="D467" s="304" t="s">
        <v>374</v>
      </c>
      <c r="E467" s="304" t="s">
        <v>332</v>
      </c>
      <c r="F467" s="304" t="s">
        <v>332</v>
      </c>
    </row>
    <row r="468" spans="1:6" ht="45" x14ac:dyDescent="0.2">
      <c r="A468" s="299">
        <v>412</v>
      </c>
      <c r="B468" s="302">
        <v>38470</v>
      </c>
      <c r="C468" s="300" t="s">
        <v>309</v>
      </c>
      <c r="D468" s="300" t="s">
        <v>410</v>
      </c>
      <c r="E468" s="300" t="s">
        <v>411</v>
      </c>
      <c r="F468" s="300" t="s">
        <v>411</v>
      </c>
    </row>
    <row r="469" spans="1:6" ht="45" x14ac:dyDescent="0.2">
      <c r="A469" s="299">
        <v>414</v>
      </c>
      <c r="B469" s="302">
        <v>38498</v>
      </c>
      <c r="C469" s="300" t="s">
        <v>348</v>
      </c>
      <c r="D469" s="300" t="s">
        <v>412</v>
      </c>
      <c r="E469" s="300" t="s">
        <v>413</v>
      </c>
      <c r="F469" s="300" t="s">
        <v>413</v>
      </c>
    </row>
    <row r="470" spans="1:6" ht="22.5" x14ac:dyDescent="0.2">
      <c r="A470" s="299">
        <v>420</v>
      </c>
      <c r="B470" s="302">
        <v>38526</v>
      </c>
      <c r="C470" s="300" t="s">
        <v>291</v>
      </c>
      <c r="D470" s="300" t="s">
        <v>279</v>
      </c>
      <c r="E470" s="300" t="s">
        <v>296</v>
      </c>
      <c r="F470" s="300" t="s">
        <v>296</v>
      </c>
    </row>
    <row r="471" spans="1:6" ht="33.75" x14ac:dyDescent="0.2">
      <c r="A471" s="299">
        <v>424</v>
      </c>
      <c r="B471" s="302">
        <v>38553</v>
      </c>
      <c r="C471" s="302" t="s">
        <v>285</v>
      </c>
      <c r="D471" s="297" t="s">
        <v>340</v>
      </c>
      <c r="E471" s="297" t="s">
        <v>341</v>
      </c>
      <c r="F471" s="297" t="s">
        <v>342</v>
      </c>
    </row>
    <row r="472" spans="1:6" ht="22.5" x14ac:dyDescent="0.2">
      <c r="A472" s="299" t="s">
        <v>414</v>
      </c>
      <c r="B472" s="302">
        <v>38559</v>
      </c>
      <c r="C472" s="300" t="s">
        <v>506</v>
      </c>
      <c r="D472" s="300" t="s">
        <v>292</v>
      </c>
      <c r="E472" s="300" t="s">
        <v>415</v>
      </c>
      <c r="F472" s="300" t="s">
        <v>415</v>
      </c>
    </row>
    <row r="473" spans="1:6" ht="45" x14ac:dyDescent="0.2">
      <c r="A473" s="299">
        <v>430</v>
      </c>
      <c r="B473" s="302">
        <v>38576</v>
      </c>
      <c r="C473" s="302" t="s">
        <v>285</v>
      </c>
      <c r="D473" s="300" t="s">
        <v>416</v>
      </c>
      <c r="E473" s="300" t="s">
        <v>417</v>
      </c>
      <c r="F473" s="300" t="s">
        <v>342</v>
      </c>
    </row>
    <row r="474" spans="1:6" ht="56.25" x14ac:dyDescent="0.2">
      <c r="A474" s="299">
        <v>436</v>
      </c>
      <c r="B474" s="302">
        <v>38638</v>
      </c>
      <c r="C474" s="300" t="s">
        <v>348</v>
      </c>
      <c r="D474" s="300" t="s">
        <v>356</v>
      </c>
      <c r="E474" s="300" t="s">
        <v>357</v>
      </c>
      <c r="F474" s="300" t="s">
        <v>358</v>
      </c>
    </row>
    <row r="475" spans="1:6" ht="90" x14ac:dyDescent="0.2">
      <c r="A475" s="299" t="s">
        <v>500</v>
      </c>
      <c r="B475" s="302">
        <v>38649</v>
      </c>
      <c r="C475" s="300" t="s">
        <v>314</v>
      </c>
      <c r="D475" s="300" t="s">
        <v>292</v>
      </c>
      <c r="E475" s="300" t="s">
        <v>418</v>
      </c>
      <c r="F475" s="300" t="s">
        <v>377</v>
      </c>
    </row>
    <row r="476" spans="1:6" ht="45" x14ac:dyDescent="0.2">
      <c r="A476" s="299">
        <v>441</v>
      </c>
      <c r="B476" s="302">
        <v>38673</v>
      </c>
      <c r="C476" s="300" t="s">
        <v>348</v>
      </c>
      <c r="D476" s="304" t="s">
        <v>374</v>
      </c>
      <c r="E476" s="304" t="s">
        <v>332</v>
      </c>
      <c r="F476" s="304" t="s">
        <v>332</v>
      </c>
    </row>
    <row r="477" spans="1:6" ht="56.25" x14ac:dyDescent="0.2">
      <c r="A477" s="299">
        <v>442</v>
      </c>
      <c r="B477" s="302">
        <v>38677</v>
      </c>
      <c r="C477" s="300" t="s">
        <v>309</v>
      </c>
      <c r="D477" s="300" t="s">
        <v>419</v>
      </c>
      <c r="E477" s="300" t="s">
        <v>420</v>
      </c>
      <c r="F477" s="300" t="s">
        <v>420</v>
      </c>
    </row>
    <row r="478" spans="1:6" ht="405" x14ac:dyDescent="0.2">
      <c r="A478" s="299">
        <v>449</v>
      </c>
      <c r="B478" s="302">
        <v>38716</v>
      </c>
      <c r="C478" s="300" t="s">
        <v>278</v>
      </c>
      <c r="D478" s="300" t="s">
        <v>288</v>
      </c>
      <c r="E478" s="305" t="s">
        <v>421</v>
      </c>
      <c r="F478" s="300" t="s">
        <v>422</v>
      </c>
    </row>
    <row r="479" spans="1:6" ht="56.25" x14ac:dyDescent="0.2">
      <c r="A479" s="299" t="s">
        <v>482</v>
      </c>
      <c r="B479" s="302">
        <v>38734</v>
      </c>
      <c r="C479" s="300" t="s">
        <v>309</v>
      </c>
      <c r="D479" s="300" t="s">
        <v>344</v>
      </c>
      <c r="E479" s="300" t="s">
        <v>375</v>
      </c>
      <c r="F479" s="300" t="s">
        <v>346</v>
      </c>
    </row>
    <row r="480" spans="1:6" ht="33.75" x14ac:dyDescent="0.2">
      <c r="A480" s="299">
        <v>455</v>
      </c>
      <c r="B480" s="302">
        <v>38769</v>
      </c>
      <c r="C480" s="300" t="s">
        <v>510</v>
      </c>
      <c r="D480" s="300" t="s">
        <v>423</v>
      </c>
      <c r="E480" s="300" t="s">
        <v>424</v>
      </c>
      <c r="F480" s="300" t="s">
        <v>424</v>
      </c>
    </row>
    <row r="481" spans="1:6" ht="45" x14ac:dyDescent="0.2">
      <c r="A481" s="299">
        <v>458</v>
      </c>
      <c r="B481" s="302">
        <v>38792</v>
      </c>
      <c r="C481" s="304" t="s">
        <v>545</v>
      </c>
      <c r="D481" s="300" t="s">
        <v>374</v>
      </c>
      <c r="E481" s="304" t="s">
        <v>332</v>
      </c>
      <c r="F481" s="304" t="s">
        <v>332</v>
      </c>
    </row>
    <row r="482" spans="1:6" ht="22.5" x14ac:dyDescent="0.2">
      <c r="A482" s="299">
        <v>460</v>
      </c>
      <c r="B482" s="302">
        <v>38812</v>
      </c>
      <c r="C482" s="300" t="s">
        <v>291</v>
      </c>
      <c r="D482" s="300" t="s">
        <v>292</v>
      </c>
      <c r="E482" s="300" t="s">
        <v>370</v>
      </c>
      <c r="F482" s="300" t="s">
        <v>370</v>
      </c>
    </row>
    <row r="483" spans="1:6" ht="146.25" x14ac:dyDescent="0.2">
      <c r="A483" s="299">
        <v>462</v>
      </c>
      <c r="B483" s="302">
        <v>38818</v>
      </c>
      <c r="C483" s="300" t="s">
        <v>309</v>
      </c>
      <c r="D483" s="300" t="s">
        <v>425</v>
      </c>
      <c r="E483" s="300" t="s">
        <v>426</v>
      </c>
      <c r="F483" s="300" t="s">
        <v>427</v>
      </c>
    </row>
    <row r="484" spans="1:6" ht="45" x14ac:dyDescent="0.2">
      <c r="A484" s="299">
        <v>471</v>
      </c>
      <c r="B484" s="302">
        <v>38960</v>
      </c>
      <c r="C484" s="300" t="s">
        <v>309</v>
      </c>
      <c r="D484" s="300" t="s">
        <v>428</v>
      </c>
      <c r="E484" s="300" t="s">
        <v>429</v>
      </c>
      <c r="F484" s="300" t="s">
        <v>429</v>
      </c>
    </row>
    <row r="485" spans="1:6" ht="45" x14ac:dyDescent="0.2">
      <c r="A485" s="299">
        <v>472</v>
      </c>
      <c r="B485" s="302">
        <v>38973</v>
      </c>
      <c r="C485" s="300" t="s">
        <v>506</v>
      </c>
      <c r="D485" s="297" t="s">
        <v>331</v>
      </c>
      <c r="E485" s="297" t="s">
        <v>332</v>
      </c>
      <c r="F485" s="297" t="s">
        <v>332</v>
      </c>
    </row>
    <row r="486" spans="1:6" ht="22.5" x14ac:dyDescent="0.2">
      <c r="A486" s="299">
        <v>473</v>
      </c>
      <c r="B486" s="302">
        <v>38986</v>
      </c>
      <c r="C486" s="300" t="s">
        <v>309</v>
      </c>
      <c r="D486" s="300" t="s">
        <v>430</v>
      </c>
      <c r="E486" s="300" t="s">
        <v>431</v>
      </c>
      <c r="F486" s="300" t="s">
        <v>431</v>
      </c>
    </row>
    <row r="487" spans="1:6" ht="45" x14ac:dyDescent="0.2">
      <c r="A487" s="299">
        <v>486</v>
      </c>
      <c r="B487" s="302" t="s">
        <v>451</v>
      </c>
      <c r="C487" s="300" t="s">
        <v>506</v>
      </c>
      <c r="D487" s="300" t="s">
        <v>292</v>
      </c>
      <c r="E487" s="300" t="s">
        <v>452</v>
      </c>
      <c r="F487" s="300" t="s">
        <v>452</v>
      </c>
    </row>
    <row r="488" spans="1:6" ht="90" x14ac:dyDescent="0.2">
      <c r="A488" s="299" t="s">
        <v>499</v>
      </c>
      <c r="B488" s="302" t="s">
        <v>448</v>
      </c>
      <c r="C488" s="300" t="s">
        <v>314</v>
      </c>
      <c r="D488" s="300" t="s">
        <v>292</v>
      </c>
      <c r="E488" s="300" t="s">
        <v>418</v>
      </c>
      <c r="F488" s="300" t="s">
        <v>377</v>
      </c>
    </row>
    <row r="489" spans="1:6" ht="56.25" x14ac:dyDescent="0.2">
      <c r="A489" s="299" t="s">
        <v>492</v>
      </c>
      <c r="B489" s="302" t="s">
        <v>455</v>
      </c>
      <c r="C489" s="300" t="s">
        <v>309</v>
      </c>
      <c r="D489" s="300" t="s">
        <v>389</v>
      </c>
      <c r="E489" s="300" t="s">
        <v>390</v>
      </c>
      <c r="F489" s="300" t="s">
        <v>391</v>
      </c>
    </row>
    <row r="490" spans="1:6" ht="22.5" x14ac:dyDescent="0.2">
      <c r="A490" s="299" t="s">
        <v>524</v>
      </c>
      <c r="B490" s="302" t="s">
        <v>459</v>
      </c>
      <c r="C490" s="300" t="s">
        <v>291</v>
      </c>
      <c r="D490" s="300" t="s">
        <v>292</v>
      </c>
      <c r="E490" s="300" t="s">
        <v>370</v>
      </c>
      <c r="F490" s="300" t="s">
        <v>370</v>
      </c>
    </row>
    <row r="491" spans="1:6" ht="101.25" x14ac:dyDescent="0.2">
      <c r="A491" s="299">
        <v>496</v>
      </c>
      <c r="B491" s="302" t="s">
        <v>460</v>
      </c>
      <c r="C491" s="300" t="s">
        <v>309</v>
      </c>
      <c r="D491" s="300" t="s">
        <v>462</v>
      </c>
      <c r="E491" s="300" t="s">
        <v>473</v>
      </c>
      <c r="F491" s="300" t="s">
        <v>470</v>
      </c>
    </row>
    <row r="492" spans="1:6" ht="56.25" x14ac:dyDescent="0.2">
      <c r="A492" s="299" t="s">
        <v>483</v>
      </c>
      <c r="B492" s="302" t="s">
        <v>461</v>
      </c>
      <c r="C492" s="300" t="s">
        <v>309</v>
      </c>
      <c r="D492" s="300" t="s">
        <v>463</v>
      </c>
      <c r="E492" s="300" t="s">
        <v>345</v>
      </c>
      <c r="F492" s="300" t="s">
        <v>346</v>
      </c>
    </row>
    <row r="493" spans="1:6" ht="56.25" x14ac:dyDescent="0.2">
      <c r="A493" s="299">
        <v>501</v>
      </c>
      <c r="B493" s="302" t="s">
        <v>476</v>
      </c>
      <c r="C493" s="300" t="s">
        <v>278</v>
      </c>
      <c r="D493" s="300" t="s">
        <v>288</v>
      </c>
      <c r="E493" s="300" t="s">
        <v>479</v>
      </c>
      <c r="F493" s="300" t="s">
        <v>422</v>
      </c>
    </row>
    <row r="494" spans="1:6" ht="56.25" x14ac:dyDescent="0.2">
      <c r="A494" s="299" t="s">
        <v>493</v>
      </c>
      <c r="B494" s="302" t="s">
        <v>461</v>
      </c>
      <c r="C494" s="300" t="s">
        <v>309</v>
      </c>
      <c r="D494" s="300" t="s">
        <v>389</v>
      </c>
      <c r="E494" s="300" t="s">
        <v>390</v>
      </c>
      <c r="F494" s="300" t="s">
        <v>391</v>
      </c>
    </row>
    <row r="495" spans="1:6" ht="22.5" x14ac:dyDescent="0.2">
      <c r="A495" s="299">
        <v>510</v>
      </c>
      <c r="B495" s="302" t="s">
        <v>484</v>
      </c>
      <c r="C495" s="300" t="s">
        <v>291</v>
      </c>
      <c r="D495" s="300" t="s">
        <v>292</v>
      </c>
      <c r="E495" s="300" t="s">
        <v>296</v>
      </c>
      <c r="F495" s="300" t="s">
        <v>296</v>
      </c>
    </row>
    <row r="496" spans="1:6" ht="56.25" x14ac:dyDescent="0.2">
      <c r="A496" s="299">
        <v>511</v>
      </c>
      <c r="B496" s="302" t="s">
        <v>489</v>
      </c>
      <c r="C496" s="300" t="s">
        <v>348</v>
      </c>
      <c r="D496" s="300" t="s">
        <v>356</v>
      </c>
      <c r="E496" s="300" t="s">
        <v>357</v>
      </c>
      <c r="F496" s="300" t="s">
        <v>358</v>
      </c>
    </row>
    <row r="497" spans="1:6" ht="33.75" x14ac:dyDescent="0.2">
      <c r="A497" s="299">
        <v>514</v>
      </c>
      <c r="B497" s="302" t="s">
        <v>494</v>
      </c>
      <c r="C497" s="300" t="s">
        <v>348</v>
      </c>
      <c r="D497" s="300" t="s">
        <v>526</v>
      </c>
      <c r="E497" s="300"/>
      <c r="F497" s="300" t="s">
        <v>150</v>
      </c>
    </row>
    <row r="498" spans="1:6" ht="22.5" x14ac:dyDescent="0.2">
      <c r="A498" s="299" t="s">
        <v>523</v>
      </c>
      <c r="B498" s="302" t="s">
        <v>501</v>
      </c>
      <c r="C498" s="300" t="s">
        <v>291</v>
      </c>
      <c r="D498" s="300" t="s">
        <v>292</v>
      </c>
      <c r="E498" s="300" t="s">
        <v>415</v>
      </c>
      <c r="F498" s="300" t="s">
        <v>415</v>
      </c>
    </row>
    <row r="499" spans="1:6" ht="45" x14ac:dyDescent="0.2">
      <c r="A499" s="299">
        <v>519</v>
      </c>
      <c r="B499" s="302" t="s">
        <v>502</v>
      </c>
      <c r="C499" s="300" t="s">
        <v>309</v>
      </c>
      <c r="D499" s="300" t="s">
        <v>412</v>
      </c>
      <c r="E499" s="300" t="s">
        <v>413</v>
      </c>
      <c r="F499" s="300" t="s">
        <v>413</v>
      </c>
    </row>
    <row r="500" spans="1:6" ht="45" x14ac:dyDescent="0.2">
      <c r="A500" s="299">
        <v>523</v>
      </c>
      <c r="B500" s="302" t="s">
        <v>505</v>
      </c>
      <c r="C500" s="300" t="s">
        <v>506</v>
      </c>
      <c r="D500" s="300" t="s">
        <v>292</v>
      </c>
      <c r="E500" s="300" t="s">
        <v>452</v>
      </c>
      <c r="F500" s="300" t="s">
        <v>452</v>
      </c>
    </row>
    <row r="501" spans="1:6" ht="101.25" x14ac:dyDescent="0.2">
      <c r="A501" s="299">
        <v>524</v>
      </c>
      <c r="B501" s="302" t="s">
        <v>516</v>
      </c>
      <c r="C501" s="300" t="s">
        <v>309</v>
      </c>
      <c r="D501" s="300" t="s">
        <v>462</v>
      </c>
      <c r="E501" s="300" t="s">
        <v>473</v>
      </c>
      <c r="F501" s="300" t="s">
        <v>470</v>
      </c>
    </row>
    <row r="502" spans="1:6" ht="33.75" x14ac:dyDescent="0.2">
      <c r="A502" s="299">
        <v>536</v>
      </c>
      <c r="B502" s="302" t="s">
        <v>517</v>
      </c>
      <c r="C502" s="300" t="s">
        <v>348</v>
      </c>
      <c r="D502" s="300" t="s">
        <v>292</v>
      </c>
      <c r="E502" s="300" t="s">
        <v>521</v>
      </c>
      <c r="F502" s="300" t="s">
        <v>415</v>
      </c>
    </row>
    <row r="503" spans="1:6" ht="168.75" x14ac:dyDescent="0.2">
      <c r="A503" s="299">
        <v>554</v>
      </c>
      <c r="B503" s="302" t="s">
        <v>529</v>
      </c>
      <c r="C503" s="300" t="s">
        <v>606</v>
      </c>
      <c r="D503" s="300" t="s">
        <v>530</v>
      </c>
      <c r="E503" s="300" t="s">
        <v>531</v>
      </c>
      <c r="F503" s="300" t="s">
        <v>112</v>
      </c>
    </row>
    <row r="504" spans="1:6" ht="78.75" x14ac:dyDescent="0.2">
      <c r="A504" s="299">
        <v>557</v>
      </c>
      <c r="B504" s="302" t="s">
        <v>532</v>
      </c>
      <c r="C504" s="300" t="s">
        <v>278</v>
      </c>
      <c r="D504" s="300" t="s">
        <v>288</v>
      </c>
      <c r="E504" s="300" t="s">
        <v>536</v>
      </c>
      <c r="F504" s="300" t="s">
        <v>537</v>
      </c>
    </row>
    <row r="505" spans="1:6" ht="33.75" x14ac:dyDescent="0.2">
      <c r="A505" s="299">
        <v>571</v>
      </c>
      <c r="B505" s="302" t="s">
        <v>546</v>
      </c>
      <c r="C505" s="300" t="s">
        <v>309</v>
      </c>
      <c r="D505" s="300" t="s">
        <v>547</v>
      </c>
      <c r="E505" s="300" t="s">
        <v>548</v>
      </c>
      <c r="F505" s="300" t="s">
        <v>548</v>
      </c>
    </row>
    <row r="506" spans="1:6" ht="22.5" x14ac:dyDescent="0.2">
      <c r="A506" s="299">
        <v>582</v>
      </c>
      <c r="B506" s="302" t="s">
        <v>549</v>
      </c>
      <c r="C506" s="300" t="s">
        <v>291</v>
      </c>
      <c r="D506" s="300" t="s">
        <v>292</v>
      </c>
      <c r="E506" s="300" t="s">
        <v>296</v>
      </c>
      <c r="F506" s="300" t="s">
        <v>296</v>
      </c>
    </row>
    <row r="507" spans="1:6" ht="22.5" x14ac:dyDescent="0.2">
      <c r="A507" s="299" t="s">
        <v>569</v>
      </c>
      <c r="B507" s="302" t="s">
        <v>552</v>
      </c>
      <c r="C507" s="300" t="s">
        <v>291</v>
      </c>
      <c r="D507" s="300" t="s">
        <v>292</v>
      </c>
      <c r="E507" s="300" t="s">
        <v>415</v>
      </c>
      <c r="F507" s="300" t="s">
        <v>415</v>
      </c>
    </row>
    <row r="508" spans="1:6" ht="22.5" x14ac:dyDescent="0.2">
      <c r="A508" s="299">
        <v>602</v>
      </c>
      <c r="B508" s="302" t="s">
        <v>571</v>
      </c>
      <c r="C508" s="300" t="s">
        <v>309</v>
      </c>
      <c r="D508" s="300" t="s">
        <v>344</v>
      </c>
      <c r="E508" s="300" t="s">
        <v>572</v>
      </c>
      <c r="F508" s="300" t="s">
        <v>346</v>
      </c>
    </row>
    <row r="509" spans="1:6" ht="33.75" x14ac:dyDescent="0.2">
      <c r="A509" s="299">
        <v>607</v>
      </c>
      <c r="B509" s="302" t="s">
        <v>573</v>
      </c>
      <c r="C509" s="300" t="s">
        <v>348</v>
      </c>
      <c r="D509" s="300" t="s">
        <v>575</v>
      </c>
      <c r="E509" s="300" t="s">
        <v>576</v>
      </c>
      <c r="F509" s="300" t="s">
        <v>576</v>
      </c>
    </row>
    <row r="510" spans="1:6" ht="33.75" x14ac:dyDescent="0.2">
      <c r="A510" s="299">
        <v>612</v>
      </c>
      <c r="B510" s="302" t="s">
        <v>577</v>
      </c>
      <c r="C510" s="300" t="s">
        <v>309</v>
      </c>
      <c r="D510" s="300" t="s">
        <v>580</v>
      </c>
      <c r="E510" s="300" t="s">
        <v>420</v>
      </c>
      <c r="F510" s="300" t="s">
        <v>420</v>
      </c>
    </row>
    <row r="511" spans="1:6" ht="146.25" x14ac:dyDescent="0.2">
      <c r="A511" s="299">
        <v>614</v>
      </c>
      <c r="B511" s="302" t="s">
        <v>581</v>
      </c>
      <c r="C511" s="300" t="s">
        <v>309</v>
      </c>
      <c r="D511" s="300" t="s">
        <v>582</v>
      </c>
      <c r="E511" s="300" t="s">
        <v>583</v>
      </c>
      <c r="F511" s="300" t="s">
        <v>391</v>
      </c>
    </row>
    <row r="512" spans="1:6" ht="90" x14ac:dyDescent="0.2">
      <c r="A512" s="299">
        <v>626</v>
      </c>
      <c r="B512" s="302" t="s">
        <v>584</v>
      </c>
      <c r="C512" s="300" t="s">
        <v>285</v>
      </c>
      <c r="D512" s="300" t="s">
        <v>595</v>
      </c>
      <c r="E512" s="300" t="s">
        <v>594</v>
      </c>
      <c r="F512" s="300" t="s">
        <v>342</v>
      </c>
    </row>
    <row r="513" spans="1:6" ht="33.75" x14ac:dyDescent="0.2">
      <c r="A513" s="299">
        <v>628</v>
      </c>
      <c r="B513" s="302" t="s">
        <v>596</v>
      </c>
      <c r="C513" s="300" t="s">
        <v>309</v>
      </c>
      <c r="D513" s="300" t="s">
        <v>602</v>
      </c>
      <c r="E513" s="300" t="s">
        <v>600</v>
      </c>
      <c r="F513" s="300" t="s">
        <v>600</v>
      </c>
    </row>
    <row r="514" spans="1:6" ht="33.75" x14ac:dyDescent="0.2">
      <c r="A514" s="299">
        <v>631</v>
      </c>
      <c r="B514" s="302" t="s">
        <v>597</v>
      </c>
      <c r="C514" s="300" t="s">
        <v>309</v>
      </c>
      <c r="D514" s="300" t="s">
        <v>430</v>
      </c>
      <c r="E514" s="300" t="s">
        <v>601</v>
      </c>
      <c r="F514" s="300" t="s">
        <v>601</v>
      </c>
    </row>
    <row r="515" spans="1:6" ht="45" x14ac:dyDescent="0.2">
      <c r="A515" s="299">
        <v>634</v>
      </c>
      <c r="B515" s="302" t="s">
        <v>603</v>
      </c>
      <c r="C515" s="300" t="s">
        <v>348</v>
      </c>
      <c r="D515" s="300" t="s">
        <v>604</v>
      </c>
      <c r="E515" s="300" t="s">
        <v>605</v>
      </c>
      <c r="F515" s="300" t="s">
        <v>150</v>
      </c>
    </row>
    <row r="516" spans="1:6" ht="146.25" x14ac:dyDescent="0.2">
      <c r="A516" s="299">
        <v>657</v>
      </c>
      <c r="B516" s="302" t="s">
        <v>597</v>
      </c>
      <c r="C516" s="300" t="s">
        <v>309</v>
      </c>
      <c r="D516" s="300" t="s">
        <v>582</v>
      </c>
      <c r="E516" s="300" t="s">
        <v>583</v>
      </c>
      <c r="F516" s="300" t="s">
        <v>391</v>
      </c>
    </row>
    <row r="517" spans="1:6" ht="45" x14ac:dyDescent="0.2">
      <c r="A517" s="299">
        <v>658</v>
      </c>
      <c r="B517" s="302" t="s">
        <v>612</v>
      </c>
      <c r="C517" s="300" t="s">
        <v>348</v>
      </c>
      <c r="D517" s="300" t="s">
        <v>387</v>
      </c>
      <c r="E517" s="300" t="s">
        <v>388</v>
      </c>
      <c r="F517" s="300" t="s">
        <v>388</v>
      </c>
    </row>
    <row r="518" spans="1:6" ht="45" x14ac:dyDescent="0.2">
      <c r="A518" s="299">
        <v>693</v>
      </c>
      <c r="B518" s="302" t="s">
        <v>620</v>
      </c>
      <c r="C518" s="300" t="s">
        <v>314</v>
      </c>
      <c r="D518" s="300" t="s">
        <v>633</v>
      </c>
      <c r="E518" s="300" t="s">
        <v>634</v>
      </c>
      <c r="F518" s="300" t="s">
        <v>635</v>
      </c>
    </row>
    <row r="519" spans="1:6" ht="123.75" x14ac:dyDescent="0.2">
      <c r="A519" s="299">
        <v>707</v>
      </c>
      <c r="B519" s="302" t="s">
        <v>636</v>
      </c>
      <c r="C519" s="300" t="s">
        <v>348</v>
      </c>
      <c r="D519" s="300" t="s">
        <v>637</v>
      </c>
      <c r="E519" s="300" t="s">
        <v>562</v>
      </c>
      <c r="F519" s="300" t="s">
        <v>562</v>
      </c>
    </row>
    <row r="520" spans="1:6" ht="123.75" x14ac:dyDescent="0.2">
      <c r="A520" s="299">
        <v>734</v>
      </c>
      <c r="B520" s="302" t="s">
        <v>681</v>
      </c>
      <c r="C520" s="300" t="s">
        <v>314</v>
      </c>
      <c r="D520" s="300" t="s">
        <v>682</v>
      </c>
      <c r="E520" s="300" t="s">
        <v>634</v>
      </c>
      <c r="F520" s="300" t="s">
        <v>635</v>
      </c>
    </row>
    <row r="521" spans="1:6" ht="33.75" x14ac:dyDescent="0.2">
      <c r="A521" s="299">
        <v>779</v>
      </c>
      <c r="B521" s="302" t="s">
        <v>691</v>
      </c>
      <c r="C521" s="300" t="s">
        <v>309</v>
      </c>
      <c r="D521" s="300" t="s">
        <v>430</v>
      </c>
      <c r="E521" s="300" t="s">
        <v>601</v>
      </c>
      <c r="F521" s="300" t="s">
        <v>601</v>
      </c>
    </row>
    <row r="522" spans="1:6" ht="33.75" x14ac:dyDescent="0.2">
      <c r="A522" s="299">
        <v>811</v>
      </c>
      <c r="B522" s="302" t="s">
        <v>734</v>
      </c>
      <c r="C522" s="300" t="s">
        <v>309</v>
      </c>
      <c r="D522" s="300" t="s">
        <v>430</v>
      </c>
      <c r="E522" s="300" t="s">
        <v>601</v>
      </c>
      <c r="F522" s="300" t="s">
        <v>601</v>
      </c>
    </row>
    <row r="523" spans="1:6" ht="56.25" x14ac:dyDescent="0.2">
      <c r="A523" s="299">
        <v>815</v>
      </c>
      <c r="B523" s="302" t="s">
        <v>756</v>
      </c>
      <c r="C523" s="300" t="s">
        <v>314</v>
      </c>
      <c r="D523" s="300" t="s">
        <v>757</v>
      </c>
      <c r="E523" s="300" t="s">
        <v>758</v>
      </c>
      <c r="F523" s="300" t="s">
        <v>635</v>
      </c>
    </row>
    <row r="524" spans="1:6" x14ac:dyDescent="0.2">
      <c r="A524" s="296"/>
      <c r="B524" s="303"/>
      <c r="C524" s="297"/>
      <c r="D524" s="297"/>
      <c r="E524" s="297"/>
      <c r="F524" s="297"/>
    </row>
    <row r="525" spans="1:6" x14ac:dyDescent="0.2">
      <c r="A525" s="296"/>
      <c r="B525" s="303"/>
      <c r="C525" s="297"/>
      <c r="D525" s="297"/>
      <c r="E525" s="297"/>
      <c r="F525" s="297"/>
    </row>
    <row r="526" spans="1:6" x14ac:dyDescent="0.2">
      <c r="A526" s="290" t="s">
        <v>432</v>
      </c>
      <c r="B526" s="306" t="s">
        <v>433</v>
      </c>
      <c r="C526" s="33"/>
      <c r="D526" s="33"/>
      <c r="E526" s="298"/>
      <c r="F526" s="33"/>
    </row>
    <row r="527" spans="1:6" x14ac:dyDescent="0.2">
      <c r="A527" s="290" t="s">
        <v>434</v>
      </c>
      <c r="B527" s="33" t="s">
        <v>292</v>
      </c>
      <c r="C527" s="33"/>
      <c r="D527" s="33"/>
      <c r="E527" s="297"/>
      <c r="F527" s="33"/>
    </row>
    <row r="528" spans="1:6" x14ac:dyDescent="0.2">
      <c r="A528" s="290" t="s">
        <v>435</v>
      </c>
      <c r="B528" s="306" t="s">
        <v>279</v>
      </c>
      <c r="C528" s="33"/>
      <c r="D528" s="33"/>
      <c r="E528" s="33"/>
      <c r="F528" s="33"/>
    </row>
    <row r="529" spans="1:6" x14ac:dyDescent="0.2">
      <c r="A529" s="290" t="s">
        <v>436</v>
      </c>
      <c r="B529" s="33" t="s">
        <v>437</v>
      </c>
      <c r="C529" s="33"/>
      <c r="D529" s="33"/>
      <c r="E529" s="33"/>
      <c r="F529" s="33"/>
    </row>
    <row r="530" spans="1:6" x14ac:dyDescent="0.2">
      <c r="A530" s="290" t="s">
        <v>438</v>
      </c>
      <c r="B530" s="33" t="s">
        <v>439</v>
      </c>
      <c r="C530" s="33"/>
      <c r="D530" s="33"/>
      <c r="E530" s="33"/>
      <c r="F530" s="33"/>
    </row>
    <row r="531" spans="1:6" x14ac:dyDescent="0.2">
      <c r="A531" s="290" t="s">
        <v>440</v>
      </c>
      <c r="B531" s="33" t="s">
        <v>441</v>
      </c>
      <c r="C531" s="33"/>
      <c r="D531" s="33"/>
      <c r="E531" s="33"/>
      <c r="F531" s="33"/>
    </row>
    <row r="532" spans="1:6" x14ac:dyDescent="0.2">
      <c r="A532" s="290" t="s">
        <v>480</v>
      </c>
      <c r="B532" s="33" t="s">
        <v>481</v>
      </c>
      <c r="C532" s="33"/>
      <c r="D532" s="33"/>
      <c r="E532" s="33"/>
      <c r="F532" s="33"/>
    </row>
    <row r="533" spans="1:6" x14ac:dyDescent="0.2">
      <c r="A533" s="290" t="s">
        <v>490</v>
      </c>
      <c r="B533" s="33" t="s">
        <v>491</v>
      </c>
      <c r="C533" s="33"/>
      <c r="D533" s="33"/>
      <c r="E533" s="33"/>
      <c r="F533" s="33"/>
    </row>
    <row r="534" spans="1:6" x14ac:dyDescent="0.2">
      <c r="A534" s="290" t="s">
        <v>497</v>
      </c>
      <c r="B534" s="33" t="s">
        <v>498</v>
      </c>
      <c r="C534" s="33"/>
      <c r="D534" s="33"/>
      <c r="E534" s="33"/>
      <c r="F534" s="33"/>
    </row>
    <row r="535" spans="1:6" x14ac:dyDescent="0.2">
      <c r="A535" s="290" t="s">
        <v>522</v>
      </c>
      <c r="B535" s="33" t="s">
        <v>570</v>
      </c>
      <c r="C535" s="33"/>
      <c r="D535" s="33"/>
      <c r="E535" s="33"/>
      <c r="F535" s="33"/>
    </row>
    <row r="536" spans="1:6" x14ac:dyDescent="0.2">
      <c r="A536" s="290"/>
      <c r="B536" s="33"/>
      <c r="C536" s="33"/>
      <c r="D536" s="33"/>
      <c r="E536" s="33"/>
      <c r="F536" s="33"/>
    </row>
    <row r="537" spans="1:6" x14ac:dyDescent="0.2">
      <c r="A537" s="340" t="s">
        <v>442</v>
      </c>
      <c r="B537" s="340"/>
      <c r="C537" s="340"/>
      <c r="D537" s="340"/>
      <c r="E537" s="340"/>
      <c r="F537" s="340"/>
    </row>
    <row r="538" spans="1:6" x14ac:dyDescent="0.2">
      <c r="A538" s="340"/>
      <c r="B538" s="340"/>
      <c r="C538" s="340"/>
      <c r="D538" s="340"/>
      <c r="E538" s="340"/>
      <c r="F538" s="340"/>
    </row>
    <row r="539" spans="1:6" x14ac:dyDescent="0.2">
      <c r="A539" s="340"/>
      <c r="B539" s="340"/>
      <c r="C539" s="340"/>
      <c r="D539" s="340"/>
      <c r="E539" s="340"/>
      <c r="F539" s="340"/>
    </row>
    <row r="540" spans="1:6" x14ac:dyDescent="0.2">
      <c r="A540" s="340"/>
      <c r="B540" s="340"/>
      <c r="C540" s="340"/>
      <c r="D540" s="340"/>
      <c r="E540" s="340"/>
      <c r="F540" s="340"/>
    </row>
  </sheetData>
  <mergeCells count="4">
    <mergeCell ref="E5:F5"/>
    <mergeCell ref="K5:L5"/>
    <mergeCell ref="E7:F7"/>
    <mergeCell ref="A537:F5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9"/>
  <sheetViews>
    <sheetView workbookViewId="0">
      <selection activeCell="A5" sqref="A5:O8"/>
    </sheetView>
  </sheetViews>
  <sheetFormatPr baseColWidth="10" defaultColWidth="11.7109375" defaultRowHeight="11.25" x14ac:dyDescent="0.2"/>
  <cols>
    <col min="1" max="1" width="37.28515625" style="126" customWidth="1"/>
    <col min="2" max="2" width="10.28515625" style="126" bestFit="1" customWidth="1"/>
    <col min="3" max="3" width="14" style="127" customWidth="1"/>
    <col min="4" max="4" width="9.85546875" style="127" bestFit="1" customWidth="1"/>
    <col min="5" max="5" width="10.85546875" style="126" bestFit="1" customWidth="1"/>
    <col min="6" max="6" width="13" style="17" bestFit="1" customWidth="1"/>
    <col min="7" max="7" width="7.7109375" style="126" bestFit="1" customWidth="1"/>
    <col min="8" max="8" width="9.5703125" style="126" bestFit="1" customWidth="1"/>
    <col min="9" max="9" width="9.85546875" style="126" bestFit="1" customWidth="1"/>
    <col min="10" max="10" width="13.7109375" style="126" bestFit="1" customWidth="1"/>
    <col min="11" max="11" width="15" style="70" bestFit="1" customWidth="1"/>
    <col min="12" max="12" width="13.7109375" style="70" bestFit="1" customWidth="1"/>
    <col min="13" max="13" width="16.7109375" style="70" bestFit="1" customWidth="1"/>
    <col min="14" max="15" width="16.140625" style="70" bestFit="1" customWidth="1"/>
    <col min="16" max="16384" width="11.7109375" style="126"/>
  </cols>
  <sheetData>
    <row r="1" spans="1:15" x14ac:dyDescent="0.2">
      <c r="A1" s="307" t="s">
        <v>3</v>
      </c>
      <c r="B1" s="307"/>
      <c r="C1" s="125"/>
      <c r="E1" s="308"/>
      <c r="F1" s="309"/>
    </row>
    <row r="2" spans="1:15" x14ac:dyDescent="0.2">
      <c r="A2" s="307" t="s">
        <v>172</v>
      </c>
      <c r="B2" s="307"/>
      <c r="C2" s="125"/>
      <c r="E2" s="308"/>
      <c r="F2" s="309"/>
    </row>
    <row r="3" spans="1:15" x14ac:dyDescent="0.2">
      <c r="A3" s="310" t="s">
        <v>759</v>
      </c>
      <c r="B3" s="310"/>
      <c r="G3" s="126" t="s">
        <v>5</v>
      </c>
    </row>
    <row r="4" spans="1:15" x14ac:dyDescent="0.2">
      <c r="A4" s="161"/>
      <c r="B4" s="161"/>
      <c r="C4" s="125"/>
      <c r="D4" s="125"/>
      <c r="E4" s="161"/>
      <c r="F4" s="311"/>
      <c r="G4" s="161" t="s">
        <v>5</v>
      </c>
      <c r="H4" s="161"/>
      <c r="I4" s="161"/>
      <c r="J4" s="161"/>
      <c r="K4" s="162"/>
      <c r="L4" s="162"/>
      <c r="M4" s="162"/>
      <c r="N4" s="162"/>
      <c r="O4" s="162"/>
    </row>
    <row r="5" spans="1:15" ht="12.75" customHeight="1" x14ac:dyDescent="0.2">
      <c r="A5" s="349" t="s">
        <v>6</v>
      </c>
      <c r="B5" s="423" t="s">
        <v>742</v>
      </c>
      <c r="C5" s="350" t="s">
        <v>7</v>
      </c>
      <c r="D5" s="350"/>
      <c r="E5" s="351" t="s">
        <v>8</v>
      </c>
      <c r="F5" s="351"/>
      <c r="G5" s="352" t="s">
        <v>9</v>
      </c>
      <c r="H5" s="352" t="s">
        <v>10</v>
      </c>
      <c r="I5" s="352" t="s">
        <v>206</v>
      </c>
      <c r="J5" s="352" t="s">
        <v>11</v>
      </c>
      <c r="K5" s="353" t="s">
        <v>559</v>
      </c>
      <c r="L5" s="353"/>
      <c r="M5" s="354" t="s">
        <v>12</v>
      </c>
      <c r="N5" s="354" t="s">
        <v>13</v>
      </c>
      <c r="O5" s="355" t="s">
        <v>14</v>
      </c>
    </row>
    <row r="6" spans="1:15" ht="12.75" customHeight="1" x14ac:dyDescent="0.2">
      <c r="A6" s="356"/>
      <c r="B6" s="424"/>
      <c r="C6" s="357"/>
      <c r="D6" s="357"/>
      <c r="E6" s="358"/>
      <c r="F6" s="359"/>
      <c r="G6" s="358"/>
      <c r="H6" s="357" t="s">
        <v>23</v>
      </c>
      <c r="I6" s="357" t="s">
        <v>207</v>
      </c>
      <c r="J6" s="357" t="s">
        <v>24</v>
      </c>
      <c r="K6" s="360" t="s">
        <v>560</v>
      </c>
      <c r="L6" s="360" t="s">
        <v>25</v>
      </c>
      <c r="M6" s="360" t="s">
        <v>26</v>
      </c>
      <c r="N6" s="360" t="s">
        <v>27</v>
      </c>
      <c r="O6" s="361" t="s">
        <v>28</v>
      </c>
    </row>
    <row r="7" spans="1:15" ht="12.75" customHeight="1" x14ac:dyDescent="0.2">
      <c r="A7" s="356"/>
      <c r="B7" s="424" t="s">
        <v>743</v>
      </c>
      <c r="C7" s="357" t="s">
        <v>39</v>
      </c>
      <c r="D7" s="357" t="s">
        <v>156</v>
      </c>
      <c r="E7" s="362" t="s">
        <v>40</v>
      </c>
      <c r="F7" s="362"/>
      <c r="G7" s="358"/>
      <c r="H7" s="357" t="s">
        <v>41</v>
      </c>
      <c r="I7" s="357" t="s">
        <v>208</v>
      </c>
      <c r="J7" s="357" t="s">
        <v>42</v>
      </c>
      <c r="K7" s="360" t="s">
        <v>561</v>
      </c>
      <c r="L7" s="360" t="s">
        <v>43</v>
      </c>
      <c r="M7" s="360" t="s">
        <v>44</v>
      </c>
      <c r="N7" s="360" t="s">
        <v>152</v>
      </c>
      <c r="O7" s="363"/>
    </row>
    <row r="8" spans="1:15" x14ac:dyDescent="0.2">
      <c r="A8" s="364" t="s">
        <v>760</v>
      </c>
      <c r="B8" s="367"/>
      <c r="C8" s="365"/>
      <c r="D8" s="366">
        <v>25194.21</v>
      </c>
      <c r="E8" s="367"/>
      <c r="F8" s="365"/>
      <c r="G8" s="365" t="s">
        <v>761</v>
      </c>
      <c r="H8" s="366">
        <v>695.25</v>
      </c>
      <c r="I8" s="368"/>
      <c r="J8" s="369"/>
      <c r="K8" s="370"/>
      <c r="L8" s="370"/>
      <c r="M8" s="371" t="s">
        <v>55</v>
      </c>
      <c r="N8" s="370" t="s">
        <v>28</v>
      </c>
      <c r="O8" s="372"/>
    </row>
    <row r="9" spans="1:15" x14ac:dyDescent="0.2">
      <c r="A9" s="161"/>
      <c r="B9" s="161"/>
      <c r="C9" s="125"/>
      <c r="D9" s="312"/>
      <c r="E9" s="161"/>
      <c r="F9" s="311"/>
      <c r="G9" s="161"/>
      <c r="H9" s="125"/>
      <c r="I9" s="125"/>
      <c r="J9" s="125"/>
      <c r="K9" s="46"/>
      <c r="L9" s="162"/>
      <c r="M9" s="162"/>
      <c r="N9" s="162"/>
      <c r="O9" s="162"/>
    </row>
    <row r="10" spans="1:15"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f>ROUND((L10*$D$8/1000),0)</f>
        <v>0</v>
      </c>
      <c r="N10" s="148"/>
      <c r="O10" s="148"/>
    </row>
    <row r="11" spans="1:15"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f>ROUND((L11*$D$8/1000),0)</f>
        <v>730539</v>
      </c>
      <c r="N11" s="148">
        <v>7512</v>
      </c>
      <c r="O11" s="148">
        <v>738051</v>
      </c>
    </row>
    <row r="12" spans="1:15"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f t="shared" ref="M12:M22" si="0">ROUND((L12*$D$8/1000),0)</f>
        <v>0</v>
      </c>
      <c r="N12" s="148"/>
      <c r="O12" s="148"/>
    </row>
    <row r="13" spans="1:15"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f t="shared" si="0"/>
        <v>1094310</v>
      </c>
      <c r="N13" s="148">
        <v>11253</v>
      </c>
      <c r="O13" s="148">
        <v>1105563</v>
      </c>
    </row>
    <row r="14" spans="1:15"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f t="shared" si="0"/>
        <v>0</v>
      </c>
      <c r="N14" s="148"/>
      <c r="O14" s="148"/>
    </row>
    <row r="15" spans="1:15"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f t="shared" si="0"/>
        <v>1746254</v>
      </c>
      <c r="N15" s="148">
        <v>21038</v>
      </c>
      <c r="O15" s="148">
        <v>1767292</v>
      </c>
    </row>
    <row r="16" spans="1:15" x14ac:dyDescent="0.2">
      <c r="A16" s="124" t="s">
        <v>86</v>
      </c>
      <c r="B16" s="124" t="s">
        <v>746</v>
      </c>
      <c r="C16" s="125">
        <v>211</v>
      </c>
      <c r="D16" s="125" t="s">
        <v>117</v>
      </c>
      <c r="E16" s="125" t="s">
        <v>58</v>
      </c>
      <c r="F16" s="10">
        <v>290</v>
      </c>
      <c r="G16" s="125" t="s">
        <v>61</v>
      </c>
      <c r="H16" s="112">
        <v>6.9</v>
      </c>
      <c r="I16" s="125" t="s">
        <v>209</v>
      </c>
      <c r="J16" s="11">
        <v>20</v>
      </c>
      <c r="K16" s="148">
        <v>290000</v>
      </c>
      <c r="L16" s="313">
        <v>50009.82</v>
      </c>
      <c r="M16" s="78">
        <f t="shared" si="0"/>
        <v>1259958</v>
      </c>
      <c r="N16" s="78">
        <v>10082</v>
      </c>
      <c r="O16" s="313">
        <v>1270040</v>
      </c>
    </row>
    <row r="17" spans="1:15" ht="12" customHeight="1" x14ac:dyDescent="0.2">
      <c r="A17" s="124" t="s">
        <v>86</v>
      </c>
      <c r="B17" s="124" t="s">
        <v>746</v>
      </c>
      <c r="C17" s="125">
        <v>211</v>
      </c>
      <c r="D17" s="125" t="s">
        <v>117</v>
      </c>
      <c r="E17" s="125" t="s">
        <v>58</v>
      </c>
      <c r="F17" s="10">
        <v>128</v>
      </c>
      <c r="G17" s="125" t="s">
        <v>62</v>
      </c>
      <c r="H17" s="112">
        <v>6.9</v>
      </c>
      <c r="I17" s="125" t="s">
        <v>209</v>
      </c>
      <c r="J17" s="11">
        <v>20</v>
      </c>
      <c r="K17" s="148">
        <v>128000</v>
      </c>
      <c r="L17" s="313">
        <v>22260.78</v>
      </c>
      <c r="M17" s="78">
        <f t="shared" si="0"/>
        <v>560843</v>
      </c>
      <c r="N17" s="78">
        <v>4488</v>
      </c>
      <c r="O17" s="313">
        <v>565331</v>
      </c>
    </row>
    <row r="18" spans="1:15" x14ac:dyDescent="0.2">
      <c r="A18" s="124" t="s">
        <v>164</v>
      </c>
      <c r="B18" s="124" t="s">
        <v>746</v>
      </c>
      <c r="C18" s="125">
        <v>211</v>
      </c>
      <c r="D18" s="125" t="s">
        <v>117</v>
      </c>
      <c r="E18" s="125" t="s">
        <v>58</v>
      </c>
      <c r="F18" s="10">
        <v>22</v>
      </c>
      <c r="G18" s="125" t="s">
        <v>63</v>
      </c>
      <c r="H18" s="112">
        <v>6.9</v>
      </c>
      <c r="I18" s="125" t="s">
        <v>209</v>
      </c>
      <c r="J18" s="11">
        <v>20</v>
      </c>
      <c r="K18" s="148">
        <v>22000</v>
      </c>
      <c r="L18" s="313">
        <v>64987.12</v>
      </c>
      <c r="M18" s="78">
        <f t="shared" si="0"/>
        <v>1637299</v>
      </c>
      <c r="N18" s="78">
        <v>13101</v>
      </c>
      <c r="O18" s="313">
        <v>1650400</v>
      </c>
    </row>
    <row r="19" spans="1:15" x14ac:dyDescent="0.2">
      <c r="A19" s="314"/>
      <c r="B19" s="314"/>
      <c r="C19" s="15"/>
      <c r="D19" s="15"/>
      <c r="E19" s="15"/>
      <c r="F19" s="315"/>
      <c r="G19" s="15"/>
      <c r="H19" s="316"/>
      <c r="I19" s="15"/>
      <c r="J19" s="317"/>
      <c r="K19" s="73"/>
      <c r="L19" s="73"/>
      <c r="M19" s="73"/>
      <c r="N19" s="73"/>
      <c r="O19" s="73"/>
    </row>
    <row r="20" spans="1:15" x14ac:dyDescent="0.2">
      <c r="A20" s="314" t="s">
        <v>86</v>
      </c>
      <c r="B20" s="124" t="s">
        <v>746</v>
      </c>
      <c r="C20" s="15">
        <v>221</v>
      </c>
      <c r="D20" s="15" t="s">
        <v>83</v>
      </c>
      <c r="E20" s="15" t="s">
        <v>58</v>
      </c>
      <c r="F20" s="315">
        <v>330</v>
      </c>
      <c r="G20" s="15" t="s">
        <v>84</v>
      </c>
      <c r="H20" s="316">
        <v>7.4</v>
      </c>
      <c r="I20" s="15" t="s">
        <v>211</v>
      </c>
      <c r="J20" s="317">
        <v>20</v>
      </c>
      <c r="K20" s="73">
        <v>330000</v>
      </c>
      <c r="L20" s="318">
        <v>132627.88</v>
      </c>
      <c r="M20" s="73">
        <f>ROUND((L20*$D$8/1000),0)</f>
        <v>3341455</v>
      </c>
      <c r="N20" s="73">
        <v>28615</v>
      </c>
      <c r="O20" s="319">
        <v>3370070</v>
      </c>
    </row>
    <row r="21" spans="1:15" x14ac:dyDescent="0.2">
      <c r="A21" s="314" t="s">
        <v>86</v>
      </c>
      <c r="B21" s="124" t="s">
        <v>746</v>
      </c>
      <c r="C21" s="15">
        <v>221</v>
      </c>
      <c r="D21" s="15" t="s">
        <v>83</v>
      </c>
      <c r="E21" s="15" t="s">
        <v>58</v>
      </c>
      <c r="F21" s="315">
        <v>43</v>
      </c>
      <c r="G21" s="15" t="s">
        <v>70</v>
      </c>
      <c r="H21" s="316">
        <v>7.4</v>
      </c>
      <c r="I21" s="15" t="s">
        <v>211</v>
      </c>
      <c r="J21" s="317">
        <v>20</v>
      </c>
      <c r="K21" s="73">
        <v>43000</v>
      </c>
      <c r="L21" s="318">
        <v>17944.37</v>
      </c>
      <c r="M21" s="73">
        <f t="shared" si="0"/>
        <v>452094</v>
      </c>
      <c r="N21" s="320">
        <v>3871</v>
      </c>
      <c r="O21" s="319">
        <v>455965</v>
      </c>
    </row>
    <row r="22" spans="1:15" x14ac:dyDescent="0.2">
      <c r="A22" s="314" t="s">
        <v>86</v>
      </c>
      <c r="B22" s="124" t="s">
        <v>746</v>
      </c>
      <c r="C22" s="15">
        <v>221</v>
      </c>
      <c r="D22" s="15" t="s">
        <v>83</v>
      </c>
      <c r="E22" s="15" t="s">
        <v>58</v>
      </c>
      <c r="F22" s="315">
        <v>240</v>
      </c>
      <c r="G22" s="15" t="s">
        <v>72</v>
      </c>
      <c r="H22" s="316">
        <v>7.4</v>
      </c>
      <c r="I22" s="15" t="s">
        <v>211</v>
      </c>
      <c r="J22" s="317">
        <v>12</v>
      </c>
      <c r="K22" s="73">
        <v>240000</v>
      </c>
      <c r="L22" s="318">
        <v>0</v>
      </c>
      <c r="M22" s="73">
        <f t="shared" si="0"/>
        <v>0</v>
      </c>
      <c r="N22" s="73"/>
      <c r="O22" s="319"/>
    </row>
    <row r="23" spans="1:15" x14ac:dyDescent="0.2">
      <c r="A23" s="314" t="s">
        <v>86</v>
      </c>
      <c r="B23" s="124" t="s">
        <v>746</v>
      </c>
      <c r="C23" s="15">
        <v>221</v>
      </c>
      <c r="D23" s="15" t="s">
        <v>83</v>
      </c>
      <c r="E23" s="15" t="s">
        <v>58</v>
      </c>
      <c r="F23" s="315">
        <v>55</v>
      </c>
      <c r="G23" s="15" t="s">
        <v>74</v>
      </c>
      <c r="H23" s="316">
        <v>7.4</v>
      </c>
      <c r="I23" s="15" t="s">
        <v>211</v>
      </c>
      <c r="J23" s="317">
        <v>12</v>
      </c>
      <c r="K23" s="73">
        <v>55000</v>
      </c>
      <c r="L23" s="318">
        <v>0</v>
      </c>
      <c r="M23" s="73">
        <f>ROUND((L23*$D$8/1000),0)</f>
        <v>0</v>
      </c>
      <c r="N23" s="73"/>
      <c r="O23" s="319"/>
    </row>
    <row r="24" spans="1:15" x14ac:dyDescent="0.2">
      <c r="A24" s="314" t="s">
        <v>164</v>
      </c>
      <c r="B24" s="124" t="s">
        <v>746</v>
      </c>
      <c r="C24" s="15">
        <v>221</v>
      </c>
      <c r="D24" s="15" t="s">
        <v>83</v>
      </c>
      <c r="E24" s="15" t="s">
        <v>58</v>
      </c>
      <c r="F24" s="315">
        <v>50</v>
      </c>
      <c r="G24" s="15" t="s">
        <v>85</v>
      </c>
      <c r="H24" s="316">
        <v>7.4</v>
      </c>
      <c r="I24" s="15" t="s">
        <v>211</v>
      </c>
      <c r="J24" s="317">
        <v>20</v>
      </c>
      <c r="K24" s="73">
        <v>50000</v>
      </c>
      <c r="L24" s="318">
        <v>155482</v>
      </c>
      <c r="M24" s="73">
        <f>ROUND((L24*$D$8/1000),0)</f>
        <v>3917246</v>
      </c>
      <c r="N24" s="73">
        <v>33403</v>
      </c>
      <c r="O24" s="319">
        <v>3950649</v>
      </c>
    </row>
    <row r="25" spans="1:15"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row>
    <row r="26" spans="1:15"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row>
    <row r="27" spans="1:15" x14ac:dyDescent="0.2">
      <c r="A27" s="124"/>
      <c r="B27" s="124"/>
      <c r="C27" s="125"/>
      <c r="D27" s="125"/>
      <c r="E27" s="125"/>
      <c r="F27" s="10"/>
      <c r="G27" s="125"/>
      <c r="H27" s="112"/>
      <c r="I27" s="125"/>
      <c r="J27" s="11"/>
      <c r="K27" s="148"/>
      <c r="L27" s="148"/>
      <c r="M27" s="148"/>
      <c r="N27" s="148"/>
      <c r="O27" s="148"/>
    </row>
    <row r="28" spans="1:15"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f>ROUND((L28*$D$8/1000),0)</f>
        <v>3178527</v>
      </c>
      <c r="N28" s="148">
        <v>39013</v>
      </c>
      <c r="O28" s="148">
        <v>3217540</v>
      </c>
    </row>
    <row r="29" spans="1:15"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f>ROUND((L29*$D$8/1000),0)</f>
        <v>4554408</v>
      </c>
      <c r="N29" s="148">
        <v>55901</v>
      </c>
      <c r="O29" s="148">
        <v>4610309</v>
      </c>
    </row>
    <row r="30" spans="1:15" x14ac:dyDescent="0.2">
      <c r="A30" s="124" t="s">
        <v>228</v>
      </c>
      <c r="B30" s="124" t="s">
        <v>746</v>
      </c>
      <c r="C30" s="125">
        <v>236</v>
      </c>
      <c r="D30" s="125" t="s">
        <v>96</v>
      </c>
      <c r="E30" s="125" t="s">
        <v>58</v>
      </c>
      <c r="F30" s="10">
        <v>403</v>
      </c>
      <c r="G30" s="116" t="s">
        <v>97</v>
      </c>
      <c r="H30" s="112">
        <v>7</v>
      </c>
      <c r="I30" s="125" t="s">
        <v>210</v>
      </c>
      <c r="J30" s="11">
        <v>19</v>
      </c>
      <c r="K30" s="148">
        <v>403000</v>
      </c>
      <c r="L30" s="148">
        <v>95161.03</v>
      </c>
      <c r="M30" s="148">
        <f>ROUND((L30*$D$8/1000),0)</f>
        <v>2397507</v>
      </c>
      <c r="N30" s="148">
        <v>41021</v>
      </c>
      <c r="O30" s="148">
        <v>2438528</v>
      </c>
    </row>
    <row r="31" spans="1:15" x14ac:dyDescent="0.2">
      <c r="A31" s="124" t="s">
        <v>229</v>
      </c>
      <c r="B31" s="124" t="s">
        <v>746</v>
      </c>
      <c r="C31" s="125">
        <v>236</v>
      </c>
      <c r="D31" s="125" t="s">
        <v>96</v>
      </c>
      <c r="E31" s="125" t="s">
        <v>58</v>
      </c>
      <c r="F31" s="10">
        <v>35.5</v>
      </c>
      <c r="G31" s="116" t="s">
        <v>98</v>
      </c>
      <c r="H31" s="112">
        <v>6.5</v>
      </c>
      <c r="I31" s="125" t="s">
        <v>210</v>
      </c>
      <c r="J31" s="11">
        <v>20</v>
      </c>
      <c r="K31" s="148">
        <v>35500</v>
      </c>
      <c r="L31" s="148">
        <v>92752.67</v>
      </c>
      <c r="M31" s="148">
        <f>ROUND((L31*$D$8/1000),0)</f>
        <v>2336830</v>
      </c>
      <c r="N31" s="148">
        <v>0</v>
      </c>
      <c r="O31" s="148">
        <v>2336830</v>
      </c>
    </row>
    <row r="32" spans="1:15" x14ac:dyDescent="0.2">
      <c r="A32" s="124"/>
      <c r="B32" s="124"/>
      <c r="C32" s="125"/>
      <c r="D32" s="125"/>
      <c r="E32" s="125"/>
      <c r="F32" s="10"/>
      <c r="G32" s="125"/>
      <c r="H32" s="112"/>
      <c r="I32" s="125"/>
      <c r="J32" s="11"/>
      <c r="K32" s="148"/>
      <c r="L32" s="148"/>
      <c r="M32" s="148"/>
      <c r="N32" s="148"/>
      <c r="O32" s="148"/>
    </row>
    <row r="33" spans="1:15" x14ac:dyDescent="0.2">
      <c r="A33" s="124" t="s">
        <v>86</v>
      </c>
      <c r="B33" s="124" t="s">
        <v>746</v>
      </c>
      <c r="C33" s="125">
        <v>245</v>
      </c>
      <c r="D33" s="125" t="s">
        <v>105</v>
      </c>
      <c r="E33" s="125" t="s">
        <v>58</v>
      </c>
      <c r="F33" s="10">
        <v>800</v>
      </c>
      <c r="G33" s="125" t="s">
        <v>106</v>
      </c>
      <c r="H33" s="112">
        <v>7</v>
      </c>
      <c r="I33" s="125" t="s">
        <v>211</v>
      </c>
      <c r="J33" s="112">
        <v>19.75</v>
      </c>
      <c r="K33" s="148">
        <v>800000</v>
      </c>
      <c r="L33" s="318">
        <v>127849.60000000001</v>
      </c>
      <c r="M33" s="73">
        <f>ROUND((L33*$D$8/1000),0)</f>
        <v>3221070</v>
      </c>
      <c r="N33" s="73">
        <v>26134</v>
      </c>
      <c r="O33" s="319">
        <v>3247204</v>
      </c>
    </row>
    <row r="34" spans="1:15" x14ac:dyDescent="0.2">
      <c r="A34" s="124" t="s">
        <v>86</v>
      </c>
      <c r="B34" s="124" t="s">
        <v>746</v>
      </c>
      <c r="C34" s="125">
        <v>245</v>
      </c>
      <c r="D34" s="125" t="s">
        <v>105</v>
      </c>
      <c r="E34" s="125" t="s">
        <v>58</v>
      </c>
      <c r="F34" s="10">
        <v>95</v>
      </c>
      <c r="G34" s="125" t="s">
        <v>107</v>
      </c>
      <c r="H34" s="112">
        <v>7</v>
      </c>
      <c r="I34" s="125" t="s">
        <v>211</v>
      </c>
      <c r="J34" s="112">
        <v>19.75</v>
      </c>
      <c r="K34" s="148">
        <v>95000</v>
      </c>
      <c r="L34" s="318">
        <v>15994</v>
      </c>
      <c r="M34" s="73">
        <f>ROUND((L34*$D$8/1000),0)</f>
        <v>402956</v>
      </c>
      <c r="N34" s="73">
        <v>3269</v>
      </c>
      <c r="O34" s="319">
        <v>406225</v>
      </c>
    </row>
    <row r="35" spans="1:15" x14ac:dyDescent="0.2">
      <c r="A35" s="124" t="s">
        <v>167</v>
      </c>
      <c r="B35" s="124" t="s">
        <v>746</v>
      </c>
      <c r="C35" s="125">
        <v>245</v>
      </c>
      <c r="D35" s="125" t="s">
        <v>105</v>
      </c>
      <c r="E35" s="125" t="s">
        <v>58</v>
      </c>
      <c r="F35" s="10">
        <v>90</v>
      </c>
      <c r="G35" s="125" t="s">
        <v>73</v>
      </c>
      <c r="H35" s="112">
        <v>7</v>
      </c>
      <c r="I35" s="125" t="s">
        <v>211</v>
      </c>
      <c r="J35" s="112">
        <v>19.75</v>
      </c>
      <c r="K35" s="148">
        <v>90000</v>
      </c>
      <c r="L35" s="318">
        <v>200141.14</v>
      </c>
      <c r="M35" s="73">
        <f>ROUND((L35*$D$8/1000),0)</f>
        <v>5042398</v>
      </c>
      <c r="N35" s="73">
        <v>40915</v>
      </c>
      <c r="O35" s="319">
        <v>5083313</v>
      </c>
    </row>
    <row r="36" spans="1:15" x14ac:dyDescent="0.2">
      <c r="A36" s="124" t="s">
        <v>86</v>
      </c>
      <c r="B36" s="124" t="s">
        <v>746</v>
      </c>
      <c r="C36" s="125">
        <v>247</v>
      </c>
      <c r="D36" s="125" t="s">
        <v>108</v>
      </c>
      <c r="E36" s="125" t="s">
        <v>58</v>
      </c>
      <c r="F36" s="10">
        <v>470</v>
      </c>
      <c r="G36" s="125" t="s">
        <v>109</v>
      </c>
      <c r="H36" s="112">
        <v>6.3</v>
      </c>
      <c r="I36" s="125" t="s">
        <v>211</v>
      </c>
      <c r="J36" s="112">
        <v>25</v>
      </c>
      <c r="K36" s="148">
        <v>470000</v>
      </c>
      <c r="L36" s="318">
        <v>82101.039999999994</v>
      </c>
      <c r="M36" s="73">
        <f t="shared" ref="M36:M38" si="1">ROUND((L36*$D$8/1000),0)</f>
        <v>2068471</v>
      </c>
      <c r="N36" s="73">
        <v>25784</v>
      </c>
      <c r="O36" s="73">
        <v>2094255</v>
      </c>
    </row>
    <row r="37" spans="1:15" x14ac:dyDescent="0.2">
      <c r="A37" s="124" t="s">
        <v>86</v>
      </c>
      <c r="B37" s="124" t="s">
        <v>746</v>
      </c>
      <c r="C37" s="125">
        <v>247</v>
      </c>
      <c r="D37" s="125" t="s">
        <v>108</v>
      </c>
      <c r="E37" s="125" t="s">
        <v>58</v>
      </c>
      <c r="F37" s="10">
        <v>25</v>
      </c>
      <c r="G37" s="125" t="s">
        <v>110</v>
      </c>
      <c r="H37" s="112">
        <v>6.3</v>
      </c>
      <c r="I37" s="125" t="s">
        <v>211</v>
      </c>
      <c r="J37" s="112">
        <v>25</v>
      </c>
      <c r="K37" s="148">
        <v>25000</v>
      </c>
      <c r="L37" s="318">
        <v>4108.58</v>
      </c>
      <c r="M37" s="148">
        <f t="shared" si="1"/>
        <v>103512</v>
      </c>
      <c r="N37" s="148">
        <v>1290</v>
      </c>
      <c r="O37" s="148">
        <v>104802</v>
      </c>
    </row>
    <row r="38" spans="1:15" x14ac:dyDescent="0.2">
      <c r="A38" s="124" t="s">
        <v>164</v>
      </c>
      <c r="B38" s="124" t="s">
        <v>746</v>
      </c>
      <c r="C38" s="125">
        <v>247</v>
      </c>
      <c r="D38" s="125" t="s">
        <v>108</v>
      </c>
      <c r="E38" s="125" t="s">
        <v>58</v>
      </c>
      <c r="F38" s="10">
        <v>27</v>
      </c>
      <c r="G38" s="125" t="s">
        <v>111</v>
      </c>
      <c r="H38" s="112">
        <v>7.3</v>
      </c>
      <c r="I38" s="125" t="s">
        <v>211</v>
      </c>
      <c r="J38" s="112">
        <v>25</v>
      </c>
      <c r="K38" s="148">
        <v>27000</v>
      </c>
      <c r="L38" s="73">
        <v>75190.679999999993</v>
      </c>
      <c r="M38" s="148">
        <f t="shared" si="1"/>
        <v>1894370</v>
      </c>
      <c r="N38" s="148">
        <v>23668</v>
      </c>
      <c r="O38" s="148">
        <v>1918038</v>
      </c>
    </row>
    <row r="39" spans="1:15" x14ac:dyDescent="0.2">
      <c r="A39" s="124"/>
      <c r="B39" s="124"/>
      <c r="C39" s="125"/>
      <c r="D39" s="125"/>
      <c r="E39" s="125"/>
      <c r="F39" s="10"/>
      <c r="G39" s="125"/>
      <c r="H39" s="112"/>
      <c r="I39" s="125"/>
      <c r="J39" s="112"/>
      <c r="K39" s="148"/>
      <c r="L39" s="148"/>
      <c r="M39" s="148"/>
      <c r="N39" s="148"/>
      <c r="O39" s="148"/>
    </row>
    <row r="40" spans="1:15"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f t="shared" ref="M40:M46" si="2">ROUND((L40*$D$8/1000),0)</f>
        <v>3429184</v>
      </c>
      <c r="N40" s="148">
        <v>39331</v>
      </c>
      <c r="O40" s="148">
        <v>3468515</v>
      </c>
    </row>
    <row r="41" spans="1:15"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f t="shared" si="2"/>
        <v>5197137</v>
      </c>
      <c r="N41" s="148">
        <v>59608</v>
      </c>
      <c r="O41" s="148">
        <v>5256745</v>
      </c>
    </row>
    <row r="42" spans="1:15"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f t="shared" si="2"/>
        <v>0</v>
      </c>
      <c r="N42" s="148"/>
      <c r="O42" s="148"/>
    </row>
    <row r="43" spans="1:15"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f t="shared" si="2"/>
        <v>0</v>
      </c>
      <c r="N43" s="148"/>
      <c r="O43" s="148"/>
    </row>
    <row r="44" spans="1:15" x14ac:dyDescent="0.2">
      <c r="A44" s="124" t="s">
        <v>165</v>
      </c>
      <c r="B44" s="124" t="s">
        <v>746</v>
      </c>
      <c r="C44" s="125">
        <v>271</v>
      </c>
      <c r="D44" s="125" t="s">
        <v>116</v>
      </c>
      <c r="E44" s="125" t="s">
        <v>58</v>
      </c>
      <c r="F44" s="10">
        <v>795</v>
      </c>
      <c r="G44" s="125" t="s">
        <v>91</v>
      </c>
      <c r="H44" s="112">
        <v>6.5</v>
      </c>
      <c r="I44" s="125" t="s">
        <v>211</v>
      </c>
      <c r="J44" s="112">
        <v>22.25</v>
      </c>
      <c r="K44" s="148">
        <v>795000</v>
      </c>
      <c r="L44" s="148">
        <v>148166.39000000001</v>
      </c>
      <c r="M44" s="148">
        <f t="shared" si="2"/>
        <v>3732935</v>
      </c>
      <c r="N44" s="148">
        <v>5882</v>
      </c>
      <c r="O44" s="148">
        <v>3738817</v>
      </c>
    </row>
    <row r="45" spans="1:15" x14ac:dyDescent="0.2">
      <c r="A45" s="124" t="s">
        <v>165</v>
      </c>
      <c r="B45" s="124" t="s">
        <v>746</v>
      </c>
      <c r="C45" s="125">
        <v>271</v>
      </c>
      <c r="D45" s="125" t="s">
        <v>116</v>
      </c>
      <c r="E45" s="125" t="s">
        <v>58</v>
      </c>
      <c r="F45" s="10">
        <v>203</v>
      </c>
      <c r="G45" s="125" t="s">
        <v>94</v>
      </c>
      <c r="H45" s="112">
        <v>6.5</v>
      </c>
      <c r="I45" s="125" t="s">
        <v>211</v>
      </c>
      <c r="J45" s="112">
        <v>22.25</v>
      </c>
      <c r="K45" s="148">
        <v>203000</v>
      </c>
      <c r="L45" s="148">
        <v>37145.910000000003</v>
      </c>
      <c r="M45" s="148">
        <f t="shared" si="2"/>
        <v>935862</v>
      </c>
      <c r="N45" s="148">
        <v>1474</v>
      </c>
      <c r="O45" s="148">
        <v>937336</v>
      </c>
    </row>
    <row r="46" spans="1:15" x14ac:dyDescent="0.2">
      <c r="A46" s="124" t="s">
        <v>170</v>
      </c>
      <c r="B46" s="124" t="s">
        <v>746</v>
      </c>
      <c r="C46" s="125">
        <v>271</v>
      </c>
      <c r="D46" s="125" t="s">
        <v>116</v>
      </c>
      <c r="E46" s="125" t="s">
        <v>58</v>
      </c>
      <c r="F46" s="10">
        <v>90</v>
      </c>
      <c r="G46" s="125" t="s">
        <v>106</v>
      </c>
      <c r="H46" s="112">
        <v>6.5</v>
      </c>
      <c r="I46" s="125" t="s">
        <v>211</v>
      </c>
      <c r="J46" s="112">
        <v>22.25</v>
      </c>
      <c r="K46" s="148">
        <v>90000</v>
      </c>
      <c r="L46" s="148">
        <v>217338.68</v>
      </c>
      <c r="M46" s="148">
        <f t="shared" si="2"/>
        <v>5475676</v>
      </c>
      <c r="N46" s="148">
        <v>8628</v>
      </c>
      <c r="O46" s="148">
        <v>5484304</v>
      </c>
    </row>
    <row r="47" spans="1:15" x14ac:dyDescent="0.2">
      <c r="A47" s="124"/>
      <c r="B47" s="124"/>
      <c r="C47" s="125"/>
      <c r="D47" s="125"/>
      <c r="E47" s="15"/>
      <c r="F47" s="10"/>
      <c r="G47" s="125"/>
      <c r="H47" s="112"/>
      <c r="I47" s="125"/>
      <c r="J47" s="112"/>
      <c r="K47" s="148"/>
      <c r="L47" s="148"/>
      <c r="M47" s="148"/>
      <c r="N47" s="148"/>
      <c r="O47" s="148"/>
    </row>
    <row r="48" spans="1:15"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f t="shared" ref="M48:M54" si="3">ROUND((L48*$D$8/1000),0)</f>
        <v>0</v>
      </c>
      <c r="N48" s="148"/>
      <c r="O48" s="148"/>
    </row>
    <row r="49" spans="1:15" x14ac:dyDescent="0.2">
      <c r="A49" s="124" t="s">
        <v>165</v>
      </c>
      <c r="B49" s="124" t="s">
        <v>746</v>
      </c>
      <c r="C49" s="125">
        <v>282</v>
      </c>
      <c r="D49" s="125" t="s">
        <v>0</v>
      </c>
      <c r="E49" s="125" t="s">
        <v>58</v>
      </c>
      <c r="F49" s="10">
        <v>73</v>
      </c>
      <c r="G49" s="125" t="s">
        <v>70</v>
      </c>
      <c r="H49" s="112">
        <v>5</v>
      </c>
      <c r="I49" s="125" t="s">
        <v>211</v>
      </c>
      <c r="J49" s="112">
        <v>5</v>
      </c>
      <c r="K49" s="148">
        <v>73000</v>
      </c>
      <c r="L49" s="148">
        <v>0</v>
      </c>
      <c r="M49" s="148">
        <f t="shared" si="3"/>
        <v>0</v>
      </c>
      <c r="N49" s="148"/>
      <c r="O49" s="148"/>
    </row>
    <row r="50" spans="1:15" x14ac:dyDescent="0.2">
      <c r="A50" s="124" t="s">
        <v>165</v>
      </c>
      <c r="B50" s="124" t="s">
        <v>746</v>
      </c>
      <c r="C50" s="125">
        <v>282</v>
      </c>
      <c r="D50" s="125" t="s">
        <v>0</v>
      </c>
      <c r="E50" s="125" t="s">
        <v>58</v>
      </c>
      <c r="F50" s="10">
        <v>1090</v>
      </c>
      <c r="G50" s="125" t="s">
        <v>71</v>
      </c>
      <c r="H50" s="112">
        <v>6</v>
      </c>
      <c r="I50" s="125" t="s">
        <v>211</v>
      </c>
      <c r="J50" s="112">
        <v>25</v>
      </c>
      <c r="K50" s="148">
        <v>1090000</v>
      </c>
      <c r="L50" s="148">
        <v>207196.67</v>
      </c>
      <c r="M50" s="148">
        <f t="shared" si="3"/>
        <v>5220156</v>
      </c>
      <c r="N50" s="148">
        <v>58627</v>
      </c>
      <c r="O50" s="148">
        <v>5278783</v>
      </c>
    </row>
    <row r="51" spans="1:15" x14ac:dyDescent="0.2">
      <c r="A51" s="124" t="s">
        <v>165</v>
      </c>
      <c r="B51" s="124" t="s">
        <v>746</v>
      </c>
      <c r="C51" s="125">
        <v>282</v>
      </c>
      <c r="D51" s="125" t="s">
        <v>0</v>
      </c>
      <c r="E51" s="125" t="s">
        <v>58</v>
      </c>
      <c r="F51" s="10">
        <v>274</v>
      </c>
      <c r="G51" s="125" t="s">
        <v>95</v>
      </c>
      <c r="H51" s="112">
        <v>6</v>
      </c>
      <c r="I51" s="125" t="s">
        <v>211</v>
      </c>
      <c r="J51" s="112">
        <v>25</v>
      </c>
      <c r="K51" s="148">
        <v>274000</v>
      </c>
      <c r="L51" s="148">
        <v>51002.25</v>
      </c>
      <c r="M51" s="148">
        <f t="shared" si="3"/>
        <v>1284961</v>
      </c>
      <c r="N51" s="148">
        <v>14432</v>
      </c>
      <c r="O51" s="148">
        <v>1299393</v>
      </c>
    </row>
    <row r="52" spans="1:15" x14ac:dyDescent="0.2">
      <c r="A52" s="124" t="s">
        <v>171</v>
      </c>
      <c r="B52" s="124" t="s">
        <v>746</v>
      </c>
      <c r="C52" s="125">
        <v>282</v>
      </c>
      <c r="D52" s="125" t="s">
        <v>0</v>
      </c>
      <c r="E52" s="125" t="s">
        <v>58</v>
      </c>
      <c r="F52" s="10">
        <v>197</v>
      </c>
      <c r="G52" s="125" t="s">
        <v>107</v>
      </c>
      <c r="H52" s="112">
        <v>6</v>
      </c>
      <c r="I52" s="125" t="s">
        <v>211</v>
      </c>
      <c r="J52" s="112">
        <v>25</v>
      </c>
      <c r="K52" s="148">
        <v>197000</v>
      </c>
      <c r="L52" s="148">
        <v>432608.86</v>
      </c>
      <c r="M52" s="148">
        <f t="shared" si="3"/>
        <v>10899238</v>
      </c>
      <c r="N52" s="148">
        <v>122408</v>
      </c>
      <c r="O52" s="148">
        <v>11021646</v>
      </c>
    </row>
    <row r="53" spans="1:15" x14ac:dyDescent="0.2">
      <c r="A53" s="124" t="s">
        <v>168</v>
      </c>
      <c r="B53" s="124" t="s">
        <v>746</v>
      </c>
      <c r="C53" s="125">
        <v>283</v>
      </c>
      <c r="D53" s="125" t="s">
        <v>2</v>
      </c>
      <c r="E53" s="125" t="s">
        <v>58</v>
      </c>
      <c r="F53" s="10">
        <v>438</v>
      </c>
      <c r="G53" s="116" t="s">
        <v>141</v>
      </c>
      <c r="H53" s="112">
        <v>6</v>
      </c>
      <c r="I53" s="125" t="s">
        <v>210</v>
      </c>
      <c r="J53" s="112">
        <v>22</v>
      </c>
      <c r="K53" s="148">
        <v>438000</v>
      </c>
      <c r="L53" s="148">
        <v>208667.76</v>
      </c>
      <c r="M53" s="148">
        <f t="shared" si="3"/>
        <v>5257219</v>
      </c>
      <c r="N53" s="148">
        <v>77286</v>
      </c>
      <c r="O53" s="148">
        <v>5334505</v>
      </c>
    </row>
    <row r="54" spans="1:15" x14ac:dyDescent="0.2">
      <c r="A54" s="124" t="s">
        <v>169</v>
      </c>
      <c r="B54" s="124" t="s">
        <v>746</v>
      </c>
      <c r="C54" s="125">
        <v>283</v>
      </c>
      <c r="D54" s="125" t="s">
        <v>2</v>
      </c>
      <c r="E54" s="125" t="s">
        <v>58</v>
      </c>
      <c r="F54" s="10">
        <v>122.8</v>
      </c>
      <c r="G54" s="125" t="s">
        <v>142</v>
      </c>
      <c r="H54" s="112">
        <v>6</v>
      </c>
      <c r="I54" s="125" t="s">
        <v>210</v>
      </c>
      <c r="J54" s="112">
        <v>22.5</v>
      </c>
      <c r="K54" s="148">
        <v>122800</v>
      </c>
      <c r="L54" s="148">
        <v>273631.14</v>
      </c>
      <c r="M54" s="148">
        <f t="shared" si="3"/>
        <v>6893920</v>
      </c>
      <c r="N54" s="148">
        <v>0</v>
      </c>
      <c r="O54" s="148">
        <v>6893920</v>
      </c>
    </row>
    <row r="55" spans="1:15" x14ac:dyDescent="0.2">
      <c r="A55" s="124"/>
      <c r="B55" s="124"/>
      <c r="C55" s="125"/>
      <c r="D55" s="125"/>
      <c r="E55" s="125"/>
      <c r="F55" s="10"/>
      <c r="G55" s="125"/>
      <c r="H55" s="112"/>
      <c r="I55" s="125"/>
      <c r="J55" s="112"/>
      <c r="K55" s="148"/>
      <c r="L55" s="148"/>
      <c r="M55" s="148"/>
      <c r="N55" s="148"/>
      <c r="O55" s="148"/>
    </row>
    <row r="56" spans="1:15" x14ac:dyDescent="0.2">
      <c r="A56" s="314" t="s">
        <v>86</v>
      </c>
      <c r="B56" s="124" t="s">
        <v>746</v>
      </c>
      <c r="C56" s="15">
        <v>294</v>
      </c>
      <c r="D56" s="321" t="s">
        <v>120</v>
      </c>
      <c r="E56" s="15" t="s">
        <v>58</v>
      </c>
      <c r="F56" s="315">
        <v>400</v>
      </c>
      <c r="G56" s="15" t="s">
        <v>121</v>
      </c>
      <c r="H56" s="316">
        <v>6.25</v>
      </c>
      <c r="I56" s="15" t="s">
        <v>211</v>
      </c>
      <c r="J56" s="316">
        <v>20.83</v>
      </c>
      <c r="K56" s="73">
        <v>400000</v>
      </c>
      <c r="L56" s="320">
        <v>76427.06</v>
      </c>
      <c r="M56" s="73">
        <f>ROUND((L56*$D$8/1000),0)</f>
        <v>1925519</v>
      </c>
      <c r="N56" s="322">
        <v>23161</v>
      </c>
      <c r="O56" s="322">
        <v>1948680</v>
      </c>
    </row>
    <row r="57" spans="1:15" x14ac:dyDescent="0.2">
      <c r="A57" s="314" t="s">
        <v>86</v>
      </c>
      <c r="B57" s="124" t="s">
        <v>746</v>
      </c>
      <c r="C57" s="15">
        <v>294</v>
      </c>
      <c r="D57" s="321" t="s">
        <v>120</v>
      </c>
      <c r="E57" s="15" t="s">
        <v>58</v>
      </c>
      <c r="F57" s="315">
        <v>69</v>
      </c>
      <c r="G57" s="15" t="s">
        <v>122</v>
      </c>
      <c r="H57" s="316">
        <v>6.25</v>
      </c>
      <c r="I57" s="15" t="s">
        <v>211</v>
      </c>
      <c r="J57" s="316">
        <v>20.83</v>
      </c>
      <c r="K57" s="73">
        <v>69000</v>
      </c>
      <c r="L57" s="320">
        <v>13152.56</v>
      </c>
      <c r="M57" s="73">
        <f t="shared" ref="M57:M61" si="4">ROUND((L57*$D$8/1000),0)</f>
        <v>331368</v>
      </c>
      <c r="N57" s="320">
        <v>3986</v>
      </c>
      <c r="O57" s="322">
        <v>335354</v>
      </c>
    </row>
    <row r="58" spans="1:15" x14ac:dyDescent="0.2">
      <c r="A58" s="124" t="s">
        <v>164</v>
      </c>
      <c r="B58" s="124" t="s">
        <v>746</v>
      </c>
      <c r="C58" s="125">
        <v>294</v>
      </c>
      <c r="D58" s="16" t="s">
        <v>120</v>
      </c>
      <c r="E58" s="125" t="s">
        <v>58</v>
      </c>
      <c r="F58" s="10">
        <v>31.8</v>
      </c>
      <c r="G58" s="125" t="s">
        <v>123</v>
      </c>
      <c r="H58" s="112">
        <v>6.75</v>
      </c>
      <c r="I58" s="125" t="s">
        <v>211</v>
      </c>
      <c r="J58" s="112">
        <v>20.83</v>
      </c>
      <c r="K58" s="148">
        <v>31800</v>
      </c>
      <c r="L58" s="148">
        <v>76791.75</v>
      </c>
      <c r="M58" s="148">
        <f t="shared" si="4"/>
        <v>1934707</v>
      </c>
      <c r="N58" s="148">
        <v>25796</v>
      </c>
      <c r="O58" s="148">
        <v>1960503</v>
      </c>
    </row>
    <row r="59" spans="1:15" x14ac:dyDescent="0.2">
      <c r="A59" s="124" t="s">
        <v>607</v>
      </c>
      <c r="B59" s="124" t="s">
        <v>746</v>
      </c>
      <c r="C59" s="125">
        <v>300</v>
      </c>
      <c r="D59" s="125" t="s">
        <v>132</v>
      </c>
      <c r="E59" s="125" t="s">
        <v>58</v>
      </c>
      <c r="F59" s="10">
        <v>275</v>
      </c>
      <c r="G59" s="125" t="s">
        <v>129</v>
      </c>
      <c r="H59" s="112">
        <v>6.2</v>
      </c>
      <c r="I59" s="125" t="s">
        <v>210</v>
      </c>
      <c r="J59" s="112">
        <v>22.75</v>
      </c>
      <c r="K59" s="148">
        <v>275000</v>
      </c>
      <c r="L59" s="148">
        <v>150618</v>
      </c>
      <c r="M59" s="148">
        <f t="shared" si="4"/>
        <v>3794702</v>
      </c>
      <c r="N59" s="148">
        <v>44007</v>
      </c>
      <c r="O59" s="148">
        <v>3838709</v>
      </c>
    </row>
    <row r="60" spans="1:15" x14ac:dyDescent="0.2">
      <c r="A60" s="124" t="s">
        <v>607</v>
      </c>
      <c r="B60" s="124" t="s">
        <v>746</v>
      </c>
      <c r="C60" s="125">
        <v>300</v>
      </c>
      <c r="D60" s="16" t="s">
        <v>132</v>
      </c>
      <c r="E60" s="125" t="s">
        <v>58</v>
      </c>
      <c r="F60" s="10">
        <v>74</v>
      </c>
      <c r="G60" s="125" t="s">
        <v>130</v>
      </c>
      <c r="H60" s="112">
        <v>6.2</v>
      </c>
      <c r="I60" s="125" t="s">
        <v>210</v>
      </c>
      <c r="J60" s="112">
        <v>22.75</v>
      </c>
      <c r="K60" s="148">
        <v>74000</v>
      </c>
      <c r="L60" s="148">
        <v>32706</v>
      </c>
      <c r="M60" s="148">
        <f t="shared" si="4"/>
        <v>824002</v>
      </c>
      <c r="N60" s="148">
        <v>9546</v>
      </c>
      <c r="O60" s="148">
        <v>833548</v>
      </c>
    </row>
    <row r="61" spans="1:15"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f t="shared" si="4"/>
        <v>1763595</v>
      </c>
      <c r="N61" s="148">
        <v>2136047</v>
      </c>
      <c r="O61" s="70">
        <v>3899642</v>
      </c>
    </row>
    <row r="62" spans="1:15" x14ac:dyDescent="0.2">
      <c r="A62" s="124"/>
      <c r="B62" s="124"/>
      <c r="E62" s="125"/>
      <c r="F62" s="10"/>
      <c r="G62" s="125"/>
      <c r="H62" s="112"/>
      <c r="I62" s="125"/>
      <c r="J62" s="112"/>
      <c r="K62" s="148"/>
      <c r="L62" s="148"/>
      <c r="M62" s="148"/>
      <c r="N62" s="148"/>
      <c r="O62" s="148"/>
    </row>
    <row r="63" spans="1:15" x14ac:dyDescent="0.2">
      <c r="A63" s="124" t="s">
        <v>540</v>
      </c>
      <c r="B63" s="124" t="s">
        <v>746</v>
      </c>
      <c r="C63" s="127">
        <v>319</v>
      </c>
      <c r="D63" s="127" t="s">
        <v>139</v>
      </c>
      <c r="E63" s="125" t="s">
        <v>58</v>
      </c>
      <c r="F63" s="10">
        <v>950</v>
      </c>
      <c r="G63" s="125" t="s">
        <v>97</v>
      </c>
      <c r="H63" s="112">
        <v>6</v>
      </c>
      <c r="I63" s="125" t="s">
        <v>210</v>
      </c>
      <c r="J63" s="112">
        <v>22</v>
      </c>
      <c r="K63" s="148">
        <v>950000</v>
      </c>
      <c r="L63" s="148">
        <v>384775</v>
      </c>
      <c r="M63" s="148">
        <f t="shared" ref="M63:M71" si="5">ROUND((L63*$D$8/1000),0)</f>
        <v>9694102</v>
      </c>
      <c r="N63" s="148">
        <v>94833</v>
      </c>
      <c r="O63" s="148">
        <v>9788935</v>
      </c>
    </row>
    <row r="64" spans="1:15" x14ac:dyDescent="0.2">
      <c r="A64" s="124" t="s">
        <v>541</v>
      </c>
      <c r="B64" s="124" t="s">
        <v>746</v>
      </c>
      <c r="C64" s="127">
        <v>319</v>
      </c>
      <c r="D64" s="127" t="s">
        <v>139</v>
      </c>
      <c r="E64" s="125" t="s">
        <v>58</v>
      </c>
      <c r="F64" s="10">
        <v>58</v>
      </c>
      <c r="G64" s="125" t="s">
        <v>98</v>
      </c>
      <c r="H64" s="112">
        <v>6</v>
      </c>
      <c r="I64" s="125" t="s">
        <v>210</v>
      </c>
      <c r="J64" s="112">
        <v>22</v>
      </c>
      <c r="K64" s="148">
        <v>58000</v>
      </c>
      <c r="L64" s="148">
        <v>120158</v>
      </c>
      <c r="M64" s="148">
        <f t="shared" si="5"/>
        <v>3027286</v>
      </c>
      <c r="N64" s="148">
        <v>29614</v>
      </c>
      <c r="O64" s="148">
        <v>3056900</v>
      </c>
    </row>
    <row r="65" spans="1:15" x14ac:dyDescent="0.2">
      <c r="A65" s="124" t="s">
        <v>541</v>
      </c>
      <c r="B65" s="124" t="s">
        <v>746</v>
      </c>
      <c r="C65" s="127">
        <v>319</v>
      </c>
      <c r="D65" s="127" t="s">
        <v>139</v>
      </c>
      <c r="E65" s="125" t="s">
        <v>58</v>
      </c>
      <c r="F65" s="10">
        <v>100</v>
      </c>
      <c r="G65" s="125" t="s">
        <v>140</v>
      </c>
      <c r="H65" s="112">
        <v>6</v>
      </c>
      <c r="I65" s="125" t="s">
        <v>210</v>
      </c>
      <c r="J65" s="112">
        <v>22</v>
      </c>
      <c r="K65" s="148">
        <v>100000</v>
      </c>
      <c r="L65" s="148">
        <v>207168</v>
      </c>
      <c r="M65" s="148">
        <f t="shared" si="5"/>
        <v>5219434</v>
      </c>
      <c r="N65" s="148">
        <v>51060</v>
      </c>
      <c r="O65" s="148">
        <v>5270494</v>
      </c>
    </row>
    <row r="66" spans="1:15"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f t="shared" si="5"/>
        <v>0</v>
      </c>
      <c r="N66" s="148"/>
      <c r="O66" s="148"/>
    </row>
    <row r="67" spans="1:15"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f t="shared" si="5"/>
        <v>0</v>
      </c>
      <c r="N67" s="148"/>
      <c r="O67" s="148"/>
    </row>
    <row r="68" spans="1:15" x14ac:dyDescent="0.2">
      <c r="A68" s="124" t="s">
        <v>165</v>
      </c>
      <c r="B68" s="124" t="s">
        <v>746</v>
      </c>
      <c r="C68" s="127">
        <v>322</v>
      </c>
      <c r="D68" s="127" t="s">
        <v>149</v>
      </c>
      <c r="E68" s="125" t="s">
        <v>58</v>
      </c>
      <c r="F68" s="10">
        <v>1500</v>
      </c>
      <c r="G68" s="125" t="s">
        <v>145</v>
      </c>
      <c r="H68" s="112">
        <v>5.8</v>
      </c>
      <c r="I68" s="125" t="s">
        <v>211</v>
      </c>
      <c r="J68" s="112">
        <v>19.25</v>
      </c>
      <c r="K68" s="148">
        <v>1500000</v>
      </c>
      <c r="L68" s="148">
        <v>346684.31</v>
      </c>
      <c r="M68" s="148">
        <f t="shared" si="5"/>
        <v>8734437</v>
      </c>
      <c r="N68" s="148">
        <v>53512</v>
      </c>
      <c r="O68" s="148">
        <v>8787949</v>
      </c>
    </row>
    <row r="69" spans="1:15" x14ac:dyDescent="0.2">
      <c r="A69" s="124" t="s">
        <v>165</v>
      </c>
      <c r="B69" s="124" t="s">
        <v>746</v>
      </c>
      <c r="C69" s="127">
        <v>322</v>
      </c>
      <c r="D69" s="127" t="s">
        <v>149</v>
      </c>
      <c r="E69" s="125" t="s">
        <v>58</v>
      </c>
      <c r="F69" s="10">
        <v>374</v>
      </c>
      <c r="G69" s="125" t="s">
        <v>146</v>
      </c>
      <c r="H69" s="112">
        <v>5.8</v>
      </c>
      <c r="I69" s="125" t="s">
        <v>211</v>
      </c>
      <c r="J69" s="112">
        <v>19.25</v>
      </c>
      <c r="K69" s="148">
        <v>374000</v>
      </c>
      <c r="L69" s="148">
        <v>86433.62</v>
      </c>
      <c r="M69" s="148">
        <f t="shared" si="5"/>
        <v>2177627</v>
      </c>
      <c r="N69" s="148">
        <v>13341</v>
      </c>
      <c r="O69" s="148">
        <v>2190968</v>
      </c>
    </row>
    <row r="70" spans="1:15" x14ac:dyDescent="0.2">
      <c r="A70" s="124" t="s">
        <v>181</v>
      </c>
      <c r="B70" s="124" t="s">
        <v>746</v>
      </c>
      <c r="C70" s="127">
        <v>322</v>
      </c>
      <c r="D70" s="127" t="s">
        <v>149</v>
      </c>
      <c r="E70" s="125" t="s">
        <v>58</v>
      </c>
      <c r="F70" s="10">
        <v>314</v>
      </c>
      <c r="G70" s="125" t="s">
        <v>147</v>
      </c>
      <c r="H70" s="112">
        <v>5.8</v>
      </c>
      <c r="I70" s="125" t="s">
        <v>211</v>
      </c>
      <c r="J70" s="112">
        <v>19</v>
      </c>
      <c r="K70" s="148">
        <v>314000</v>
      </c>
      <c r="L70" s="148">
        <v>425094.57</v>
      </c>
      <c r="M70" s="148">
        <f t="shared" si="5"/>
        <v>10709922</v>
      </c>
      <c r="N70" s="148">
        <v>65613</v>
      </c>
      <c r="O70" s="148">
        <v>10775535</v>
      </c>
    </row>
    <row r="71" spans="1:15" x14ac:dyDescent="0.2">
      <c r="A71" s="124" t="s">
        <v>166</v>
      </c>
      <c r="B71" s="124" t="s">
        <v>746</v>
      </c>
      <c r="C71" s="127">
        <v>322</v>
      </c>
      <c r="D71" s="127" t="s">
        <v>149</v>
      </c>
      <c r="E71" s="125" t="s">
        <v>58</v>
      </c>
      <c r="F71" s="10">
        <v>28</v>
      </c>
      <c r="G71" s="125" t="s">
        <v>148</v>
      </c>
      <c r="H71" s="112">
        <v>5.8</v>
      </c>
      <c r="I71" s="125" t="s">
        <v>211</v>
      </c>
      <c r="J71" s="112">
        <v>19</v>
      </c>
      <c r="K71" s="148">
        <v>28000</v>
      </c>
      <c r="L71" s="148">
        <v>56653.760000000002</v>
      </c>
      <c r="M71" s="148">
        <f t="shared" si="5"/>
        <v>1427347</v>
      </c>
      <c r="N71" s="148">
        <v>8745</v>
      </c>
      <c r="O71" s="148">
        <v>1436092</v>
      </c>
    </row>
    <row r="72" spans="1:15" x14ac:dyDescent="0.2">
      <c r="A72" s="124"/>
      <c r="B72" s="124"/>
      <c r="E72" s="125"/>
      <c r="F72" s="10"/>
      <c r="G72" s="125"/>
      <c r="H72" s="112"/>
      <c r="I72" s="125"/>
      <c r="J72" s="112"/>
      <c r="K72" s="148"/>
      <c r="L72" s="148"/>
      <c r="M72" s="148"/>
      <c r="N72" s="148"/>
      <c r="O72" s="148"/>
    </row>
    <row r="73" spans="1:15" x14ac:dyDescent="0.2">
      <c r="A73" s="124" t="s">
        <v>683</v>
      </c>
      <c r="B73" s="124" t="s">
        <v>746</v>
      </c>
      <c r="C73" s="127">
        <v>337</v>
      </c>
      <c r="D73" s="127" t="s">
        <v>157</v>
      </c>
      <c r="E73" s="125" t="s">
        <v>58</v>
      </c>
      <c r="F73" s="10">
        <v>400</v>
      </c>
      <c r="G73" s="125" t="s">
        <v>65</v>
      </c>
      <c r="H73" s="112">
        <v>6.3</v>
      </c>
      <c r="I73" s="125" t="s">
        <v>210</v>
      </c>
      <c r="J73" s="112">
        <v>19.5</v>
      </c>
      <c r="K73" s="148">
        <v>400000</v>
      </c>
      <c r="L73" s="148">
        <v>114760</v>
      </c>
      <c r="M73" s="148">
        <f t="shared" ref="M73:M75" si="6">ROUND((L73*$D$8/1000),0)</f>
        <v>2891288</v>
      </c>
      <c r="N73" s="148">
        <v>2453</v>
      </c>
      <c r="O73" s="148">
        <v>2893741</v>
      </c>
    </row>
    <row r="74" spans="1:15" x14ac:dyDescent="0.2">
      <c r="A74" s="124" t="s">
        <v>683</v>
      </c>
      <c r="B74" s="124" t="s">
        <v>746</v>
      </c>
      <c r="C74" s="127">
        <v>337</v>
      </c>
      <c r="D74" s="127" t="s">
        <v>157</v>
      </c>
      <c r="E74" s="125" t="s">
        <v>58</v>
      </c>
      <c r="F74" s="10">
        <v>74</v>
      </c>
      <c r="G74" s="125" t="s">
        <v>64</v>
      </c>
      <c r="H74" s="112">
        <v>6.3</v>
      </c>
      <c r="I74" s="125" t="s">
        <v>210</v>
      </c>
      <c r="J74" s="112">
        <v>19.5</v>
      </c>
      <c r="K74" s="148">
        <v>74000</v>
      </c>
      <c r="L74" s="148">
        <v>21262</v>
      </c>
      <c r="M74" s="148">
        <f>ROUND((L74*$D$8/1000),0)</f>
        <v>535679</v>
      </c>
      <c r="N74" s="148">
        <v>456</v>
      </c>
      <c r="O74" s="148">
        <v>536135</v>
      </c>
    </row>
    <row r="75" spans="1:15"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f t="shared" si="6"/>
        <v>957380</v>
      </c>
      <c r="N75" s="148">
        <v>1237666</v>
      </c>
      <c r="O75" s="148">
        <v>2195046</v>
      </c>
    </row>
    <row r="76" spans="1:15" x14ac:dyDescent="0.2">
      <c r="A76" s="124" t="s">
        <v>685</v>
      </c>
      <c r="B76" s="124" t="s">
        <v>746</v>
      </c>
      <c r="C76" s="127">
        <v>337</v>
      </c>
      <c r="D76" s="127" t="s">
        <v>227</v>
      </c>
      <c r="E76" s="125" t="s">
        <v>58</v>
      </c>
      <c r="F76" s="10">
        <v>539</v>
      </c>
      <c r="G76" s="125" t="s">
        <v>217</v>
      </c>
      <c r="H76" s="112">
        <v>5</v>
      </c>
      <c r="I76" s="127" t="s">
        <v>211</v>
      </c>
      <c r="J76" s="112">
        <v>19.5</v>
      </c>
      <c r="K76" s="148">
        <v>539000</v>
      </c>
      <c r="L76" s="148">
        <v>173169</v>
      </c>
      <c r="M76" s="148">
        <f>ROUND((L76*$D$8/1000),0)</f>
        <v>4362856</v>
      </c>
      <c r="N76" s="148">
        <v>20753</v>
      </c>
      <c r="O76" s="148">
        <v>4383609</v>
      </c>
    </row>
    <row r="77" spans="1:15"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f>ROUND((L77*$D$8/1000),0)</f>
        <v>1007768</v>
      </c>
      <c r="N77" s="148">
        <v>1240807</v>
      </c>
      <c r="O77" s="148">
        <v>2248575</v>
      </c>
    </row>
    <row r="78" spans="1:15" x14ac:dyDescent="0.2">
      <c r="A78" s="124" t="s">
        <v>687</v>
      </c>
      <c r="B78" s="124" t="s">
        <v>746</v>
      </c>
      <c r="C78" s="127">
        <v>337</v>
      </c>
      <c r="D78" s="127" t="s">
        <v>247</v>
      </c>
      <c r="E78" s="125" t="s">
        <v>58</v>
      </c>
      <c r="F78" s="10">
        <v>512</v>
      </c>
      <c r="G78" s="125" t="s">
        <v>457</v>
      </c>
      <c r="H78" s="112">
        <v>4.5</v>
      </c>
      <c r="I78" s="125" t="s">
        <v>210</v>
      </c>
      <c r="J78" s="112">
        <v>19.5</v>
      </c>
      <c r="K78" s="148">
        <v>512000</v>
      </c>
      <c r="L78" s="148">
        <v>206516</v>
      </c>
      <c r="M78" s="148">
        <f>ROUND((L78*$D$8/1000),0)</f>
        <v>5203007</v>
      </c>
      <c r="N78" s="148">
        <v>3183</v>
      </c>
      <c r="O78" s="148">
        <v>5206190</v>
      </c>
    </row>
    <row r="79" spans="1:15"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f>ROUND((L79*$D$8/1000),0)</f>
        <v>1133739</v>
      </c>
      <c r="N79" s="148">
        <v>1364138</v>
      </c>
      <c r="O79" s="148">
        <v>2497877</v>
      </c>
    </row>
    <row r="80" spans="1:15" x14ac:dyDescent="0.2">
      <c r="A80" s="124"/>
      <c r="B80" s="124"/>
      <c r="E80" s="125"/>
      <c r="F80" s="10"/>
      <c r="G80" s="125"/>
      <c r="H80" s="112"/>
      <c r="I80" s="125"/>
      <c r="J80" s="112"/>
      <c r="K80" s="148"/>
      <c r="L80" s="148"/>
      <c r="M80" s="148"/>
      <c r="N80" s="148"/>
      <c r="O80" s="148"/>
    </row>
    <row r="81" spans="1:15" x14ac:dyDescent="0.2">
      <c r="A81" s="124" t="s">
        <v>540</v>
      </c>
      <c r="B81" s="124" t="s">
        <v>746</v>
      </c>
      <c r="C81" s="127">
        <v>341</v>
      </c>
      <c r="D81" s="127" t="s">
        <v>158</v>
      </c>
      <c r="E81" s="125" t="s">
        <v>58</v>
      </c>
      <c r="F81" s="10">
        <v>320</v>
      </c>
      <c r="G81" s="125" t="s">
        <v>160</v>
      </c>
      <c r="H81" s="112">
        <v>5.8</v>
      </c>
      <c r="I81" s="125" t="s">
        <v>209</v>
      </c>
      <c r="J81" s="112">
        <v>23.75</v>
      </c>
      <c r="K81" s="148">
        <v>320000</v>
      </c>
      <c r="L81" s="148">
        <v>57622</v>
      </c>
      <c r="M81" s="148">
        <f>ROUND((L81*$D$8/1000),0)</f>
        <v>1451741</v>
      </c>
      <c r="N81" s="148">
        <v>13738</v>
      </c>
      <c r="O81" s="148">
        <v>1465479</v>
      </c>
    </row>
    <row r="82" spans="1:15" x14ac:dyDescent="0.2">
      <c r="A82" s="124" t="s">
        <v>541</v>
      </c>
      <c r="B82" s="124" t="s">
        <v>746</v>
      </c>
      <c r="C82" s="127">
        <v>341</v>
      </c>
      <c r="D82" s="127" t="s">
        <v>158</v>
      </c>
      <c r="E82" s="125" t="s">
        <v>58</v>
      </c>
      <c r="F82" s="10">
        <v>6</v>
      </c>
      <c r="G82" s="125" t="s">
        <v>161</v>
      </c>
      <c r="H82" s="112">
        <v>7.5</v>
      </c>
      <c r="I82" s="125" t="s">
        <v>209</v>
      </c>
      <c r="J82" s="112">
        <v>23.75</v>
      </c>
      <c r="K82" s="148">
        <v>6000</v>
      </c>
      <c r="L82" s="148">
        <v>14035</v>
      </c>
      <c r="M82" s="148">
        <f>ROUND((L82*$D$8/1000),0)</f>
        <v>353601</v>
      </c>
      <c r="N82" s="148">
        <v>4300</v>
      </c>
      <c r="O82" s="148">
        <v>357901</v>
      </c>
    </row>
    <row r="83" spans="1:15" x14ac:dyDescent="0.2">
      <c r="A83" s="124" t="s">
        <v>541</v>
      </c>
      <c r="B83" s="124" t="s">
        <v>746</v>
      </c>
      <c r="C83" s="127">
        <v>341</v>
      </c>
      <c r="D83" s="127" t="s">
        <v>158</v>
      </c>
      <c r="E83" s="125" t="s">
        <v>58</v>
      </c>
      <c r="F83" s="10">
        <v>15.2</v>
      </c>
      <c r="G83" s="125" t="s">
        <v>162</v>
      </c>
      <c r="H83" s="112">
        <v>7.5</v>
      </c>
      <c r="I83" s="125" t="s">
        <v>209</v>
      </c>
      <c r="J83" s="112">
        <v>23.75</v>
      </c>
      <c r="K83" s="148">
        <v>15200</v>
      </c>
      <c r="L83" s="148">
        <v>35554</v>
      </c>
      <c r="M83" s="148">
        <f>ROUND((L83*$D$8/1000),0)</f>
        <v>895755</v>
      </c>
      <c r="N83" s="148">
        <v>10895</v>
      </c>
      <c r="O83" s="148">
        <v>906650</v>
      </c>
    </row>
    <row r="84" spans="1:15" x14ac:dyDescent="0.2">
      <c r="A84" s="124"/>
      <c r="B84" s="124"/>
      <c r="E84" s="125"/>
      <c r="F84" s="10"/>
      <c r="G84" s="125"/>
      <c r="H84" s="112"/>
      <c r="I84" s="125"/>
      <c r="J84" s="112"/>
      <c r="K84" s="148"/>
      <c r="L84" s="148"/>
      <c r="M84" s="148"/>
      <c r="N84" s="148"/>
      <c r="O84" s="148"/>
    </row>
    <row r="85" spans="1:15" x14ac:dyDescent="0.2">
      <c r="A85" s="124" t="s">
        <v>165</v>
      </c>
      <c r="B85" s="124" t="s">
        <v>746</v>
      </c>
      <c r="C85" s="127">
        <v>351</v>
      </c>
      <c r="D85" s="127" t="s">
        <v>194</v>
      </c>
      <c r="E85" s="125" t="s">
        <v>58</v>
      </c>
      <c r="F85" s="10">
        <v>400</v>
      </c>
      <c r="G85" s="125" t="s">
        <v>175</v>
      </c>
      <c r="H85" s="112">
        <v>6.5</v>
      </c>
      <c r="I85" s="125" t="s">
        <v>211</v>
      </c>
      <c r="J85" s="112">
        <v>20</v>
      </c>
      <c r="K85" s="148">
        <v>400000</v>
      </c>
      <c r="L85" s="148">
        <v>139927.42000000001</v>
      </c>
      <c r="M85" s="148">
        <f>ROUND((L85*$D$8/1000),0)</f>
        <v>3525361</v>
      </c>
      <c r="N85" s="148">
        <v>24133</v>
      </c>
      <c r="O85" s="148">
        <v>3549494</v>
      </c>
    </row>
    <row r="86" spans="1:15" x14ac:dyDescent="0.2">
      <c r="A86" s="124" t="s">
        <v>165</v>
      </c>
      <c r="B86" s="124" t="s">
        <v>746</v>
      </c>
      <c r="C86" s="127">
        <v>351</v>
      </c>
      <c r="D86" s="127" t="s">
        <v>194</v>
      </c>
      <c r="E86" s="125" t="s">
        <v>58</v>
      </c>
      <c r="F86" s="10">
        <v>155</v>
      </c>
      <c r="G86" s="125" t="s">
        <v>176</v>
      </c>
      <c r="H86" s="112">
        <v>6.5</v>
      </c>
      <c r="I86" s="125" t="s">
        <v>211</v>
      </c>
      <c r="J86" s="112">
        <v>20</v>
      </c>
      <c r="K86" s="148">
        <v>155000</v>
      </c>
      <c r="L86" s="148">
        <v>54222.07</v>
      </c>
      <c r="M86" s="148">
        <f>ROUND((L86*$D$8/1000),0)</f>
        <v>1366082</v>
      </c>
      <c r="N86" s="148">
        <v>9351</v>
      </c>
      <c r="O86" s="148">
        <v>1375433</v>
      </c>
    </row>
    <row r="87" spans="1:15"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f>ROUND((L87*$D$8/1000),0)</f>
        <v>0</v>
      </c>
      <c r="N87" s="126"/>
      <c r="O87" s="126"/>
    </row>
    <row r="88" spans="1:15" x14ac:dyDescent="0.2">
      <c r="A88" s="124" t="s">
        <v>171</v>
      </c>
      <c r="B88" s="124" t="s">
        <v>746</v>
      </c>
      <c r="C88" s="127">
        <v>351</v>
      </c>
      <c r="D88" s="127" t="s">
        <v>194</v>
      </c>
      <c r="E88" s="125" t="s">
        <v>58</v>
      </c>
      <c r="F88" s="10">
        <v>60</v>
      </c>
      <c r="G88" s="125" t="s">
        <v>178</v>
      </c>
      <c r="H88" s="112">
        <v>6.5</v>
      </c>
      <c r="I88" s="125" t="s">
        <v>211</v>
      </c>
      <c r="J88" s="112">
        <v>20</v>
      </c>
      <c r="K88" s="148">
        <v>60000</v>
      </c>
      <c r="L88" s="148">
        <v>106213</v>
      </c>
      <c r="M88" s="148">
        <f>ROUND((L88*$D$8/1000),0)</f>
        <v>2675953</v>
      </c>
      <c r="N88" s="148">
        <v>18318</v>
      </c>
      <c r="O88" s="148">
        <v>2694271</v>
      </c>
    </row>
    <row r="89" spans="1:15" x14ac:dyDescent="0.2">
      <c r="A89" s="124" t="s">
        <v>171</v>
      </c>
      <c r="B89" s="124" t="s">
        <v>746</v>
      </c>
      <c r="C89" s="127">
        <v>351</v>
      </c>
      <c r="D89" s="127" t="s">
        <v>194</v>
      </c>
      <c r="E89" s="125" t="s">
        <v>58</v>
      </c>
      <c r="F89" s="10">
        <v>2</v>
      </c>
      <c r="G89" s="125" t="s">
        <v>179</v>
      </c>
      <c r="H89" s="112">
        <v>6.5</v>
      </c>
      <c r="I89" s="125" t="s">
        <v>211</v>
      </c>
      <c r="J89" s="112">
        <v>21</v>
      </c>
      <c r="K89" s="148">
        <v>2000</v>
      </c>
      <c r="L89" s="148">
        <v>4191.68</v>
      </c>
      <c r="M89" s="148">
        <f>ROUND((L89*$D$8/1000),0)</f>
        <v>105606</v>
      </c>
      <c r="N89" s="148">
        <v>723</v>
      </c>
      <c r="O89" s="148">
        <v>106329</v>
      </c>
    </row>
    <row r="90" spans="1:15"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f t="shared" ref="M90:M102" si="7">ROUND((L90*$D$8/1000),0)</f>
        <v>0</v>
      </c>
      <c r="N90" s="148"/>
      <c r="O90" s="148"/>
    </row>
    <row r="91" spans="1:15"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f t="shared" si="7"/>
        <v>0</v>
      </c>
      <c r="N91" s="148"/>
      <c r="O91" s="148"/>
    </row>
    <row r="92" spans="1:15" x14ac:dyDescent="0.2">
      <c r="A92" s="124" t="s">
        <v>642</v>
      </c>
      <c r="B92" s="124" t="s">
        <v>746</v>
      </c>
      <c r="C92" s="127">
        <v>351</v>
      </c>
      <c r="D92" s="127" t="s">
        <v>183</v>
      </c>
      <c r="E92" s="125" t="s">
        <v>58</v>
      </c>
      <c r="F92" s="10">
        <v>600</v>
      </c>
      <c r="G92" s="125" t="s">
        <v>189</v>
      </c>
      <c r="H92" s="112">
        <v>6.5</v>
      </c>
      <c r="I92" s="125" t="s">
        <v>211</v>
      </c>
      <c r="J92" s="112">
        <v>22.5</v>
      </c>
      <c r="K92" s="148">
        <v>600000</v>
      </c>
      <c r="L92" s="148">
        <v>251641.68</v>
      </c>
      <c r="M92" s="148">
        <f t="shared" si="7"/>
        <v>6339913</v>
      </c>
      <c r="N92" s="148">
        <v>43401</v>
      </c>
      <c r="O92" s="148">
        <v>6383314</v>
      </c>
    </row>
    <row r="93" spans="1:15" x14ac:dyDescent="0.2">
      <c r="A93" s="124" t="s">
        <v>642</v>
      </c>
      <c r="B93" s="124" t="s">
        <v>746</v>
      </c>
      <c r="C93" s="127">
        <v>351</v>
      </c>
      <c r="D93" s="127" t="s">
        <v>183</v>
      </c>
      <c r="E93" s="125" t="s">
        <v>58</v>
      </c>
      <c r="F93" s="10">
        <v>129</v>
      </c>
      <c r="G93" s="125" t="s">
        <v>190</v>
      </c>
      <c r="H93" s="112">
        <v>6.5</v>
      </c>
      <c r="I93" s="125" t="s">
        <v>211</v>
      </c>
      <c r="J93" s="112">
        <v>22.5</v>
      </c>
      <c r="K93" s="148">
        <v>129000</v>
      </c>
      <c r="L93" s="148">
        <v>54103.31</v>
      </c>
      <c r="M93" s="148">
        <f t="shared" si="7"/>
        <v>1363090</v>
      </c>
      <c r="N93" s="148">
        <v>9331</v>
      </c>
      <c r="O93" s="148">
        <v>1372421</v>
      </c>
    </row>
    <row r="94" spans="1:15" x14ac:dyDescent="0.2">
      <c r="A94" s="124" t="s">
        <v>643</v>
      </c>
      <c r="B94" s="124" t="s">
        <v>746</v>
      </c>
      <c r="C94" s="127">
        <v>351</v>
      </c>
      <c r="D94" s="127" t="s">
        <v>183</v>
      </c>
      <c r="E94" s="125" t="s">
        <v>58</v>
      </c>
      <c r="F94" s="10">
        <v>82</v>
      </c>
      <c r="G94" s="125" t="s">
        <v>191</v>
      </c>
      <c r="H94" s="112">
        <v>6.5</v>
      </c>
      <c r="I94" s="125" t="s">
        <v>211</v>
      </c>
      <c r="J94" s="112">
        <v>22.5</v>
      </c>
      <c r="K94" s="148">
        <v>82000</v>
      </c>
      <c r="L94" s="148">
        <v>142576.94</v>
      </c>
      <c r="M94" s="148">
        <f t="shared" si="7"/>
        <v>3592113</v>
      </c>
      <c r="N94" s="148">
        <v>24591</v>
      </c>
      <c r="O94" s="148">
        <v>3616704</v>
      </c>
    </row>
    <row r="95" spans="1:15" x14ac:dyDescent="0.2">
      <c r="A95" s="124" t="s">
        <v>643</v>
      </c>
      <c r="B95" s="124" t="s">
        <v>746</v>
      </c>
      <c r="C95" s="127">
        <v>351</v>
      </c>
      <c r="D95" s="127" t="s">
        <v>183</v>
      </c>
      <c r="E95" s="125" t="s">
        <v>58</v>
      </c>
      <c r="F95" s="10">
        <v>7</v>
      </c>
      <c r="G95" s="125" t="s">
        <v>192</v>
      </c>
      <c r="H95" s="112">
        <v>6.5</v>
      </c>
      <c r="I95" s="125" t="s">
        <v>211</v>
      </c>
      <c r="J95" s="112">
        <v>22.5</v>
      </c>
      <c r="K95" s="148">
        <v>7000</v>
      </c>
      <c r="L95" s="148">
        <v>14441.71</v>
      </c>
      <c r="M95" s="148">
        <f t="shared" si="7"/>
        <v>363847</v>
      </c>
      <c r="N95" s="148">
        <v>2491</v>
      </c>
      <c r="O95" s="148">
        <v>366338</v>
      </c>
    </row>
    <row r="96" spans="1:15"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f t="shared" si="7"/>
        <v>0</v>
      </c>
      <c r="N96" s="148"/>
      <c r="O96" s="148"/>
    </row>
    <row r="97" spans="1:15"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f t="shared" si="7"/>
        <v>0</v>
      </c>
      <c r="N97" s="148"/>
      <c r="O97" s="148"/>
    </row>
    <row r="98" spans="1:15" x14ac:dyDescent="0.2">
      <c r="A98" s="124" t="s">
        <v>645</v>
      </c>
      <c r="B98" s="124" t="s">
        <v>746</v>
      </c>
      <c r="C98" s="127">
        <v>351</v>
      </c>
      <c r="D98" s="127" t="s">
        <v>226</v>
      </c>
      <c r="E98" s="125" t="s">
        <v>58</v>
      </c>
      <c r="F98" s="10">
        <v>305</v>
      </c>
      <c r="G98" s="125" t="s">
        <v>221</v>
      </c>
      <c r="H98" s="112">
        <v>6</v>
      </c>
      <c r="I98" s="127" t="s">
        <v>210</v>
      </c>
      <c r="J98" s="112">
        <v>22.5</v>
      </c>
      <c r="K98" s="148">
        <v>305000</v>
      </c>
      <c r="L98" s="148">
        <v>179470.64</v>
      </c>
      <c r="M98" s="148">
        <f t="shared" si="7"/>
        <v>4521621</v>
      </c>
      <c r="N98" s="148">
        <v>28633</v>
      </c>
      <c r="O98" s="148">
        <v>4550254</v>
      </c>
    </row>
    <row r="99" spans="1:15" x14ac:dyDescent="0.2">
      <c r="A99" s="124" t="s">
        <v>645</v>
      </c>
      <c r="B99" s="124" t="s">
        <v>746</v>
      </c>
      <c r="C99" s="127">
        <v>351</v>
      </c>
      <c r="D99" s="127" t="s">
        <v>226</v>
      </c>
      <c r="E99" s="125" t="s">
        <v>58</v>
      </c>
      <c r="F99" s="10">
        <v>77</v>
      </c>
      <c r="G99" s="125" t="s">
        <v>222</v>
      </c>
      <c r="H99" s="112">
        <v>6</v>
      </c>
      <c r="I99" s="127" t="s">
        <v>210</v>
      </c>
      <c r="J99" s="112">
        <v>22.5</v>
      </c>
      <c r="K99" s="148">
        <v>77000</v>
      </c>
      <c r="L99" s="148">
        <v>45309.2</v>
      </c>
      <c r="M99" s="148">
        <f t="shared" si="7"/>
        <v>1141529</v>
      </c>
      <c r="N99" s="148">
        <v>7229</v>
      </c>
      <c r="O99" s="148">
        <v>1148758</v>
      </c>
    </row>
    <row r="100" spans="1:15"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46307.72</v>
      </c>
      <c r="M100" s="148">
        <f t="shared" si="7"/>
        <v>1166686</v>
      </c>
      <c r="N100" s="148">
        <v>7388</v>
      </c>
      <c r="O100" s="148">
        <v>1174074</v>
      </c>
    </row>
    <row r="101" spans="1:15" x14ac:dyDescent="0.2">
      <c r="A101" s="124" t="s">
        <v>646</v>
      </c>
      <c r="B101" s="124" t="s">
        <v>746</v>
      </c>
      <c r="C101" s="127">
        <v>351</v>
      </c>
      <c r="D101" s="127" t="s">
        <v>226</v>
      </c>
      <c r="E101" s="125" t="s">
        <v>58</v>
      </c>
      <c r="F101" s="10">
        <v>29</v>
      </c>
      <c r="G101" s="125" t="s">
        <v>224</v>
      </c>
      <c r="H101" s="112">
        <v>4.5</v>
      </c>
      <c r="I101" s="127" t="s">
        <v>210</v>
      </c>
      <c r="J101" s="112">
        <v>26</v>
      </c>
      <c r="K101" s="148">
        <v>29000</v>
      </c>
      <c r="L101" s="148">
        <v>46890.43</v>
      </c>
      <c r="M101" s="148">
        <f t="shared" si="7"/>
        <v>1181367</v>
      </c>
      <c r="N101" s="148">
        <v>5647</v>
      </c>
      <c r="O101" s="148">
        <v>1187014</v>
      </c>
    </row>
    <row r="102" spans="1:15"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f t="shared" si="7"/>
        <v>0</v>
      </c>
      <c r="N102" s="148"/>
      <c r="O102" s="148"/>
    </row>
    <row r="103" spans="1:15"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f>ROUND((L103*$D$8/1000),0)</f>
        <v>0</v>
      </c>
      <c r="N103" s="148"/>
      <c r="O103" s="148"/>
    </row>
    <row r="104" spans="1:15"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153025.39000000001</v>
      </c>
      <c r="M104" s="148">
        <f>ROUND((L104*$D$8/1000),0)</f>
        <v>3855354</v>
      </c>
      <c r="N104" s="148">
        <v>22825</v>
      </c>
      <c r="O104" s="148">
        <v>3878179</v>
      </c>
    </row>
    <row r="105" spans="1:15"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39106.559999999998</v>
      </c>
      <c r="M105" s="148">
        <f>ROUND((L105*$D$8/1000),0)</f>
        <v>985259</v>
      </c>
      <c r="N105" s="148">
        <v>5833</v>
      </c>
      <c r="O105" s="148">
        <v>991092</v>
      </c>
    </row>
    <row r="106" spans="1:15"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31144.45</v>
      </c>
      <c r="M106" s="148">
        <f>ROUND((L106*$D$8/1000),0)</f>
        <v>784660</v>
      </c>
      <c r="N106" s="148">
        <v>4969</v>
      </c>
      <c r="O106" s="148">
        <v>789629</v>
      </c>
    </row>
    <row r="107" spans="1:15"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73294.59</v>
      </c>
      <c r="M107" s="148">
        <f>ROUND((L107*$D$8/1000),0)</f>
        <v>1846599</v>
      </c>
      <c r="N107" s="148">
        <v>8827</v>
      </c>
      <c r="O107" s="148">
        <v>1855426</v>
      </c>
    </row>
    <row r="108" spans="1:15" x14ac:dyDescent="0.2">
      <c r="A108" s="124"/>
      <c r="B108" s="124"/>
      <c r="E108" s="125"/>
      <c r="F108" s="10"/>
      <c r="G108" s="125"/>
      <c r="H108" s="112"/>
      <c r="I108" s="127"/>
      <c r="J108" s="112"/>
      <c r="K108" s="148"/>
      <c r="L108" s="148"/>
      <c r="M108" s="148"/>
      <c r="N108" s="148"/>
      <c r="O108" s="148"/>
    </row>
    <row r="109" spans="1:15"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170249.42</v>
      </c>
      <c r="M109" s="148">
        <f t="shared" ref="M109:M115" si="8">ROUND((L109*$D$8/1000),0)</f>
        <v>4289300</v>
      </c>
      <c r="N109" s="148">
        <v>3382</v>
      </c>
      <c r="O109" s="148">
        <v>4292682</v>
      </c>
    </row>
    <row r="110" spans="1:15" x14ac:dyDescent="0.2">
      <c r="A110" s="124" t="s">
        <v>165</v>
      </c>
      <c r="B110" s="124" t="s">
        <v>746</v>
      </c>
      <c r="C110" s="127">
        <v>363</v>
      </c>
      <c r="D110" s="127" t="s">
        <v>182</v>
      </c>
      <c r="E110" s="125" t="s">
        <v>58</v>
      </c>
      <c r="F110" s="10">
        <v>96</v>
      </c>
      <c r="G110" s="125" t="s">
        <v>185</v>
      </c>
      <c r="H110" s="112">
        <v>5</v>
      </c>
      <c r="I110" s="127" t="s">
        <v>213</v>
      </c>
      <c r="J110" s="112">
        <v>17.5</v>
      </c>
      <c r="K110" s="148">
        <v>96000</v>
      </c>
      <c r="L110" s="148">
        <v>40859.879999999997</v>
      </c>
      <c r="M110" s="148">
        <f t="shared" si="8"/>
        <v>1029432</v>
      </c>
      <c r="N110" s="148">
        <v>812</v>
      </c>
      <c r="O110" s="148">
        <v>1030244</v>
      </c>
    </row>
    <row r="111" spans="1:15"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f t="shared" si="8"/>
        <v>25</v>
      </c>
      <c r="N111" s="148">
        <v>0</v>
      </c>
      <c r="O111" s="148">
        <v>25</v>
      </c>
    </row>
    <row r="112" spans="1:15"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104223</v>
      </c>
      <c r="M112" s="148">
        <f t="shared" si="8"/>
        <v>2625816</v>
      </c>
      <c r="N112" s="148">
        <v>23589</v>
      </c>
      <c r="O112" s="148">
        <v>2649405</v>
      </c>
    </row>
    <row r="113" spans="1:15"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266542</v>
      </c>
      <c r="M113" s="148">
        <f t="shared" si="8"/>
        <v>6715315</v>
      </c>
      <c r="N113" s="148">
        <v>64621</v>
      </c>
      <c r="O113" s="148">
        <v>6779936</v>
      </c>
    </row>
    <row r="114" spans="1:15"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61640</v>
      </c>
      <c r="M114" s="148">
        <f t="shared" si="8"/>
        <v>1552971</v>
      </c>
      <c r="N114" s="148">
        <v>15934</v>
      </c>
      <c r="O114" s="148">
        <v>1568905</v>
      </c>
    </row>
    <row r="115" spans="1:15"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102998</v>
      </c>
      <c r="M115" s="148">
        <f t="shared" si="8"/>
        <v>2594953</v>
      </c>
      <c r="N115" s="148">
        <v>26626</v>
      </c>
      <c r="O115" s="148">
        <v>2621579</v>
      </c>
    </row>
    <row r="116" spans="1:15" x14ac:dyDescent="0.2">
      <c r="A116" s="124"/>
      <c r="B116" s="124"/>
      <c r="E116" s="125"/>
      <c r="F116" s="10"/>
      <c r="G116" s="125"/>
      <c r="H116" s="112"/>
      <c r="I116" s="127"/>
      <c r="J116" s="112"/>
      <c r="K116" s="148"/>
      <c r="L116" s="148"/>
      <c r="M116" s="148"/>
      <c r="N116" s="148"/>
      <c r="O116" s="148"/>
    </row>
    <row r="117" spans="1:15"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266876</v>
      </c>
      <c r="M117" s="148">
        <f t="shared" ref="M117:M122" si="9">ROUND((L117*$D$8/1000),0)</f>
        <v>6723730</v>
      </c>
      <c r="N117" s="148">
        <v>4121</v>
      </c>
      <c r="O117" s="148">
        <v>6727851</v>
      </c>
    </row>
    <row r="118" spans="1:15" x14ac:dyDescent="0.2">
      <c r="A118" s="124" t="s">
        <v>617</v>
      </c>
      <c r="B118" s="124" t="s">
        <v>746</v>
      </c>
      <c r="C118" s="127">
        <v>383</v>
      </c>
      <c r="D118" s="127" t="s">
        <v>226</v>
      </c>
      <c r="E118" s="125" t="s">
        <v>58</v>
      </c>
      <c r="F118" s="114">
        <v>161</v>
      </c>
      <c r="G118" s="125" t="s">
        <v>70</v>
      </c>
      <c r="H118" s="112">
        <v>6</v>
      </c>
      <c r="I118" s="127" t="s">
        <v>211</v>
      </c>
      <c r="J118" s="112">
        <v>22</v>
      </c>
      <c r="K118" s="148">
        <v>161000</v>
      </c>
      <c r="L118" s="148">
        <v>301208</v>
      </c>
      <c r="M118" s="148">
        <f t="shared" si="9"/>
        <v>7588698</v>
      </c>
      <c r="N118" s="148">
        <v>24596</v>
      </c>
      <c r="O118" s="148">
        <v>7613294</v>
      </c>
    </row>
    <row r="119" spans="1:15"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f t="shared" si="9"/>
        <v>0</v>
      </c>
      <c r="N119" s="148"/>
      <c r="O119" s="148"/>
    </row>
    <row r="120" spans="1:15"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42953.62</v>
      </c>
      <c r="M120" s="148">
        <f t="shared" si="9"/>
        <v>1082183</v>
      </c>
      <c r="N120" s="148">
        <v>11844</v>
      </c>
      <c r="O120" s="148">
        <v>1094027</v>
      </c>
    </row>
    <row r="121" spans="1:15"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69.900000000000006</v>
      </c>
      <c r="M121" s="148">
        <f t="shared" si="9"/>
        <v>1761</v>
      </c>
      <c r="N121" s="148">
        <v>20</v>
      </c>
      <c r="O121" s="148">
        <v>1781</v>
      </c>
    </row>
    <row r="122" spans="1:15"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230558.79</v>
      </c>
      <c r="M122" s="148">
        <f t="shared" si="9"/>
        <v>5808747</v>
      </c>
      <c r="N122" s="148">
        <v>0</v>
      </c>
      <c r="O122" s="148">
        <v>5808747</v>
      </c>
    </row>
    <row r="124" spans="1:15"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67341</v>
      </c>
      <c r="M124" s="148">
        <f>ROUND((L124*$D$8/1000),0)</f>
        <v>1696603</v>
      </c>
      <c r="N124" s="148">
        <v>12516</v>
      </c>
      <c r="O124" s="148">
        <v>1709119</v>
      </c>
    </row>
    <row r="125" spans="1:15"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52828</v>
      </c>
      <c r="M125" s="148">
        <f>ROUND((L125*$D$8/1000),0)</f>
        <v>1330960</v>
      </c>
      <c r="N125" s="148">
        <v>9818</v>
      </c>
      <c r="O125" s="148">
        <v>1340778</v>
      </c>
    </row>
    <row r="126" spans="1:15"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50245</v>
      </c>
      <c r="M126" s="148">
        <f>ROUND((L126*$D$8/1000),0)</f>
        <v>1265883</v>
      </c>
      <c r="N126" s="148">
        <v>9338</v>
      </c>
      <c r="O126" s="148">
        <v>1275221</v>
      </c>
    </row>
    <row r="127" spans="1:15"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43964</v>
      </c>
      <c r="M127" s="148">
        <f>ROUND((L127*$D$8/1000),0)</f>
        <v>1107638</v>
      </c>
      <c r="N127" s="148">
        <v>8171</v>
      </c>
      <c r="O127" s="148">
        <v>1115809</v>
      </c>
    </row>
    <row r="128" spans="1:15"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39254</v>
      </c>
      <c r="M128" s="148">
        <f>ROUND((L128*$D$8/1000),0)</f>
        <v>988974</v>
      </c>
      <c r="N128" s="148">
        <v>7295</v>
      </c>
      <c r="O128" s="148">
        <v>996269</v>
      </c>
    </row>
    <row r="129" spans="1:15" x14ac:dyDescent="0.2">
      <c r="A129" s="124"/>
      <c r="B129" s="124"/>
      <c r="E129" s="125"/>
      <c r="F129" s="10"/>
      <c r="G129" s="125"/>
      <c r="H129" s="112"/>
      <c r="I129" s="127"/>
      <c r="J129" s="112"/>
      <c r="K129" s="148"/>
      <c r="L129" s="148"/>
      <c r="M129" s="148"/>
      <c r="N129" s="148"/>
      <c r="O129" s="148"/>
    </row>
    <row r="130" spans="1:15"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394967.95</v>
      </c>
      <c r="M130" s="73">
        <f>ROUND((L130*$D$8/1000),0)</f>
        <v>9950905</v>
      </c>
      <c r="N130" s="318">
        <v>118707</v>
      </c>
      <c r="O130" s="319">
        <v>10069612</v>
      </c>
    </row>
    <row r="131" spans="1:15"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113382.5</v>
      </c>
      <c r="M131" s="73">
        <f>ROUND((L131*$D$8/1000),0)</f>
        <v>2856583</v>
      </c>
      <c r="N131" s="318">
        <v>44400</v>
      </c>
      <c r="O131" s="319">
        <v>2900983</v>
      </c>
    </row>
    <row r="132" spans="1:15"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3797.598</v>
      </c>
      <c r="M132" s="73">
        <f>ROUND((L132*$D$8/1000),0)</f>
        <v>95677</v>
      </c>
      <c r="N132" s="73">
        <v>95028</v>
      </c>
      <c r="O132" s="73">
        <v>190705</v>
      </c>
    </row>
    <row r="133" spans="1:15" x14ac:dyDescent="0.2">
      <c r="A133" s="124"/>
      <c r="B133" s="124"/>
      <c r="E133" s="125"/>
      <c r="F133" s="148"/>
      <c r="G133" s="127"/>
      <c r="H133" s="112"/>
      <c r="I133" s="127"/>
      <c r="J133" s="112"/>
      <c r="K133" s="148"/>
      <c r="L133" s="148"/>
      <c r="M133" s="148"/>
      <c r="N133" s="148"/>
      <c r="O133" s="148"/>
    </row>
    <row r="134" spans="1:15"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f>ROUND((L134*$D$8/1000),0)</f>
        <v>0</v>
      </c>
      <c r="N134" s="148"/>
      <c r="O134" s="148"/>
    </row>
    <row r="135" spans="1:15"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f t="shared" ref="M135:M147" si="10">ROUND((L135*$D$8/1000),0)</f>
        <v>0</v>
      </c>
      <c r="N135" s="148"/>
      <c r="O135" s="148"/>
    </row>
    <row r="136" spans="1:15"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126153.86</v>
      </c>
      <c r="M136" s="148">
        <f t="shared" si="10"/>
        <v>3178347</v>
      </c>
      <c r="N136" s="148">
        <v>25162</v>
      </c>
      <c r="O136" s="148">
        <v>3203509</v>
      </c>
    </row>
    <row r="137" spans="1:15"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32994.04</v>
      </c>
      <c r="M137" s="148">
        <f t="shared" si="10"/>
        <v>831259</v>
      </c>
      <c r="N137" s="148">
        <v>6581</v>
      </c>
      <c r="O137" s="148">
        <v>837840</v>
      </c>
    </row>
    <row r="138" spans="1:15"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62774.37</v>
      </c>
      <c r="M138" s="148">
        <f t="shared" si="10"/>
        <v>1581551</v>
      </c>
      <c r="N138" s="148">
        <v>12520</v>
      </c>
      <c r="O138" s="148">
        <v>1594071</v>
      </c>
    </row>
    <row r="139" spans="1:15" x14ac:dyDescent="0.2">
      <c r="A139" s="124" t="s">
        <v>225</v>
      </c>
      <c r="B139" s="124" t="s">
        <v>746</v>
      </c>
      <c r="C139" s="127">
        <v>437</v>
      </c>
      <c r="D139" s="127" t="s">
        <v>259</v>
      </c>
      <c r="E139" s="125" t="s">
        <v>58</v>
      </c>
      <c r="F139" s="113">
        <v>55</v>
      </c>
      <c r="G139" s="125" t="s">
        <v>82</v>
      </c>
      <c r="H139" s="112">
        <v>4.2</v>
      </c>
      <c r="I139" s="127" t="s">
        <v>210</v>
      </c>
      <c r="J139" s="112">
        <v>20</v>
      </c>
      <c r="K139" s="148">
        <v>55000</v>
      </c>
      <c r="L139" s="148">
        <v>53766.61</v>
      </c>
      <c r="M139" s="148">
        <f t="shared" si="10"/>
        <v>1354607</v>
      </c>
      <c r="N139" s="148">
        <v>10724</v>
      </c>
      <c r="O139" s="148">
        <v>1365331</v>
      </c>
    </row>
    <row r="140" spans="1:15" x14ac:dyDescent="0.2">
      <c r="A140" s="124" t="s">
        <v>225</v>
      </c>
      <c r="B140" s="124" t="s">
        <v>746</v>
      </c>
      <c r="C140" s="127">
        <v>437</v>
      </c>
      <c r="D140" s="127" t="s">
        <v>259</v>
      </c>
      <c r="E140" s="125" t="s">
        <v>58</v>
      </c>
      <c r="F140" s="113">
        <v>1</v>
      </c>
      <c r="G140" s="125" t="s">
        <v>256</v>
      </c>
      <c r="H140" s="112">
        <v>4.2</v>
      </c>
      <c r="I140" s="127" t="s">
        <v>210</v>
      </c>
      <c r="J140" s="112">
        <v>20</v>
      </c>
      <c r="K140" s="148">
        <v>1000</v>
      </c>
      <c r="L140" s="148">
        <v>1493.52</v>
      </c>
      <c r="M140" s="148">
        <f t="shared" si="10"/>
        <v>37628</v>
      </c>
      <c r="N140" s="148">
        <v>298</v>
      </c>
      <c r="O140" s="148">
        <v>37926</v>
      </c>
    </row>
    <row r="141" spans="1:15"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f t="shared" si="10"/>
        <v>0</v>
      </c>
      <c r="N141" s="148"/>
      <c r="O141" s="148"/>
    </row>
    <row r="142" spans="1:15"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f t="shared" si="10"/>
        <v>0</v>
      </c>
      <c r="N142" s="148"/>
      <c r="O142" s="148"/>
    </row>
    <row r="143" spans="1:15"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202228.05</v>
      </c>
      <c r="M143" s="148">
        <f t="shared" si="10"/>
        <v>5094976</v>
      </c>
      <c r="N143" s="148">
        <v>40335</v>
      </c>
      <c r="O143" s="148">
        <v>5135311</v>
      </c>
    </row>
    <row r="144" spans="1:15"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53388.19</v>
      </c>
      <c r="M144" s="148">
        <f t="shared" si="10"/>
        <v>1345073</v>
      </c>
      <c r="N144" s="148">
        <v>10648</v>
      </c>
      <c r="O144" s="148">
        <v>1355721</v>
      </c>
    </row>
    <row r="145" spans="1:15"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53263.79</v>
      </c>
      <c r="M145" s="148">
        <f t="shared" si="10"/>
        <v>1341939</v>
      </c>
      <c r="N145" s="148">
        <v>10624</v>
      </c>
      <c r="O145" s="148">
        <v>1352563</v>
      </c>
    </row>
    <row r="146" spans="1:15"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103207.08</v>
      </c>
      <c r="M146" s="148">
        <f t="shared" si="10"/>
        <v>2600221</v>
      </c>
      <c r="N146" s="148">
        <v>20585</v>
      </c>
      <c r="O146" s="148">
        <v>2620806</v>
      </c>
    </row>
    <row r="147" spans="1:15"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1413.8</v>
      </c>
      <c r="M147" s="148">
        <f t="shared" si="10"/>
        <v>35620</v>
      </c>
      <c r="N147" s="148">
        <v>281</v>
      </c>
      <c r="O147" s="148">
        <v>35901</v>
      </c>
    </row>
    <row r="148" spans="1:15" x14ac:dyDescent="0.2">
      <c r="A148" s="124"/>
      <c r="B148" s="124"/>
      <c r="E148" s="125"/>
      <c r="F148" s="10"/>
      <c r="G148" s="125"/>
      <c r="H148" s="112"/>
      <c r="I148" s="127"/>
      <c r="J148" s="112"/>
      <c r="K148" s="148"/>
      <c r="L148" s="148"/>
      <c r="M148" s="148"/>
      <c r="N148" s="148"/>
      <c r="O148" s="148"/>
    </row>
    <row r="149" spans="1:15"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f>ROUND((L149*$D$8/1000),0)</f>
        <v>0</v>
      </c>
      <c r="N149" s="148"/>
      <c r="O149" s="148"/>
    </row>
    <row r="150" spans="1:15"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54250.45</v>
      </c>
      <c r="M150" s="148">
        <f>ROUND((L150*$D$8/1000),0)</f>
        <v>1366797</v>
      </c>
      <c r="N150" s="148">
        <v>11994</v>
      </c>
      <c r="O150" s="148">
        <v>1378791</v>
      </c>
    </row>
    <row r="151" spans="1:15"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91076.78</v>
      </c>
      <c r="M151" s="148">
        <f>ROUND((L151*$D$8/1000),0)</f>
        <v>2294608</v>
      </c>
      <c r="N151" s="148">
        <v>0</v>
      </c>
      <c r="O151" s="148">
        <v>2294608</v>
      </c>
    </row>
    <row r="152" spans="1:15" x14ac:dyDescent="0.2">
      <c r="A152" s="124"/>
      <c r="B152" s="124"/>
      <c r="E152" s="125"/>
      <c r="F152" s="10"/>
      <c r="G152" s="125"/>
      <c r="H152" s="112"/>
      <c r="I152" s="127"/>
      <c r="J152" s="112"/>
      <c r="K152" s="148"/>
      <c r="L152" s="148"/>
      <c r="M152" s="148"/>
      <c r="N152" s="148"/>
      <c r="O152" s="148"/>
    </row>
    <row r="153" spans="1:15"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f>ROUND((L153/1000),0)</f>
        <v>0</v>
      </c>
      <c r="N153" s="148"/>
      <c r="O153" s="148"/>
    </row>
    <row r="154" spans="1:15"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f>ROUND((L154/1000),0)</f>
        <v>0</v>
      </c>
      <c r="N154" s="148"/>
      <c r="O154" s="148"/>
    </row>
    <row r="155" spans="1:15"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f>ROUND((L155/1000),0)</f>
        <v>0</v>
      </c>
      <c r="N155" s="148"/>
      <c r="O155" s="148"/>
    </row>
    <row r="156" spans="1:15"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200208</v>
      </c>
      <c r="M156" s="148">
        <f>ROUND((L156*$D$8/1000),0)</f>
        <v>5044082</v>
      </c>
      <c r="N156" s="148">
        <v>20460</v>
      </c>
      <c r="O156" s="148">
        <v>5064542</v>
      </c>
    </row>
    <row r="157" spans="1:15"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f>ROUND((L157*$D$8/1000),0)</f>
        <v>1259711</v>
      </c>
      <c r="N157" s="148">
        <v>1277369</v>
      </c>
      <c r="O157" s="148">
        <v>2537080</v>
      </c>
    </row>
    <row r="158" spans="1:15"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256606</v>
      </c>
      <c r="M158" s="148">
        <f>ROUND((L158*$D$8/1000),0)</f>
        <v>6464985</v>
      </c>
      <c r="N158" s="148">
        <v>24701</v>
      </c>
      <c r="O158" s="148">
        <v>6489686</v>
      </c>
    </row>
    <row r="159" spans="1:15"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f>ROUND((L159*$D$8/1000),0)</f>
        <v>932186</v>
      </c>
      <c r="N159" s="148">
        <v>323580</v>
      </c>
      <c r="O159" s="148">
        <v>1255766</v>
      </c>
    </row>
    <row r="160" spans="1:15"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f>ROUND((L160*$D$8/1000),0)</f>
        <v>1486458</v>
      </c>
      <c r="N160" s="148">
        <v>998894</v>
      </c>
      <c r="O160" s="148">
        <v>2485352</v>
      </c>
    </row>
    <row r="161" spans="1:15" x14ac:dyDescent="0.2">
      <c r="A161" s="124"/>
      <c r="B161" s="124"/>
      <c r="E161" s="125"/>
      <c r="F161" s="10"/>
      <c r="G161" s="125"/>
      <c r="H161" s="112"/>
      <c r="I161" s="127"/>
      <c r="J161" s="112"/>
      <c r="K161" s="148"/>
      <c r="L161" s="148"/>
      <c r="M161" s="148"/>
      <c r="N161" s="148"/>
      <c r="O161" s="148"/>
    </row>
    <row r="162" spans="1:15"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230736</v>
      </c>
      <c r="M162" s="148">
        <f t="shared" ref="M162:M179" si="11">ROUND((L162*$D$8/1000),0)</f>
        <v>5813211</v>
      </c>
      <c r="N162" s="148">
        <v>38185</v>
      </c>
      <c r="O162" s="148">
        <v>5851396</v>
      </c>
    </row>
    <row r="163" spans="1:15"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f t="shared" si="11"/>
        <v>1347613</v>
      </c>
      <c r="N163" s="148">
        <v>11025</v>
      </c>
      <c r="O163" s="148">
        <v>1358638</v>
      </c>
    </row>
    <row r="164" spans="1:15"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f t="shared" si="11"/>
        <v>789183</v>
      </c>
      <c r="N164" s="148">
        <v>7090</v>
      </c>
      <c r="O164" s="148">
        <v>796273</v>
      </c>
    </row>
    <row r="165" spans="1:15"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f t="shared" si="11"/>
        <v>648852</v>
      </c>
      <c r="N165" s="148">
        <v>6346</v>
      </c>
      <c r="O165" s="148">
        <v>655198</v>
      </c>
    </row>
    <row r="166" spans="1:15"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f t="shared" si="11"/>
        <v>726525</v>
      </c>
      <c r="N166" s="148">
        <v>8262</v>
      </c>
      <c r="O166" s="148">
        <v>734787</v>
      </c>
    </row>
    <row r="167" spans="1:15"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57322</v>
      </c>
      <c r="M167" s="148">
        <f t="shared" si="11"/>
        <v>1444183</v>
      </c>
      <c r="N167" s="148">
        <v>17564</v>
      </c>
      <c r="O167" s="148">
        <v>1461747</v>
      </c>
    </row>
    <row r="168" spans="1:15"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207749</v>
      </c>
      <c r="M168" s="148">
        <f t="shared" si="11"/>
        <v>5234072</v>
      </c>
      <c r="N168" s="148">
        <v>34382</v>
      </c>
      <c r="O168" s="148">
        <v>5268454</v>
      </c>
    </row>
    <row r="169" spans="1:15"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f t="shared" si="11"/>
        <v>1419895</v>
      </c>
      <c r="N169" s="148">
        <v>11617</v>
      </c>
      <c r="O169" s="148">
        <v>1431512</v>
      </c>
    </row>
    <row r="170" spans="1:15"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f t="shared" si="11"/>
        <v>491413</v>
      </c>
      <c r="N170" s="148">
        <v>4414</v>
      </c>
      <c r="O170" s="148">
        <v>495827</v>
      </c>
    </row>
    <row r="171" spans="1:15"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f t="shared" si="11"/>
        <v>240050</v>
      </c>
      <c r="N171" s="148">
        <v>2349</v>
      </c>
      <c r="O171" s="148">
        <v>242399</v>
      </c>
    </row>
    <row r="172" spans="1:15"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f t="shared" si="11"/>
        <v>462944</v>
      </c>
      <c r="N172" s="148">
        <v>5264</v>
      </c>
      <c r="O172" s="148">
        <v>468208</v>
      </c>
    </row>
    <row r="173" spans="1:15"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43002</v>
      </c>
      <c r="M173" s="148">
        <f t="shared" si="11"/>
        <v>1083401</v>
      </c>
      <c r="N173" s="148">
        <v>13177</v>
      </c>
      <c r="O173" s="148">
        <v>1096578</v>
      </c>
    </row>
    <row r="174" spans="1:15" x14ac:dyDescent="0.2">
      <c r="A174" s="124" t="s">
        <v>660</v>
      </c>
      <c r="B174" s="124" t="s">
        <v>746</v>
      </c>
      <c r="C174" s="127">
        <v>495</v>
      </c>
      <c r="D174" s="127" t="s">
        <v>552</v>
      </c>
      <c r="E174" s="125" t="s">
        <v>58</v>
      </c>
      <c r="F174" s="10">
        <f>500*804/1000</f>
        <v>402</v>
      </c>
      <c r="G174" s="125" t="s">
        <v>585</v>
      </c>
      <c r="H174" s="112">
        <v>4.7</v>
      </c>
      <c r="I174" s="125" t="s">
        <v>210</v>
      </c>
      <c r="J174" s="112">
        <v>17</v>
      </c>
      <c r="K174" s="45">
        <v>402000</v>
      </c>
      <c r="L174" s="148">
        <v>200904</v>
      </c>
      <c r="M174" s="148">
        <f t="shared" si="11"/>
        <v>5061618</v>
      </c>
      <c r="N174" s="148">
        <v>38968</v>
      </c>
      <c r="O174" s="148">
        <v>5100586</v>
      </c>
    </row>
    <row r="175" spans="1:15"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f t="shared" si="11"/>
        <v>974688</v>
      </c>
      <c r="N175" s="148">
        <v>8287</v>
      </c>
      <c r="O175" s="148">
        <v>982975</v>
      </c>
    </row>
    <row r="176" spans="1:15"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f t="shared" si="11"/>
        <v>314046</v>
      </c>
      <c r="N176" s="148">
        <v>2670</v>
      </c>
      <c r="O176" s="148">
        <v>316716</v>
      </c>
    </row>
    <row r="177" spans="1:15"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f t="shared" si="11"/>
        <v>165198</v>
      </c>
      <c r="N177" s="148">
        <v>1405</v>
      </c>
      <c r="O177" s="148">
        <v>166603</v>
      </c>
    </row>
    <row r="178" spans="1:15"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f t="shared" si="11"/>
        <v>247785</v>
      </c>
      <c r="N178" s="148">
        <v>2107</v>
      </c>
      <c r="O178" s="148">
        <v>249892</v>
      </c>
    </row>
    <row r="179" spans="1:15" x14ac:dyDescent="0.2">
      <c r="A179" s="124" t="s">
        <v>661</v>
      </c>
      <c r="B179" s="124" t="s">
        <v>746</v>
      </c>
      <c r="C179" s="127">
        <v>495</v>
      </c>
      <c r="D179" s="127" t="s">
        <v>552</v>
      </c>
      <c r="E179" s="125" t="s">
        <v>58</v>
      </c>
      <c r="F179" s="10">
        <v>27.4</v>
      </c>
      <c r="G179" s="125" t="s">
        <v>590</v>
      </c>
      <c r="H179" s="112">
        <v>5.2</v>
      </c>
      <c r="I179" s="125" t="s">
        <v>210</v>
      </c>
      <c r="J179" s="112">
        <v>17</v>
      </c>
      <c r="K179" s="45">
        <v>27400</v>
      </c>
      <c r="L179" s="148">
        <v>37613</v>
      </c>
      <c r="M179" s="148">
        <f t="shared" si="11"/>
        <v>947630</v>
      </c>
      <c r="N179" s="148">
        <v>8056</v>
      </c>
      <c r="O179" s="148">
        <v>955686</v>
      </c>
    </row>
    <row r="180" spans="1:15" x14ac:dyDescent="0.2">
      <c r="A180" s="124"/>
      <c r="B180" s="124"/>
      <c r="E180" s="125"/>
      <c r="F180" s="10"/>
      <c r="G180" s="125"/>
      <c r="H180" s="112"/>
      <c r="I180" s="127"/>
      <c r="J180" s="112"/>
      <c r="K180" s="148"/>
      <c r="L180" s="148"/>
      <c r="M180" s="148"/>
      <c r="N180" s="148"/>
      <c r="O180" s="148"/>
    </row>
    <row r="181" spans="1:15"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f>ROUND((L181*$D$8/1000),0)</f>
        <v>0</v>
      </c>
      <c r="N181" s="148"/>
      <c r="O181" s="148"/>
    </row>
    <row r="182" spans="1:15"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61502.76</v>
      </c>
      <c r="M182" s="148">
        <f>ROUND((L182*$D$8/1000),0)</f>
        <v>1549513</v>
      </c>
      <c r="N182" s="148">
        <v>16960</v>
      </c>
      <c r="O182" s="148">
        <v>1566473</v>
      </c>
    </row>
    <row r="183" spans="1:15"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17967.52</v>
      </c>
      <c r="M183" s="148">
        <f>ROUND((L183*$D$8/1000),0)</f>
        <v>452677</v>
      </c>
      <c r="N183" s="148">
        <v>0</v>
      </c>
      <c r="O183" s="148">
        <v>452677</v>
      </c>
    </row>
    <row r="184" spans="1:15"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87797.01</v>
      </c>
      <c r="M184" s="148">
        <f>ROUND((L184*$D$8/1000),0)</f>
        <v>2211976</v>
      </c>
      <c r="N184" s="148">
        <v>0</v>
      </c>
      <c r="O184" s="148">
        <v>2211976</v>
      </c>
    </row>
    <row r="185" spans="1:15" x14ac:dyDescent="0.2">
      <c r="A185" s="124"/>
      <c r="B185" s="124"/>
      <c r="E185" s="125"/>
      <c r="F185" s="10"/>
      <c r="G185" s="125"/>
      <c r="H185" s="112"/>
      <c r="I185" s="127"/>
      <c r="J185" s="112"/>
      <c r="K185" s="148"/>
      <c r="L185" s="148"/>
      <c r="M185" s="148"/>
      <c r="N185" s="148"/>
      <c r="O185" s="148"/>
    </row>
    <row r="186" spans="1:15"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343219</v>
      </c>
      <c r="M186" s="148">
        <f t="shared" ref="M186:M191" si="12">ROUND((L186*$D$8/1000),0)</f>
        <v>8647132</v>
      </c>
      <c r="N186" s="148">
        <v>56797</v>
      </c>
      <c r="O186" s="148">
        <v>8703929</v>
      </c>
    </row>
    <row r="187" spans="1:15"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56845</v>
      </c>
      <c r="M187" s="148">
        <f t="shared" si="12"/>
        <v>1432165</v>
      </c>
      <c r="N187" s="148">
        <v>9407</v>
      </c>
      <c r="O187" s="148">
        <v>1441572</v>
      </c>
    </row>
    <row r="188" spans="1:15" x14ac:dyDescent="0.2">
      <c r="A188" s="124" t="s">
        <v>541</v>
      </c>
      <c r="B188" s="124" t="s">
        <v>746</v>
      </c>
      <c r="C188" s="127">
        <v>510</v>
      </c>
      <c r="D188" s="125" t="s">
        <v>484</v>
      </c>
      <c r="E188" s="125" t="s">
        <v>58</v>
      </c>
      <c r="F188" s="10">
        <v>45</v>
      </c>
      <c r="G188" s="125" t="s">
        <v>485</v>
      </c>
      <c r="H188" s="112">
        <v>4</v>
      </c>
      <c r="I188" s="127" t="s">
        <v>210</v>
      </c>
      <c r="J188" s="112">
        <v>18.5</v>
      </c>
      <c r="K188" s="148">
        <v>45000</v>
      </c>
      <c r="L188" s="148">
        <v>61585</v>
      </c>
      <c r="M188" s="148">
        <f t="shared" si="12"/>
        <v>1551585</v>
      </c>
      <c r="N188" s="148">
        <v>10192</v>
      </c>
      <c r="O188" s="148">
        <v>1561777</v>
      </c>
    </row>
    <row r="189" spans="1:15"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24634</v>
      </c>
      <c r="M189" s="148">
        <f t="shared" si="12"/>
        <v>620634</v>
      </c>
      <c r="N189" s="148">
        <v>4077</v>
      </c>
      <c r="O189" s="148">
        <v>624711</v>
      </c>
    </row>
    <row r="190" spans="1:15" x14ac:dyDescent="0.2">
      <c r="A190" s="124" t="s">
        <v>544</v>
      </c>
      <c r="B190" s="124" t="s">
        <v>746</v>
      </c>
      <c r="C190" s="127">
        <v>510</v>
      </c>
      <c r="D190" s="125" t="s">
        <v>484</v>
      </c>
      <c r="E190" s="125" t="s">
        <v>58</v>
      </c>
      <c r="F190" s="10">
        <v>46</v>
      </c>
      <c r="G190" s="125" t="s">
        <v>487</v>
      </c>
      <c r="H190" s="112">
        <v>4</v>
      </c>
      <c r="I190" s="127" t="s">
        <v>210</v>
      </c>
      <c r="J190" s="112">
        <v>18.5</v>
      </c>
      <c r="K190" s="148">
        <v>46000</v>
      </c>
      <c r="L190" s="148">
        <v>62953</v>
      </c>
      <c r="M190" s="148">
        <f t="shared" si="12"/>
        <v>1586051</v>
      </c>
      <c r="N190" s="148">
        <v>10419</v>
      </c>
      <c r="O190" s="148">
        <v>1596470</v>
      </c>
    </row>
    <row r="191" spans="1:15"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154646</v>
      </c>
      <c r="M191" s="148">
        <f t="shared" si="12"/>
        <v>3896184</v>
      </c>
      <c r="N191" s="148">
        <v>25593</v>
      </c>
      <c r="O191" s="148">
        <v>3921777</v>
      </c>
    </row>
    <row r="192" spans="1:15" x14ac:dyDescent="0.2">
      <c r="A192" s="124"/>
      <c r="B192" s="124"/>
      <c r="E192" s="125"/>
      <c r="F192" s="10"/>
      <c r="G192" s="125"/>
      <c r="H192" s="112"/>
      <c r="I192" s="125"/>
      <c r="J192" s="112"/>
      <c r="K192" s="148"/>
      <c r="L192" s="148"/>
      <c r="M192" s="148"/>
      <c r="N192" s="148"/>
      <c r="O192" s="148"/>
    </row>
    <row r="193" spans="1:15"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f>ROUND((L193*$H$8/1000),0)</f>
        <v>45191250</v>
      </c>
      <c r="N193" s="148">
        <v>37381</v>
      </c>
      <c r="O193" s="148">
        <v>45228631</v>
      </c>
    </row>
    <row r="194" spans="1:15" x14ac:dyDescent="0.2">
      <c r="A194" s="124" t="s">
        <v>525</v>
      </c>
      <c r="B194" s="124" t="s">
        <v>746</v>
      </c>
      <c r="C194" s="127">
        <v>514</v>
      </c>
      <c r="D194" s="127" t="s">
        <v>494</v>
      </c>
      <c r="E194" s="125" t="s">
        <v>495</v>
      </c>
      <c r="F194" s="10">
        <v>1</v>
      </c>
      <c r="G194" s="125" t="s">
        <v>496</v>
      </c>
      <c r="H194" s="112">
        <v>7.75</v>
      </c>
      <c r="I194" s="125" t="s">
        <v>214</v>
      </c>
      <c r="J194" s="112">
        <v>15</v>
      </c>
      <c r="K194" s="148">
        <v>1000</v>
      </c>
      <c r="L194" s="148">
        <v>1837.29</v>
      </c>
      <c r="M194" s="148">
        <f>ROUND((L194*$H$8/1000),0)</f>
        <v>1277</v>
      </c>
      <c r="N194" s="148">
        <v>1</v>
      </c>
      <c r="O194" s="148">
        <v>1278</v>
      </c>
    </row>
    <row r="195" spans="1:15"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137020.32</v>
      </c>
      <c r="M195" s="148">
        <f>ROUND((L195*$D$8/1000),0)</f>
        <v>3452119</v>
      </c>
      <c r="N195" s="148">
        <v>10613</v>
      </c>
      <c r="O195" s="148">
        <v>3462732</v>
      </c>
    </row>
    <row r="196" spans="1:15"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f>ROUND((L196*$D$8/1000),0)</f>
        <v>0</v>
      </c>
      <c r="N196" s="148"/>
      <c r="O196" s="148"/>
    </row>
    <row r="197" spans="1:15"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16741.509999999998</v>
      </c>
      <c r="M197" s="148">
        <f>ROUND((L197*$D$8/1000),0)</f>
        <v>421789</v>
      </c>
      <c r="N197" s="148">
        <v>1641</v>
      </c>
      <c r="O197" s="148">
        <v>423430</v>
      </c>
    </row>
    <row r="198" spans="1:15"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16954.240000000002</v>
      </c>
      <c r="M198" s="148">
        <f>ROUND((L198*$D$8/1000),0)</f>
        <v>427149</v>
      </c>
      <c r="N198" s="148">
        <v>1939</v>
      </c>
      <c r="O198" s="148">
        <v>429088</v>
      </c>
    </row>
    <row r="199" spans="1:15"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33786.370000000003</v>
      </c>
      <c r="M199" s="148">
        <f>ROUND((L199*$D$8/1000),0)</f>
        <v>851221</v>
      </c>
      <c r="N199" s="148">
        <v>5233</v>
      </c>
      <c r="O199" s="148">
        <v>856454</v>
      </c>
    </row>
    <row r="200" spans="1:15" x14ac:dyDescent="0.2">
      <c r="A200" s="124"/>
      <c r="B200" s="124"/>
      <c r="E200" s="125"/>
      <c r="F200" s="10"/>
      <c r="G200" s="125"/>
      <c r="H200" s="112"/>
      <c r="I200" s="125"/>
      <c r="J200" s="112"/>
      <c r="K200" s="148"/>
      <c r="L200" s="148"/>
      <c r="M200" s="148"/>
      <c r="N200" s="148"/>
      <c r="O200" s="148"/>
    </row>
    <row r="201" spans="1:15"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f>ROUND((L201*$D$8/1000),0)</f>
        <v>0</v>
      </c>
      <c r="N201" s="148"/>
      <c r="O201" s="148"/>
    </row>
    <row r="202" spans="1:15"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row>
    <row r="203" spans="1:15"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row>
    <row r="204" spans="1:15"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row>
    <row r="205" spans="1:15" x14ac:dyDescent="0.2">
      <c r="A205" s="124"/>
      <c r="B205" s="124"/>
      <c r="E205" s="125"/>
      <c r="F205" s="10"/>
      <c r="G205" s="125"/>
      <c r="H205" s="112"/>
      <c r="I205" s="125"/>
      <c r="J205" s="112"/>
      <c r="K205" s="46"/>
      <c r="L205" s="148"/>
      <c r="M205" s="148"/>
      <c r="N205" s="148"/>
      <c r="O205" s="148"/>
    </row>
    <row r="206" spans="1:15"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422470</v>
      </c>
      <c r="M206" s="148">
        <f t="shared" ref="M206:M211" si="13">ROUND((L206*$D$8/1000),0)</f>
        <v>10643798</v>
      </c>
      <c r="N206" s="148">
        <v>78518</v>
      </c>
      <c r="O206" s="148">
        <v>10722316</v>
      </c>
    </row>
    <row r="207" spans="1:15"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25697</v>
      </c>
      <c r="M207" s="148">
        <f t="shared" si="13"/>
        <v>647416</v>
      </c>
      <c r="N207" s="148">
        <v>4775</v>
      </c>
      <c r="O207" s="148">
        <v>652191</v>
      </c>
    </row>
    <row r="208" spans="1:15"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25017</v>
      </c>
      <c r="M208" s="148">
        <f t="shared" si="13"/>
        <v>630284</v>
      </c>
      <c r="N208" s="148">
        <v>4649</v>
      </c>
      <c r="O208" s="148">
        <v>634933</v>
      </c>
    </row>
    <row r="209" spans="1:15" x14ac:dyDescent="0.2">
      <c r="A209" s="124" t="s">
        <v>544</v>
      </c>
      <c r="B209" s="124" t="s">
        <v>746</v>
      </c>
      <c r="C209" s="127">
        <v>582</v>
      </c>
      <c r="D209" s="127" t="s">
        <v>549</v>
      </c>
      <c r="E209" s="125" t="s">
        <v>58</v>
      </c>
      <c r="F209" s="10">
        <v>9</v>
      </c>
      <c r="G209" s="125" t="s">
        <v>472</v>
      </c>
      <c r="H209" s="112">
        <v>4.5</v>
      </c>
      <c r="I209" s="125" t="s">
        <v>210</v>
      </c>
      <c r="J209" s="112">
        <v>18.5</v>
      </c>
      <c r="K209" s="148">
        <v>9000</v>
      </c>
      <c r="L209" s="148">
        <v>11850</v>
      </c>
      <c r="M209" s="148">
        <f t="shared" si="13"/>
        <v>298551</v>
      </c>
      <c r="N209" s="148">
        <v>2203</v>
      </c>
      <c r="O209" s="148">
        <v>300754</v>
      </c>
    </row>
    <row r="210" spans="1:15"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32390</v>
      </c>
      <c r="M210" s="148">
        <f t="shared" si="13"/>
        <v>816040</v>
      </c>
      <c r="N210" s="148">
        <v>6020</v>
      </c>
      <c r="O210" s="148">
        <v>822060</v>
      </c>
    </row>
    <row r="211" spans="1:15"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147993</v>
      </c>
      <c r="M211" s="148">
        <f t="shared" si="13"/>
        <v>3728567</v>
      </c>
      <c r="N211" s="148">
        <v>27503</v>
      </c>
      <c r="O211" s="148">
        <v>3756070</v>
      </c>
    </row>
    <row r="212" spans="1:15" x14ac:dyDescent="0.2">
      <c r="A212" s="124"/>
      <c r="B212" s="124"/>
      <c r="E212" s="125"/>
      <c r="F212" s="10"/>
      <c r="G212" s="125"/>
      <c r="H212" s="112"/>
      <c r="I212" s="125"/>
      <c r="J212" s="112"/>
      <c r="K212" s="46"/>
      <c r="L212" s="148"/>
      <c r="M212" s="148"/>
      <c r="N212" s="148"/>
      <c r="O212" s="148"/>
    </row>
    <row r="213" spans="1:15"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c r="O213" s="148"/>
    </row>
    <row r="214" spans="1:15"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2700000000</v>
      </c>
      <c r="M214" s="148">
        <f>ROUND((L214/1000),0)</f>
        <v>2700000</v>
      </c>
      <c r="N214" s="148">
        <v>19813</v>
      </c>
      <c r="O214" s="148">
        <v>2719813</v>
      </c>
    </row>
    <row r="215" spans="1:15"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4500000000</v>
      </c>
      <c r="M215" s="148">
        <f t="shared" ref="M215" si="14">ROUND((L215/1000),0)</f>
        <v>4500000</v>
      </c>
      <c r="N215" s="148">
        <v>0</v>
      </c>
      <c r="O215" s="148">
        <v>4500000</v>
      </c>
    </row>
    <row r="216" spans="1:15" x14ac:dyDescent="0.2">
      <c r="A216" s="124"/>
      <c r="B216" s="124"/>
      <c r="E216" s="125"/>
      <c r="F216" s="10"/>
      <c r="G216" s="125"/>
      <c r="H216" s="112"/>
      <c r="I216" s="125"/>
      <c r="J216" s="112"/>
      <c r="K216" s="148"/>
      <c r="L216" s="148"/>
      <c r="M216" s="148"/>
      <c r="N216" s="148"/>
      <c r="O216" s="148"/>
    </row>
    <row r="217" spans="1:15"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row>
    <row r="218" spans="1:15"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row>
    <row r="219" spans="1:15"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8375000000</v>
      </c>
      <c r="M219" s="148">
        <f t="shared" ref="M219:M224" si="15">ROUND((L219/1000),0)</f>
        <v>8375000</v>
      </c>
      <c r="N219" s="148">
        <v>131450</v>
      </c>
      <c r="O219" s="148">
        <v>8506450</v>
      </c>
    </row>
    <row r="220" spans="1:15"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f t="shared" si="15"/>
        <v>6500000</v>
      </c>
      <c r="N220" s="148">
        <v>0</v>
      </c>
      <c r="O220" s="148">
        <v>6500000</v>
      </c>
    </row>
    <row r="221" spans="1:15"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f t="shared" si="15"/>
        <v>26100000</v>
      </c>
      <c r="N221" s="148">
        <v>295206</v>
      </c>
      <c r="O221" s="148">
        <v>26395206</v>
      </c>
    </row>
    <row r="222" spans="1:15"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f t="shared" si="15"/>
        <v>18900000</v>
      </c>
      <c r="N222" s="148">
        <v>0</v>
      </c>
      <c r="O222" s="148">
        <v>18900000</v>
      </c>
    </row>
    <row r="223" spans="1:15"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f t="shared" si="15"/>
        <v>10000000</v>
      </c>
      <c r="N223" s="148">
        <v>114960</v>
      </c>
      <c r="O223" s="148">
        <v>10114960</v>
      </c>
    </row>
    <row r="224" spans="1:15"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70720</v>
      </c>
      <c r="M224" s="148">
        <f t="shared" si="15"/>
        <v>71</v>
      </c>
      <c r="N224" s="148">
        <v>1</v>
      </c>
      <c r="O224" s="148">
        <v>72</v>
      </c>
    </row>
    <row r="225" spans="1:15" x14ac:dyDescent="0.2">
      <c r="A225" s="124"/>
      <c r="B225" s="124"/>
      <c r="D225" s="115"/>
      <c r="E225" s="125"/>
      <c r="F225" s="10"/>
      <c r="G225" s="125"/>
      <c r="H225" s="112"/>
      <c r="I225" s="125"/>
      <c r="J225" s="112"/>
      <c r="K225" s="148"/>
      <c r="L225" s="148"/>
      <c r="M225" s="148"/>
      <c r="N225" s="148"/>
      <c r="O225" s="148"/>
    </row>
    <row r="226" spans="1:15"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row>
    <row r="227" spans="1:15"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row>
    <row r="228" spans="1:15"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row>
    <row r="229" spans="1:15"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row>
    <row r="230" spans="1:15"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row>
    <row r="231" spans="1:15"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row>
    <row r="232" spans="1:15"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row>
    <row r="233" spans="1:15"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row>
    <row r="234" spans="1:15"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row>
    <row r="235" spans="1:15"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row>
    <row r="236" spans="1:15"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row>
    <row r="237" spans="1:15"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row>
    <row r="238" spans="1:15"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row>
    <row r="239" spans="1:15"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row>
    <row r="240" spans="1:15"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row>
    <row r="241" spans="1:15"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row>
    <row r="242" spans="1:15"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row>
    <row r="243" spans="1:15"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row>
    <row r="244" spans="1:15"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row>
    <row r="245" spans="1:15"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row>
    <row r="246" spans="1:15"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row>
    <row r="247" spans="1:15"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row>
    <row r="248" spans="1:15"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row>
    <row r="249" spans="1:15"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row>
    <row r="250" spans="1:15"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row>
    <row r="251" spans="1:15"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row>
    <row r="252" spans="1:15"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row>
    <row r="253" spans="1:15" x14ac:dyDescent="0.2">
      <c r="A253" s="124"/>
      <c r="B253" s="124"/>
      <c r="D253" s="115"/>
      <c r="E253" s="125"/>
      <c r="F253" s="10"/>
      <c r="G253" s="125"/>
      <c r="H253" s="112"/>
      <c r="I253" s="125"/>
      <c r="J253" s="112"/>
      <c r="K253" s="148"/>
      <c r="L253" s="148"/>
      <c r="M253" s="148"/>
      <c r="N253" s="148"/>
      <c r="O253" s="148"/>
    </row>
    <row r="254" spans="1:15"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641180.55000000005</v>
      </c>
      <c r="M254" s="148">
        <f t="shared" ref="M254:M255" si="16">ROUND((L254*$D$8/1000),0)</f>
        <v>16154037</v>
      </c>
      <c r="N254" s="148">
        <v>529757</v>
      </c>
      <c r="O254" s="148">
        <v>16683794</v>
      </c>
    </row>
    <row r="255" spans="1:15"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f t="shared" si="16"/>
        <v>25</v>
      </c>
      <c r="N255" s="148">
        <v>0</v>
      </c>
      <c r="O255" s="148">
        <v>25</v>
      </c>
    </row>
    <row r="256" spans="1:15" x14ac:dyDescent="0.2">
      <c r="A256" s="124"/>
      <c r="B256" s="124"/>
      <c r="D256" s="115"/>
      <c r="E256" s="125"/>
      <c r="F256" s="114"/>
      <c r="G256" s="125"/>
      <c r="H256" s="112"/>
      <c r="I256" s="125"/>
      <c r="J256" s="112"/>
      <c r="K256" s="148"/>
      <c r="L256" s="148"/>
      <c r="M256" s="148"/>
      <c r="N256" s="148"/>
      <c r="O256" s="148"/>
    </row>
    <row r="257" spans="1:15"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row>
    <row r="258" spans="1:15"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row>
    <row r="259" spans="1:15"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row>
    <row r="260" spans="1:15"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row>
    <row r="261" spans="1:15"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row>
    <row r="262" spans="1:15"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row>
    <row r="263" spans="1:15"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row>
    <row r="264" spans="1:15"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row>
    <row r="265" spans="1:15"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row>
    <row r="266" spans="1:15"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row>
    <row r="267" spans="1:15"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row>
    <row r="268" spans="1:15"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row>
    <row r="269" spans="1:15"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row>
    <row r="270" spans="1:15"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row>
    <row r="271" spans="1:15"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row>
    <row r="272" spans="1:15"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row>
    <row r="273" spans="1:15"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row>
    <row r="274" spans="1:15"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row>
    <row r="275" spans="1:15"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row>
    <row r="276" spans="1:15"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row>
    <row r="277" spans="1:15" x14ac:dyDescent="0.2">
      <c r="A277" s="124" t="s">
        <v>632</v>
      </c>
      <c r="B277" s="124" t="s">
        <v>746</v>
      </c>
      <c r="C277" s="127">
        <v>734</v>
      </c>
      <c r="D277" s="115" t="s">
        <v>671</v>
      </c>
      <c r="E277" s="125" t="s">
        <v>58</v>
      </c>
      <c r="F277" s="114">
        <f>100/1000</f>
        <v>0.1</v>
      </c>
      <c r="G277" s="125" t="s">
        <v>676</v>
      </c>
      <c r="H277" s="112">
        <v>0</v>
      </c>
      <c r="I277" s="125" t="s">
        <v>212</v>
      </c>
      <c r="J277" s="112">
        <v>5.0027397260273974</v>
      </c>
      <c r="K277" s="148"/>
      <c r="L277" s="148"/>
      <c r="M277" s="148"/>
      <c r="N277" s="148"/>
      <c r="O277" s="148"/>
    </row>
    <row r="278" spans="1:15" x14ac:dyDescent="0.2">
      <c r="A278" s="124"/>
      <c r="B278" s="124"/>
      <c r="D278" s="115"/>
      <c r="E278" s="125"/>
      <c r="F278" s="114"/>
      <c r="G278" s="125"/>
      <c r="H278" s="112"/>
      <c r="I278" s="125"/>
      <c r="J278" s="112"/>
      <c r="K278" s="148"/>
      <c r="L278" s="148"/>
      <c r="M278" s="148"/>
      <c r="N278" s="148"/>
      <c r="O278" s="148"/>
    </row>
    <row r="279" spans="1:15"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f>ROUND((L279/1000),0)</f>
        <v>24500000</v>
      </c>
      <c r="N279" s="148">
        <v>243615</v>
      </c>
      <c r="O279" s="148">
        <v>24743615</v>
      </c>
    </row>
    <row r="280" spans="1:15"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f>ROUND((L280/1000),0)</f>
        <v>10000</v>
      </c>
      <c r="N280" s="148">
        <v>0</v>
      </c>
      <c r="O280" s="148">
        <v>10000</v>
      </c>
    </row>
    <row r="281" spans="1:15"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f>ROUND((L281/1000),0)</f>
        <v>25000000</v>
      </c>
      <c r="N281" s="148">
        <v>235294</v>
      </c>
      <c r="O281" s="148">
        <v>25235294</v>
      </c>
    </row>
    <row r="282" spans="1:15"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f>ROUND((L282/1000),0)</f>
        <v>10000</v>
      </c>
      <c r="N282" s="148">
        <v>0</v>
      </c>
      <c r="O282" s="148">
        <v>10000</v>
      </c>
    </row>
    <row r="283" spans="1:15" x14ac:dyDescent="0.2">
      <c r="A283" s="124"/>
      <c r="B283" s="124"/>
      <c r="D283" s="115"/>
      <c r="E283" s="125"/>
      <c r="F283" s="114"/>
      <c r="G283" s="125"/>
      <c r="H283" s="112"/>
      <c r="I283" s="125"/>
      <c r="J283" s="112"/>
      <c r="K283" s="148"/>
      <c r="L283" s="148"/>
      <c r="M283" s="148"/>
      <c r="N283" s="148"/>
      <c r="O283" s="148"/>
    </row>
    <row r="284" spans="1:15"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row>
    <row r="285" spans="1:15"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row>
    <row r="286" spans="1:15"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row>
    <row r="287" spans="1:15" x14ac:dyDescent="0.2">
      <c r="A287" s="124"/>
      <c r="B287" s="124"/>
      <c r="D287" s="115"/>
      <c r="E287" s="125"/>
      <c r="F287" s="114"/>
      <c r="G287" s="125"/>
      <c r="H287" s="112"/>
      <c r="I287" s="125"/>
      <c r="J287" s="112"/>
      <c r="K287" s="148"/>
      <c r="L287" s="148"/>
      <c r="M287" s="148"/>
      <c r="N287" s="148"/>
      <c r="O287" s="148"/>
    </row>
    <row r="288" spans="1:15" ht="18.75" customHeight="1" x14ac:dyDescent="0.2">
      <c r="A288" s="131" t="s">
        <v>99</v>
      </c>
      <c r="B288" s="131"/>
      <c r="C288" s="163"/>
      <c r="D288" s="163"/>
      <c r="E288" s="132"/>
      <c r="F288" s="323"/>
      <c r="G288" s="132"/>
      <c r="H288" s="132"/>
      <c r="I288" s="132" t="s">
        <v>5</v>
      </c>
      <c r="J288" s="324"/>
      <c r="K288" s="325"/>
      <c r="L288" s="326"/>
      <c r="M288" s="327">
        <f>SUM(M10:M287)</f>
        <v>548213257</v>
      </c>
      <c r="N288" s="327">
        <f>SUM(N10:N287)</f>
        <v>12840133</v>
      </c>
      <c r="O288" s="327">
        <f>SUM(O10:O287)</f>
        <v>561053390</v>
      </c>
    </row>
    <row r="289" spans="1:15" ht="10.5" customHeight="1" x14ac:dyDescent="0.2">
      <c r="A289" s="133"/>
      <c r="B289" s="133"/>
      <c r="C289" s="290"/>
      <c r="D289" s="290"/>
      <c r="E289" s="33"/>
      <c r="F289" s="328"/>
      <c r="G289" s="33"/>
      <c r="H289" s="329"/>
      <c r="I289" s="74"/>
      <c r="J289" s="75"/>
      <c r="K289" s="72"/>
      <c r="L289" s="330"/>
      <c r="M289" s="330"/>
      <c r="N289" s="330"/>
      <c r="O289" s="330"/>
    </row>
    <row r="290" spans="1:15" x14ac:dyDescent="0.2">
      <c r="A290" s="149" t="s">
        <v>762</v>
      </c>
      <c r="B290" s="149"/>
      <c r="C290" s="149"/>
      <c r="D290" s="149" t="s">
        <v>763</v>
      </c>
      <c r="H290" s="76"/>
      <c r="I290" s="74"/>
      <c r="J290" s="75"/>
      <c r="K290" s="72"/>
    </row>
    <row r="291" spans="1:15" x14ac:dyDescent="0.2">
      <c r="A291" s="149" t="s">
        <v>618</v>
      </c>
      <c r="B291" s="149"/>
      <c r="I291" s="70"/>
    </row>
    <row r="292" spans="1:15" x14ac:dyDescent="0.2">
      <c r="A292" s="149" t="s">
        <v>619</v>
      </c>
      <c r="B292" s="149"/>
    </row>
    <row r="293" spans="1:15" x14ac:dyDescent="0.2">
      <c r="A293" s="149" t="s">
        <v>639</v>
      </c>
      <c r="B293" s="149"/>
    </row>
    <row r="294" spans="1:15" x14ac:dyDescent="0.2">
      <c r="A294" s="149" t="s">
        <v>652</v>
      </c>
      <c r="B294" s="149"/>
    </row>
    <row r="295" spans="1:15" x14ac:dyDescent="0.2">
      <c r="A295" s="149" t="s">
        <v>641</v>
      </c>
      <c r="B295" s="149"/>
    </row>
    <row r="296" spans="1:15" x14ac:dyDescent="0.2">
      <c r="A296" s="77" t="s">
        <v>664</v>
      </c>
      <c r="B296" s="77"/>
      <c r="C296" s="77"/>
    </row>
    <row r="297" spans="1:15" x14ac:dyDescent="0.2">
      <c r="A297" s="77" t="s">
        <v>667</v>
      </c>
      <c r="B297" s="77"/>
    </row>
    <row r="298" spans="1:15" x14ac:dyDescent="0.2">
      <c r="A298" s="77" t="s">
        <v>650</v>
      </c>
      <c r="B298" s="77"/>
    </row>
    <row r="299" spans="1:15" x14ac:dyDescent="0.2">
      <c r="A299" s="77" t="s">
        <v>666</v>
      </c>
      <c r="B299" s="77"/>
    </row>
    <row r="300" spans="1:15" x14ac:dyDescent="0.2">
      <c r="A300" s="124" t="s">
        <v>662</v>
      </c>
      <c r="B300" s="124"/>
      <c r="C300" s="124" t="s">
        <v>665</v>
      </c>
      <c r="H300" s="124" t="s">
        <v>668</v>
      </c>
    </row>
    <row r="301" spans="1:15" x14ac:dyDescent="0.2">
      <c r="A301" s="124" t="s">
        <v>663</v>
      </c>
      <c r="B301" s="124"/>
      <c r="C301" s="124" t="s">
        <v>670</v>
      </c>
      <c r="H301" s="124" t="s">
        <v>669</v>
      </c>
    </row>
    <row r="302" spans="1:15" x14ac:dyDescent="0.2">
      <c r="A302" s="126" t="s">
        <v>689</v>
      </c>
      <c r="J302" s="70"/>
    </row>
    <row r="305" spans="1:15" x14ac:dyDescent="0.2">
      <c r="A305" s="392" t="s">
        <v>4</v>
      </c>
      <c r="B305" s="127"/>
      <c r="C305" s="126"/>
      <c r="D305" s="70"/>
      <c r="E305" s="70"/>
      <c r="F305" s="126"/>
    </row>
    <row r="306" spans="1:15" x14ac:dyDescent="0.2">
      <c r="A306" s="307" t="s">
        <v>173</v>
      </c>
      <c r="B306" s="127"/>
      <c r="C306" s="126"/>
      <c r="D306" s="70"/>
      <c r="E306" s="70"/>
      <c r="F306" s="126"/>
    </row>
    <row r="307" spans="1:15" x14ac:dyDescent="0.2">
      <c r="A307" s="310" t="s">
        <v>759</v>
      </c>
      <c r="B307" s="127"/>
      <c r="C307" s="126"/>
      <c r="D307" s="70"/>
      <c r="E307" s="70"/>
      <c r="F307" s="126"/>
    </row>
    <row r="308" spans="1:15" x14ac:dyDescent="0.2">
      <c r="A308" s="161"/>
      <c r="B308" s="125"/>
      <c r="C308" s="161"/>
      <c r="D308" s="162"/>
      <c r="E308" s="162"/>
      <c r="F308" s="161"/>
      <c r="K308" s="126"/>
      <c r="L308" s="126"/>
      <c r="M308" s="126"/>
      <c r="N308" s="126"/>
      <c r="O308" s="126"/>
    </row>
    <row r="309" spans="1:15" x14ac:dyDescent="0.2">
      <c r="A309" s="373"/>
      <c r="B309" s="374"/>
      <c r="C309" s="395"/>
      <c r="D309" s="396" t="s">
        <v>15</v>
      </c>
      <c r="E309" s="375"/>
      <c r="F309" s="376" t="s">
        <v>16</v>
      </c>
    </row>
    <row r="310" spans="1:15" x14ac:dyDescent="0.2">
      <c r="A310" s="377" t="s">
        <v>6</v>
      </c>
      <c r="B310" s="378" t="s">
        <v>7</v>
      </c>
      <c r="C310" s="358"/>
      <c r="D310" s="379" t="s">
        <v>29</v>
      </c>
      <c r="E310" s="379" t="s">
        <v>30</v>
      </c>
      <c r="F310" s="380" t="s">
        <v>31</v>
      </c>
    </row>
    <row r="311" spans="1:15" x14ac:dyDescent="0.2">
      <c r="A311" s="377" t="s">
        <v>22</v>
      </c>
      <c r="B311" s="378" t="s">
        <v>45</v>
      </c>
      <c r="C311" s="378" t="s">
        <v>9</v>
      </c>
      <c r="D311" s="379" t="s">
        <v>46</v>
      </c>
      <c r="E311" s="379" t="s">
        <v>47</v>
      </c>
      <c r="F311" s="380" t="s">
        <v>48</v>
      </c>
    </row>
    <row r="312" spans="1:15" x14ac:dyDescent="0.2">
      <c r="A312" s="381"/>
      <c r="B312" s="369"/>
      <c r="C312" s="368"/>
      <c r="D312" s="370" t="s">
        <v>55</v>
      </c>
      <c r="E312" s="370" t="s">
        <v>55</v>
      </c>
      <c r="F312" s="382" t="s">
        <v>55</v>
      </c>
    </row>
    <row r="313" spans="1:15" x14ac:dyDescent="0.2">
      <c r="A313" s="161"/>
      <c r="B313" s="125"/>
      <c r="C313" s="161"/>
      <c r="D313" s="341"/>
      <c r="E313" s="341"/>
      <c r="F313" s="84"/>
    </row>
    <row r="314" spans="1:15" x14ac:dyDescent="0.2">
      <c r="A314" s="124" t="s">
        <v>706</v>
      </c>
      <c r="B314" s="125">
        <v>271</v>
      </c>
      <c r="C314" s="125" t="s">
        <v>91</v>
      </c>
      <c r="D314" s="79">
        <v>152103</v>
      </c>
      <c r="E314" s="79">
        <v>61649</v>
      </c>
      <c r="F314" s="342"/>
    </row>
    <row r="315" spans="1:15" x14ac:dyDescent="0.2">
      <c r="A315" s="124" t="s">
        <v>706</v>
      </c>
      <c r="B315" s="125">
        <v>271</v>
      </c>
      <c r="C315" s="125" t="s">
        <v>94</v>
      </c>
      <c r="D315" s="79">
        <v>38133</v>
      </c>
      <c r="E315" s="79">
        <v>15456</v>
      </c>
      <c r="F315" s="342"/>
    </row>
    <row r="316" spans="1:15" x14ac:dyDescent="0.2">
      <c r="A316" s="124" t="s">
        <v>683</v>
      </c>
      <c r="B316" s="127">
        <v>337</v>
      </c>
      <c r="C316" s="125" t="s">
        <v>65</v>
      </c>
      <c r="D316" s="79">
        <v>121369</v>
      </c>
      <c r="E316" s="79">
        <v>46368</v>
      </c>
      <c r="F316" s="342"/>
    </row>
    <row r="317" spans="1:15" x14ac:dyDescent="0.2">
      <c r="A317" s="124" t="s">
        <v>683</v>
      </c>
      <c r="B317" s="127">
        <v>337</v>
      </c>
      <c r="C317" s="125" t="s">
        <v>64</v>
      </c>
      <c r="D317" s="79">
        <v>22486</v>
      </c>
      <c r="E317" s="79">
        <v>8591</v>
      </c>
      <c r="F317" s="342"/>
    </row>
    <row r="318" spans="1:15" x14ac:dyDescent="0.2">
      <c r="A318" s="124" t="s">
        <v>683</v>
      </c>
      <c r="B318" s="127">
        <v>337</v>
      </c>
      <c r="C318" s="125" t="s">
        <v>707</v>
      </c>
      <c r="D318" s="79">
        <v>108853</v>
      </c>
      <c r="E318" s="79">
        <v>58775</v>
      </c>
      <c r="F318" s="342"/>
    </row>
    <row r="319" spans="1:15" x14ac:dyDescent="0.2">
      <c r="A319" s="124" t="s">
        <v>165</v>
      </c>
      <c r="B319" s="127">
        <v>363</v>
      </c>
      <c r="C319" s="125" t="s">
        <v>184</v>
      </c>
      <c r="D319" s="79">
        <v>54648</v>
      </c>
      <c r="E319" s="79">
        <v>17698</v>
      </c>
      <c r="F319" s="342"/>
    </row>
    <row r="320" spans="1:15" x14ac:dyDescent="0.2">
      <c r="A320" s="124" t="s">
        <v>165</v>
      </c>
      <c r="B320" s="127">
        <v>363</v>
      </c>
      <c r="C320" s="125" t="s">
        <v>185</v>
      </c>
      <c r="D320" s="79">
        <v>13116</v>
      </c>
      <c r="E320" s="79">
        <v>4247</v>
      </c>
      <c r="F320" s="342"/>
    </row>
    <row r="321" spans="1:13" x14ac:dyDescent="0.2">
      <c r="A321" s="124" t="s">
        <v>616</v>
      </c>
      <c r="B321" s="127">
        <v>383</v>
      </c>
      <c r="C321" s="125" t="s">
        <v>60</v>
      </c>
      <c r="D321" s="79">
        <v>51614</v>
      </c>
      <c r="E321" s="79">
        <v>25757</v>
      </c>
      <c r="F321" s="342"/>
    </row>
    <row r="322" spans="1:13" x14ac:dyDescent="0.2">
      <c r="A322" s="124" t="s">
        <v>708</v>
      </c>
      <c r="B322" s="127">
        <v>514</v>
      </c>
      <c r="C322" s="125" t="s">
        <v>268</v>
      </c>
      <c r="D322" s="79">
        <v>0</v>
      </c>
      <c r="E322" s="79">
        <v>1719527</v>
      </c>
      <c r="F322" s="342"/>
    </row>
    <row r="323" spans="1:13" x14ac:dyDescent="0.2">
      <c r="A323" s="124" t="s">
        <v>150</v>
      </c>
      <c r="B323" s="127">
        <v>536</v>
      </c>
      <c r="C323" s="125" t="s">
        <v>518</v>
      </c>
      <c r="D323" s="79">
        <v>142255</v>
      </c>
      <c r="E323" s="79">
        <v>32796</v>
      </c>
      <c r="F323" s="342"/>
    </row>
    <row r="324" spans="1:13" x14ac:dyDescent="0.2">
      <c r="A324" s="124" t="s">
        <v>150</v>
      </c>
      <c r="B324" s="127">
        <v>607</v>
      </c>
      <c r="C324" s="125" t="s">
        <v>574</v>
      </c>
      <c r="D324" s="79">
        <v>0</v>
      </c>
      <c r="E324" s="79">
        <v>58801</v>
      </c>
      <c r="F324" s="342"/>
    </row>
    <row r="325" spans="1:13" x14ac:dyDescent="0.2">
      <c r="A325" s="124"/>
      <c r="B325" s="127"/>
      <c r="C325" s="125"/>
      <c r="D325" s="79"/>
      <c r="E325" s="79"/>
      <c r="F325" s="342"/>
    </row>
    <row r="326" spans="1:13" x14ac:dyDescent="0.2">
      <c r="A326" s="170" t="s">
        <v>100</v>
      </c>
      <c r="B326" s="163"/>
      <c r="C326" s="132"/>
      <c r="D326" s="171">
        <f>SUM(D314:D325)</f>
        <v>704577</v>
      </c>
      <c r="E326" s="171">
        <f>SUM(E314:E325)</f>
        <v>2049665</v>
      </c>
      <c r="F326" s="171">
        <v>0</v>
      </c>
    </row>
    <row r="327" spans="1:13" x14ac:dyDescent="0.2">
      <c r="A327" s="289"/>
      <c r="B327" s="290"/>
      <c r="C327" s="33"/>
      <c r="D327" s="291"/>
      <c r="E327" s="291"/>
      <c r="F327" s="133"/>
    </row>
    <row r="329" spans="1:13" x14ac:dyDescent="0.2">
      <c r="A329" s="393" t="s">
        <v>174</v>
      </c>
      <c r="B329" s="137"/>
      <c r="C329" s="137"/>
      <c r="D329" s="33"/>
      <c r="E329" s="33"/>
      <c r="F329" s="35"/>
      <c r="G329" s="35"/>
      <c r="H329" s="33"/>
      <c r="I329" s="33"/>
      <c r="J329" s="33"/>
      <c r="K329" s="33"/>
      <c r="L329" s="34"/>
      <c r="M329" s="126"/>
    </row>
    <row r="330" spans="1:13" x14ac:dyDescent="0.2">
      <c r="A330" s="307" t="s">
        <v>173</v>
      </c>
      <c r="B330" s="137"/>
      <c r="C330" s="137"/>
      <c r="D330" s="33"/>
      <c r="E330" s="33"/>
      <c r="F330" s="35"/>
      <c r="G330" s="35"/>
      <c r="H330" s="33"/>
      <c r="I330" s="33"/>
      <c r="J330" s="33"/>
      <c r="K330" s="33"/>
      <c r="L330" s="34"/>
      <c r="M330" s="126"/>
    </row>
    <row r="331" spans="1:13" x14ac:dyDescent="0.2">
      <c r="A331" s="310" t="s">
        <v>759</v>
      </c>
      <c r="B331" s="33"/>
      <c r="C331" s="33"/>
      <c r="D331" s="33"/>
      <c r="E331" s="33"/>
      <c r="F331" s="35"/>
      <c r="G331" s="35"/>
      <c r="H331" s="33"/>
      <c r="I331" s="33"/>
      <c r="J331" s="33"/>
      <c r="K331" s="33"/>
      <c r="L331" s="34"/>
      <c r="M331" s="126"/>
    </row>
    <row r="332" spans="1:13" x14ac:dyDescent="0.2">
      <c r="A332" s="84"/>
      <c r="B332" s="84"/>
      <c r="C332" s="84"/>
      <c r="D332" s="84"/>
      <c r="E332" s="84"/>
      <c r="F332" s="138"/>
      <c r="G332" s="138"/>
      <c r="H332" s="84"/>
      <c r="I332" s="84"/>
      <c r="J332" s="84"/>
      <c r="K332" s="84"/>
      <c r="L332" s="34"/>
      <c r="M332" s="126"/>
    </row>
    <row r="333" spans="1:13" x14ac:dyDescent="0.2">
      <c r="A333" s="373"/>
      <c r="B333" s="374" t="s">
        <v>17</v>
      </c>
      <c r="C333" s="374"/>
      <c r="D333" s="374"/>
      <c r="E333" s="383"/>
      <c r="F333" s="374" t="s">
        <v>18</v>
      </c>
      <c r="G333" s="374" t="s">
        <v>136</v>
      </c>
      <c r="H333" s="374" t="s">
        <v>19</v>
      </c>
      <c r="I333" s="374" t="s">
        <v>14</v>
      </c>
      <c r="J333" s="374" t="s">
        <v>19</v>
      </c>
      <c r="K333" s="374" t="s">
        <v>20</v>
      </c>
      <c r="L333" s="374" t="s">
        <v>21</v>
      </c>
      <c r="M333" s="126"/>
    </row>
    <row r="334" spans="1:13" x14ac:dyDescent="0.2">
      <c r="A334" s="377" t="s">
        <v>32</v>
      </c>
      <c r="B334" s="378" t="s">
        <v>33</v>
      </c>
      <c r="C334" s="378" t="s">
        <v>126</v>
      </c>
      <c r="D334" s="378" t="s">
        <v>7</v>
      </c>
      <c r="E334" s="378" t="s">
        <v>9</v>
      </c>
      <c r="F334" s="378" t="s">
        <v>23</v>
      </c>
      <c r="G334" s="378" t="s">
        <v>138</v>
      </c>
      <c r="H334" s="378" t="s">
        <v>34</v>
      </c>
      <c r="I334" s="378" t="s">
        <v>35</v>
      </c>
      <c r="J334" s="378" t="s">
        <v>36</v>
      </c>
      <c r="K334" s="378" t="s">
        <v>37</v>
      </c>
      <c r="L334" s="378" t="s">
        <v>38</v>
      </c>
      <c r="M334" s="126"/>
    </row>
    <row r="335" spans="1:13" x14ac:dyDescent="0.2">
      <c r="A335" s="377" t="s">
        <v>754</v>
      </c>
      <c r="B335" s="378" t="s">
        <v>49</v>
      </c>
      <c r="C335" s="378" t="s">
        <v>127</v>
      </c>
      <c r="D335" s="378" t="s">
        <v>50</v>
      </c>
      <c r="E335" s="358"/>
      <c r="F335" s="378" t="s">
        <v>51</v>
      </c>
      <c r="G335" s="378" t="s">
        <v>137</v>
      </c>
      <c r="H335" s="378" t="s">
        <v>52</v>
      </c>
      <c r="I335" s="378" t="s">
        <v>53</v>
      </c>
      <c r="J335" s="378" t="s">
        <v>28</v>
      </c>
      <c r="K335" s="384" t="s">
        <v>28</v>
      </c>
      <c r="L335" s="384" t="s">
        <v>54</v>
      </c>
      <c r="M335" s="126"/>
    </row>
    <row r="336" spans="1:13" x14ac:dyDescent="0.2">
      <c r="A336" s="381"/>
      <c r="B336" s="369" t="s">
        <v>56</v>
      </c>
      <c r="C336" s="369"/>
      <c r="D336" s="369"/>
      <c r="E336" s="368"/>
      <c r="F336" s="385"/>
      <c r="G336" s="385"/>
      <c r="H336" s="369"/>
      <c r="I336" s="369" t="s">
        <v>55</v>
      </c>
      <c r="J336" s="369"/>
      <c r="K336" s="386"/>
      <c r="L336" s="386" t="s">
        <v>57</v>
      </c>
      <c r="M336" s="126"/>
    </row>
    <row r="337" spans="1:13" x14ac:dyDescent="0.2">
      <c r="A337" s="84"/>
      <c r="B337" s="84"/>
      <c r="C337" s="84"/>
      <c r="D337" s="84"/>
      <c r="E337" s="84"/>
      <c r="F337" s="138"/>
      <c r="G337" s="138"/>
      <c r="H337" s="84"/>
      <c r="I337" s="84"/>
      <c r="J337" s="84"/>
      <c r="K337" s="84"/>
      <c r="L337" s="34"/>
      <c r="M337" s="126"/>
    </row>
    <row r="338" spans="1:13" ht="15.75" x14ac:dyDescent="0.25">
      <c r="A338" s="139" t="s">
        <v>764</v>
      </c>
      <c r="B338" s="33"/>
      <c r="C338" s="33"/>
      <c r="D338" s="33"/>
      <c r="E338" s="33"/>
      <c r="F338" s="35"/>
      <c r="G338" s="35"/>
      <c r="H338" s="33"/>
      <c r="I338" s="33"/>
      <c r="J338" s="33"/>
      <c r="K338" s="33"/>
      <c r="L338" s="34"/>
      <c r="M338" s="126"/>
    </row>
    <row r="339" spans="1:13" x14ac:dyDescent="0.2">
      <c r="A339" s="124"/>
      <c r="B339" s="124"/>
      <c r="C339" s="33"/>
      <c r="E339" s="125"/>
      <c r="F339" s="121"/>
      <c r="G339" s="125"/>
      <c r="H339" s="85"/>
      <c r="I339" s="85"/>
      <c r="J339" s="85"/>
      <c r="K339" s="85"/>
      <c r="L339" s="34"/>
      <c r="M339" s="126"/>
    </row>
    <row r="340" spans="1:13" x14ac:dyDescent="0.2">
      <c r="A340" s="140" t="s">
        <v>100</v>
      </c>
      <c r="B340" s="132"/>
      <c r="C340" s="132"/>
      <c r="D340" s="132"/>
      <c r="E340" s="132"/>
      <c r="F340" s="141"/>
      <c r="G340" s="141"/>
      <c r="H340" s="131"/>
      <c r="I340" s="324"/>
      <c r="J340" s="324"/>
      <c r="K340" s="324">
        <v>0</v>
      </c>
      <c r="L340" s="131"/>
      <c r="M340" s="126"/>
    </row>
    <row r="341" spans="1:13" x14ac:dyDescent="0.2">
      <c r="A341" s="129"/>
      <c r="B341" s="33"/>
      <c r="C341" s="33"/>
      <c r="D341" s="33"/>
      <c r="E341" s="33"/>
      <c r="F341" s="35"/>
      <c r="G341" s="35"/>
      <c r="H341" s="133"/>
      <c r="I341" s="133"/>
      <c r="J341" s="133"/>
      <c r="K341" s="133"/>
      <c r="L341" s="34"/>
      <c r="M341" s="126"/>
    </row>
    <row r="342" spans="1:13" x14ac:dyDescent="0.2">
      <c r="A342" s="130" t="s">
        <v>151</v>
      </c>
      <c r="B342" s="33"/>
      <c r="C342" s="33"/>
      <c r="D342" s="33"/>
      <c r="E342" s="33"/>
      <c r="F342" s="35"/>
      <c r="G342" s="35"/>
      <c r="H342" s="134"/>
      <c r="I342" s="134"/>
      <c r="J342" s="134"/>
      <c r="K342" s="134"/>
      <c r="L342" s="34"/>
      <c r="M342" s="126"/>
    </row>
    <row r="343" spans="1:13" x14ac:dyDescent="0.2">
      <c r="A343" s="142" t="s">
        <v>101</v>
      </c>
      <c r="B343" s="33"/>
      <c r="C343" s="33"/>
      <c r="D343" s="33"/>
      <c r="E343" s="143"/>
      <c r="F343" s="144"/>
      <c r="G343" s="145"/>
      <c r="H343" s="134"/>
      <c r="I343" s="134"/>
      <c r="J343" s="134"/>
      <c r="K343" s="134"/>
      <c r="L343" s="34"/>
      <c r="M343" s="126"/>
    </row>
    <row r="344" spans="1:13" x14ac:dyDescent="0.2">
      <c r="A344" s="142" t="s">
        <v>102</v>
      </c>
      <c r="B344" s="33"/>
      <c r="C344" s="33"/>
      <c r="D344" s="33"/>
      <c r="E344" s="33"/>
      <c r="F344" s="35"/>
      <c r="G344" s="35"/>
      <c r="H344" s="33"/>
      <c r="I344" s="33"/>
      <c r="J344" s="33"/>
      <c r="K344" s="33"/>
      <c r="L344" s="34"/>
      <c r="M344" s="126"/>
    </row>
    <row r="345" spans="1:13" x14ac:dyDescent="0.2">
      <c r="A345" s="135"/>
      <c r="B345" s="33"/>
      <c r="C345" s="33"/>
      <c r="D345" s="33"/>
      <c r="E345" s="33"/>
      <c r="F345" s="35"/>
      <c r="G345" s="35"/>
      <c r="H345" s="134"/>
      <c r="I345" s="134"/>
      <c r="J345" s="134"/>
      <c r="K345" s="134"/>
      <c r="L345" s="34"/>
      <c r="M345" s="126"/>
    </row>
    <row r="346" spans="1:13" x14ac:dyDescent="0.2">
      <c r="A346" s="135"/>
      <c r="B346" s="33"/>
      <c r="C346" s="33"/>
      <c r="D346" s="33"/>
      <c r="E346" s="33"/>
      <c r="F346" s="35"/>
      <c r="G346" s="35"/>
      <c r="H346" s="134"/>
      <c r="I346" s="134"/>
      <c r="J346" s="134"/>
      <c r="K346" s="134"/>
      <c r="L346" s="34"/>
      <c r="M346" s="126"/>
    </row>
    <row r="348" spans="1:13" x14ac:dyDescent="0.2">
      <c r="A348" s="373" t="s">
        <v>271</v>
      </c>
      <c r="B348" s="383"/>
      <c r="C348" s="383"/>
      <c r="D348" s="383"/>
      <c r="E348" s="383"/>
      <c r="F348" s="387"/>
    </row>
    <row r="349" spans="1:13" ht="33.75" x14ac:dyDescent="0.2">
      <c r="A349" s="388" t="s">
        <v>272</v>
      </c>
      <c r="B349" s="389" t="s">
        <v>273</v>
      </c>
      <c r="C349" s="389" t="s">
        <v>274</v>
      </c>
      <c r="D349" s="390" t="s">
        <v>275</v>
      </c>
      <c r="E349" s="389" t="s">
        <v>276</v>
      </c>
      <c r="F349" s="391" t="s">
        <v>277</v>
      </c>
    </row>
    <row r="350" spans="1:13" ht="135" x14ac:dyDescent="0.2">
      <c r="A350" s="296">
        <v>193</v>
      </c>
      <c r="B350" s="297" t="s">
        <v>68</v>
      </c>
      <c r="C350" s="297" t="s">
        <v>278</v>
      </c>
      <c r="D350" s="297" t="s">
        <v>279</v>
      </c>
      <c r="E350" s="298" t="s">
        <v>280</v>
      </c>
      <c r="F350" s="298" t="s">
        <v>281</v>
      </c>
    </row>
    <row r="351" spans="1:13" ht="135" x14ac:dyDescent="0.2">
      <c r="A351" s="299">
        <v>199</v>
      </c>
      <c r="B351" s="300" t="s">
        <v>75</v>
      </c>
      <c r="C351" s="300" t="s">
        <v>278</v>
      </c>
      <c r="D351" s="300" t="s">
        <v>279</v>
      </c>
      <c r="E351" s="301" t="s">
        <v>280</v>
      </c>
      <c r="F351" s="301" t="s">
        <v>282</v>
      </c>
    </row>
    <row r="352" spans="1:13" ht="191.25" x14ac:dyDescent="0.2">
      <c r="A352" s="296">
        <v>202</v>
      </c>
      <c r="B352" s="297" t="s">
        <v>78</v>
      </c>
      <c r="C352" s="297" t="s">
        <v>278</v>
      </c>
      <c r="D352" s="297" t="s">
        <v>279</v>
      </c>
      <c r="E352" s="298" t="s">
        <v>283</v>
      </c>
      <c r="F352" s="298" t="s">
        <v>284</v>
      </c>
    </row>
    <row r="353" spans="1:6" ht="56.25" x14ac:dyDescent="0.2">
      <c r="A353" s="299">
        <v>211</v>
      </c>
      <c r="B353" s="300" t="s">
        <v>117</v>
      </c>
      <c r="C353" s="300" t="s">
        <v>285</v>
      </c>
      <c r="D353" s="300" t="s">
        <v>279</v>
      </c>
      <c r="E353" s="300" t="s">
        <v>286</v>
      </c>
      <c r="F353" s="300" t="s">
        <v>287</v>
      </c>
    </row>
    <row r="354" spans="1:6" ht="78.75" x14ac:dyDescent="0.2">
      <c r="A354" s="296">
        <v>221</v>
      </c>
      <c r="B354" s="297" t="s">
        <v>83</v>
      </c>
      <c r="C354" s="297" t="s">
        <v>285</v>
      </c>
      <c r="D354" s="297" t="s">
        <v>288</v>
      </c>
      <c r="E354" s="300" t="s">
        <v>289</v>
      </c>
      <c r="F354" s="300" t="s">
        <v>290</v>
      </c>
    </row>
    <row r="355" spans="1:6" ht="45" x14ac:dyDescent="0.2">
      <c r="A355" s="299">
        <v>225</v>
      </c>
      <c r="B355" s="300" t="s">
        <v>87</v>
      </c>
      <c r="C355" s="300" t="s">
        <v>291</v>
      </c>
      <c r="D355" s="300" t="s">
        <v>292</v>
      </c>
      <c r="E355" s="300" t="s">
        <v>293</v>
      </c>
      <c r="F355" s="300" t="s">
        <v>294</v>
      </c>
    </row>
    <row r="356" spans="1:6" ht="22.5" x14ac:dyDescent="0.2">
      <c r="A356" s="296">
        <v>226</v>
      </c>
      <c r="B356" s="297" t="s">
        <v>90</v>
      </c>
      <c r="C356" s="297" t="s">
        <v>285</v>
      </c>
      <c r="D356" s="297" t="s">
        <v>279</v>
      </c>
      <c r="E356" s="297" t="s">
        <v>295</v>
      </c>
      <c r="F356" s="297" t="s">
        <v>133</v>
      </c>
    </row>
    <row r="357" spans="1:6" ht="22.5" x14ac:dyDescent="0.2">
      <c r="A357" s="299">
        <v>228</v>
      </c>
      <c r="B357" s="300" t="s">
        <v>92</v>
      </c>
      <c r="C357" s="300" t="s">
        <v>291</v>
      </c>
      <c r="D357" s="300" t="s">
        <v>292</v>
      </c>
      <c r="E357" s="300" t="s">
        <v>296</v>
      </c>
      <c r="F357" s="300" t="s">
        <v>296</v>
      </c>
    </row>
    <row r="358" spans="1:6" ht="45" x14ac:dyDescent="0.2">
      <c r="A358" s="296">
        <v>233</v>
      </c>
      <c r="B358" s="297" t="s">
        <v>93</v>
      </c>
      <c r="C358" s="297" t="s">
        <v>285</v>
      </c>
      <c r="D358" s="297" t="s">
        <v>297</v>
      </c>
      <c r="E358" s="300" t="s">
        <v>298</v>
      </c>
      <c r="F358" s="300" t="s">
        <v>299</v>
      </c>
    </row>
    <row r="359" spans="1:6" ht="67.5" x14ac:dyDescent="0.2">
      <c r="A359" s="299">
        <v>236</v>
      </c>
      <c r="B359" s="300" t="s">
        <v>96</v>
      </c>
      <c r="C359" s="300" t="s">
        <v>278</v>
      </c>
      <c r="D359" s="300" t="s">
        <v>292</v>
      </c>
      <c r="E359" s="300" t="s">
        <v>300</v>
      </c>
      <c r="F359" s="300" t="s">
        <v>301</v>
      </c>
    </row>
    <row r="360" spans="1:6" ht="33.75" x14ac:dyDescent="0.2">
      <c r="A360" s="296">
        <v>239</v>
      </c>
      <c r="B360" s="297" t="s">
        <v>103</v>
      </c>
      <c r="C360" s="297" t="s">
        <v>302</v>
      </c>
      <c r="D360" s="297" t="s">
        <v>279</v>
      </c>
      <c r="E360" s="297" t="s">
        <v>303</v>
      </c>
      <c r="F360" s="297" t="s">
        <v>303</v>
      </c>
    </row>
    <row r="361" spans="1:6" ht="22.5" x14ac:dyDescent="0.2">
      <c r="A361" s="299">
        <v>243</v>
      </c>
      <c r="B361" s="300" t="s">
        <v>104</v>
      </c>
      <c r="C361" s="300" t="s">
        <v>302</v>
      </c>
      <c r="D361" s="300" t="s">
        <v>279</v>
      </c>
      <c r="E361" s="300" t="s">
        <v>304</v>
      </c>
      <c r="F361" s="300" t="s">
        <v>304</v>
      </c>
    </row>
    <row r="362" spans="1:6" ht="101.25" x14ac:dyDescent="0.2">
      <c r="A362" s="296">
        <v>245</v>
      </c>
      <c r="B362" s="297" t="s">
        <v>105</v>
      </c>
      <c r="C362" s="297" t="s">
        <v>285</v>
      </c>
      <c r="D362" s="297" t="s">
        <v>288</v>
      </c>
      <c r="E362" s="300" t="s">
        <v>305</v>
      </c>
      <c r="F362" s="300" t="s">
        <v>306</v>
      </c>
    </row>
    <row r="363" spans="1:6" ht="101.25" x14ac:dyDescent="0.2">
      <c r="A363" s="299">
        <v>247</v>
      </c>
      <c r="B363" s="300" t="s">
        <v>108</v>
      </c>
      <c r="C363" s="300" t="s">
        <v>285</v>
      </c>
      <c r="D363" s="300" t="s">
        <v>288</v>
      </c>
      <c r="E363" s="300" t="s">
        <v>307</v>
      </c>
      <c r="F363" s="300" t="s">
        <v>308</v>
      </c>
    </row>
    <row r="364" spans="1:6" ht="33.75" x14ac:dyDescent="0.2">
      <c r="A364" s="296">
        <v>262</v>
      </c>
      <c r="B364" s="297" t="s">
        <v>113</v>
      </c>
      <c r="C364" s="297" t="s">
        <v>309</v>
      </c>
      <c r="D364" s="297" t="s">
        <v>279</v>
      </c>
      <c r="E364" s="297" t="s">
        <v>310</v>
      </c>
      <c r="F364" s="297" t="s">
        <v>310</v>
      </c>
    </row>
    <row r="365" spans="1:6" ht="78.75" x14ac:dyDescent="0.2">
      <c r="A365" s="299">
        <v>265</v>
      </c>
      <c r="B365" s="300" t="s">
        <v>114</v>
      </c>
      <c r="C365" s="300" t="s">
        <v>311</v>
      </c>
      <c r="D365" s="300" t="s">
        <v>288</v>
      </c>
      <c r="E365" s="300" t="s">
        <v>312</v>
      </c>
      <c r="F365" s="300" t="s">
        <v>313</v>
      </c>
    </row>
    <row r="366" spans="1:6" ht="22.5" x14ac:dyDescent="0.2">
      <c r="A366" s="296">
        <v>270</v>
      </c>
      <c r="B366" s="297" t="s">
        <v>115</v>
      </c>
      <c r="C366" s="297" t="s">
        <v>291</v>
      </c>
      <c r="D366" s="297" t="s">
        <v>292</v>
      </c>
      <c r="E366" s="297" t="s">
        <v>296</v>
      </c>
      <c r="F366" s="297" t="s">
        <v>296</v>
      </c>
    </row>
    <row r="367" spans="1:6" ht="101.25" x14ac:dyDescent="0.2">
      <c r="A367" s="299">
        <v>271</v>
      </c>
      <c r="B367" s="300" t="s">
        <v>116</v>
      </c>
      <c r="C367" s="300" t="s">
        <v>314</v>
      </c>
      <c r="D367" s="300" t="s">
        <v>288</v>
      </c>
      <c r="E367" s="300" t="s">
        <v>315</v>
      </c>
      <c r="F367" s="300" t="s">
        <v>316</v>
      </c>
    </row>
    <row r="368" spans="1:6" ht="33.75" x14ac:dyDescent="0.2">
      <c r="A368" s="296">
        <v>278</v>
      </c>
      <c r="B368" s="297" t="s">
        <v>317</v>
      </c>
      <c r="C368" s="297" t="s">
        <v>318</v>
      </c>
      <c r="D368" s="297" t="s">
        <v>279</v>
      </c>
      <c r="E368" s="297" t="s">
        <v>319</v>
      </c>
      <c r="F368" s="297" t="s">
        <v>319</v>
      </c>
    </row>
    <row r="369" spans="1:6" ht="33.75" x14ac:dyDescent="0.2">
      <c r="A369" s="299">
        <v>280</v>
      </c>
      <c r="B369" s="300" t="s">
        <v>1</v>
      </c>
      <c r="C369" s="300" t="s">
        <v>285</v>
      </c>
      <c r="D369" s="300" t="s">
        <v>320</v>
      </c>
      <c r="E369" s="300" t="s">
        <v>321</v>
      </c>
      <c r="F369" s="300" t="s">
        <v>322</v>
      </c>
    </row>
    <row r="370" spans="1:6" ht="101.25" x14ac:dyDescent="0.2">
      <c r="A370" s="296">
        <v>282</v>
      </c>
      <c r="B370" s="297" t="s">
        <v>0</v>
      </c>
      <c r="C370" s="297" t="s">
        <v>314</v>
      </c>
      <c r="D370" s="297" t="s">
        <v>288</v>
      </c>
      <c r="E370" s="300" t="s">
        <v>323</v>
      </c>
      <c r="F370" s="300" t="s">
        <v>324</v>
      </c>
    </row>
    <row r="371" spans="1:6" ht="78.75" x14ac:dyDescent="0.2">
      <c r="A371" s="299">
        <v>283</v>
      </c>
      <c r="B371" s="300" t="s">
        <v>2</v>
      </c>
      <c r="C371" s="300" t="s">
        <v>278</v>
      </c>
      <c r="D371" s="300" t="s">
        <v>292</v>
      </c>
      <c r="E371" s="300" t="s">
        <v>325</v>
      </c>
      <c r="F371" s="300" t="s">
        <v>326</v>
      </c>
    </row>
    <row r="372" spans="1:6" ht="33.75" x14ac:dyDescent="0.2">
      <c r="A372" s="296">
        <v>290</v>
      </c>
      <c r="B372" s="297" t="s">
        <v>118</v>
      </c>
      <c r="C372" s="297" t="s">
        <v>314</v>
      </c>
      <c r="D372" s="297" t="s">
        <v>538</v>
      </c>
      <c r="E372" s="297"/>
      <c r="F372" s="297" t="s">
        <v>328</v>
      </c>
    </row>
    <row r="373" spans="1:6" ht="101.25" x14ac:dyDescent="0.2">
      <c r="A373" s="299">
        <v>294</v>
      </c>
      <c r="B373" s="300" t="s">
        <v>120</v>
      </c>
      <c r="C373" s="300" t="s">
        <v>285</v>
      </c>
      <c r="D373" s="300" t="s">
        <v>288</v>
      </c>
      <c r="E373" s="301" t="s">
        <v>329</v>
      </c>
      <c r="F373" s="301" t="s">
        <v>330</v>
      </c>
    </row>
    <row r="374" spans="1:6" ht="56.25" x14ac:dyDescent="0.2">
      <c r="A374" s="296">
        <v>295</v>
      </c>
      <c r="B374" s="297" t="s">
        <v>124</v>
      </c>
      <c r="C374" s="297" t="s">
        <v>314</v>
      </c>
      <c r="D374" s="297" t="s">
        <v>331</v>
      </c>
      <c r="E374" s="297" t="s">
        <v>332</v>
      </c>
      <c r="F374" s="297" t="s">
        <v>332</v>
      </c>
    </row>
    <row r="375" spans="1:6" ht="33.75" x14ac:dyDescent="0.2">
      <c r="A375" s="299">
        <v>299</v>
      </c>
      <c r="B375" s="300" t="s">
        <v>128</v>
      </c>
      <c r="C375" s="300" t="s">
        <v>314</v>
      </c>
      <c r="D375" s="300" t="s">
        <v>538</v>
      </c>
      <c r="E375" s="300"/>
      <c r="F375" s="300" t="s">
        <v>328</v>
      </c>
    </row>
    <row r="376" spans="1:6" ht="45" x14ac:dyDescent="0.2">
      <c r="A376" s="296">
        <v>300</v>
      </c>
      <c r="B376" s="297" t="s">
        <v>132</v>
      </c>
      <c r="C376" s="297" t="s">
        <v>311</v>
      </c>
      <c r="D376" s="297" t="s">
        <v>292</v>
      </c>
      <c r="E376" s="297" t="s">
        <v>333</v>
      </c>
      <c r="F376" s="297" t="s">
        <v>334</v>
      </c>
    </row>
    <row r="377" spans="1:6" ht="45" x14ac:dyDescent="0.2">
      <c r="A377" s="299">
        <v>304</v>
      </c>
      <c r="B377" s="300" t="s">
        <v>335</v>
      </c>
      <c r="C377" s="300" t="s">
        <v>309</v>
      </c>
      <c r="D377" s="300" t="s">
        <v>336</v>
      </c>
      <c r="E377" s="300" t="s">
        <v>337</v>
      </c>
      <c r="F377" s="300" t="s">
        <v>338</v>
      </c>
    </row>
    <row r="378" spans="1:6" ht="45" x14ac:dyDescent="0.2">
      <c r="A378" s="299" t="s">
        <v>339</v>
      </c>
      <c r="B378" s="300" t="s">
        <v>134</v>
      </c>
      <c r="C378" s="300" t="s">
        <v>285</v>
      </c>
      <c r="D378" s="300" t="s">
        <v>340</v>
      </c>
      <c r="E378" s="300" t="s">
        <v>341</v>
      </c>
      <c r="F378" s="300" t="s">
        <v>342</v>
      </c>
    </row>
    <row r="379" spans="1:6" ht="56.25" x14ac:dyDescent="0.2">
      <c r="A379" s="296">
        <v>311</v>
      </c>
      <c r="B379" s="297" t="s">
        <v>343</v>
      </c>
      <c r="C379" s="297" t="s">
        <v>309</v>
      </c>
      <c r="D379" s="297" t="s">
        <v>344</v>
      </c>
      <c r="E379" s="297" t="s">
        <v>345</v>
      </c>
      <c r="F379" s="297" t="s">
        <v>346</v>
      </c>
    </row>
    <row r="380" spans="1:6" ht="33.75" x14ac:dyDescent="0.2">
      <c r="A380" s="299">
        <v>312</v>
      </c>
      <c r="B380" s="300" t="s">
        <v>347</v>
      </c>
      <c r="C380" s="300" t="s">
        <v>348</v>
      </c>
      <c r="D380" s="300" t="s">
        <v>279</v>
      </c>
      <c r="E380" s="300" t="s">
        <v>215</v>
      </c>
      <c r="F380" s="300" t="s">
        <v>215</v>
      </c>
    </row>
    <row r="381" spans="1:6" ht="123.75" x14ac:dyDescent="0.2">
      <c r="A381" s="296">
        <v>313</v>
      </c>
      <c r="B381" s="297" t="s">
        <v>349</v>
      </c>
      <c r="C381" s="297" t="s">
        <v>507</v>
      </c>
      <c r="D381" s="297" t="s">
        <v>350</v>
      </c>
      <c r="E381" s="300" t="s">
        <v>351</v>
      </c>
      <c r="F381" s="297" t="s">
        <v>352</v>
      </c>
    </row>
    <row r="382" spans="1:6" ht="33.75" x14ac:dyDescent="0.2">
      <c r="A382" s="299">
        <v>315</v>
      </c>
      <c r="B382" s="300" t="s">
        <v>135</v>
      </c>
      <c r="C382" s="300" t="s">
        <v>353</v>
      </c>
      <c r="D382" s="300" t="s">
        <v>539</v>
      </c>
      <c r="E382" s="300"/>
      <c r="F382" s="300" t="s">
        <v>328</v>
      </c>
    </row>
    <row r="383" spans="1:6" ht="33.75" x14ac:dyDescent="0.2">
      <c r="A383" s="296">
        <v>316</v>
      </c>
      <c r="B383" s="297" t="s">
        <v>135</v>
      </c>
      <c r="C383" s="297" t="s">
        <v>314</v>
      </c>
      <c r="D383" s="297" t="s">
        <v>538</v>
      </c>
      <c r="E383" s="297"/>
      <c r="F383" s="297" t="s">
        <v>328</v>
      </c>
    </row>
    <row r="384" spans="1:6" ht="22.5" x14ac:dyDescent="0.2">
      <c r="A384" s="299">
        <v>319</v>
      </c>
      <c r="B384" s="300" t="s">
        <v>139</v>
      </c>
      <c r="C384" s="300" t="s">
        <v>291</v>
      </c>
      <c r="D384" s="300" t="s">
        <v>292</v>
      </c>
      <c r="E384" s="300" t="s">
        <v>296</v>
      </c>
      <c r="F384" s="300" t="s">
        <v>296</v>
      </c>
    </row>
    <row r="385" spans="1:6" ht="112.5" x14ac:dyDescent="0.2">
      <c r="A385" s="296">
        <v>322</v>
      </c>
      <c r="B385" s="297" t="s">
        <v>149</v>
      </c>
      <c r="C385" s="297" t="s">
        <v>314</v>
      </c>
      <c r="D385" s="297" t="s">
        <v>288</v>
      </c>
      <c r="E385" s="300" t="s">
        <v>354</v>
      </c>
      <c r="F385" s="300" t="s">
        <v>306</v>
      </c>
    </row>
    <row r="386" spans="1:6" ht="56.25" x14ac:dyDescent="0.2">
      <c r="A386" s="299">
        <v>323</v>
      </c>
      <c r="B386" s="300" t="s">
        <v>355</v>
      </c>
      <c r="C386" s="300" t="s">
        <v>348</v>
      </c>
      <c r="D386" s="300" t="s">
        <v>356</v>
      </c>
      <c r="E386" s="300" t="s">
        <v>357</v>
      </c>
      <c r="F386" s="300" t="s">
        <v>358</v>
      </c>
    </row>
    <row r="387" spans="1:6" ht="45" x14ac:dyDescent="0.2">
      <c r="A387" s="296">
        <v>330</v>
      </c>
      <c r="B387" s="297" t="s">
        <v>153</v>
      </c>
      <c r="C387" s="297" t="s">
        <v>311</v>
      </c>
      <c r="D387" s="297" t="s">
        <v>359</v>
      </c>
      <c r="E387" s="297" t="s">
        <v>360</v>
      </c>
      <c r="F387" s="297" t="s">
        <v>360</v>
      </c>
    </row>
    <row r="388" spans="1:6" ht="45" x14ac:dyDescent="0.2">
      <c r="A388" s="299">
        <v>331</v>
      </c>
      <c r="B388" s="300" t="s">
        <v>154</v>
      </c>
      <c r="C388" s="300" t="s">
        <v>353</v>
      </c>
      <c r="D388" s="300" t="s">
        <v>361</v>
      </c>
      <c r="E388" s="300" t="s">
        <v>362</v>
      </c>
      <c r="F388" s="300" t="s">
        <v>363</v>
      </c>
    </row>
    <row r="389" spans="1:6" ht="45" x14ac:dyDescent="0.2">
      <c r="A389" s="299">
        <v>332</v>
      </c>
      <c r="B389" s="300" t="s">
        <v>154</v>
      </c>
      <c r="C389" s="300" t="s">
        <v>364</v>
      </c>
      <c r="D389" s="300" t="s">
        <v>365</v>
      </c>
      <c r="E389" s="300" t="s">
        <v>366</v>
      </c>
      <c r="F389" s="300" t="s">
        <v>367</v>
      </c>
    </row>
    <row r="390" spans="1:6" ht="45" x14ac:dyDescent="0.2">
      <c r="A390" s="296" t="s">
        <v>368</v>
      </c>
      <c r="B390" s="297" t="s">
        <v>155</v>
      </c>
      <c r="C390" s="297" t="s">
        <v>285</v>
      </c>
      <c r="D390" s="297" t="s">
        <v>340</v>
      </c>
      <c r="E390" s="297" t="s">
        <v>341</v>
      </c>
      <c r="F390" s="297" t="s">
        <v>342</v>
      </c>
    </row>
    <row r="391" spans="1:6" ht="22.5" x14ac:dyDescent="0.2">
      <c r="A391" s="299" t="s">
        <v>369</v>
      </c>
      <c r="B391" s="300" t="s">
        <v>157</v>
      </c>
      <c r="C391" s="300" t="s">
        <v>506</v>
      </c>
      <c r="D391" s="300" t="s">
        <v>292</v>
      </c>
      <c r="E391" s="300" t="s">
        <v>370</v>
      </c>
      <c r="F391" s="300" t="s">
        <v>370</v>
      </c>
    </row>
    <row r="392" spans="1:6" ht="33.75" x14ac:dyDescent="0.2">
      <c r="A392" s="296">
        <v>338</v>
      </c>
      <c r="B392" s="297" t="s">
        <v>371</v>
      </c>
      <c r="C392" s="297" t="s">
        <v>309</v>
      </c>
      <c r="D392" s="297" t="s">
        <v>279</v>
      </c>
      <c r="E392" s="300" t="s">
        <v>372</v>
      </c>
      <c r="F392" s="300" t="s">
        <v>372</v>
      </c>
    </row>
    <row r="393" spans="1:6" ht="67.5" x14ac:dyDescent="0.2">
      <c r="A393" s="299">
        <v>341</v>
      </c>
      <c r="B393" s="300" t="s">
        <v>158</v>
      </c>
      <c r="C393" s="300" t="s">
        <v>291</v>
      </c>
      <c r="D393" s="300" t="s">
        <v>279</v>
      </c>
      <c r="E393" s="300" t="s">
        <v>373</v>
      </c>
      <c r="F393" s="300" t="s">
        <v>373</v>
      </c>
    </row>
    <row r="394" spans="1:6" ht="56.25" x14ac:dyDescent="0.2">
      <c r="A394" s="296">
        <v>342</v>
      </c>
      <c r="B394" s="297" t="s">
        <v>159</v>
      </c>
      <c r="C394" s="297" t="s">
        <v>314</v>
      </c>
      <c r="D394" s="297" t="s">
        <v>374</v>
      </c>
      <c r="E394" s="300" t="s">
        <v>332</v>
      </c>
      <c r="F394" s="297" t="s">
        <v>332</v>
      </c>
    </row>
    <row r="395" spans="1:6" ht="56.25" x14ac:dyDescent="0.2">
      <c r="A395" s="299">
        <v>346</v>
      </c>
      <c r="B395" s="300" t="s">
        <v>180</v>
      </c>
      <c r="C395" s="300" t="s">
        <v>309</v>
      </c>
      <c r="D395" s="300" t="s">
        <v>344</v>
      </c>
      <c r="E395" s="300" t="s">
        <v>375</v>
      </c>
      <c r="F395" s="300" t="s">
        <v>346</v>
      </c>
    </row>
    <row r="396" spans="1:6" ht="56.25" x14ac:dyDescent="0.2">
      <c r="A396" s="296" t="s">
        <v>376</v>
      </c>
      <c r="B396" s="297" t="s">
        <v>194</v>
      </c>
      <c r="C396" s="297" t="s">
        <v>314</v>
      </c>
      <c r="D396" s="300" t="s">
        <v>288</v>
      </c>
      <c r="E396" s="300" t="s">
        <v>377</v>
      </c>
      <c r="F396" s="300" t="s">
        <v>377</v>
      </c>
    </row>
    <row r="397" spans="1:6" ht="56.25" x14ac:dyDescent="0.2">
      <c r="A397" s="299">
        <v>354</v>
      </c>
      <c r="B397" s="300" t="s">
        <v>378</v>
      </c>
      <c r="C397" s="300" t="s">
        <v>353</v>
      </c>
      <c r="D397" s="300" t="s">
        <v>379</v>
      </c>
      <c r="E397" s="300" t="s">
        <v>380</v>
      </c>
      <c r="F397" s="300" t="s">
        <v>380</v>
      </c>
    </row>
    <row r="398" spans="1:6" ht="33.75" x14ac:dyDescent="0.2">
      <c r="A398" s="296">
        <v>361</v>
      </c>
      <c r="B398" s="297" t="s">
        <v>381</v>
      </c>
      <c r="C398" s="297" t="s">
        <v>348</v>
      </c>
      <c r="D398" s="297" t="s">
        <v>279</v>
      </c>
      <c r="E398" s="297" t="s">
        <v>215</v>
      </c>
      <c r="F398" s="297" t="s">
        <v>215</v>
      </c>
    </row>
    <row r="399" spans="1:6" ht="33.75" x14ac:dyDescent="0.2">
      <c r="A399" s="299">
        <v>362</v>
      </c>
      <c r="B399" s="300" t="s">
        <v>382</v>
      </c>
      <c r="C399" s="300" t="s">
        <v>285</v>
      </c>
      <c r="D399" s="300" t="s">
        <v>279</v>
      </c>
      <c r="E399" s="300" t="s">
        <v>319</v>
      </c>
      <c r="F399" s="300" t="s">
        <v>319</v>
      </c>
    </row>
    <row r="400" spans="1:6" ht="56.25" x14ac:dyDescent="0.2">
      <c r="A400" s="296">
        <v>363</v>
      </c>
      <c r="B400" s="297" t="s">
        <v>182</v>
      </c>
      <c r="C400" s="297" t="s">
        <v>314</v>
      </c>
      <c r="D400" s="297" t="s">
        <v>383</v>
      </c>
      <c r="E400" s="300" t="s">
        <v>384</v>
      </c>
      <c r="F400" s="300" t="s">
        <v>384</v>
      </c>
    </row>
    <row r="401" spans="1:6" ht="101.25" x14ac:dyDescent="0.2">
      <c r="A401" s="299" t="s">
        <v>385</v>
      </c>
      <c r="B401" s="300" t="s">
        <v>183</v>
      </c>
      <c r="C401" s="300" t="s">
        <v>314</v>
      </c>
      <c r="D401" s="300" t="s">
        <v>288</v>
      </c>
      <c r="E401" s="300" t="s">
        <v>386</v>
      </c>
      <c r="F401" s="300" t="s">
        <v>306</v>
      </c>
    </row>
    <row r="402" spans="1:6" ht="56.25" x14ac:dyDescent="0.2">
      <c r="A402" s="296">
        <v>365</v>
      </c>
      <c r="B402" s="297" t="s">
        <v>195</v>
      </c>
      <c r="C402" s="297" t="s">
        <v>348</v>
      </c>
      <c r="D402" s="297" t="s">
        <v>387</v>
      </c>
      <c r="E402" s="300" t="s">
        <v>388</v>
      </c>
      <c r="F402" s="300" t="s">
        <v>388</v>
      </c>
    </row>
    <row r="403" spans="1:6" ht="22.5" x14ac:dyDescent="0.2">
      <c r="A403" s="299">
        <v>367</v>
      </c>
      <c r="B403" s="300" t="s">
        <v>196</v>
      </c>
      <c r="C403" s="300" t="s">
        <v>291</v>
      </c>
      <c r="D403" s="300" t="s">
        <v>292</v>
      </c>
      <c r="E403" s="300" t="s">
        <v>296</v>
      </c>
      <c r="F403" s="300" t="s">
        <v>296</v>
      </c>
    </row>
    <row r="404" spans="1:6" ht="56.25" x14ac:dyDescent="0.2">
      <c r="A404" s="296">
        <v>368</v>
      </c>
      <c r="B404" s="297" t="s">
        <v>198</v>
      </c>
      <c r="C404" s="297" t="s">
        <v>309</v>
      </c>
      <c r="D404" s="297" t="s">
        <v>389</v>
      </c>
      <c r="E404" s="300" t="s">
        <v>390</v>
      </c>
      <c r="F404" s="300" t="s">
        <v>391</v>
      </c>
    </row>
    <row r="405" spans="1:6" ht="56.25" x14ac:dyDescent="0.2">
      <c r="A405" s="299">
        <v>369</v>
      </c>
      <c r="B405" s="300" t="s">
        <v>199</v>
      </c>
      <c r="C405" s="300" t="s">
        <v>348</v>
      </c>
      <c r="D405" s="300" t="s">
        <v>331</v>
      </c>
      <c r="E405" s="300" t="s">
        <v>332</v>
      </c>
      <c r="F405" s="300" t="s">
        <v>332</v>
      </c>
    </row>
    <row r="406" spans="1:6" ht="56.25" x14ac:dyDescent="0.2">
      <c r="A406" s="299">
        <v>373</v>
      </c>
      <c r="B406" s="300" t="s">
        <v>205</v>
      </c>
      <c r="C406" s="300" t="s">
        <v>311</v>
      </c>
      <c r="D406" s="300" t="s">
        <v>392</v>
      </c>
      <c r="E406" s="300" t="s">
        <v>393</v>
      </c>
      <c r="F406" s="300" t="s">
        <v>394</v>
      </c>
    </row>
    <row r="407" spans="1:6" ht="33.75" x14ac:dyDescent="0.2">
      <c r="A407" s="299">
        <v>379</v>
      </c>
      <c r="B407" s="300" t="s">
        <v>216</v>
      </c>
      <c r="C407" s="300" t="s">
        <v>314</v>
      </c>
      <c r="D407" s="300" t="s">
        <v>527</v>
      </c>
      <c r="E407" s="300"/>
      <c r="F407" s="300" t="s">
        <v>327</v>
      </c>
    </row>
    <row r="408" spans="1:6" ht="67.5" x14ac:dyDescent="0.2">
      <c r="A408" s="299" t="s">
        <v>395</v>
      </c>
      <c r="B408" s="300" t="s">
        <v>227</v>
      </c>
      <c r="C408" s="300" t="s">
        <v>506</v>
      </c>
      <c r="D408" s="300" t="s">
        <v>288</v>
      </c>
      <c r="E408" s="300" t="s">
        <v>396</v>
      </c>
      <c r="F408" s="300" t="s">
        <v>396</v>
      </c>
    </row>
    <row r="409" spans="1:6" ht="101.25" x14ac:dyDescent="0.2">
      <c r="A409" s="299" t="s">
        <v>397</v>
      </c>
      <c r="B409" s="300" t="s">
        <v>226</v>
      </c>
      <c r="C409" s="300" t="s">
        <v>314</v>
      </c>
      <c r="D409" s="300" t="s">
        <v>292</v>
      </c>
      <c r="E409" s="300" t="s">
        <v>398</v>
      </c>
      <c r="F409" s="300" t="s">
        <v>377</v>
      </c>
    </row>
    <row r="410" spans="1:6" ht="67.5" x14ac:dyDescent="0.2">
      <c r="A410" s="299">
        <v>383</v>
      </c>
      <c r="B410" s="300" t="s">
        <v>399</v>
      </c>
      <c r="C410" s="300" t="s">
        <v>364</v>
      </c>
      <c r="D410" s="300" t="s">
        <v>288</v>
      </c>
      <c r="E410" s="300" t="s">
        <v>400</v>
      </c>
      <c r="F410" s="300" t="s">
        <v>401</v>
      </c>
    </row>
    <row r="411" spans="1:6" ht="112.5" x14ac:dyDescent="0.2">
      <c r="A411" s="299">
        <v>392</v>
      </c>
      <c r="B411" s="300" t="s">
        <v>230</v>
      </c>
      <c r="C411" s="300" t="s">
        <v>278</v>
      </c>
      <c r="D411" s="300" t="s">
        <v>288</v>
      </c>
      <c r="E411" s="300" t="s">
        <v>402</v>
      </c>
      <c r="F411" s="300" t="s">
        <v>403</v>
      </c>
    </row>
    <row r="412" spans="1:6" ht="56.25" x14ac:dyDescent="0.2">
      <c r="A412" s="299">
        <v>393</v>
      </c>
      <c r="B412" s="300" t="s">
        <v>231</v>
      </c>
      <c r="C412" s="300" t="s">
        <v>314</v>
      </c>
      <c r="D412" s="300" t="s">
        <v>374</v>
      </c>
      <c r="E412" s="300" t="s">
        <v>332</v>
      </c>
      <c r="F412" s="300" t="s">
        <v>332</v>
      </c>
    </row>
    <row r="413" spans="1:6" ht="67.5" x14ac:dyDescent="0.2">
      <c r="A413" s="299">
        <v>396</v>
      </c>
      <c r="B413" s="300" t="s">
        <v>404</v>
      </c>
      <c r="C413" s="300" t="s">
        <v>348</v>
      </c>
      <c r="D413" s="300" t="s">
        <v>405</v>
      </c>
      <c r="E413" s="300" t="s">
        <v>406</v>
      </c>
      <c r="F413" s="300" t="s">
        <v>406</v>
      </c>
    </row>
    <row r="414" spans="1:6" ht="112.5" x14ac:dyDescent="0.2">
      <c r="A414" s="299" t="s">
        <v>407</v>
      </c>
      <c r="B414" s="300" t="s">
        <v>235</v>
      </c>
      <c r="C414" s="300" t="s">
        <v>314</v>
      </c>
      <c r="D414" s="300" t="s">
        <v>292</v>
      </c>
      <c r="E414" s="300" t="s">
        <v>408</v>
      </c>
      <c r="F414" s="300" t="s">
        <v>377</v>
      </c>
    </row>
    <row r="415" spans="1:6" ht="67.5" x14ac:dyDescent="0.2">
      <c r="A415" s="299">
        <v>405</v>
      </c>
      <c r="B415" s="302">
        <v>38393</v>
      </c>
      <c r="C415" s="300" t="s">
        <v>314</v>
      </c>
      <c r="D415" s="300" t="s">
        <v>279</v>
      </c>
      <c r="E415" s="300" t="s">
        <v>409</v>
      </c>
      <c r="F415" s="300" t="s">
        <v>409</v>
      </c>
    </row>
    <row r="416" spans="1:6" ht="56.25" x14ac:dyDescent="0.2">
      <c r="A416" s="296">
        <v>410</v>
      </c>
      <c r="B416" s="303">
        <v>38454</v>
      </c>
      <c r="C416" s="304" t="s">
        <v>314</v>
      </c>
      <c r="D416" s="304" t="s">
        <v>374</v>
      </c>
      <c r="E416" s="304" t="s">
        <v>332</v>
      </c>
      <c r="F416" s="304" t="s">
        <v>332</v>
      </c>
    </row>
    <row r="417" spans="1:6" ht="45" x14ac:dyDescent="0.2">
      <c r="A417" s="299">
        <v>412</v>
      </c>
      <c r="B417" s="302">
        <v>38470</v>
      </c>
      <c r="C417" s="300" t="s">
        <v>309</v>
      </c>
      <c r="D417" s="300" t="s">
        <v>410</v>
      </c>
      <c r="E417" s="300" t="s">
        <v>411</v>
      </c>
      <c r="F417" s="300" t="s">
        <v>411</v>
      </c>
    </row>
    <row r="418" spans="1:6" ht="67.5" x14ac:dyDescent="0.2">
      <c r="A418" s="299">
        <v>414</v>
      </c>
      <c r="B418" s="302">
        <v>38498</v>
      </c>
      <c r="C418" s="300" t="s">
        <v>348</v>
      </c>
      <c r="D418" s="300" t="s">
        <v>412</v>
      </c>
      <c r="E418" s="300" t="s">
        <v>413</v>
      </c>
      <c r="F418" s="300" t="s">
        <v>413</v>
      </c>
    </row>
    <row r="419" spans="1:6" ht="22.5" x14ac:dyDescent="0.2">
      <c r="A419" s="299">
        <v>420</v>
      </c>
      <c r="B419" s="302">
        <v>38526</v>
      </c>
      <c r="C419" s="300" t="s">
        <v>291</v>
      </c>
      <c r="D419" s="300" t="s">
        <v>279</v>
      </c>
      <c r="E419" s="300" t="s">
        <v>296</v>
      </c>
      <c r="F419" s="300" t="s">
        <v>296</v>
      </c>
    </row>
    <row r="420" spans="1:6" ht="45" x14ac:dyDescent="0.2">
      <c r="A420" s="299">
        <v>424</v>
      </c>
      <c r="B420" s="302">
        <v>38553</v>
      </c>
      <c r="C420" s="302" t="s">
        <v>285</v>
      </c>
      <c r="D420" s="297" t="s">
        <v>340</v>
      </c>
      <c r="E420" s="297" t="s">
        <v>341</v>
      </c>
      <c r="F420" s="297" t="s">
        <v>342</v>
      </c>
    </row>
    <row r="421" spans="1:6" ht="22.5" x14ac:dyDescent="0.2">
      <c r="A421" s="299" t="s">
        <v>414</v>
      </c>
      <c r="B421" s="302">
        <v>38559</v>
      </c>
      <c r="C421" s="300" t="s">
        <v>506</v>
      </c>
      <c r="D421" s="300" t="s">
        <v>292</v>
      </c>
      <c r="E421" s="300" t="s">
        <v>415</v>
      </c>
      <c r="F421" s="300" t="s">
        <v>415</v>
      </c>
    </row>
    <row r="422" spans="1:6" ht="56.25" x14ac:dyDescent="0.2">
      <c r="A422" s="299">
        <v>430</v>
      </c>
      <c r="B422" s="302">
        <v>38576</v>
      </c>
      <c r="C422" s="302" t="s">
        <v>285</v>
      </c>
      <c r="D422" s="300" t="s">
        <v>416</v>
      </c>
      <c r="E422" s="300" t="s">
        <v>417</v>
      </c>
      <c r="F422" s="300" t="s">
        <v>342</v>
      </c>
    </row>
    <row r="423" spans="1:6" ht="56.25" x14ac:dyDescent="0.2">
      <c r="A423" s="299">
        <v>436</v>
      </c>
      <c r="B423" s="302">
        <v>38638</v>
      </c>
      <c r="C423" s="300" t="s">
        <v>348</v>
      </c>
      <c r="D423" s="300" t="s">
        <v>356</v>
      </c>
      <c r="E423" s="300" t="s">
        <v>357</v>
      </c>
      <c r="F423" s="300" t="s">
        <v>358</v>
      </c>
    </row>
    <row r="424" spans="1:6" ht="90" x14ac:dyDescent="0.2">
      <c r="A424" s="299" t="s">
        <v>500</v>
      </c>
      <c r="B424" s="302">
        <v>38649</v>
      </c>
      <c r="C424" s="300" t="s">
        <v>314</v>
      </c>
      <c r="D424" s="300" t="s">
        <v>292</v>
      </c>
      <c r="E424" s="300" t="s">
        <v>418</v>
      </c>
      <c r="F424" s="300" t="s">
        <v>377</v>
      </c>
    </row>
    <row r="425" spans="1:6" ht="56.25" x14ac:dyDescent="0.2">
      <c r="A425" s="299">
        <v>441</v>
      </c>
      <c r="B425" s="302">
        <v>38673</v>
      </c>
      <c r="C425" s="300" t="s">
        <v>348</v>
      </c>
      <c r="D425" s="304" t="s">
        <v>374</v>
      </c>
      <c r="E425" s="304" t="s">
        <v>332</v>
      </c>
      <c r="F425" s="304" t="s">
        <v>332</v>
      </c>
    </row>
    <row r="426" spans="1:6" ht="67.5" x14ac:dyDescent="0.2">
      <c r="A426" s="299">
        <v>442</v>
      </c>
      <c r="B426" s="302">
        <v>38677</v>
      </c>
      <c r="C426" s="300" t="s">
        <v>309</v>
      </c>
      <c r="D426" s="300" t="s">
        <v>419</v>
      </c>
      <c r="E426" s="300" t="s">
        <v>420</v>
      </c>
      <c r="F426" s="300" t="s">
        <v>420</v>
      </c>
    </row>
    <row r="427" spans="1:6" ht="409.5" x14ac:dyDescent="0.2">
      <c r="A427" s="299">
        <v>449</v>
      </c>
      <c r="B427" s="302">
        <v>38716</v>
      </c>
      <c r="C427" s="300" t="s">
        <v>278</v>
      </c>
      <c r="D427" s="300" t="s">
        <v>288</v>
      </c>
      <c r="E427" s="305" t="s">
        <v>421</v>
      </c>
      <c r="F427" s="300" t="s">
        <v>422</v>
      </c>
    </row>
    <row r="428" spans="1:6" ht="56.25" x14ac:dyDescent="0.2">
      <c r="A428" s="299" t="s">
        <v>482</v>
      </c>
      <c r="B428" s="302">
        <v>38734</v>
      </c>
      <c r="C428" s="300" t="s">
        <v>309</v>
      </c>
      <c r="D428" s="300" t="s">
        <v>344</v>
      </c>
      <c r="E428" s="300" t="s">
        <v>375</v>
      </c>
      <c r="F428" s="300" t="s">
        <v>346</v>
      </c>
    </row>
    <row r="429" spans="1:6" ht="45" x14ac:dyDescent="0.2">
      <c r="A429" s="299">
        <v>455</v>
      </c>
      <c r="B429" s="302">
        <v>38769</v>
      </c>
      <c r="C429" s="300" t="s">
        <v>510</v>
      </c>
      <c r="D429" s="300" t="s">
        <v>423</v>
      </c>
      <c r="E429" s="300" t="s">
        <v>424</v>
      </c>
      <c r="F429" s="300" t="s">
        <v>424</v>
      </c>
    </row>
    <row r="430" spans="1:6" ht="56.25" x14ac:dyDescent="0.2">
      <c r="A430" s="299">
        <v>458</v>
      </c>
      <c r="B430" s="302">
        <v>38792</v>
      </c>
      <c r="C430" s="304" t="s">
        <v>545</v>
      </c>
      <c r="D430" s="300" t="s">
        <v>374</v>
      </c>
      <c r="E430" s="304" t="s">
        <v>332</v>
      </c>
      <c r="F430" s="304" t="s">
        <v>332</v>
      </c>
    </row>
    <row r="431" spans="1:6" ht="22.5" x14ac:dyDescent="0.2">
      <c r="A431" s="299">
        <v>460</v>
      </c>
      <c r="B431" s="302">
        <v>38812</v>
      </c>
      <c r="C431" s="300" t="s">
        <v>291</v>
      </c>
      <c r="D431" s="300" t="s">
        <v>292</v>
      </c>
      <c r="E431" s="300" t="s">
        <v>370</v>
      </c>
      <c r="F431" s="300" t="s">
        <v>370</v>
      </c>
    </row>
    <row r="432" spans="1:6" ht="157.5" x14ac:dyDescent="0.2">
      <c r="A432" s="299">
        <v>462</v>
      </c>
      <c r="B432" s="302">
        <v>38818</v>
      </c>
      <c r="C432" s="300" t="s">
        <v>309</v>
      </c>
      <c r="D432" s="300" t="s">
        <v>425</v>
      </c>
      <c r="E432" s="300" t="s">
        <v>426</v>
      </c>
      <c r="F432" s="300" t="s">
        <v>427</v>
      </c>
    </row>
    <row r="433" spans="1:6" ht="67.5" x14ac:dyDescent="0.2">
      <c r="A433" s="299">
        <v>471</v>
      </c>
      <c r="B433" s="302">
        <v>38960</v>
      </c>
      <c r="C433" s="300" t="s">
        <v>309</v>
      </c>
      <c r="D433" s="300" t="s">
        <v>428</v>
      </c>
      <c r="E433" s="300" t="s">
        <v>429</v>
      </c>
      <c r="F433" s="300" t="s">
        <v>429</v>
      </c>
    </row>
    <row r="434" spans="1:6" ht="56.25" x14ac:dyDescent="0.2">
      <c r="A434" s="299">
        <v>472</v>
      </c>
      <c r="B434" s="302">
        <v>38973</v>
      </c>
      <c r="C434" s="300" t="s">
        <v>506</v>
      </c>
      <c r="D434" s="297" t="s">
        <v>331</v>
      </c>
      <c r="E434" s="297" t="s">
        <v>332</v>
      </c>
      <c r="F434" s="297" t="s">
        <v>332</v>
      </c>
    </row>
    <row r="435" spans="1:6" ht="33.75" x14ac:dyDescent="0.2">
      <c r="A435" s="299">
        <v>473</v>
      </c>
      <c r="B435" s="302">
        <v>38986</v>
      </c>
      <c r="C435" s="300" t="s">
        <v>309</v>
      </c>
      <c r="D435" s="300" t="s">
        <v>430</v>
      </c>
      <c r="E435" s="300" t="s">
        <v>431</v>
      </c>
      <c r="F435" s="300" t="s">
        <v>431</v>
      </c>
    </row>
    <row r="436" spans="1:6" ht="45" x14ac:dyDescent="0.2">
      <c r="A436" s="299">
        <v>486</v>
      </c>
      <c r="B436" s="302" t="s">
        <v>451</v>
      </c>
      <c r="C436" s="300" t="s">
        <v>506</v>
      </c>
      <c r="D436" s="300" t="s">
        <v>292</v>
      </c>
      <c r="E436" s="300" t="s">
        <v>452</v>
      </c>
      <c r="F436" s="300" t="s">
        <v>452</v>
      </c>
    </row>
    <row r="437" spans="1:6" ht="90" x14ac:dyDescent="0.2">
      <c r="A437" s="299" t="s">
        <v>499</v>
      </c>
      <c r="B437" s="302" t="s">
        <v>448</v>
      </c>
      <c r="C437" s="300" t="s">
        <v>314</v>
      </c>
      <c r="D437" s="300" t="s">
        <v>292</v>
      </c>
      <c r="E437" s="300" t="s">
        <v>418</v>
      </c>
      <c r="F437" s="300" t="s">
        <v>377</v>
      </c>
    </row>
    <row r="438" spans="1:6" ht="56.25" x14ac:dyDescent="0.2">
      <c r="A438" s="299" t="s">
        <v>492</v>
      </c>
      <c r="B438" s="302" t="s">
        <v>455</v>
      </c>
      <c r="C438" s="300" t="s">
        <v>309</v>
      </c>
      <c r="D438" s="300" t="s">
        <v>389</v>
      </c>
      <c r="E438" s="300" t="s">
        <v>390</v>
      </c>
      <c r="F438" s="300" t="s">
        <v>391</v>
      </c>
    </row>
    <row r="439" spans="1:6" ht="22.5" x14ac:dyDescent="0.2">
      <c r="A439" s="299" t="s">
        <v>524</v>
      </c>
      <c r="B439" s="302" t="s">
        <v>459</v>
      </c>
      <c r="C439" s="300" t="s">
        <v>291</v>
      </c>
      <c r="D439" s="300" t="s">
        <v>292</v>
      </c>
      <c r="E439" s="300" t="s">
        <v>370</v>
      </c>
      <c r="F439" s="300" t="s">
        <v>370</v>
      </c>
    </row>
    <row r="440" spans="1:6" ht="101.25" x14ac:dyDescent="0.2">
      <c r="A440" s="299">
        <v>496</v>
      </c>
      <c r="B440" s="302" t="s">
        <v>460</v>
      </c>
      <c r="C440" s="300" t="s">
        <v>309</v>
      </c>
      <c r="D440" s="300" t="s">
        <v>462</v>
      </c>
      <c r="E440" s="300" t="s">
        <v>473</v>
      </c>
      <c r="F440" s="300" t="s">
        <v>470</v>
      </c>
    </row>
    <row r="441" spans="1:6" ht="56.25" x14ac:dyDescent="0.2">
      <c r="A441" s="299" t="s">
        <v>483</v>
      </c>
      <c r="B441" s="302" t="s">
        <v>461</v>
      </c>
      <c r="C441" s="300" t="s">
        <v>309</v>
      </c>
      <c r="D441" s="300" t="s">
        <v>463</v>
      </c>
      <c r="E441" s="300" t="s">
        <v>345</v>
      </c>
      <c r="F441" s="300" t="s">
        <v>346</v>
      </c>
    </row>
    <row r="442" spans="1:6" ht="56.25" x14ac:dyDescent="0.2">
      <c r="A442" s="299">
        <v>501</v>
      </c>
      <c r="B442" s="302" t="s">
        <v>476</v>
      </c>
      <c r="C442" s="300" t="s">
        <v>278</v>
      </c>
      <c r="D442" s="300" t="s">
        <v>288</v>
      </c>
      <c r="E442" s="300" t="s">
        <v>479</v>
      </c>
      <c r="F442" s="300" t="s">
        <v>422</v>
      </c>
    </row>
    <row r="443" spans="1:6" ht="56.25" x14ac:dyDescent="0.2">
      <c r="A443" s="299" t="s">
        <v>493</v>
      </c>
      <c r="B443" s="302" t="s">
        <v>461</v>
      </c>
      <c r="C443" s="300" t="s">
        <v>309</v>
      </c>
      <c r="D443" s="300" t="s">
        <v>389</v>
      </c>
      <c r="E443" s="300" t="s">
        <v>390</v>
      </c>
      <c r="F443" s="300" t="s">
        <v>391</v>
      </c>
    </row>
    <row r="444" spans="1:6" ht="22.5" x14ac:dyDescent="0.2">
      <c r="A444" s="299">
        <v>510</v>
      </c>
      <c r="B444" s="302" t="s">
        <v>484</v>
      </c>
      <c r="C444" s="300" t="s">
        <v>291</v>
      </c>
      <c r="D444" s="300" t="s">
        <v>292</v>
      </c>
      <c r="E444" s="300" t="s">
        <v>296</v>
      </c>
      <c r="F444" s="300" t="s">
        <v>296</v>
      </c>
    </row>
    <row r="445" spans="1:6" ht="56.25" x14ac:dyDescent="0.2">
      <c r="A445" s="299">
        <v>511</v>
      </c>
      <c r="B445" s="302" t="s">
        <v>489</v>
      </c>
      <c r="C445" s="300" t="s">
        <v>348</v>
      </c>
      <c r="D445" s="300" t="s">
        <v>356</v>
      </c>
      <c r="E445" s="300" t="s">
        <v>357</v>
      </c>
      <c r="F445" s="300" t="s">
        <v>358</v>
      </c>
    </row>
    <row r="446" spans="1:6" ht="45" x14ac:dyDescent="0.2">
      <c r="A446" s="299">
        <v>514</v>
      </c>
      <c r="B446" s="302" t="s">
        <v>494</v>
      </c>
      <c r="C446" s="300" t="s">
        <v>348</v>
      </c>
      <c r="D446" s="300" t="s">
        <v>526</v>
      </c>
      <c r="E446" s="300"/>
      <c r="F446" s="300" t="s">
        <v>150</v>
      </c>
    </row>
    <row r="447" spans="1:6" ht="22.5" x14ac:dyDescent="0.2">
      <c r="A447" s="299" t="s">
        <v>523</v>
      </c>
      <c r="B447" s="302" t="s">
        <v>501</v>
      </c>
      <c r="C447" s="300" t="s">
        <v>291</v>
      </c>
      <c r="D447" s="300" t="s">
        <v>292</v>
      </c>
      <c r="E447" s="300" t="s">
        <v>415</v>
      </c>
      <c r="F447" s="300" t="s">
        <v>415</v>
      </c>
    </row>
    <row r="448" spans="1:6" ht="67.5" x14ac:dyDescent="0.2">
      <c r="A448" s="299">
        <v>519</v>
      </c>
      <c r="B448" s="302" t="s">
        <v>502</v>
      </c>
      <c r="C448" s="300" t="s">
        <v>309</v>
      </c>
      <c r="D448" s="300" t="s">
        <v>412</v>
      </c>
      <c r="E448" s="300" t="s">
        <v>413</v>
      </c>
      <c r="F448" s="300" t="s">
        <v>413</v>
      </c>
    </row>
    <row r="449" spans="1:6" ht="45" x14ac:dyDescent="0.2">
      <c r="A449" s="299">
        <v>523</v>
      </c>
      <c r="B449" s="302" t="s">
        <v>505</v>
      </c>
      <c r="C449" s="300" t="s">
        <v>506</v>
      </c>
      <c r="D449" s="300" t="s">
        <v>292</v>
      </c>
      <c r="E449" s="300" t="s">
        <v>452</v>
      </c>
      <c r="F449" s="300" t="s">
        <v>452</v>
      </c>
    </row>
    <row r="450" spans="1:6" ht="101.25" x14ac:dyDescent="0.2">
      <c r="A450" s="299">
        <v>524</v>
      </c>
      <c r="B450" s="302" t="s">
        <v>516</v>
      </c>
      <c r="C450" s="300" t="s">
        <v>309</v>
      </c>
      <c r="D450" s="300" t="s">
        <v>462</v>
      </c>
      <c r="E450" s="300" t="s">
        <v>473</v>
      </c>
      <c r="F450" s="300" t="s">
        <v>470</v>
      </c>
    </row>
    <row r="451" spans="1:6" ht="33.75" x14ac:dyDescent="0.2">
      <c r="A451" s="299">
        <v>536</v>
      </c>
      <c r="B451" s="302" t="s">
        <v>517</v>
      </c>
      <c r="C451" s="300" t="s">
        <v>348</v>
      </c>
      <c r="D451" s="300" t="s">
        <v>292</v>
      </c>
      <c r="E451" s="300" t="s">
        <v>521</v>
      </c>
      <c r="F451" s="300" t="s">
        <v>415</v>
      </c>
    </row>
    <row r="452" spans="1:6" ht="180" x14ac:dyDescent="0.2">
      <c r="A452" s="299">
        <v>554</v>
      </c>
      <c r="B452" s="302" t="s">
        <v>529</v>
      </c>
      <c r="C452" s="300" t="s">
        <v>606</v>
      </c>
      <c r="D452" s="300" t="s">
        <v>530</v>
      </c>
      <c r="E452" s="300" t="s">
        <v>531</v>
      </c>
      <c r="F452" s="300" t="s">
        <v>112</v>
      </c>
    </row>
    <row r="453" spans="1:6" ht="78.75" x14ac:dyDescent="0.2">
      <c r="A453" s="299">
        <v>557</v>
      </c>
      <c r="B453" s="302" t="s">
        <v>532</v>
      </c>
      <c r="C453" s="300" t="s">
        <v>278</v>
      </c>
      <c r="D453" s="300" t="s">
        <v>288</v>
      </c>
      <c r="E453" s="300" t="s">
        <v>536</v>
      </c>
      <c r="F453" s="300" t="s">
        <v>537</v>
      </c>
    </row>
    <row r="454" spans="1:6" ht="33.75" x14ac:dyDescent="0.2">
      <c r="A454" s="299">
        <v>571</v>
      </c>
      <c r="B454" s="302" t="s">
        <v>546</v>
      </c>
      <c r="C454" s="300" t="s">
        <v>309</v>
      </c>
      <c r="D454" s="300" t="s">
        <v>547</v>
      </c>
      <c r="E454" s="300" t="s">
        <v>548</v>
      </c>
      <c r="F454" s="300" t="s">
        <v>548</v>
      </c>
    </row>
    <row r="455" spans="1:6" ht="22.5" x14ac:dyDescent="0.2">
      <c r="A455" s="299">
        <v>582</v>
      </c>
      <c r="B455" s="302" t="s">
        <v>549</v>
      </c>
      <c r="C455" s="300" t="s">
        <v>291</v>
      </c>
      <c r="D455" s="300" t="s">
        <v>292</v>
      </c>
      <c r="E455" s="300" t="s">
        <v>296</v>
      </c>
      <c r="F455" s="300" t="s">
        <v>296</v>
      </c>
    </row>
    <row r="456" spans="1:6" ht="22.5" x14ac:dyDescent="0.2">
      <c r="A456" s="299" t="s">
        <v>569</v>
      </c>
      <c r="B456" s="302" t="s">
        <v>552</v>
      </c>
      <c r="C456" s="300" t="s">
        <v>291</v>
      </c>
      <c r="D456" s="300" t="s">
        <v>292</v>
      </c>
      <c r="E456" s="300" t="s">
        <v>415</v>
      </c>
      <c r="F456" s="300" t="s">
        <v>415</v>
      </c>
    </row>
    <row r="457" spans="1:6" ht="33.75" x14ac:dyDescent="0.2">
      <c r="A457" s="299">
        <v>602</v>
      </c>
      <c r="B457" s="302" t="s">
        <v>571</v>
      </c>
      <c r="C457" s="300" t="s">
        <v>309</v>
      </c>
      <c r="D457" s="300" t="s">
        <v>344</v>
      </c>
      <c r="E457" s="300" t="s">
        <v>572</v>
      </c>
      <c r="F457" s="300" t="s">
        <v>346</v>
      </c>
    </row>
    <row r="458" spans="1:6" ht="33.75" x14ac:dyDescent="0.2">
      <c r="A458" s="299">
        <v>607</v>
      </c>
      <c r="B458" s="302" t="s">
        <v>573</v>
      </c>
      <c r="C458" s="300" t="s">
        <v>348</v>
      </c>
      <c r="D458" s="300" t="s">
        <v>575</v>
      </c>
      <c r="E458" s="300" t="s">
        <v>576</v>
      </c>
      <c r="F458" s="300" t="s">
        <v>576</v>
      </c>
    </row>
    <row r="459" spans="1:6" ht="45" x14ac:dyDescent="0.2">
      <c r="A459" s="299">
        <v>612</v>
      </c>
      <c r="B459" s="302" t="s">
        <v>577</v>
      </c>
      <c r="C459" s="300" t="s">
        <v>309</v>
      </c>
      <c r="D459" s="300" t="s">
        <v>580</v>
      </c>
      <c r="E459" s="300" t="s">
        <v>420</v>
      </c>
      <c r="F459" s="300" t="s">
        <v>420</v>
      </c>
    </row>
    <row r="460" spans="1:6" ht="146.25" x14ac:dyDescent="0.2">
      <c r="A460" s="299">
        <v>614</v>
      </c>
      <c r="B460" s="302" t="s">
        <v>581</v>
      </c>
      <c r="C460" s="300" t="s">
        <v>309</v>
      </c>
      <c r="D460" s="300" t="s">
        <v>582</v>
      </c>
      <c r="E460" s="300" t="s">
        <v>583</v>
      </c>
      <c r="F460" s="300" t="s">
        <v>391</v>
      </c>
    </row>
    <row r="461" spans="1:6" ht="101.25" x14ac:dyDescent="0.2">
      <c r="A461" s="299">
        <v>626</v>
      </c>
      <c r="B461" s="302" t="s">
        <v>584</v>
      </c>
      <c r="C461" s="300" t="s">
        <v>285</v>
      </c>
      <c r="D461" s="300" t="s">
        <v>595</v>
      </c>
      <c r="E461" s="300" t="s">
        <v>594</v>
      </c>
      <c r="F461" s="300" t="s">
        <v>342</v>
      </c>
    </row>
    <row r="462" spans="1:6" ht="45" x14ac:dyDescent="0.2">
      <c r="A462" s="299">
        <v>628</v>
      </c>
      <c r="B462" s="302" t="s">
        <v>596</v>
      </c>
      <c r="C462" s="300" t="s">
        <v>309</v>
      </c>
      <c r="D462" s="300" t="s">
        <v>602</v>
      </c>
      <c r="E462" s="300" t="s">
        <v>600</v>
      </c>
      <c r="F462" s="300" t="s">
        <v>600</v>
      </c>
    </row>
    <row r="463" spans="1:6" ht="33.75" x14ac:dyDescent="0.2">
      <c r="A463" s="299">
        <v>631</v>
      </c>
      <c r="B463" s="302" t="s">
        <v>597</v>
      </c>
      <c r="C463" s="300" t="s">
        <v>309</v>
      </c>
      <c r="D463" s="300" t="s">
        <v>430</v>
      </c>
      <c r="E463" s="300" t="s">
        <v>601</v>
      </c>
      <c r="F463" s="300" t="s">
        <v>601</v>
      </c>
    </row>
    <row r="464" spans="1:6" ht="45" x14ac:dyDescent="0.2">
      <c r="A464" s="299">
        <v>634</v>
      </c>
      <c r="B464" s="302" t="s">
        <v>603</v>
      </c>
      <c r="C464" s="300" t="s">
        <v>348</v>
      </c>
      <c r="D464" s="300" t="s">
        <v>604</v>
      </c>
      <c r="E464" s="300" t="s">
        <v>605</v>
      </c>
      <c r="F464" s="300" t="s">
        <v>150</v>
      </c>
    </row>
    <row r="465" spans="1:6" ht="146.25" x14ac:dyDescent="0.2">
      <c r="A465" s="299">
        <v>657</v>
      </c>
      <c r="B465" s="302" t="s">
        <v>597</v>
      </c>
      <c r="C465" s="300" t="s">
        <v>309</v>
      </c>
      <c r="D465" s="300" t="s">
        <v>582</v>
      </c>
      <c r="E465" s="300" t="s">
        <v>583</v>
      </c>
      <c r="F465" s="300" t="s">
        <v>391</v>
      </c>
    </row>
    <row r="466" spans="1:6" ht="56.25" x14ac:dyDescent="0.2">
      <c r="A466" s="299">
        <v>658</v>
      </c>
      <c r="B466" s="302" t="s">
        <v>612</v>
      </c>
      <c r="C466" s="300" t="s">
        <v>348</v>
      </c>
      <c r="D466" s="300" t="s">
        <v>387</v>
      </c>
      <c r="E466" s="300" t="s">
        <v>388</v>
      </c>
      <c r="F466" s="300" t="s">
        <v>388</v>
      </c>
    </row>
    <row r="467" spans="1:6" ht="45" x14ac:dyDescent="0.2">
      <c r="A467" s="299">
        <v>693</v>
      </c>
      <c r="B467" s="302" t="s">
        <v>620</v>
      </c>
      <c r="C467" s="300" t="s">
        <v>314</v>
      </c>
      <c r="D467" s="300" t="s">
        <v>633</v>
      </c>
      <c r="E467" s="300" t="s">
        <v>634</v>
      </c>
      <c r="F467" s="300" t="s">
        <v>635</v>
      </c>
    </row>
    <row r="468" spans="1:6" ht="135" x14ac:dyDescent="0.2">
      <c r="A468" s="299">
        <v>707</v>
      </c>
      <c r="B468" s="302" t="s">
        <v>636</v>
      </c>
      <c r="C468" s="300" t="s">
        <v>348</v>
      </c>
      <c r="D468" s="300" t="s">
        <v>637</v>
      </c>
      <c r="E468" s="300" t="s">
        <v>562</v>
      </c>
      <c r="F468" s="300" t="s">
        <v>562</v>
      </c>
    </row>
    <row r="469" spans="1:6" ht="146.25" x14ac:dyDescent="0.2">
      <c r="A469" s="299">
        <v>734</v>
      </c>
      <c r="B469" s="302" t="s">
        <v>681</v>
      </c>
      <c r="C469" s="300" t="s">
        <v>314</v>
      </c>
      <c r="D469" s="300" t="s">
        <v>682</v>
      </c>
      <c r="E469" s="300" t="s">
        <v>634</v>
      </c>
      <c r="F469" s="300" t="s">
        <v>635</v>
      </c>
    </row>
    <row r="470" spans="1:6" ht="33.75" x14ac:dyDescent="0.2">
      <c r="A470" s="299">
        <v>779</v>
      </c>
      <c r="B470" s="302" t="s">
        <v>691</v>
      </c>
      <c r="C470" s="300" t="s">
        <v>309</v>
      </c>
      <c r="D470" s="300" t="s">
        <v>430</v>
      </c>
      <c r="E470" s="300" t="s">
        <v>601</v>
      </c>
      <c r="F470" s="300" t="s">
        <v>601</v>
      </c>
    </row>
    <row r="471" spans="1:6" ht="33.75" x14ac:dyDescent="0.2">
      <c r="A471" s="299">
        <v>811</v>
      </c>
      <c r="B471" s="302" t="s">
        <v>734</v>
      </c>
      <c r="C471" s="300" t="s">
        <v>309</v>
      </c>
      <c r="D471" s="300" t="s">
        <v>430</v>
      </c>
      <c r="E471" s="300" t="s">
        <v>601</v>
      </c>
      <c r="F471" s="300" t="s">
        <v>601</v>
      </c>
    </row>
    <row r="472" spans="1:6" ht="67.5" x14ac:dyDescent="0.2">
      <c r="A472" s="299">
        <v>815</v>
      </c>
      <c r="B472" s="302" t="s">
        <v>756</v>
      </c>
      <c r="C472" s="300" t="s">
        <v>314</v>
      </c>
      <c r="D472" s="300" t="s">
        <v>757</v>
      </c>
      <c r="E472" s="300" t="s">
        <v>758</v>
      </c>
      <c r="F472" s="300" t="s">
        <v>635</v>
      </c>
    </row>
    <row r="473" spans="1:6" x14ac:dyDescent="0.2">
      <c r="A473" s="296"/>
      <c r="B473" s="303"/>
      <c r="C473" s="297"/>
      <c r="D473" s="297"/>
      <c r="E473" s="297"/>
      <c r="F473" s="297"/>
    </row>
    <row r="474" spans="1:6" x14ac:dyDescent="0.2">
      <c r="A474" s="296"/>
      <c r="B474" s="303"/>
      <c r="C474" s="297"/>
      <c r="D474" s="297"/>
      <c r="E474" s="297"/>
      <c r="F474" s="297"/>
    </row>
    <row r="475" spans="1:6" x14ac:dyDescent="0.2">
      <c r="A475" s="290" t="s">
        <v>432</v>
      </c>
      <c r="B475" s="306" t="s">
        <v>433</v>
      </c>
      <c r="C475" s="33"/>
      <c r="D475" s="33"/>
      <c r="E475" s="298"/>
      <c r="F475" s="33"/>
    </row>
    <row r="476" spans="1:6" x14ac:dyDescent="0.2">
      <c r="A476" s="290" t="s">
        <v>434</v>
      </c>
      <c r="B476" s="33" t="s">
        <v>292</v>
      </c>
      <c r="C476" s="33"/>
      <c r="D476" s="33"/>
      <c r="E476" s="297"/>
      <c r="F476" s="33"/>
    </row>
    <row r="477" spans="1:6" x14ac:dyDescent="0.2">
      <c r="A477" s="290" t="s">
        <v>435</v>
      </c>
      <c r="B477" s="306" t="s">
        <v>279</v>
      </c>
      <c r="C477" s="33"/>
      <c r="D477" s="33"/>
      <c r="E477" s="33"/>
      <c r="F477" s="33"/>
    </row>
    <row r="478" spans="1:6" x14ac:dyDescent="0.2">
      <c r="A478" s="290" t="s">
        <v>436</v>
      </c>
      <c r="B478" s="33" t="s">
        <v>437</v>
      </c>
      <c r="C478" s="33"/>
      <c r="D478" s="33"/>
      <c r="E478" s="33"/>
      <c r="F478" s="33"/>
    </row>
    <row r="479" spans="1:6" x14ac:dyDescent="0.2">
      <c r="A479" s="290" t="s">
        <v>438</v>
      </c>
      <c r="B479" s="33" t="s">
        <v>439</v>
      </c>
      <c r="C479" s="33"/>
      <c r="D479" s="33"/>
      <c r="E479" s="33"/>
      <c r="F479" s="33"/>
    </row>
    <row r="480" spans="1:6" x14ac:dyDescent="0.2">
      <c r="A480" s="290" t="s">
        <v>440</v>
      </c>
      <c r="B480" s="33" t="s">
        <v>441</v>
      </c>
      <c r="C480" s="33"/>
      <c r="D480" s="33"/>
      <c r="E480" s="33"/>
      <c r="F480" s="33"/>
    </row>
    <row r="481" spans="1:6" x14ac:dyDescent="0.2">
      <c r="A481" s="290" t="s">
        <v>480</v>
      </c>
      <c r="B481" s="33" t="s">
        <v>481</v>
      </c>
      <c r="C481" s="33"/>
      <c r="D481" s="33"/>
      <c r="E481" s="33"/>
      <c r="F481" s="33"/>
    </row>
    <row r="482" spans="1:6" x14ac:dyDescent="0.2">
      <c r="A482" s="290" t="s">
        <v>490</v>
      </c>
      <c r="B482" s="33" t="s">
        <v>491</v>
      </c>
      <c r="C482" s="33"/>
      <c r="D482" s="33"/>
      <c r="E482" s="33"/>
      <c r="F482" s="33"/>
    </row>
    <row r="483" spans="1:6" x14ac:dyDescent="0.2">
      <c r="A483" s="290" t="s">
        <v>497</v>
      </c>
      <c r="B483" s="33" t="s">
        <v>498</v>
      </c>
      <c r="C483" s="33"/>
      <c r="D483" s="33"/>
      <c r="E483" s="33"/>
      <c r="F483" s="33"/>
    </row>
    <row r="484" spans="1:6" x14ac:dyDescent="0.2">
      <c r="A484" s="290" t="s">
        <v>522</v>
      </c>
      <c r="B484" s="33" t="s">
        <v>570</v>
      </c>
      <c r="C484" s="33"/>
      <c r="D484" s="33"/>
      <c r="E484" s="33"/>
      <c r="F484" s="33"/>
    </row>
    <row r="485" spans="1:6" x14ac:dyDescent="0.2">
      <c r="A485" s="290"/>
      <c r="B485" s="33"/>
      <c r="C485" s="33"/>
      <c r="D485" s="33"/>
      <c r="E485" s="33"/>
      <c r="F485" s="33"/>
    </row>
    <row r="486" spans="1:6" x14ac:dyDescent="0.2">
      <c r="A486" s="340" t="s">
        <v>442</v>
      </c>
      <c r="B486" s="340"/>
      <c r="C486" s="340"/>
      <c r="D486" s="340"/>
      <c r="E486" s="340"/>
      <c r="F486" s="340"/>
    </row>
    <row r="487" spans="1:6" x14ac:dyDescent="0.2">
      <c r="A487" s="340"/>
      <c r="B487" s="340"/>
      <c r="C487" s="340"/>
      <c r="D487" s="340"/>
      <c r="E487" s="340"/>
      <c r="F487" s="340"/>
    </row>
    <row r="488" spans="1:6" x14ac:dyDescent="0.2">
      <c r="A488" s="340"/>
      <c r="B488" s="340"/>
      <c r="C488" s="340"/>
      <c r="D488" s="340"/>
      <c r="E488" s="340"/>
      <c r="F488" s="340"/>
    </row>
    <row r="489" spans="1:6" x14ac:dyDescent="0.2">
      <c r="A489" s="340"/>
      <c r="B489" s="340"/>
      <c r="C489" s="340"/>
      <c r="D489" s="340"/>
      <c r="E489" s="340"/>
      <c r="F489" s="340"/>
    </row>
  </sheetData>
  <mergeCells count="4">
    <mergeCell ref="E5:F5"/>
    <mergeCell ref="K5:L5"/>
    <mergeCell ref="E7:F7"/>
    <mergeCell ref="A486:F48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9"/>
  <sheetViews>
    <sheetView topLeftCell="A479" workbookViewId="0">
      <selection activeCell="A357" sqref="A357:F358"/>
    </sheetView>
  </sheetViews>
  <sheetFormatPr baseColWidth="10" defaultColWidth="11.7109375" defaultRowHeight="11.25" x14ac:dyDescent="0.2"/>
  <cols>
    <col min="1" max="1" width="37.28515625" style="126" customWidth="1"/>
    <col min="2" max="2" width="9.85546875" style="126" customWidth="1"/>
    <col min="3" max="3" width="10.5703125" style="127" customWidth="1"/>
    <col min="4" max="4" width="9" style="127" customWidth="1"/>
    <col min="5" max="5" width="10.85546875" style="126" bestFit="1" customWidth="1"/>
    <col min="6" max="6" width="11.7109375" style="17" bestFit="1" customWidth="1"/>
    <col min="7" max="7" width="4.5703125" style="126" bestFit="1" customWidth="1"/>
    <col min="8" max="8" width="13.140625" style="126" customWidth="1"/>
    <col min="9" max="9" width="7.28515625" style="126" bestFit="1" customWidth="1"/>
    <col min="10" max="10" width="9.7109375" style="126" bestFit="1" customWidth="1"/>
    <col min="11" max="12" width="11.7109375" style="70" bestFit="1" customWidth="1"/>
    <col min="13" max="13" width="10.85546875" style="70" bestFit="1" customWidth="1"/>
    <col min="14" max="15" width="10.5703125" style="70" bestFit="1" customWidth="1"/>
    <col min="16" max="16384" width="11.7109375" style="126"/>
  </cols>
  <sheetData>
    <row r="1" spans="1:15" x14ac:dyDescent="0.2">
      <c r="A1" s="307" t="s">
        <v>3</v>
      </c>
      <c r="B1" s="307"/>
      <c r="C1" s="125"/>
      <c r="E1" s="308"/>
      <c r="F1" s="309"/>
    </row>
    <row r="2" spans="1:15" x14ac:dyDescent="0.2">
      <c r="A2" s="307" t="s">
        <v>172</v>
      </c>
      <c r="B2" s="307"/>
      <c r="C2" s="125"/>
      <c r="E2" s="308"/>
      <c r="F2" s="309"/>
    </row>
    <row r="3" spans="1:15" x14ac:dyDescent="0.2">
      <c r="A3" s="310" t="s">
        <v>765</v>
      </c>
      <c r="B3" s="310"/>
      <c r="G3" s="126" t="s">
        <v>5</v>
      </c>
    </row>
    <row r="4" spans="1:15" x14ac:dyDescent="0.2">
      <c r="A4" s="161"/>
      <c r="B4" s="161"/>
      <c r="C4" s="125"/>
      <c r="D4" s="125"/>
      <c r="E4" s="161"/>
      <c r="F4" s="311"/>
      <c r="G4" s="161" t="s">
        <v>5</v>
      </c>
      <c r="H4" s="161"/>
      <c r="I4" s="161"/>
      <c r="J4" s="161"/>
      <c r="K4" s="162"/>
      <c r="L4" s="162"/>
      <c r="M4" s="162"/>
      <c r="N4" s="162"/>
      <c r="O4" s="162"/>
    </row>
    <row r="5" spans="1:15" ht="12.75" customHeight="1" x14ac:dyDescent="0.2">
      <c r="A5" s="349" t="s">
        <v>6</v>
      </c>
      <c r="B5" s="423" t="s">
        <v>742</v>
      </c>
      <c r="C5" s="350" t="s">
        <v>7</v>
      </c>
      <c r="D5" s="350"/>
      <c r="E5" s="351" t="s">
        <v>8</v>
      </c>
      <c r="F5" s="351"/>
      <c r="G5" s="352" t="s">
        <v>9</v>
      </c>
      <c r="H5" s="352" t="s">
        <v>10</v>
      </c>
      <c r="I5" s="352" t="s">
        <v>206</v>
      </c>
      <c r="J5" s="352" t="s">
        <v>11</v>
      </c>
      <c r="K5" s="353" t="s">
        <v>559</v>
      </c>
      <c r="L5" s="353"/>
      <c r="M5" s="354" t="s">
        <v>12</v>
      </c>
      <c r="N5" s="354" t="s">
        <v>13</v>
      </c>
      <c r="O5" s="355" t="s">
        <v>14</v>
      </c>
    </row>
    <row r="6" spans="1:15" ht="12.75" customHeight="1" x14ac:dyDescent="0.2">
      <c r="A6" s="356"/>
      <c r="B6" s="424"/>
      <c r="C6" s="357"/>
      <c r="D6" s="357"/>
      <c r="E6" s="358"/>
      <c r="F6" s="359"/>
      <c r="G6" s="358"/>
      <c r="H6" s="357" t="s">
        <v>23</v>
      </c>
      <c r="I6" s="357" t="s">
        <v>207</v>
      </c>
      <c r="J6" s="357" t="s">
        <v>24</v>
      </c>
      <c r="K6" s="360" t="s">
        <v>560</v>
      </c>
      <c r="L6" s="360" t="s">
        <v>25</v>
      </c>
      <c r="M6" s="360" t="s">
        <v>26</v>
      </c>
      <c r="N6" s="360" t="s">
        <v>27</v>
      </c>
      <c r="O6" s="361" t="s">
        <v>28</v>
      </c>
    </row>
    <row r="7" spans="1:15" ht="12.75" customHeight="1" x14ac:dyDescent="0.2">
      <c r="A7" s="356"/>
      <c r="B7" s="424" t="s">
        <v>743</v>
      </c>
      <c r="C7" s="357" t="s">
        <v>39</v>
      </c>
      <c r="D7" s="357" t="s">
        <v>156</v>
      </c>
      <c r="E7" s="362" t="s">
        <v>40</v>
      </c>
      <c r="F7" s="362"/>
      <c r="G7" s="358"/>
      <c r="H7" s="357" t="s">
        <v>41</v>
      </c>
      <c r="I7" s="357" t="s">
        <v>208</v>
      </c>
      <c r="J7" s="357" t="s">
        <v>42</v>
      </c>
      <c r="K7" s="360" t="s">
        <v>561</v>
      </c>
      <c r="L7" s="360" t="s">
        <v>43</v>
      </c>
      <c r="M7" s="360" t="s">
        <v>44</v>
      </c>
      <c r="N7" s="360" t="s">
        <v>152</v>
      </c>
      <c r="O7" s="363"/>
    </row>
    <row r="8" spans="1:15" x14ac:dyDescent="0.2">
      <c r="A8" s="364" t="s">
        <v>766</v>
      </c>
      <c r="B8" s="367"/>
      <c r="C8" s="365"/>
      <c r="D8" s="366">
        <v>25346.89</v>
      </c>
      <c r="E8" s="367"/>
      <c r="F8" s="365"/>
      <c r="G8" s="365" t="s">
        <v>767</v>
      </c>
      <c r="H8" s="366">
        <v>698.72</v>
      </c>
      <c r="I8" s="368"/>
      <c r="J8" s="369"/>
      <c r="K8" s="370"/>
      <c r="L8" s="370"/>
      <c r="M8" s="371" t="s">
        <v>55</v>
      </c>
      <c r="N8" s="370" t="s">
        <v>28</v>
      </c>
      <c r="O8" s="372"/>
    </row>
    <row r="9" spans="1:15" x14ac:dyDescent="0.2">
      <c r="A9" s="161"/>
      <c r="B9" s="161"/>
      <c r="C9" s="125"/>
      <c r="D9" s="312"/>
      <c r="E9" s="161"/>
      <c r="F9" s="311"/>
      <c r="G9" s="161"/>
      <c r="H9" s="125"/>
      <c r="I9" s="125"/>
      <c r="J9" s="125"/>
      <c r="K9" s="46"/>
      <c r="L9" s="162"/>
      <c r="M9" s="162"/>
      <c r="N9" s="162"/>
      <c r="O9" s="162"/>
    </row>
    <row r="10" spans="1:15" x14ac:dyDescent="0.2">
      <c r="A10" s="124" t="s">
        <v>69</v>
      </c>
      <c r="B10" s="124" t="s">
        <v>746</v>
      </c>
      <c r="C10" s="125">
        <v>193</v>
      </c>
      <c r="D10" s="125" t="s">
        <v>68</v>
      </c>
      <c r="E10" s="125" t="s">
        <v>58</v>
      </c>
      <c r="F10" s="10">
        <v>163</v>
      </c>
      <c r="G10" s="116" t="s">
        <v>65</v>
      </c>
      <c r="H10" s="112">
        <v>6.5</v>
      </c>
      <c r="I10" s="125" t="s">
        <v>209</v>
      </c>
      <c r="J10" s="11">
        <v>11.5</v>
      </c>
      <c r="K10" s="148">
        <v>163000</v>
      </c>
      <c r="L10" s="148">
        <v>0</v>
      </c>
      <c r="M10" s="148">
        <v>0</v>
      </c>
      <c r="N10" s="148">
        <v>0</v>
      </c>
      <c r="O10" s="148">
        <v>0</v>
      </c>
    </row>
    <row r="11" spans="1:15" x14ac:dyDescent="0.2">
      <c r="A11" s="124" t="s">
        <v>69</v>
      </c>
      <c r="B11" s="124" t="s">
        <v>746</v>
      </c>
      <c r="C11" s="125">
        <v>193</v>
      </c>
      <c r="D11" s="125" t="s">
        <v>68</v>
      </c>
      <c r="E11" s="125" t="s">
        <v>58</v>
      </c>
      <c r="F11" s="10">
        <v>139</v>
      </c>
      <c r="G11" s="116" t="s">
        <v>64</v>
      </c>
      <c r="H11" s="112">
        <v>6.3</v>
      </c>
      <c r="I11" s="125" t="s">
        <v>209</v>
      </c>
      <c r="J11" s="11">
        <v>24.5</v>
      </c>
      <c r="K11" s="148">
        <v>139000</v>
      </c>
      <c r="L11" s="148">
        <v>28996.29</v>
      </c>
      <c r="M11" s="148">
        <v>734966</v>
      </c>
      <c r="N11" s="148">
        <v>11275</v>
      </c>
      <c r="O11" s="148">
        <v>746241</v>
      </c>
    </row>
    <row r="12" spans="1:15" x14ac:dyDescent="0.2">
      <c r="A12" s="124" t="s">
        <v>69</v>
      </c>
      <c r="B12" s="124" t="s">
        <v>746</v>
      </c>
      <c r="C12" s="125">
        <v>199</v>
      </c>
      <c r="D12" s="125" t="s">
        <v>75</v>
      </c>
      <c r="E12" s="125" t="s">
        <v>58</v>
      </c>
      <c r="F12" s="10">
        <v>168</v>
      </c>
      <c r="G12" s="116" t="s">
        <v>76</v>
      </c>
      <c r="H12" s="112">
        <v>6.5</v>
      </c>
      <c r="I12" s="125" t="s">
        <v>209</v>
      </c>
      <c r="J12" s="11">
        <v>11.5</v>
      </c>
      <c r="K12" s="148">
        <v>168000</v>
      </c>
      <c r="L12" s="148">
        <v>0</v>
      </c>
      <c r="M12" s="148">
        <v>0</v>
      </c>
      <c r="N12" s="148">
        <v>0</v>
      </c>
      <c r="O12" s="148">
        <v>0</v>
      </c>
    </row>
    <row r="13" spans="1:15" x14ac:dyDescent="0.2">
      <c r="A13" s="124" t="s">
        <v>69</v>
      </c>
      <c r="B13" s="124" t="s">
        <v>746</v>
      </c>
      <c r="C13" s="125">
        <v>199</v>
      </c>
      <c r="D13" s="125" t="s">
        <v>75</v>
      </c>
      <c r="E13" s="125" t="s">
        <v>58</v>
      </c>
      <c r="F13" s="10">
        <v>143</v>
      </c>
      <c r="G13" s="116" t="s">
        <v>77</v>
      </c>
      <c r="H13" s="112">
        <v>6.3</v>
      </c>
      <c r="I13" s="125" t="s">
        <v>209</v>
      </c>
      <c r="J13" s="11">
        <v>24.5</v>
      </c>
      <c r="K13" s="148">
        <v>143000</v>
      </c>
      <c r="L13" s="148">
        <v>43434.99</v>
      </c>
      <c r="M13" s="148">
        <v>1100942</v>
      </c>
      <c r="N13" s="148">
        <v>16889</v>
      </c>
      <c r="O13" s="148">
        <v>1117831</v>
      </c>
    </row>
    <row r="14" spans="1:15" x14ac:dyDescent="0.2">
      <c r="A14" s="124" t="s">
        <v>69</v>
      </c>
      <c r="B14" s="124" t="s">
        <v>746</v>
      </c>
      <c r="C14" s="125">
        <v>202</v>
      </c>
      <c r="D14" s="125" t="s">
        <v>78</v>
      </c>
      <c r="E14" s="125" t="s">
        <v>58</v>
      </c>
      <c r="F14" s="10">
        <v>230</v>
      </c>
      <c r="G14" s="116" t="s">
        <v>79</v>
      </c>
      <c r="H14" s="112">
        <v>7.4</v>
      </c>
      <c r="I14" s="125" t="s">
        <v>209</v>
      </c>
      <c r="J14" s="11">
        <v>5</v>
      </c>
      <c r="K14" s="148">
        <v>230000</v>
      </c>
      <c r="L14" s="148">
        <v>0</v>
      </c>
      <c r="M14" s="148">
        <v>0</v>
      </c>
      <c r="N14" s="148">
        <v>0</v>
      </c>
      <c r="O14" s="148">
        <v>0</v>
      </c>
    </row>
    <row r="15" spans="1:15" x14ac:dyDescent="0.2">
      <c r="A15" s="124" t="s">
        <v>163</v>
      </c>
      <c r="B15" s="124" t="s">
        <v>746</v>
      </c>
      <c r="C15" s="125">
        <v>202</v>
      </c>
      <c r="D15" s="125" t="s">
        <v>78</v>
      </c>
      <c r="E15" s="125" t="s">
        <v>58</v>
      </c>
      <c r="F15" s="10">
        <v>317</v>
      </c>
      <c r="G15" s="116" t="s">
        <v>80</v>
      </c>
      <c r="H15" s="112">
        <v>7.4</v>
      </c>
      <c r="I15" s="125" t="s">
        <v>209</v>
      </c>
      <c r="J15" s="11">
        <v>20</v>
      </c>
      <c r="K15" s="148">
        <v>317000</v>
      </c>
      <c r="L15" s="148">
        <v>69311.710000000006</v>
      </c>
      <c r="M15" s="148">
        <v>1756836</v>
      </c>
      <c r="N15" s="148">
        <v>31575</v>
      </c>
      <c r="O15" s="148">
        <v>1788411</v>
      </c>
    </row>
    <row r="16" spans="1:15" x14ac:dyDescent="0.2">
      <c r="A16" s="124" t="s">
        <v>86</v>
      </c>
      <c r="B16" s="124" t="s">
        <v>746</v>
      </c>
      <c r="C16" s="125">
        <v>211</v>
      </c>
      <c r="D16" s="125" t="s">
        <v>117</v>
      </c>
      <c r="E16" s="125" t="s">
        <v>58</v>
      </c>
      <c r="F16" s="10">
        <v>290</v>
      </c>
      <c r="G16" s="125" t="s">
        <v>61</v>
      </c>
      <c r="H16" s="112">
        <v>6.9</v>
      </c>
      <c r="I16" s="125" t="s">
        <v>209</v>
      </c>
      <c r="J16" s="11">
        <v>20</v>
      </c>
      <c r="K16" s="148">
        <v>290000</v>
      </c>
      <c r="L16" s="313">
        <v>50009.82</v>
      </c>
      <c r="M16" s="78">
        <v>1267593</v>
      </c>
      <c r="N16" s="78">
        <v>17267</v>
      </c>
      <c r="O16" s="313">
        <v>1284860</v>
      </c>
    </row>
    <row r="17" spans="1:15" ht="12" customHeight="1" x14ac:dyDescent="0.2">
      <c r="A17" s="124" t="s">
        <v>86</v>
      </c>
      <c r="B17" s="124" t="s">
        <v>746</v>
      </c>
      <c r="C17" s="125">
        <v>211</v>
      </c>
      <c r="D17" s="125" t="s">
        <v>117</v>
      </c>
      <c r="E17" s="125" t="s">
        <v>58</v>
      </c>
      <c r="F17" s="10">
        <v>128</v>
      </c>
      <c r="G17" s="125" t="s">
        <v>62</v>
      </c>
      <c r="H17" s="112">
        <v>6.9</v>
      </c>
      <c r="I17" s="125" t="s">
        <v>209</v>
      </c>
      <c r="J17" s="11">
        <v>20</v>
      </c>
      <c r="K17" s="148">
        <v>128000</v>
      </c>
      <c r="L17" s="313">
        <v>22260.78</v>
      </c>
      <c r="M17" s="78">
        <v>564242</v>
      </c>
      <c r="N17" s="78">
        <v>7686</v>
      </c>
      <c r="O17" s="313">
        <v>571928</v>
      </c>
    </row>
    <row r="18" spans="1:15" x14ac:dyDescent="0.2">
      <c r="A18" s="124" t="s">
        <v>164</v>
      </c>
      <c r="B18" s="124" t="s">
        <v>746</v>
      </c>
      <c r="C18" s="125">
        <v>211</v>
      </c>
      <c r="D18" s="125" t="s">
        <v>117</v>
      </c>
      <c r="E18" s="125" t="s">
        <v>58</v>
      </c>
      <c r="F18" s="10">
        <v>22</v>
      </c>
      <c r="G18" s="125" t="s">
        <v>63</v>
      </c>
      <c r="H18" s="112">
        <v>6.9</v>
      </c>
      <c r="I18" s="125" t="s">
        <v>209</v>
      </c>
      <c r="J18" s="11">
        <v>20</v>
      </c>
      <c r="K18" s="148">
        <v>22000</v>
      </c>
      <c r="L18" s="313">
        <v>64987.12</v>
      </c>
      <c r="M18" s="78">
        <v>1647221</v>
      </c>
      <c r="N18" s="78">
        <v>22438</v>
      </c>
      <c r="O18" s="313">
        <v>1669659</v>
      </c>
    </row>
    <row r="19" spans="1:15" x14ac:dyDescent="0.2">
      <c r="A19" s="314"/>
      <c r="B19" s="314"/>
      <c r="C19" s="15"/>
      <c r="D19" s="15"/>
      <c r="E19" s="15"/>
      <c r="F19" s="315"/>
      <c r="G19" s="15"/>
      <c r="H19" s="316"/>
      <c r="I19" s="15"/>
      <c r="J19" s="317"/>
      <c r="K19" s="73"/>
      <c r="L19" s="73"/>
      <c r="M19" s="73"/>
      <c r="N19" s="73"/>
      <c r="O19" s="73"/>
    </row>
    <row r="20" spans="1:15" x14ac:dyDescent="0.2">
      <c r="A20" s="314" t="s">
        <v>86</v>
      </c>
      <c r="B20" s="124" t="s">
        <v>746</v>
      </c>
      <c r="C20" s="15">
        <v>221</v>
      </c>
      <c r="D20" s="15" t="s">
        <v>83</v>
      </c>
      <c r="E20" s="15" t="s">
        <v>58</v>
      </c>
      <c r="F20" s="315">
        <v>330</v>
      </c>
      <c r="G20" s="15" t="s">
        <v>84</v>
      </c>
      <c r="H20" s="316">
        <v>7.4</v>
      </c>
      <c r="I20" s="15" t="s">
        <v>211</v>
      </c>
      <c r="J20" s="317">
        <v>20</v>
      </c>
      <c r="K20" s="73">
        <v>330000</v>
      </c>
      <c r="L20" s="318">
        <v>132627.88</v>
      </c>
      <c r="M20" s="73">
        <v>3361704</v>
      </c>
      <c r="N20" s="73">
        <v>49020</v>
      </c>
      <c r="O20" s="319">
        <v>3410724</v>
      </c>
    </row>
    <row r="21" spans="1:15" x14ac:dyDescent="0.2">
      <c r="A21" s="314" t="s">
        <v>86</v>
      </c>
      <c r="B21" s="124" t="s">
        <v>746</v>
      </c>
      <c r="C21" s="15">
        <v>221</v>
      </c>
      <c r="D21" s="15" t="s">
        <v>83</v>
      </c>
      <c r="E21" s="15" t="s">
        <v>58</v>
      </c>
      <c r="F21" s="315">
        <v>43</v>
      </c>
      <c r="G21" s="15" t="s">
        <v>70</v>
      </c>
      <c r="H21" s="316">
        <v>7.4</v>
      </c>
      <c r="I21" s="15" t="s">
        <v>211</v>
      </c>
      <c r="J21" s="317">
        <v>20</v>
      </c>
      <c r="K21" s="73">
        <v>43000</v>
      </c>
      <c r="L21" s="318">
        <v>17944.37</v>
      </c>
      <c r="M21" s="73">
        <v>454834</v>
      </c>
      <c r="N21" s="320">
        <v>6632</v>
      </c>
      <c r="O21" s="319">
        <v>461466</v>
      </c>
    </row>
    <row r="22" spans="1:15" x14ac:dyDescent="0.2">
      <c r="A22" s="314" t="s">
        <v>86</v>
      </c>
      <c r="B22" s="124" t="s">
        <v>746</v>
      </c>
      <c r="C22" s="15">
        <v>221</v>
      </c>
      <c r="D22" s="15" t="s">
        <v>83</v>
      </c>
      <c r="E22" s="15" t="s">
        <v>58</v>
      </c>
      <c r="F22" s="315">
        <v>240</v>
      </c>
      <c r="G22" s="15" t="s">
        <v>72</v>
      </c>
      <c r="H22" s="316">
        <v>7.4</v>
      </c>
      <c r="I22" s="15" t="s">
        <v>211</v>
      </c>
      <c r="J22" s="317">
        <v>12</v>
      </c>
      <c r="K22" s="73">
        <v>240000</v>
      </c>
      <c r="L22" s="318">
        <v>0</v>
      </c>
      <c r="M22" s="73">
        <v>0</v>
      </c>
      <c r="N22" s="73">
        <v>0</v>
      </c>
      <c r="O22" s="319">
        <v>0</v>
      </c>
    </row>
    <row r="23" spans="1:15" x14ac:dyDescent="0.2">
      <c r="A23" s="314" t="s">
        <v>86</v>
      </c>
      <c r="B23" s="124" t="s">
        <v>746</v>
      </c>
      <c r="C23" s="15">
        <v>221</v>
      </c>
      <c r="D23" s="15" t="s">
        <v>83</v>
      </c>
      <c r="E23" s="15" t="s">
        <v>58</v>
      </c>
      <c r="F23" s="315">
        <v>55</v>
      </c>
      <c r="G23" s="15" t="s">
        <v>74</v>
      </c>
      <c r="H23" s="316">
        <v>7.4</v>
      </c>
      <c r="I23" s="15" t="s">
        <v>211</v>
      </c>
      <c r="J23" s="317">
        <v>12</v>
      </c>
      <c r="K23" s="73">
        <v>55000</v>
      </c>
      <c r="L23" s="318">
        <v>0</v>
      </c>
      <c r="M23" s="73">
        <v>0</v>
      </c>
      <c r="N23" s="73">
        <v>0</v>
      </c>
      <c r="O23" s="319">
        <v>0</v>
      </c>
    </row>
    <row r="24" spans="1:15" x14ac:dyDescent="0.2">
      <c r="A24" s="314" t="s">
        <v>164</v>
      </c>
      <c r="B24" s="124" t="s">
        <v>746</v>
      </c>
      <c r="C24" s="15">
        <v>221</v>
      </c>
      <c r="D24" s="15" t="s">
        <v>83</v>
      </c>
      <c r="E24" s="15" t="s">
        <v>58</v>
      </c>
      <c r="F24" s="315">
        <v>50</v>
      </c>
      <c r="G24" s="15" t="s">
        <v>85</v>
      </c>
      <c r="H24" s="316">
        <v>7.4</v>
      </c>
      <c r="I24" s="15" t="s">
        <v>211</v>
      </c>
      <c r="J24" s="317">
        <v>20</v>
      </c>
      <c r="K24" s="73">
        <v>50000</v>
      </c>
      <c r="L24" s="318">
        <v>155482</v>
      </c>
      <c r="M24" s="73">
        <v>3940985</v>
      </c>
      <c r="N24" s="73">
        <v>57220</v>
      </c>
      <c r="O24" s="319">
        <v>3998205</v>
      </c>
    </row>
    <row r="25" spans="1:15" x14ac:dyDescent="0.2">
      <c r="A25" s="124" t="s">
        <v>540</v>
      </c>
      <c r="B25" s="124" t="s">
        <v>746</v>
      </c>
      <c r="C25" s="125">
        <v>225</v>
      </c>
      <c r="D25" s="125" t="s">
        <v>87</v>
      </c>
      <c r="E25" s="125" t="s">
        <v>58</v>
      </c>
      <c r="F25" s="10">
        <v>427</v>
      </c>
      <c r="G25" s="125" t="s">
        <v>88</v>
      </c>
      <c r="H25" s="112">
        <v>7.5</v>
      </c>
      <c r="I25" s="125" t="s">
        <v>210</v>
      </c>
      <c r="J25" s="11">
        <v>24</v>
      </c>
      <c r="K25" s="148">
        <v>427000</v>
      </c>
      <c r="L25" s="73">
        <v>0</v>
      </c>
      <c r="M25" s="73">
        <v>0</v>
      </c>
      <c r="N25" s="73"/>
      <c r="O25" s="73"/>
    </row>
    <row r="26" spans="1:15" x14ac:dyDescent="0.2">
      <c r="A26" s="124" t="s">
        <v>541</v>
      </c>
      <c r="B26" s="124" t="s">
        <v>746</v>
      </c>
      <c r="C26" s="125">
        <v>225</v>
      </c>
      <c r="D26" s="125" t="s">
        <v>87</v>
      </c>
      <c r="E26" s="125" t="s">
        <v>58</v>
      </c>
      <c r="F26" s="10">
        <v>36</v>
      </c>
      <c r="G26" s="125" t="s">
        <v>89</v>
      </c>
      <c r="H26" s="112">
        <v>7.5</v>
      </c>
      <c r="I26" s="125" t="s">
        <v>210</v>
      </c>
      <c r="J26" s="11">
        <v>24</v>
      </c>
      <c r="K26" s="148">
        <v>36000</v>
      </c>
      <c r="L26" s="73">
        <v>0</v>
      </c>
      <c r="M26" s="73">
        <v>0</v>
      </c>
      <c r="N26" s="73"/>
      <c r="O26" s="73"/>
    </row>
    <row r="27" spans="1:15" x14ac:dyDescent="0.2">
      <c r="A27" s="124"/>
      <c r="B27" s="124"/>
      <c r="C27" s="125"/>
      <c r="D27" s="125"/>
      <c r="E27" s="125"/>
      <c r="F27" s="10"/>
      <c r="G27" s="125"/>
      <c r="H27" s="112"/>
      <c r="I27" s="125"/>
      <c r="J27" s="11"/>
      <c r="K27" s="148"/>
      <c r="L27" s="148"/>
      <c r="M27" s="148"/>
      <c r="N27" s="148"/>
      <c r="O27" s="148"/>
    </row>
    <row r="28" spans="1:15" x14ac:dyDescent="0.2">
      <c r="A28" s="124" t="s">
        <v>540</v>
      </c>
      <c r="B28" s="124" t="s">
        <v>746</v>
      </c>
      <c r="C28" s="125">
        <v>228</v>
      </c>
      <c r="D28" s="125" t="s">
        <v>92</v>
      </c>
      <c r="E28" s="125" t="s">
        <v>58</v>
      </c>
      <c r="F28" s="10">
        <v>433</v>
      </c>
      <c r="G28" s="125" t="s">
        <v>76</v>
      </c>
      <c r="H28" s="112">
        <v>7.5</v>
      </c>
      <c r="I28" s="125" t="s">
        <v>210</v>
      </c>
      <c r="J28" s="11">
        <v>21</v>
      </c>
      <c r="K28" s="148">
        <v>433000</v>
      </c>
      <c r="L28" s="148">
        <v>126161</v>
      </c>
      <c r="M28" s="148">
        <v>3197789</v>
      </c>
      <c r="N28" s="148">
        <v>58875</v>
      </c>
      <c r="O28" s="148">
        <v>3256664</v>
      </c>
    </row>
    <row r="29" spans="1:15" x14ac:dyDescent="0.2">
      <c r="A29" s="124" t="s">
        <v>541</v>
      </c>
      <c r="B29" s="124" t="s">
        <v>746</v>
      </c>
      <c r="C29" s="125">
        <v>228</v>
      </c>
      <c r="D29" s="125" t="s">
        <v>92</v>
      </c>
      <c r="E29" s="125" t="s">
        <v>58</v>
      </c>
      <c r="F29" s="10">
        <v>60</v>
      </c>
      <c r="G29" s="125" t="s">
        <v>77</v>
      </c>
      <c r="H29" s="112">
        <v>7.5</v>
      </c>
      <c r="I29" s="125" t="s">
        <v>210</v>
      </c>
      <c r="J29" s="11">
        <v>21</v>
      </c>
      <c r="K29" s="148">
        <v>60000</v>
      </c>
      <c r="L29" s="148">
        <v>180772</v>
      </c>
      <c r="M29" s="148">
        <v>4582008</v>
      </c>
      <c r="N29" s="148">
        <v>84360</v>
      </c>
      <c r="O29" s="148">
        <v>4666368</v>
      </c>
    </row>
    <row r="30" spans="1:15" x14ac:dyDescent="0.2">
      <c r="A30" s="124" t="s">
        <v>228</v>
      </c>
      <c r="B30" s="124" t="s">
        <v>746</v>
      </c>
      <c r="C30" s="125">
        <v>236</v>
      </c>
      <c r="D30" s="125" t="s">
        <v>96</v>
      </c>
      <c r="E30" s="125" t="s">
        <v>58</v>
      </c>
      <c r="F30" s="10">
        <v>403</v>
      </c>
      <c r="G30" s="116" t="s">
        <v>97</v>
      </c>
      <c r="H30" s="112">
        <v>7</v>
      </c>
      <c r="I30" s="125" t="s">
        <v>210</v>
      </c>
      <c r="J30" s="11">
        <v>19</v>
      </c>
      <c r="K30" s="148">
        <v>403000</v>
      </c>
      <c r="L30" s="148">
        <v>95161.03</v>
      </c>
      <c r="M30" s="148">
        <v>2412036</v>
      </c>
      <c r="N30" s="148">
        <v>54876</v>
      </c>
      <c r="O30" s="148">
        <v>2466912</v>
      </c>
    </row>
    <row r="31" spans="1:15" x14ac:dyDescent="0.2">
      <c r="A31" s="124" t="s">
        <v>229</v>
      </c>
      <c r="B31" s="124" t="s">
        <v>746</v>
      </c>
      <c r="C31" s="125">
        <v>236</v>
      </c>
      <c r="D31" s="125" t="s">
        <v>96</v>
      </c>
      <c r="E31" s="125" t="s">
        <v>58</v>
      </c>
      <c r="F31" s="10">
        <v>35.5</v>
      </c>
      <c r="G31" s="116" t="s">
        <v>98</v>
      </c>
      <c r="H31" s="112">
        <v>6.5</v>
      </c>
      <c r="I31" s="125" t="s">
        <v>210</v>
      </c>
      <c r="J31" s="11">
        <v>20</v>
      </c>
      <c r="K31" s="148">
        <v>35500</v>
      </c>
      <c r="L31" s="148">
        <v>93231.44</v>
      </c>
      <c r="M31" s="148">
        <v>2363127</v>
      </c>
      <c r="N31" s="148">
        <v>0</v>
      </c>
      <c r="O31" s="148">
        <v>2363127</v>
      </c>
    </row>
    <row r="32" spans="1:15" x14ac:dyDescent="0.2">
      <c r="A32" s="124"/>
      <c r="B32" s="124"/>
      <c r="C32" s="125"/>
      <c r="D32" s="125"/>
      <c r="E32" s="125"/>
      <c r="F32" s="10"/>
      <c r="G32" s="125"/>
      <c r="H32" s="112"/>
      <c r="I32" s="125"/>
      <c r="J32" s="11"/>
      <c r="K32" s="148"/>
      <c r="L32" s="148"/>
      <c r="M32" s="148"/>
      <c r="N32" s="148"/>
      <c r="O32" s="148"/>
    </row>
    <row r="33" spans="1:15" x14ac:dyDescent="0.2">
      <c r="A33" s="124" t="s">
        <v>86</v>
      </c>
      <c r="B33" s="124" t="s">
        <v>746</v>
      </c>
      <c r="C33" s="125">
        <v>245</v>
      </c>
      <c r="D33" s="125" t="s">
        <v>105</v>
      </c>
      <c r="E33" s="125" t="s">
        <v>58</v>
      </c>
      <c r="F33" s="10">
        <v>800</v>
      </c>
      <c r="G33" s="125" t="s">
        <v>106</v>
      </c>
      <c r="H33" s="112">
        <v>7</v>
      </c>
      <c r="I33" s="125" t="s">
        <v>211</v>
      </c>
      <c r="J33" s="112">
        <v>19.75</v>
      </c>
      <c r="K33" s="148">
        <v>800000</v>
      </c>
      <c r="L33" s="318">
        <v>127849.60000000001</v>
      </c>
      <c r="M33" s="73">
        <v>3240590</v>
      </c>
      <c r="N33" s="73">
        <v>44763</v>
      </c>
      <c r="O33" s="319">
        <v>3285353</v>
      </c>
    </row>
    <row r="34" spans="1:15" x14ac:dyDescent="0.2">
      <c r="A34" s="124" t="s">
        <v>86</v>
      </c>
      <c r="B34" s="124" t="s">
        <v>746</v>
      </c>
      <c r="C34" s="125">
        <v>245</v>
      </c>
      <c r="D34" s="125" t="s">
        <v>105</v>
      </c>
      <c r="E34" s="125" t="s">
        <v>58</v>
      </c>
      <c r="F34" s="10">
        <v>95</v>
      </c>
      <c r="G34" s="125" t="s">
        <v>107</v>
      </c>
      <c r="H34" s="112">
        <v>7</v>
      </c>
      <c r="I34" s="125" t="s">
        <v>211</v>
      </c>
      <c r="J34" s="112">
        <v>19.75</v>
      </c>
      <c r="K34" s="148">
        <v>95000</v>
      </c>
      <c r="L34" s="318">
        <v>15994</v>
      </c>
      <c r="M34" s="73">
        <v>405398</v>
      </c>
      <c r="N34" s="73">
        <v>5599</v>
      </c>
      <c r="O34" s="319">
        <v>410997</v>
      </c>
    </row>
    <row r="35" spans="1:15" x14ac:dyDescent="0.2">
      <c r="A35" s="124" t="s">
        <v>167</v>
      </c>
      <c r="B35" s="124" t="s">
        <v>746</v>
      </c>
      <c r="C35" s="125">
        <v>245</v>
      </c>
      <c r="D35" s="125" t="s">
        <v>105</v>
      </c>
      <c r="E35" s="125" t="s">
        <v>58</v>
      </c>
      <c r="F35" s="10">
        <v>90</v>
      </c>
      <c r="G35" s="125" t="s">
        <v>73</v>
      </c>
      <c r="H35" s="112">
        <v>7</v>
      </c>
      <c r="I35" s="125" t="s">
        <v>211</v>
      </c>
      <c r="J35" s="112">
        <v>19.75</v>
      </c>
      <c r="K35" s="148">
        <v>90000</v>
      </c>
      <c r="L35" s="318">
        <v>200141.14</v>
      </c>
      <c r="M35" s="73">
        <v>5072955</v>
      </c>
      <c r="N35" s="73">
        <v>70079</v>
      </c>
      <c r="O35" s="319">
        <v>5143034</v>
      </c>
    </row>
    <row r="36" spans="1:15" x14ac:dyDescent="0.2">
      <c r="A36" s="124" t="s">
        <v>86</v>
      </c>
      <c r="B36" s="124" t="s">
        <v>746</v>
      </c>
      <c r="C36" s="125">
        <v>247</v>
      </c>
      <c r="D36" s="125" t="s">
        <v>108</v>
      </c>
      <c r="E36" s="125" t="s">
        <v>58</v>
      </c>
      <c r="F36" s="10">
        <v>470</v>
      </c>
      <c r="G36" s="125" t="s">
        <v>109</v>
      </c>
      <c r="H36" s="112">
        <v>6.3</v>
      </c>
      <c r="I36" s="125" t="s">
        <v>211</v>
      </c>
      <c r="J36" s="112">
        <v>25</v>
      </c>
      <c r="K36" s="148">
        <v>470000</v>
      </c>
      <c r="L36" s="318">
        <v>77146.3</v>
      </c>
      <c r="M36" s="73">
        <v>1955419</v>
      </c>
      <c r="N36" s="73">
        <v>3654</v>
      </c>
      <c r="O36" s="73">
        <v>1959073</v>
      </c>
    </row>
    <row r="37" spans="1:15" x14ac:dyDescent="0.2">
      <c r="A37" s="124" t="s">
        <v>86</v>
      </c>
      <c r="B37" s="124" t="s">
        <v>746</v>
      </c>
      <c r="C37" s="125">
        <v>247</v>
      </c>
      <c r="D37" s="125" t="s">
        <v>108</v>
      </c>
      <c r="E37" s="125" t="s">
        <v>58</v>
      </c>
      <c r="F37" s="10">
        <v>25</v>
      </c>
      <c r="G37" s="125" t="s">
        <v>110</v>
      </c>
      <c r="H37" s="112">
        <v>6.3</v>
      </c>
      <c r="I37" s="125" t="s">
        <v>211</v>
      </c>
      <c r="J37" s="112">
        <v>25</v>
      </c>
      <c r="K37" s="148">
        <v>25000</v>
      </c>
      <c r="L37" s="318">
        <v>3650.27</v>
      </c>
      <c r="M37" s="148">
        <v>92523</v>
      </c>
      <c r="N37" s="148">
        <v>173</v>
      </c>
      <c r="O37" s="148">
        <v>92696</v>
      </c>
    </row>
    <row r="38" spans="1:15" x14ac:dyDescent="0.2">
      <c r="A38" s="124" t="s">
        <v>164</v>
      </c>
      <c r="B38" s="124" t="s">
        <v>746</v>
      </c>
      <c r="C38" s="125">
        <v>247</v>
      </c>
      <c r="D38" s="125" t="s">
        <v>108</v>
      </c>
      <c r="E38" s="125" t="s">
        <v>58</v>
      </c>
      <c r="F38" s="10">
        <v>27</v>
      </c>
      <c r="G38" s="125" t="s">
        <v>111</v>
      </c>
      <c r="H38" s="112">
        <v>7.3</v>
      </c>
      <c r="I38" s="125" t="s">
        <v>211</v>
      </c>
      <c r="J38" s="112">
        <v>25</v>
      </c>
      <c r="K38" s="148">
        <v>27000</v>
      </c>
      <c r="L38" s="73">
        <v>76556.88</v>
      </c>
      <c r="M38" s="148">
        <v>1940479</v>
      </c>
      <c r="N38" s="148">
        <v>23668</v>
      </c>
      <c r="O38" s="148">
        <v>1964147</v>
      </c>
    </row>
    <row r="39" spans="1:15" x14ac:dyDescent="0.2">
      <c r="A39" s="124"/>
      <c r="B39" s="124"/>
      <c r="C39" s="125"/>
      <c r="D39" s="125"/>
      <c r="E39" s="125"/>
      <c r="F39" s="10"/>
      <c r="G39" s="125"/>
      <c r="H39" s="112"/>
      <c r="I39" s="125"/>
      <c r="J39" s="112"/>
      <c r="K39" s="148"/>
      <c r="L39" s="148"/>
      <c r="M39" s="148"/>
      <c r="N39" s="148"/>
      <c r="O39" s="148"/>
    </row>
    <row r="40" spans="1:15" x14ac:dyDescent="0.2">
      <c r="A40" s="124" t="s">
        <v>540</v>
      </c>
      <c r="B40" s="124" t="s">
        <v>746</v>
      </c>
      <c r="C40" s="125">
        <v>270</v>
      </c>
      <c r="D40" s="125" t="s">
        <v>115</v>
      </c>
      <c r="E40" s="125" t="s">
        <v>58</v>
      </c>
      <c r="F40" s="10">
        <v>450</v>
      </c>
      <c r="G40" s="125" t="s">
        <v>79</v>
      </c>
      <c r="H40" s="112">
        <v>7</v>
      </c>
      <c r="I40" s="125" t="s">
        <v>210</v>
      </c>
      <c r="J40" s="112">
        <v>21</v>
      </c>
      <c r="K40" s="148">
        <v>450000</v>
      </c>
      <c r="L40" s="148">
        <v>136110</v>
      </c>
      <c r="M40" s="148">
        <v>3449965</v>
      </c>
      <c r="N40" s="148">
        <v>59354</v>
      </c>
      <c r="O40" s="148">
        <v>3509319</v>
      </c>
    </row>
    <row r="41" spans="1:15" x14ac:dyDescent="0.2">
      <c r="A41" s="124" t="s">
        <v>541</v>
      </c>
      <c r="B41" s="124" t="s">
        <v>746</v>
      </c>
      <c r="C41" s="125">
        <v>270</v>
      </c>
      <c r="D41" s="125" t="s">
        <v>115</v>
      </c>
      <c r="E41" s="125" t="s">
        <v>58</v>
      </c>
      <c r="F41" s="10">
        <v>80</v>
      </c>
      <c r="G41" s="125" t="s">
        <v>80</v>
      </c>
      <c r="H41" s="112">
        <v>7</v>
      </c>
      <c r="I41" s="125" t="s">
        <v>210</v>
      </c>
      <c r="J41" s="112">
        <v>21</v>
      </c>
      <c r="K41" s="148">
        <v>80000</v>
      </c>
      <c r="L41" s="148">
        <v>206283</v>
      </c>
      <c r="M41" s="148">
        <v>5228633</v>
      </c>
      <c r="N41" s="148">
        <v>89953</v>
      </c>
      <c r="O41" s="148">
        <v>5318586</v>
      </c>
    </row>
    <row r="42" spans="1:15" x14ac:dyDescent="0.2">
      <c r="A42" s="124" t="s">
        <v>165</v>
      </c>
      <c r="B42" s="124" t="s">
        <v>746</v>
      </c>
      <c r="C42" s="125">
        <v>271</v>
      </c>
      <c r="D42" s="125" t="s">
        <v>116</v>
      </c>
      <c r="E42" s="125" t="s">
        <v>58</v>
      </c>
      <c r="F42" s="10">
        <v>185</v>
      </c>
      <c r="G42" s="125" t="s">
        <v>59</v>
      </c>
      <c r="H42" s="112">
        <v>5.5</v>
      </c>
      <c r="I42" s="125" t="s">
        <v>211</v>
      </c>
      <c r="J42" s="112">
        <v>5</v>
      </c>
      <c r="K42" s="148">
        <v>185000</v>
      </c>
      <c r="L42" s="148">
        <v>0</v>
      </c>
      <c r="M42" s="148">
        <v>0</v>
      </c>
      <c r="N42" s="148">
        <v>0</v>
      </c>
      <c r="O42" s="148">
        <v>0</v>
      </c>
    </row>
    <row r="43" spans="1:15" x14ac:dyDescent="0.2">
      <c r="A43" s="124" t="s">
        <v>165</v>
      </c>
      <c r="B43" s="124" t="s">
        <v>746</v>
      </c>
      <c r="C43" s="125">
        <v>271</v>
      </c>
      <c r="D43" s="125" t="s">
        <v>116</v>
      </c>
      <c r="E43" s="125" t="s">
        <v>58</v>
      </c>
      <c r="F43" s="10">
        <v>47</v>
      </c>
      <c r="G43" s="125" t="s">
        <v>84</v>
      </c>
      <c r="H43" s="112">
        <v>5.5</v>
      </c>
      <c r="I43" s="125" t="s">
        <v>211</v>
      </c>
      <c r="J43" s="112">
        <v>5</v>
      </c>
      <c r="K43" s="148">
        <v>47000</v>
      </c>
      <c r="L43" s="148">
        <v>0</v>
      </c>
      <c r="M43" s="148">
        <v>0</v>
      </c>
      <c r="N43" s="148">
        <v>0</v>
      </c>
      <c r="O43" s="148">
        <v>0</v>
      </c>
    </row>
    <row r="44" spans="1:15" x14ac:dyDescent="0.2">
      <c r="A44" s="124" t="s">
        <v>165</v>
      </c>
      <c r="B44" s="124" t="s">
        <v>746</v>
      </c>
      <c r="C44" s="125">
        <v>271</v>
      </c>
      <c r="D44" s="125" t="s">
        <v>116</v>
      </c>
      <c r="E44" s="125" t="s">
        <v>58</v>
      </c>
      <c r="F44" s="10">
        <v>795</v>
      </c>
      <c r="G44" s="125" t="s">
        <v>91</v>
      </c>
      <c r="H44" s="112">
        <v>6.5</v>
      </c>
      <c r="I44" s="125" t="s">
        <v>211</v>
      </c>
      <c r="J44" s="112">
        <v>22.25</v>
      </c>
      <c r="K44" s="148">
        <v>795000</v>
      </c>
      <c r="L44" s="148">
        <v>148166.39000000001</v>
      </c>
      <c r="M44" s="148">
        <v>3755557</v>
      </c>
      <c r="N44" s="148">
        <v>25709</v>
      </c>
      <c r="O44" s="148">
        <v>3781266</v>
      </c>
    </row>
    <row r="45" spans="1:15" x14ac:dyDescent="0.2">
      <c r="A45" s="124" t="s">
        <v>165</v>
      </c>
      <c r="B45" s="124" t="s">
        <v>746</v>
      </c>
      <c r="C45" s="125">
        <v>271</v>
      </c>
      <c r="D45" s="125" t="s">
        <v>116</v>
      </c>
      <c r="E45" s="125" t="s">
        <v>58</v>
      </c>
      <c r="F45" s="10">
        <v>203</v>
      </c>
      <c r="G45" s="125" t="s">
        <v>94</v>
      </c>
      <c r="H45" s="112">
        <v>6.5</v>
      </c>
      <c r="I45" s="125" t="s">
        <v>211</v>
      </c>
      <c r="J45" s="112">
        <v>22.25</v>
      </c>
      <c r="K45" s="148">
        <v>203000</v>
      </c>
      <c r="L45" s="148">
        <v>37145.910000000003</v>
      </c>
      <c r="M45" s="148">
        <v>941533</v>
      </c>
      <c r="N45" s="148">
        <v>6445</v>
      </c>
      <c r="O45" s="148">
        <v>947978</v>
      </c>
    </row>
    <row r="46" spans="1:15" x14ac:dyDescent="0.2">
      <c r="A46" s="124" t="s">
        <v>170</v>
      </c>
      <c r="B46" s="124" t="s">
        <v>746</v>
      </c>
      <c r="C46" s="125">
        <v>271</v>
      </c>
      <c r="D46" s="125" t="s">
        <v>116</v>
      </c>
      <c r="E46" s="125" t="s">
        <v>58</v>
      </c>
      <c r="F46" s="10">
        <v>90</v>
      </c>
      <c r="G46" s="125" t="s">
        <v>106</v>
      </c>
      <c r="H46" s="112">
        <v>6.5</v>
      </c>
      <c r="I46" s="125" t="s">
        <v>211</v>
      </c>
      <c r="J46" s="112">
        <v>22.25</v>
      </c>
      <c r="K46" s="148">
        <v>90000</v>
      </c>
      <c r="L46" s="148">
        <v>217338.68</v>
      </c>
      <c r="M46" s="148">
        <v>5508860</v>
      </c>
      <c r="N46" s="148">
        <v>37711</v>
      </c>
      <c r="O46" s="148">
        <v>5546571</v>
      </c>
    </row>
    <row r="47" spans="1:15" x14ac:dyDescent="0.2">
      <c r="A47" s="124"/>
      <c r="B47" s="124"/>
      <c r="C47" s="125"/>
      <c r="D47" s="125"/>
      <c r="E47" s="15"/>
      <c r="F47" s="10"/>
      <c r="G47" s="125"/>
      <c r="H47" s="112"/>
      <c r="I47" s="125"/>
      <c r="J47" s="112"/>
      <c r="K47" s="148"/>
      <c r="L47" s="148"/>
      <c r="M47" s="148"/>
      <c r="N47" s="148"/>
      <c r="O47" s="148"/>
    </row>
    <row r="48" spans="1:15" x14ac:dyDescent="0.2">
      <c r="A48" s="124" t="s">
        <v>165</v>
      </c>
      <c r="B48" s="124" t="s">
        <v>746</v>
      </c>
      <c r="C48" s="125">
        <v>282</v>
      </c>
      <c r="D48" s="125" t="s">
        <v>0</v>
      </c>
      <c r="E48" s="125" t="s">
        <v>58</v>
      </c>
      <c r="F48" s="10">
        <v>280</v>
      </c>
      <c r="G48" s="125" t="s">
        <v>60</v>
      </c>
      <c r="H48" s="112">
        <v>5</v>
      </c>
      <c r="I48" s="125" t="s">
        <v>211</v>
      </c>
      <c r="J48" s="112">
        <v>5</v>
      </c>
      <c r="K48" s="148">
        <v>280000</v>
      </c>
      <c r="L48" s="148">
        <v>0</v>
      </c>
      <c r="M48" s="148">
        <v>0</v>
      </c>
      <c r="N48" s="148">
        <v>0</v>
      </c>
      <c r="O48" s="148">
        <v>0</v>
      </c>
    </row>
    <row r="49" spans="1:15" x14ac:dyDescent="0.2">
      <c r="A49" s="124" t="s">
        <v>165</v>
      </c>
      <c r="B49" s="124" t="s">
        <v>746</v>
      </c>
      <c r="C49" s="125">
        <v>282</v>
      </c>
      <c r="D49" s="125" t="s">
        <v>0</v>
      </c>
      <c r="E49" s="125" t="s">
        <v>58</v>
      </c>
      <c r="F49" s="10">
        <v>73</v>
      </c>
      <c r="G49" s="125" t="s">
        <v>70</v>
      </c>
      <c r="H49" s="112">
        <v>5</v>
      </c>
      <c r="I49" s="125" t="s">
        <v>211</v>
      </c>
      <c r="J49" s="112">
        <v>5</v>
      </c>
      <c r="K49" s="148">
        <v>73000</v>
      </c>
      <c r="L49" s="148">
        <v>0</v>
      </c>
      <c r="M49" s="148">
        <v>0</v>
      </c>
      <c r="N49" s="148">
        <v>0</v>
      </c>
      <c r="O49" s="148">
        <v>0</v>
      </c>
    </row>
    <row r="50" spans="1:15" x14ac:dyDescent="0.2">
      <c r="A50" s="124" t="s">
        <v>165</v>
      </c>
      <c r="B50" s="124" t="s">
        <v>746</v>
      </c>
      <c r="C50" s="125">
        <v>282</v>
      </c>
      <c r="D50" s="125" t="s">
        <v>0</v>
      </c>
      <c r="E50" s="125" t="s">
        <v>58</v>
      </c>
      <c r="F50" s="10">
        <v>1090</v>
      </c>
      <c r="G50" s="125" t="s">
        <v>71</v>
      </c>
      <c r="H50" s="112">
        <v>6</v>
      </c>
      <c r="I50" s="125" t="s">
        <v>211</v>
      </c>
      <c r="J50" s="112">
        <v>25</v>
      </c>
      <c r="K50" s="148">
        <v>1090000</v>
      </c>
      <c r="L50" s="148">
        <v>193824.61</v>
      </c>
      <c r="M50" s="148">
        <v>4912851</v>
      </c>
      <c r="N50" s="148">
        <v>7162</v>
      </c>
      <c r="O50" s="148">
        <v>4920013</v>
      </c>
    </row>
    <row r="51" spans="1:15" x14ac:dyDescent="0.2">
      <c r="A51" s="124" t="s">
        <v>165</v>
      </c>
      <c r="B51" s="124" t="s">
        <v>746</v>
      </c>
      <c r="C51" s="125">
        <v>282</v>
      </c>
      <c r="D51" s="125" t="s">
        <v>0</v>
      </c>
      <c r="E51" s="125" t="s">
        <v>58</v>
      </c>
      <c r="F51" s="10">
        <v>274</v>
      </c>
      <c r="G51" s="125" t="s">
        <v>95</v>
      </c>
      <c r="H51" s="112">
        <v>6</v>
      </c>
      <c r="I51" s="125" t="s">
        <v>211</v>
      </c>
      <c r="J51" s="112">
        <v>25</v>
      </c>
      <c r="K51" s="148">
        <v>274000</v>
      </c>
      <c r="L51" s="148">
        <v>47886.07</v>
      </c>
      <c r="M51" s="148">
        <v>1213763</v>
      </c>
      <c r="N51" s="148">
        <v>1770</v>
      </c>
      <c r="O51" s="148">
        <v>1215533</v>
      </c>
    </row>
    <row r="52" spans="1:15" x14ac:dyDescent="0.2">
      <c r="A52" s="124" t="s">
        <v>171</v>
      </c>
      <c r="B52" s="124" t="s">
        <v>746</v>
      </c>
      <c r="C52" s="125">
        <v>282</v>
      </c>
      <c r="D52" s="125" t="s">
        <v>0</v>
      </c>
      <c r="E52" s="125" t="s">
        <v>58</v>
      </c>
      <c r="F52" s="10">
        <v>197</v>
      </c>
      <c r="G52" s="125" t="s">
        <v>107</v>
      </c>
      <c r="H52" s="112">
        <v>6</v>
      </c>
      <c r="I52" s="125" t="s">
        <v>211</v>
      </c>
      <c r="J52" s="112">
        <v>25</v>
      </c>
      <c r="K52" s="148">
        <v>197000</v>
      </c>
      <c r="L52" s="148">
        <v>438956.89</v>
      </c>
      <c r="M52" s="148">
        <v>11126192</v>
      </c>
      <c r="N52" s="148">
        <v>16220</v>
      </c>
      <c r="O52" s="148">
        <v>11142412</v>
      </c>
    </row>
    <row r="53" spans="1:15" x14ac:dyDescent="0.2">
      <c r="A53" s="124" t="s">
        <v>168</v>
      </c>
      <c r="B53" s="124" t="s">
        <v>746</v>
      </c>
      <c r="C53" s="125">
        <v>283</v>
      </c>
      <c r="D53" s="125" t="s">
        <v>2</v>
      </c>
      <c r="E53" s="125" t="s">
        <v>58</v>
      </c>
      <c r="F53" s="10">
        <v>438</v>
      </c>
      <c r="G53" s="116" t="s">
        <v>141</v>
      </c>
      <c r="H53" s="112">
        <v>6</v>
      </c>
      <c r="I53" s="125" t="s">
        <v>210</v>
      </c>
      <c r="J53" s="112">
        <v>22</v>
      </c>
      <c r="K53" s="148">
        <v>438000</v>
      </c>
      <c r="L53" s="148">
        <v>208667.76</v>
      </c>
      <c r="M53" s="148">
        <v>5289079</v>
      </c>
      <c r="N53" s="148">
        <v>103386</v>
      </c>
      <c r="O53" s="148">
        <v>5392465</v>
      </c>
    </row>
    <row r="54" spans="1:15" x14ac:dyDescent="0.2">
      <c r="A54" s="124" t="s">
        <v>169</v>
      </c>
      <c r="B54" s="124" t="s">
        <v>746</v>
      </c>
      <c r="C54" s="125">
        <v>283</v>
      </c>
      <c r="D54" s="125" t="s">
        <v>2</v>
      </c>
      <c r="E54" s="125" t="s">
        <v>58</v>
      </c>
      <c r="F54" s="10">
        <v>122.8</v>
      </c>
      <c r="G54" s="125" t="s">
        <v>142</v>
      </c>
      <c r="H54" s="112">
        <v>6</v>
      </c>
      <c r="I54" s="125" t="s">
        <v>210</v>
      </c>
      <c r="J54" s="112">
        <v>22.5</v>
      </c>
      <c r="K54" s="148">
        <v>122800</v>
      </c>
      <c r="L54" s="148">
        <v>274938.06</v>
      </c>
      <c r="M54" s="148">
        <v>6968825</v>
      </c>
      <c r="N54" s="148">
        <v>0</v>
      </c>
      <c r="O54" s="148">
        <v>6968825</v>
      </c>
    </row>
    <row r="55" spans="1:15" x14ac:dyDescent="0.2">
      <c r="A55" s="124"/>
      <c r="B55" s="124"/>
      <c r="C55" s="125"/>
      <c r="D55" s="125"/>
      <c r="E55" s="125"/>
      <c r="F55" s="10"/>
      <c r="G55" s="125"/>
      <c r="H55" s="112"/>
      <c r="I55" s="125"/>
      <c r="J55" s="112"/>
      <c r="K55" s="148"/>
      <c r="L55" s="148"/>
      <c r="M55" s="148"/>
      <c r="N55" s="148"/>
      <c r="O55" s="148"/>
    </row>
    <row r="56" spans="1:15" x14ac:dyDescent="0.2">
      <c r="A56" s="314" t="s">
        <v>86</v>
      </c>
      <c r="B56" s="124" t="s">
        <v>746</v>
      </c>
      <c r="C56" s="15">
        <v>294</v>
      </c>
      <c r="D56" s="321" t="s">
        <v>120</v>
      </c>
      <c r="E56" s="15" t="s">
        <v>58</v>
      </c>
      <c r="F56" s="315">
        <v>400</v>
      </c>
      <c r="G56" s="15" t="s">
        <v>121</v>
      </c>
      <c r="H56" s="316">
        <v>6.25</v>
      </c>
      <c r="I56" s="15" t="s">
        <v>211</v>
      </c>
      <c r="J56" s="316">
        <v>20.83</v>
      </c>
      <c r="K56" s="73">
        <v>400000</v>
      </c>
      <c r="L56" s="320">
        <v>73230.210000000006</v>
      </c>
      <c r="M56" s="73">
        <v>1856158</v>
      </c>
      <c r="N56" s="322">
        <v>3442</v>
      </c>
      <c r="O56" s="322">
        <v>1859600</v>
      </c>
    </row>
    <row r="57" spans="1:15" x14ac:dyDescent="0.2">
      <c r="A57" s="314" t="s">
        <v>86</v>
      </c>
      <c r="B57" s="124" t="s">
        <v>746</v>
      </c>
      <c r="C57" s="15">
        <v>294</v>
      </c>
      <c r="D57" s="321" t="s">
        <v>120</v>
      </c>
      <c r="E57" s="15" t="s">
        <v>58</v>
      </c>
      <c r="F57" s="315">
        <v>69</v>
      </c>
      <c r="G57" s="15" t="s">
        <v>122</v>
      </c>
      <c r="H57" s="316">
        <v>6.25</v>
      </c>
      <c r="I57" s="15" t="s">
        <v>211</v>
      </c>
      <c r="J57" s="316">
        <v>20.83</v>
      </c>
      <c r="K57" s="73">
        <v>69000</v>
      </c>
      <c r="L57" s="320">
        <v>12602.4</v>
      </c>
      <c r="M57" s="73">
        <v>319432</v>
      </c>
      <c r="N57" s="320">
        <v>592</v>
      </c>
      <c r="O57" s="322">
        <v>320024</v>
      </c>
    </row>
    <row r="58" spans="1:15" x14ac:dyDescent="0.2">
      <c r="A58" s="124" t="s">
        <v>164</v>
      </c>
      <c r="B58" s="124" t="s">
        <v>746</v>
      </c>
      <c r="C58" s="125">
        <v>294</v>
      </c>
      <c r="D58" s="16" t="s">
        <v>120</v>
      </c>
      <c r="E58" s="125" t="s">
        <v>58</v>
      </c>
      <c r="F58" s="10">
        <v>31.8</v>
      </c>
      <c r="G58" s="125" t="s">
        <v>123</v>
      </c>
      <c r="H58" s="112">
        <v>6.75</v>
      </c>
      <c r="I58" s="125" t="s">
        <v>211</v>
      </c>
      <c r="J58" s="112">
        <v>20.83</v>
      </c>
      <c r="K58" s="148">
        <v>31800</v>
      </c>
      <c r="L58" s="148">
        <v>78084.39</v>
      </c>
      <c r="M58" s="148">
        <v>1979196</v>
      </c>
      <c r="N58" s="148">
        <v>3954</v>
      </c>
      <c r="O58" s="148">
        <v>1983150</v>
      </c>
    </row>
    <row r="59" spans="1:15" x14ac:dyDescent="0.2">
      <c r="A59" s="124" t="s">
        <v>607</v>
      </c>
      <c r="B59" s="124" t="s">
        <v>746</v>
      </c>
      <c r="C59" s="125">
        <v>300</v>
      </c>
      <c r="D59" s="125" t="s">
        <v>132</v>
      </c>
      <c r="E59" s="125" t="s">
        <v>58</v>
      </c>
      <c r="F59" s="10">
        <v>275</v>
      </c>
      <c r="G59" s="125" t="s">
        <v>129</v>
      </c>
      <c r="H59" s="112">
        <v>6.2</v>
      </c>
      <c r="I59" s="125" t="s">
        <v>210</v>
      </c>
      <c r="J59" s="112">
        <v>22.75</v>
      </c>
      <c r="K59" s="148">
        <v>275000</v>
      </c>
      <c r="L59" s="148">
        <v>150142</v>
      </c>
      <c r="M59" s="148">
        <v>3805633</v>
      </c>
      <c r="N59" s="148">
        <v>5731</v>
      </c>
      <c r="O59" s="148">
        <v>3811364</v>
      </c>
    </row>
    <row r="60" spans="1:15" x14ac:dyDescent="0.2">
      <c r="A60" s="124" t="s">
        <v>607</v>
      </c>
      <c r="B60" s="124" t="s">
        <v>746</v>
      </c>
      <c r="C60" s="125">
        <v>300</v>
      </c>
      <c r="D60" s="16" t="s">
        <v>132</v>
      </c>
      <c r="E60" s="125" t="s">
        <v>58</v>
      </c>
      <c r="F60" s="10">
        <v>74</v>
      </c>
      <c r="G60" s="125" t="s">
        <v>130</v>
      </c>
      <c r="H60" s="112">
        <v>6.2</v>
      </c>
      <c r="I60" s="125" t="s">
        <v>210</v>
      </c>
      <c r="J60" s="112">
        <v>22.75</v>
      </c>
      <c r="K60" s="148">
        <v>74000</v>
      </c>
      <c r="L60" s="148">
        <v>32602</v>
      </c>
      <c r="M60" s="148">
        <v>826359</v>
      </c>
      <c r="N60" s="148">
        <v>1252</v>
      </c>
      <c r="O60" s="148">
        <v>827611</v>
      </c>
    </row>
    <row r="61" spans="1:15" x14ac:dyDescent="0.2">
      <c r="A61" s="124" t="s">
        <v>608</v>
      </c>
      <c r="B61" s="124" t="s">
        <v>746</v>
      </c>
      <c r="C61" s="125">
        <v>300</v>
      </c>
      <c r="D61" s="16" t="s">
        <v>132</v>
      </c>
      <c r="E61" s="125" t="s">
        <v>58</v>
      </c>
      <c r="F61" s="10">
        <v>70</v>
      </c>
      <c r="G61" s="125" t="s">
        <v>131</v>
      </c>
      <c r="H61" s="112">
        <v>6.2</v>
      </c>
      <c r="I61" s="125" t="s">
        <v>210</v>
      </c>
      <c r="J61" s="112">
        <v>22.75</v>
      </c>
      <c r="K61" s="148">
        <v>70000</v>
      </c>
      <c r="L61" s="148">
        <v>70000</v>
      </c>
      <c r="M61" s="148">
        <v>1774282</v>
      </c>
      <c r="N61" s="148">
        <v>2168708</v>
      </c>
      <c r="O61" s="70">
        <v>3942990</v>
      </c>
    </row>
    <row r="62" spans="1:15" x14ac:dyDescent="0.2">
      <c r="A62" s="124"/>
      <c r="B62" s="124"/>
      <c r="E62" s="125"/>
      <c r="F62" s="10"/>
      <c r="G62" s="125"/>
      <c r="H62" s="112"/>
      <c r="I62" s="125"/>
      <c r="J62" s="112"/>
      <c r="K62" s="148"/>
      <c r="L62" s="148"/>
      <c r="M62" s="148"/>
      <c r="N62" s="148"/>
      <c r="O62" s="148"/>
    </row>
    <row r="63" spans="1:15" x14ac:dyDescent="0.2">
      <c r="A63" s="124" t="s">
        <v>540</v>
      </c>
      <c r="B63" s="124" t="s">
        <v>746</v>
      </c>
      <c r="C63" s="127">
        <v>319</v>
      </c>
      <c r="D63" s="127" t="s">
        <v>139</v>
      </c>
      <c r="E63" s="125" t="s">
        <v>58</v>
      </c>
      <c r="F63" s="10">
        <v>950</v>
      </c>
      <c r="G63" s="125" t="s">
        <v>97</v>
      </c>
      <c r="H63" s="112">
        <v>6</v>
      </c>
      <c r="I63" s="125" t="s">
        <v>210</v>
      </c>
      <c r="J63" s="112">
        <v>22</v>
      </c>
      <c r="K63" s="148">
        <v>950000</v>
      </c>
      <c r="L63" s="148">
        <v>384775</v>
      </c>
      <c r="M63" s="148">
        <v>9752850</v>
      </c>
      <c r="N63" s="148">
        <v>143111</v>
      </c>
      <c r="O63" s="148">
        <v>9895961</v>
      </c>
    </row>
    <row r="64" spans="1:15" x14ac:dyDescent="0.2">
      <c r="A64" s="124" t="s">
        <v>541</v>
      </c>
      <c r="B64" s="124" t="s">
        <v>746</v>
      </c>
      <c r="C64" s="127">
        <v>319</v>
      </c>
      <c r="D64" s="127" t="s">
        <v>139</v>
      </c>
      <c r="E64" s="125" t="s">
        <v>58</v>
      </c>
      <c r="F64" s="10">
        <v>58</v>
      </c>
      <c r="G64" s="125" t="s">
        <v>98</v>
      </c>
      <c r="H64" s="112">
        <v>6</v>
      </c>
      <c r="I64" s="125" t="s">
        <v>210</v>
      </c>
      <c r="J64" s="112">
        <v>22</v>
      </c>
      <c r="K64" s="148">
        <v>58000</v>
      </c>
      <c r="L64" s="148">
        <v>120158</v>
      </c>
      <c r="M64" s="148">
        <v>3045632</v>
      </c>
      <c r="N64" s="148">
        <v>44691</v>
      </c>
      <c r="O64" s="148">
        <v>3090323</v>
      </c>
    </row>
    <row r="65" spans="1:15" x14ac:dyDescent="0.2">
      <c r="A65" s="124" t="s">
        <v>541</v>
      </c>
      <c r="B65" s="124" t="s">
        <v>746</v>
      </c>
      <c r="C65" s="127">
        <v>319</v>
      </c>
      <c r="D65" s="127" t="s">
        <v>139</v>
      </c>
      <c r="E65" s="125" t="s">
        <v>58</v>
      </c>
      <c r="F65" s="10">
        <v>100</v>
      </c>
      <c r="G65" s="125" t="s">
        <v>140</v>
      </c>
      <c r="H65" s="112">
        <v>6</v>
      </c>
      <c r="I65" s="125" t="s">
        <v>210</v>
      </c>
      <c r="J65" s="112">
        <v>22</v>
      </c>
      <c r="K65" s="148">
        <v>100000</v>
      </c>
      <c r="L65" s="148">
        <v>207168</v>
      </c>
      <c r="M65" s="148">
        <v>5251065</v>
      </c>
      <c r="N65" s="148">
        <v>77053</v>
      </c>
      <c r="O65" s="148">
        <v>5328118</v>
      </c>
    </row>
    <row r="66" spans="1:15" x14ac:dyDescent="0.2">
      <c r="A66" s="124" t="s">
        <v>165</v>
      </c>
      <c r="B66" s="124" t="s">
        <v>746</v>
      </c>
      <c r="C66" s="127">
        <v>322</v>
      </c>
      <c r="D66" s="127" t="s">
        <v>149</v>
      </c>
      <c r="E66" s="125" t="s">
        <v>58</v>
      </c>
      <c r="F66" s="10">
        <v>440</v>
      </c>
      <c r="G66" s="125" t="s">
        <v>143</v>
      </c>
      <c r="H66" s="112">
        <v>4</v>
      </c>
      <c r="I66" s="125" t="s">
        <v>211</v>
      </c>
      <c r="J66" s="112">
        <v>5</v>
      </c>
      <c r="K66" s="148">
        <v>440000</v>
      </c>
      <c r="L66" s="148">
        <v>0</v>
      </c>
      <c r="M66" s="148">
        <v>0</v>
      </c>
      <c r="N66" s="148">
        <v>0</v>
      </c>
      <c r="O66" s="148">
        <v>0</v>
      </c>
    </row>
    <row r="67" spans="1:15" x14ac:dyDescent="0.2">
      <c r="A67" s="124" t="s">
        <v>165</v>
      </c>
      <c r="B67" s="124" t="s">
        <v>746</v>
      </c>
      <c r="C67" s="127">
        <v>322</v>
      </c>
      <c r="D67" s="127" t="s">
        <v>149</v>
      </c>
      <c r="E67" s="125" t="s">
        <v>58</v>
      </c>
      <c r="F67" s="10">
        <v>114</v>
      </c>
      <c r="G67" s="125" t="s">
        <v>144</v>
      </c>
      <c r="H67" s="112">
        <v>4</v>
      </c>
      <c r="I67" s="125" t="s">
        <v>211</v>
      </c>
      <c r="J67" s="112">
        <v>5</v>
      </c>
      <c r="K67" s="148">
        <v>114000</v>
      </c>
      <c r="L67" s="148">
        <v>0</v>
      </c>
      <c r="M67" s="148">
        <v>0</v>
      </c>
      <c r="N67" s="148">
        <v>0</v>
      </c>
      <c r="O67" s="148">
        <v>0</v>
      </c>
    </row>
    <row r="68" spans="1:15" x14ac:dyDescent="0.2">
      <c r="A68" s="124" t="s">
        <v>165</v>
      </c>
      <c r="B68" s="124" t="s">
        <v>746</v>
      </c>
      <c r="C68" s="127">
        <v>322</v>
      </c>
      <c r="D68" s="127" t="s">
        <v>149</v>
      </c>
      <c r="E68" s="125" t="s">
        <v>58</v>
      </c>
      <c r="F68" s="10">
        <v>1500</v>
      </c>
      <c r="G68" s="125" t="s">
        <v>145</v>
      </c>
      <c r="H68" s="112">
        <v>5.8</v>
      </c>
      <c r="I68" s="125" t="s">
        <v>211</v>
      </c>
      <c r="J68" s="112">
        <v>19.25</v>
      </c>
      <c r="K68" s="148">
        <v>1500000</v>
      </c>
      <c r="L68" s="148">
        <v>346684.31</v>
      </c>
      <c r="M68" s="148">
        <v>8787369</v>
      </c>
      <c r="N68" s="148">
        <v>95473</v>
      </c>
      <c r="O68" s="148">
        <v>8882842</v>
      </c>
    </row>
    <row r="69" spans="1:15" x14ac:dyDescent="0.2">
      <c r="A69" s="124" t="s">
        <v>165</v>
      </c>
      <c r="B69" s="124" t="s">
        <v>746</v>
      </c>
      <c r="C69" s="127">
        <v>322</v>
      </c>
      <c r="D69" s="127" t="s">
        <v>149</v>
      </c>
      <c r="E69" s="125" t="s">
        <v>58</v>
      </c>
      <c r="F69" s="10">
        <v>374</v>
      </c>
      <c r="G69" s="125" t="s">
        <v>146</v>
      </c>
      <c r="H69" s="112">
        <v>5.8</v>
      </c>
      <c r="I69" s="125" t="s">
        <v>211</v>
      </c>
      <c r="J69" s="112">
        <v>19.25</v>
      </c>
      <c r="K69" s="148">
        <v>374000</v>
      </c>
      <c r="L69" s="148">
        <v>86433.62</v>
      </c>
      <c r="M69" s="148">
        <v>2190823</v>
      </c>
      <c r="N69" s="148">
        <v>23803</v>
      </c>
      <c r="O69" s="148">
        <v>2214626</v>
      </c>
    </row>
    <row r="70" spans="1:15" x14ac:dyDescent="0.2">
      <c r="A70" s="124" t="s">
        <v>181</v>
      </c>
      <c r="B70" s="124" t="s">
        <v>746</v>
      </c>
      <c r="C70" s="127">
        <v>322</v>
      </c>
      <c r="D70" s="127" t="s">
        <v>149</v>
      </c>
      <c r="E70" s="125" t="s">
        <v>58</v>
      </c>
      <c r="F70" s="10">
        <v>314</v>
      </c>
      <c r="G70" s="125" t="s">
        <v>147</v>
      </c>
      <c r="H70" s="112">
        <v>5.8</v>
      </c>
      <c r="I70" s="125" t="s">
        <v>211</v>
      </c>
      <c r="J70" s="112">
        <v>19</v>
      </c>
      <c r="K70" s="148">
        <v>314000</v>
      </c>
      <c r="L70" s="148">
        <v>425094.57</v>
      </c>
      <c r="M70" s="148">
        <v>10774825</v>
      </c>
      <c r="N70" s="148">
        <v>117065</v>
      </c>
      <c r="O70" s="148">
        <v>10891890</v>
      </c>
    </row>
    <row r="71" spans="1:15" x14ac:dyDescent="0.2">
      <c r="A71" s="124" t="s">
        <v>166</v>
      </c>
      <c r="B71" s="124" t="s">
        <v>746</v>
      </c>
      <c r="C71" s="127">
        <v>322</v>
      </c>
      <c r="D71" s="127" t="s">
        <v>149</v>
      </c>
      <c r="E71" s="125" t="s">
        <v>58</v>
      </c>
      <c r="F71" s="10">
        <v>28</v>
      </c>
      <c r="G71" s="125" t="s">
        <v>148</v>
      </c>
      <c r="H71" s="112">
        <v>5.8</v>
      </c>
      <c r="I71" s="125" t="s">
        <v>211</v>
      </c>
      <c r="J71" s="112">
        <v>19</v>
      </c>
      <c r="K71" s="148">
        <v>28000</v>
      </c>
      <c r="L71" s="148">
        <v>56653.760000000002</v>
      </c>
      <c r="M71" s="148">
        <v>1435997</v>
      </c>
      <c r="N71" s="148">
        <v>15602</v>
      </c>
      <c r="O71" s="148">
        <v>1451599</v>
      </c>
    </row>
    <row r="72" spans="1:15" x14ac:dyDescent="0.2">
      <c r="A72" s="124"/>
      <c r="B72" s="124"/>
      <c r="E72" s="125"/>
      <c r="F72" s="10"/>
      <c r="G72" s="125"/>
      <c r="H72" s="112"/>
      <c r="I72" s="125"/>
      <c r="J72" s="112"/>
      <c r="K72" s="148"/>
      <c r="L72" s="148"/>
      <c r="M72" s="148"/>
      <c r="N72" s="148"/>
      <c r="O72" s="148"/>
    </row>
    <row r="73" spans="1:15" x14ac:dyDescent="0.2">
      <c r="A73" s="124" t="s">
        <v>683</v>
      </c>
      <c r="B73" s="124" t="s">
        <v>746</v>
      </c>
      <c r="C73" s="127">
        <v>337</v>
      </c>
      <c r="D73" s="127" t="s">
        <v>157</v>
      </c>
      <c r="E73" s="125" t="s">
        <v>58</v>
      </c>
      <c r="F73" s="10">
        <v>400</v>
      </c>
      <c r="G73" s="125" t="s">
        <v>65</v>
      </c>
      <c r="H73" s="112">
        <v>6.3</v>
      </c>
      <c r="I73" s="125" t="s">
        <v>210</v>
      </c>
      <c r="J73" s="112">
        <v>19.5</v>
      </c>
      <c r="K73" s="148">
        <v>400000</v>
      </c>
      <c r="L73" s="148">
        <v>114760</v>
      </c>
      <c r="M73" s="148">
        <v>2908809</v>
      </c>
      <c r="N73" s="148">
        <v>17329</v>
      </c>
      <c r="O73" s="148">
        <v>2926138</v>
      </c>
    </row>
    <row r="74" spans="1:15" x14ac:dyDescent="0.2">
      <c r="A74" s="124" t="s">
        <v>683</v>
      </c>
      <c r="B74" s="124" t="s">
        <v>746</v>
      </c>
      <c r="C74" s="127">
        <v>337</v>
      </c>
      <c r="D74" s="127" t="s">
        <v>157</v>
      </c>
      <c r="E74" s="125" t="s">
        <v>58</v>
      </c>
      <c r="F74" s="10">
        <v>74</v>
      </c>
      <c r="G74" s="125" t="s">
        <v>64</v>
      </c>
      <c r="H74" s="112">
        <v>6.3</v>
      </c>
      <c r="I74" s="125" t="s">
        <v>210</v>
      </c>
      <c r="J74" s="112">
        <v>19.5</v>
      </c>
      <c r="K74" s="148">
        <v>74000</v>
      </c>
      <c r="L74" s="148">
        <v>21262</v>
      </c>
      <c r="M74" s="148">
        <v>538926</v>
      </c>
      <c r="N74" s="148">
        <v>3211</v>
      </c>
      <c r="O74" s="148">
        <v>542137</v>
      </c>
    </row>
    <row r="75" spans="1:15" x14ac:dyDescent="0.2">
      <c r="A75" s="124" t="s">
        <v>684</v>
      </c>
      <c r="B75" s="124" t="s">
        <v>746</v>
      </c>
      <c r="C75" s="127">
        <v>337</v>
      </c>
      <c r="D75" s="127" t="s">
        <v>157</v>
      </c>
      <c r="E75" s="125" t="s">
        <v>58</v>
      </c>
      <c r="F75" s="10">
        <v>38</v>
      </c>
      <c r="G75" s="125" t="s">
        <v>66</v>
      </c>
      <c r="H75" s="112">
        <v>7</v>
      </c>
      <c r="I75" s="125" t="s">
        <v>210</v>
      </c>
      <c r="J75" s="112">
        <v>19.75</v>
      </c>
      <c r="K75" s="148">
        <v>38000</v>
      </c>
      <c r="L75" s="148">
        <v>38000</v>
      </c>
      <c r="M75" s="148">
        <v>963182</v>
      </c>
      <c r="N75" s="148">
        <v>1257653</v>
      </c>
      <c r="O75" s="148">
        <v>2220835</v>
      </c>
    </row>
    <row r="76" spans="1:15" x14ac:dyDescent="0.2">
      <c r="A76" s="124" t="s">
        <v>685</v>
      </c>
      <c r="B76" s="124" t="s">
        <v>746</v>
      </c>
      <c r="C76" s="127">
        <v>337</v>
      </c>
      <c r="D76" s="127" t="s">
        <v>227</v>
      </c>
      <c r="E76" s="125" t="s">
        <v>58</v>
      </c>
      <c r="F76" s="10">
        <v>539</v>
      </c>
      <c r="G76" s="125" t="s">
        <v>217</v>
      </c>
      <c r="H76" s="112">
        <v>5</v>
      </c>
      <c r="I76" s="127" t="s">
        <v>211</v>
      </c>
      <c r="J76" s="112">
        <v>19.5</v>
      </c>
      <c r="K76" s="148">
        <v>539000</v>
      </c>
      <c r="L76" s="148">
        <v>173169</v>
      </c>
      <c r="M76" s="148">
        <v>4389296</v>
      </c>
      <c r="N76" s="148">
        <v>38845</v>
      </c>
      <c r="O76" s="148">
        <v>4428141</v>
      </c>
    </row>
    <row r="77" spans="1:15" x14ac:dyDescent="0.2">
      <c r="A77" s="124" t="s">
        <v>685</v>
      </c>
      <c r="B77" s="124" t="s">
        <v>746</v>
      </c>
      <c r="C77" s="127">
        <v>337</v>
      </c>
      <c r="D77" s="127" t="s">
        <v>227</v>
      </c>
      <c r="E77" s="125" t="s">
        <v>58</v>
      </c>
      <c r="F77" s="10">
        <v>40</v>
      </c>
      <c r="G77" s="125" t="s">
        <v>218</v>
      </c>
      <c r="H77" s="112">
        <v>7.5</v>
      </c>
      <c r="I77" s="127" t="s">
        <v>211</v>
      </c>
      <c r="J77" s="112">
        <v>19.75</v>
      </c>
      <c r="K77" s="148">
        <v>40000</v>
      </c>
      <c r="L77" s="148">
        <v>40000</v>
      </c>
      <c r="M77" s="148">
        <v>1013876</v>
      </c>
      <c r="N77" s="148">
        <v>1262000</v>
      </c>
      <c r="O77" s="148">
        <v>2275876</v>
      </c>
    </row>
    <row r="78" spans="1:15" x14ac:dyDescent="0.2">
      <c r="A78" s="124" t="s">
        <v>687</v>
      </c>
      <c r="B78" s="124" t="s">
        <v>746</v>
      </c>
      <c r="C78" s="127">
        <v>337</v>
      </c>
      <c r="D78" s="127" t="s">
        <v>247</v>
      </c>
      <c r="E78" s="125" t="s">
        <v>58</v>
      </c>
      <c r="F78" s="10">
        <v>512</v>
      </c>
      <c r="G78" s="125" t="s">
        <v>457</v>
      </c>
      <c r="H78" s="112">
        <v>4.5</v>
      </c>
      <c r="I78" s="125" t="s">
        <v>210</v>
      </c>
      <c r="J78" s="112">
        <v>19.5</v>
      </c>
      <c r="K78" s="148">
        <v>512000</v>
      </c>
      <c r="L78" s="148">
        <v>206516</v>
      </c>
      <c r="M78" s="148">
        <v>5234538</v>
      </c>
      <c r="N78" s="148">
        <v>22450</v>
      </c>
      <c r="O78" s="148">
        <v>5256988</v>
      </c>
    </row>
    <row r="79" spans="1:15" x14ac:dyDescent="0.2">
      <c r="A79" s="124" t="s">
        <v>687</v>
      </c>
      <c r="B79" s="124" t="s">
        <v>746</v>
      </c>
      <c r="C79" s="127">
        <v>337</v>
      </c>
      <c r="D79" s="127" t="s">
        <v>247</v>
      </c>
      <c r="E79" s="125" t="s">
        <v>58</v>
      </c>
      <c r="F79" s="10">
        <v>45</v>
      </c>
      <c r="G79" s="125" t="s">
        <v>458</v>
      </c>
      <c r="H79" s="112">
        <v>8</v>
      </c>
      <c r="I79" s="125" t="s">
        <v>210</v>
      </c>
      <c r="J79" s="112">
        <v>19.75</v>
      </c>
      <c r="K79" s="148">
        <v>45000</v>
      </c>
      <c r="L79" s="148">
        <v>45000</v>
      </c>
      <c r="M79" s="148">
        <v>1140610</v>
      </c>
      <c r="N79" s="148">
        <v>1388573</v>
      </c>
      <c r="O79" s="148">
        <v>2529183</v>
      </c>
    </row>
    <row r="80" spans="1:15" x14ac:dyDescent="0.2">
      <c r="A80" s="124"/>
      <c r="B80" s="124"/>
      <c r="E80" s="125"/>
      <c r="F80" s="10"/>
      <c r="G80" s="125"/>
      <c r="H80" s="112"/>
      <c r="I80" s="125"/>
      <c r="J80" s="112"/>
      <c r="K80" s="148"/>
      <c r="L80" s="148"/>
      <c r="M80" s="148"/>
      <c r="N80" s="148"/>
      <c r="O80" s="148"/>
    </row>
    <row r="81" spans="1:15" x14ac:dyDescent="0.2">
      <c r="A81" s="124" t="s">
        <v>540</v>
      </c>
      <c r="B81" s="124" t="s">
        <v>746</v>
      </c>
      <c r="C81" s="127">
        <v>341</v>
      </c>
      <c r="D81" s="127" t="s">
        <v>158</v>
      </c>
      <c r="E81" s="125" t="s">
        <v>58</v>
      </c>
      <c r="F81" s="10">
        <v>320</v>
      </c>
      <c r="G81" s="125" t="s">
        <v>160</v>
      </c>
      <c r="H81" s="112">
        <v>5.8</v>
      </c>
      <c r="I81" s="125" t="s">
        <v>209</v>
      </c>
      <c r="J81" s="112">
        <v>23.75</v>
      </c>
      <c r="K81" s="148">
        <v>320000</v>
      </c>
      <c r="L81" s="148">
        <v>57622</v>
      </c>
      <c r="M81" s="148">
        <v>1460538</v>
      </c>
      <c r="N81" s="148">
        <v>20733</v>
      </c>
      <c r="O81" s="148">
        <v>1481271</v>
      </c>
    </row>
    <row r="82" spans="1:15" x14ac:dyDescent="0.2">
      <c r="A82" s="124" t="s">
        <v>541</v>
      </c>
      <c r="B82" s="124" t="s">
        <v>746</v>
      </c>
      <c r="C82" s="127">
        <v>341</v>
      </c>
      <c r="D82" s="127" t="s">
        <v>158</v>
      </c>
      <c r="E82" s="125" t="s">
        <v>58</v>
      </c>
      <c r="F82" s="10">
        <v>6</v>
      </c>
      <c r="G82" s="125" t="s">
        <v>161</v>
      </c>
      <c r="H82" s="112">
        <v>7.5</v>
      </c>
      <c r="I82" s="125" t="s">
        <v>209</v>
      </c>
      <c r="J82" s="112">
        <v>23.75</v>
      </c>
      <c r="K82" s="148">
        <v>6000</v>
      </c>
      <c r="L82" s="148">
        <v>14035</v>
      </c>
      <c r="M82" s="148">
        <v>355744</v>
      </c>
      <c r="N82" s="148">
        <v>6490</v>
      </c>
      <c r="O82" s="148">
        <v>362234</v>
      </c>
    </row>
    <row r="83" spans="1:15" x14ac:dyDescent="0.2">
      <c r="A83" s="124" t="s">
        <v>541</v>
      </c>
      <c r="B83" s="124" t="s">
        <v>746</v>
      </c>
      <c r="C83" s="127">
        <v>341</v>
      </c>
      <c r="D83" s="127" t="s">
        <v>158</v>
      </c>
      <c r="E83" s="125" t="s">
        <v>58</v>
      </c>
      <c r="F83" s="10">
        <v>15.2</v>
      </c>
      <c r="G83" s="125" t="s">
        <v>162</v>
      </c>
      <c r="H83" s="112">
        <v>7.5</v>
      </c>
      <c r="I83" s="125" t="s">
        <v>209</v>
      </c>
      <c r="J83" s="112">
        <v>23.75</v>
      </c>
      <c r="K83" s="148">
        <v>15200</v>
      </c>
      <c r="L83" s="148">
        <v>35554</v>
      </c>
      <c r="M83" s="148">
        <v>901183</v>
      </c>
      <c r="N83" s="148">
        <v>16442</v>
      </c>
      <c r="O83" s="148">
        <v>917625</v>
      </c>
    </row>
    <row r="84" spans="1:15" x14ac:dyDescent="0.2">
      <c r="A84" s="124"/>
      <c r="B84" s="124"/>
      <c r="E84" s="125"/>
      <c r="F84" s="10"/>
      <c r="G84" s="125"/>
      <c r="H84" s="112"/>
      <c r="I84" s="125"/>
      <c r="J84" s="112"/>
      <c r="K84" s="148"/>
      <c r="L84" s="148"/>
      <c r="M84" s="148"/>
      <c r="N84" s="148"/>
      <c r="O84" s="148"/>
    </row>
    <row r="85" spans="1:15" x14ac:dyDescent="0.2">
      <c r="A85" s="124" t="s">
        <v>165</v>
      </c>
      <c r="B85" s="124" t="s">
        <v>746</v>
      </c>
      <c r="C85" s="127">
        <v>351</v>
      </c>
      <c r="D85" s="127" t="s">
        <v>194</v>
      </c>
      <c r="E85" s="125" t="s">
        <v>58</v>
      </c>
      <c r="F85" s="10">
        <v>400</v>
      </c>
      <c r="G85" s="125" t="s">
        <v>175</v>
      </c>
      <c r="H85" s="112">
        <v>6.5</v>
      </c>
      <c r="I85" s="125" t="s">
        <v>211</v>
      </c>
      <c r="J85" s="112">
        <v>20</v>
      </c>
      <c r="K85" s="148">
        <v>400000</v>
      </c>
      <c r="L85" s="148">
        <v>139927.42000000001</v>
      </c>
      <c r="M85" s="148">
        <v>3546725</v>
      </c>
      <c r="N85" s="148">
        <v>43069</v>
      </c>
      <c r="O85" s="148">
        <v>3589794</v>
      </c>
    </row>
    <row r="86" spans="1:15" x14ac:dyDescent="0.2">
      <c r="A86" s="124" t="s">
        <v>165</v>
      </c>
      <c r="B86" s="124" t="s">
        <v>746</v>
      </c>
      <c r="C86" s="127">
        <v>351</v>
      </c>
      <c r="D86" s="127" t="s">
        <v>194</v>
      </c>
      <c r="E86" s="125" t="s">
        <v>58</v>
      </c>
      <c r="F86" s="10">
        <v>155</v>
      </c>
      <c r="G86" s="125" t="s">
        <v>176</v>
      </c>
      <c r="H86" s="112">
        <v>6.5</v>
      </c>
      <c r="I86" s="125" t="s">
        <v>211</v>
      </c>
      <c r="J86" s="112">
        <v>20</v>
      </c>
      <c r="K86" s="148">
        <v>155000</v>
      </c>
      <c r="L86" s="148">
        <v>54222.07</v>
      </c>
      <c r="M86" s="148">
        <v>1374361</v>
      </c>
      <c r="N86" s="148">
        <v>16689</v>
      </c>
      <c r="O86" s="148">
        <v>1391050</v>
      </c>
    </row>
    <row r="87" spans="1:15" x14ac:dyDescent="0.2">
      <c r="A87" s="124" t="s">
        <v>193</v>
      </c>
      <c r="B87" s="124" t="s">
        <v>746</v>
      </c>
      <c r="C87" s="127">
        <v>351</v>
      </c>
      <c r="D87" s="127" t="s">
        <v>194</v>
      </c>
      <c r="E87" s="125" t="s">
        <v>58</v>
      </c>
      <c r="F87" s="10">
        <v>21</v>
      </c>
      <c r="G87" s="125" t="s">
        <v>177</v>
      </c>
      <c r="H87" s="112">
        <v>5</v>
      </c>
      <c r="I87" s="125" t="s">
        <v>211</v>
      </c>
      <c r="J87" s="112">
        <v>5.5</v>
      </c>
      <c r="K87" s="148">
        <v>21000</v>
      </c>
      <c r="L87" s="148">
        <v>0</v>
      </c>
      <c r="M87" s="148">
        <v>0</v>
      </c>
      <c r="N87" s="126">
        <v>0</v>
      </c>
      <c r="O87" s="126">
        <v>0</v>
      </c>
    </row>
    <row r="88" spans="1:15" x14ac:dyDescent="0.2">
      <c r="A88" s="124" t="s">
        <v>171</v>
      </c>
      <c r="B88" s="124" t="s">
        <v>746</v>
      </c>
      <c r="C88" s="127">
        <v>351</v>
      </c>
      <c r="D88" s="127" t="s">
        <v>194</v>
      </c>
      <c r="E88" s="125" t="s">
        <v>58</v>
      </c>
      <c r="F88" s="10">
        <v>60</v>
      </c>
      <c r="G88" s="125" t="s">
        <v>178</v>
      </c>
      <c r="H88" s="112">
        <v>6.5</v>
      </c>
      <c r="I88" s="125" t="s">
        <v>211</v>
      </c>
      <c r="J88" s="112">
        <v>20</v>
      </c>
      <c r="K88" s="148">
        <v>60000</v>
      </c>
      <c r="L88" s="148">
        <v>106213</v>
      </c>
      <c r="M88" s="148">
        <v>2692169</v>
      </c>
      <c r="N88" s="148">
        <v>32692</v>
      </c>
      <c r="O88" s="148">
        <v>2724861</v>
      </c>
    </row>
    <row r="89" spans="1:15" x14ac:dyDescent="0.2">
      <c r="A89" s="124" t="s">
        <v>171</v>
      </c>
      <c r="B89" s="124" t="s">
        <v>746</v>
      </c>
      <c r="C89" s="127">
        <v>351</v>
      </c>
      <c r="D89" s="127" t="s">
        <v>194</v>
      </c>
      <c r="E89" s="125" t="s">
        <v>58</v>
      </c>
      <c r="F89" s="10">
        <v>2</v>
      </c>
      <c r="G89" s="125" t="s">
        <v>179</v>
      </c>
      <c r="H89" s="112">
        <v>6.5</v>
      </c>
      <c r="I89" s="125" t="s">
        <v>211</v>
      </c>
      <c r="J89" s="112">
        <v>21</v>
      </c>
      <c r="K89" s="148">
        <v>2000</v>
      </c>
      <c r="L89" s="148">
        <v>4191.68</v>
      </c>
      <c r="M89" s="148">
        <v>106246</v>
      </c>
      <c r="N89" s="148">
        <v>1290</v>
      </c>
      <c r="O89" s="148">
        <v>107536</v>
      </c>
    </row>
    <row r="90" spans="1:15" x14ac:dyDescent="0.2">
      <c r="A90" s="124" t="s">
        <v>642</v>
      </c>
      <c r="B90" s="124" t="s">
        <v>746</v>
      </c>
      <c r="C90" s="127">
        <v>351</v>
      </c>
      <c r="D90" s="127" t="s">
        <v>183</v>
      </c>
      <c r="E90" s="125" t="s">
        <v>58</v>
      </c>
      <c r="F90" s="10">
        <v>160</v>
      </c>
      <c r="G90" s="125" t="s">
        <v>187</v>
      </c>
      <c r="H90" s="112">
        <v>5.3</v>
      </c>
      <c r="I90" s="125" t="s">
        <v>211</v>
      </c>
      <c r="J90" s="112">
        <v>6</v>
      </c>
      <c r="K90" s="148">
        <v>160000</v>
      </c>
      <c r="L90" s="148">
        <v>0</v>
      </c>
      <c r="M90" s="148">
        <v>0</v>
      </c>
      <c r="N90" s="148">
        <v>0</v>
      </c>
      <c r="O90" s="148">
        <v>0</v>
      </c>
    </row>
    <row r="91" spans="1:15" x14ac:dyDescent="0.2">
      <c r="A91" s="124" t="s">
        <v>642</v>
      </c>
      <c r="B91" s="124" t="s">
        <v>746</v>
      </c>
      <c r="C91" s="127">
        <v>351</v>
      </c>
      <c r="D91" s="127" t="s">
        <v>183</v>
      </c>
      <c r="E91" s="125" t="s">
        <v>58</v>
      </c>
      <c r="F91" s="10">
        <v>60</v>
      </c>
      <c r="G91" s="125" t="s">
        <v>188</v>
      </c>
      <c r="H91" s="112">
        <v>5.3</v>
      </c>
      <c r="I91" s="125" t="s">
        <v>211</v>
      </c>
      <c r="J91" s="112">
        <v>6</v>
      </c>
      <c r="K91" s="148">
        <v>60000</v>
      </c>
      <c r="L91" s="148">
        <v>0</v>
      </c>
      <c r="M91" s="148">
        <v>0</v>
      </c>
      <c r="N91" s="148">
        <v>0</v>
      </c>
      <c r="O91" s="148">
        <v>0</v>
      </c>
    </row>
    <row r="92" spans="1:15" x14ac:dyDescent="0.2">
      <c r="A92" s="124" t="s">
        <v>642</v>
      </c>
      <c r="B92" s="124" t="s">
        <v>746</v>
      </c>
      <c r="C92" s="127">
        <v>351</v>
      </c>
      <c r="D92" s="127" t="s">
        <v>183</v>
      </c>
      <c r="E92" s="125" t="s">
        <v>58</v>
      </c>
      <c r="F92" s="10">
        <v>600</v>
      </c>
      <c r="G92" s="125" t="s">
        <v>189</v>
      </c>
      <c r="H92" s="112">
        <v>6.5</v>
      </c>
      <c r="I92" s="125" t="s">
        <v>211</v>
      </c>
      <c r="J92" s="112">
        <v>22.5</v>
      </c>
      <c r="K92" s="148">
        <v>600000</v>
      </c>
      <c r="L92" s="148">
        <v>251641.68</v>
      </c>
      <c r="M92" s="148">
        <v>6378334</v>
      </c>
      <c r="N92" s="148">
        <v>77454</v>
      </c>
      <c r="O92" s="148">
        <v>6455788</v>
      </c>
    </row>
    <row r="93" spans="1:15" x14ac:dyDescent="0.2">
      <c r="A93" s="124" t="s">
        <v>642</v>
      </c>
      <c r="B93" s="124" t="s">
        <v>746</v>
      </c>
      <c r="C93" s="127">
        <v>351</v>
      </c>
      <c r="D93" s="127" t="s">
        <v>183</v>
      </c>
      <c r="E93" s="125" t="s">
        <v>58</v>
      </c>
      <c r="F93" s="10">
        <v>129</v>
      </c>
      <c r="G93" s="125" t="s">
        <v>190</v>
      </c>
      <c r="H93" s="112">
        <v>6.5</v>
      </c>
      <c r="I93" s="125" t="s">
        <v>211</v>
      </c>
      <c r="J93" s="112">
        <v>22.5</v>
      </c>
      <c r="K93" s="148">
        <v>129000</v>
      </c>
      <c r="L93" s="148">
        <v>54103.31</v>
      </c>
      <c r="M93" s="148">
        <v>1371351</v>
      </c>
      <c r="N93" s="148">
        <v>16652</v>
      </c>
      <c r="O93" s="148">
        <v>1388003</v>
      </c>
    </row>
    <row r="94" spans="1:15" x14ac:dyDescent="0.2">
      <c r="A94" s="124" t="s">
        <v>643</v>
      </c>
      <c r="B94" s="124" t="s">
        <v>746</v>
      </c>
      <c r="C94" s="127">
        <v>351</v>
      </c>
      <c r="D94" s="127" t="s">
        <v>183</v>
      </c>
      <c r="E94" s="125" t="s">
        <v>58</v>
      </c>
      <c r="F94" s="10">
        <v>82</v>
      </c>
      <c r="G94" s="125" t="s">
        <v>191</v>
      </c>
      <c r="H94" s="112">
        <v>6.5</v>
      </c>
      <c r="I94" s="125" t="s">
        <v>211</v>
      </c>
      <c r="J94" s="112">
        <v>22.5</v>
      </c>
      <c r="K94" s="148">
        <v>82000</v>
      </c>
      <c r="L94" s="148">
        <v>142576.94</v>
      </c>
      <c r="M94" s="148">
        <v>3613882</v>
      </c>
      <c r="N94" s="148">
        <v>43884</v>
      </c>
      <c r="O94" s="148">
        <v>3657766</v>
      </c>
    </row>
    <row r="95" spans="1:15" x14ac:dyDescent="0.2">
      <c r="A95" s="124" t="s">
        <v>643</v>
      </c>
      <c r="B95" s="124" t="s">
        <v>746</v>
      </c>
      <c r="C95" s="127">
        <v>351</v>
      </c>
      <c r="D95" s="127" t="s">
        <v>183</v>
      </c>
      <c r="E95" s="125" t="s">
        <v>58</v>
      </c>
      <c r="F95" s="10">
        <v>7</v>
      </c>
      <c r="G95" s="125" t="s">
        <v>192</v>
      </c>
      <c r="H95" s="112">
        <v>6.5</v>
      </c>
      <c r="I95" s="125" t="s">
        <v>211</v>
      </c>
      <c r="J95" s="112">
        <v>22.5</v>
      </c>
      <c r="K95" s="148">
        <v>7000</v>
      </c>
      <c r="L95" s="148">
        <v>14441.71</v>
      </c>
      <c r="M95" s="148">
        <v>366052</v>
      </c>
      <c r="N95" s="148">
        <v>4445</v>
      </c>
      <c r="O95" s="148">
        <v>370497</v>
      </c>
    </row>
    <row r="96" spans="1:15" x14ac:dyDescent="0.2">
      <c r="A96" s="124" t="s">
        <v>644</v>
      </c>
      <c r="B96" s="124" t="s">
        <v>746</v>
      </c>
      <c r="C96" s="127">
        <v>351</v>
      </c>
      <c r="D96" s="127" t="s">
        <v>226</v>
      </c>
      <c r="E96" s="125" t="s">
        <v>58</v>
      </c>
      <c r="F96" s="10">
        <v>255</v>
      </c>
      <c r="G96" s="125" t="s">
        <v>219</v>
      </c>
      <c r="H96" s="112">
        <v>4</v>
      </c>
      <c r="I96" s="127" t="s">
        <v>210</v>
      </c>
      <c r="J96" s="112">
        <v>5.75</v>
      </c>
      <c r="K96" s="148">
        <v>255000</v>
      </c>
      <c r="L96" s="148">
        <v>0</v>
      </c>
      <c r="M96" s="148">
        <v>0</v>
      </c>
      <c r="N96" s="148">
        <v>0</v>
      </c>
      <c r="O96" s="148">
        <v>0</v>
      </c>
    </row>
    <row r="97" spans="1:15" x14ac:dyDescent="0.2">
      <c r="A97" s="124" t="s">
        <v>644</v>
      </c>
      <c r="B97" s="124" t="s">
        <v>746</v>
      </c>
      <c r="C97" s="127">
        <v>351</v>
      </c>
      <c r="D97" s="127" t="s">
        <v>226</v>
      </c>
      <c r="E97" s="125" t="s">
        <v>58</v>
      </c>
      <c r="F97" s="10">
        <v>69</v>
      </c>
      <c r="G97" s="125" t="s">
        <v>220</v>
      </c>
      <c r="H97" s="112">
        <v>4</v>
      </c>
      <c r="I97" s="127" t="s">
        <v>210</v>
      </c>
      <c r="J97" s="112">
        <v>5.75</v>
      </c>
      <c r="K97" s="148">
        <v>69000</v>
      </c>
      <c r="L97" s="148">
        <v>0</v>
      </c>
      <c r="M97" s="148">
        <v>0</v>
      </c>
      <c r="N97" s="148">
        <v>0</v>
      </c>
      <c r="O97" s="148">
        <v>0</v>
      </c>
    </row>
    <row r="98" spans="1:15" x14ac:dyDescent="0.2">
      <c r="A98" s="124" t="s">
        <v>645</v>
      </c>
      <c r="B98" s="124" t="s">
        <v>746</v>
      </c>
      <c r="C98" s="127">
        <v>351</v>
      </c>
      <c r="D98" s="127" t="s">
        <v>226</v>
      </c>
      <c r="E98" s="125" t="s">
        <v>58</v>
      </c>
      <c r="F98" s="10">
        <v>305</v>
      </c>
      <c r="G98" s="125" t="s">
        <v>221</v>
      </c>
      <c r="H98" s="112">
        <v>6</v>
      </c>
      <c r="I98" s="127" t="s">
        <v>210</v>
      </c>
      <c r="J98" s="112">
        <v>22.5</v>
      </c>
      <c r="K98" s="148">
        <v>305000</v>
      </c>
      <c r="L98" s="148">
        <v>179470.64</v>
      </c>
      <c r="M98" s="148">
        <v>4549023</v>
      </c>
      <c r="N98" s="148">
        <v>51089</v>
      </c>
      <c r="O98" s="148">
        <v>4600112</v>
      </c>
    </row>
    <row r="99" spans="1:15" x14ac:dyDescent="0.2">
      <c r="A99" s="124" t="s">
        <v>645</v>
      </c>
      <c r="B99" s="124" t="s">
        <v>746</v>
      </c>
      <c r="C99" s="127">
        <v>351</v>
      </c>
      <c r="D99" s="127" t="s">
        <v>226</v>
      </c>
      <c r="E99" s="125" t="s">
        <v>58</v>
      </c>
      <c r="F99" s="10">
        <v>77</v>
      </c>
      <c r="G99" s="125" t="s">
        <v>222</v>
      </c>
      <c r="H99" s="112">
        <v>6</v>
      </c>
      <c r="I99" s="127" t="s">
        <v>210</v>
      </c>
      <c r="J99" s="112">
        <v>22.5</v>
      </c>
      <c r="K99" s="148">
        <v>77000</v>
      </c>
      <c r="L99" s="148">
        <v>45309.2</v>
      </c>
      <c r="M99" s="148">
        <v>1148447</v>
      </c>
      <c r="N99" s="148">
        <v>12898</v>
      </c>
      <c r="O99" s="148">
        <v>1161345</v>
      </c>
    </row>
    <row r="100" spans="1:15" x14ac:dyDescent="0.2">
      <c r="A100" s="124" t="s">
        <v>645</v>
      </c>
      <c r="B100" s="124" t="s">
        <v>746</v>
      </c>
      <c r="C100" s="127">
        <v>351</v>
      </c>
      <c r="D100" s="127" t="s">
        <v>226</v>
      </c>
      <c r="E100" s="125" t="s">
        <v>58</v>
      </c>
      <c r="F100" s="10">
        <v>29</v>
      </c>
      <c r="G100" s="125" t="s">
        <v>223</v>
      </c>
      <c r="H100" s="112">
        <v>6</v>
      </c>
      <c r="I100" s="127" t="s">
        <v>210</v>
      </c>
      <c r="J100" s="112">
        <v>25.5</v>
      </c>
      <c r="K100" s="148">
        <v>29000</v>
      </c>
      <c r="L100" s="148">
        <v>46307.72</v>
      </c>
      <c r="M100" s="148">
        <v>1173757</v>
      </c>
      <c r="N100" s="148">
        <v>13182</v>
      </c>
      <c r="O100" s="148">
        <v>1186939</v>
      </c>
    </row>
    <row r="101" spans="1:15" x14ac:dyDescent="0.2">
      <c r="A101" s="124" t="s">
        <v>646</v>
      </c>
      <c r="B101" s="124" t="s">
        <v>746</v>
      </c>
      <c r="C101" s="127">
        <v>351</v>
      </c>
      <c r="D101" s="127" t="s">
        <v>226</v>
      </c>
      <c r="E101" s="125" t="s">
        <v>58</v>
      </c>
      <c r="F101" s="10">
        <v>29</v>
      </c>
      <c r="G101" s="125" t="s">
        <v>224</v>
      </c>
      <c r="H101" s="112">
        <v>4.5</v>
      </c>
      <c r="I101" s="127" t="s">
        <v>210</v>
      </c>
      <c r="J101" s="112">
        <v>26</v>
      </c>
      <c r="K101" s="148">
        <v>29000</v>
      </c>
      <c r="L101" s="148">
        <v>46890.43</v>
      </c>
      <c r="M101" s="148">
        <v>1188527</v>
      </c>
      <c r="N101" s="148">
        <v>10069</v>
      </c>
      <c r="O101" s="148">
        <v>1198596</v>
      </c>
    </row>
    <row r="102" spans="1:15" x14ac:dyDescent="0.2">
      <c r="A102" s="124" t="s">
        <v>248</v>
      </c>
      <c r="B102" s="124" t="s">
        <v>746</v>
      </c>
      <c r="C102" s="127">
        <v>351</v>
      </c>
      <c r="D102" s="127" t="s">
        <v>235</v>
      </c>
      <c r="E102" s="125" t="s">
        <v>58</v>
      </c>
      <c r="F102" s="10">
        <v>205</v>
      </c>
      <c r="G102" s="125" t="s">
        <v>236</v>
      </c>
      <c r="H102" s="112">
        <v>4</v>
      </c>
      <c r="I102" s="127" t="s">
        <v>210</v>
      </c>
      <c r="J102" s="112">
        <v>5.75</v>
      </c>
      <c r="K102" s="148">
        <v>205000</v>
      </c>
      <c r="L102" s="148">
        <v>0</v>
      </c>
      <c r="M102" s="148">
        <v>0</v>
      </c>
      <c r="N102" s="148">
        <v>0</v>
      </c>
      <c r="O102" s="148">
        <v>0</v>
      </c>
    </row>
    <row r="103" spans="1:15" x14ac:dyDescent="0.2">
      <c r="A103" s="124" t="s">
        <v>248</v>
      </c>
      <c r="B103" s="124" t="s">
        <v>746</v>
      </c>
      <c r="C103" s="127">
        <v>351</v>
      </c>
      <c r="D103" s="127" t="s">
        <v>235</v>
      </c>
      <c r="E103" s="125" t="s">
        <v>58</v>
      </c>
      <c r="F103" s="10">
        <v>57</v>
      </c>
      <c r="G103" s="125" t="s">
        <v>237</v>
      </c>
      <c r="H103" s="112">
        <v>4</v>
      </c>
      <c r="I103" s="127" t="s">
        <v>210</v>
      </c>
      <c r="J103" s="112">
        <v>5.75</v>
      </c>
      <c r="K103" s="148">
        <v>57000</v>
      </c>
      <c r="L103" s="148">
        <v>0</v>
      </c>
      <c r="M103" s="148">
        <v>0</v>
      </c>
      <c r="N103" s="148">
        <v>0</v>
      </c>
      <c r="O103" s="148">
        <v>0</v>
      </c>
    </row>
    <row r="104" spans="1:15" x14ac:dyDescent="0.2">
      <c r="A104" s="124" t="s">
        <v>647</v>
      </c>
      <c r="B104" s="124" t="s">
        <v>746</v>
      </c>
      <c r="C104" s="127">
        <v>351</v>
      </c>
      <c r="D104" s="127" t="s">
        <v>235</v>
      </c>
      <c r="E104" s="125" t="s">
        <v>58</v>
      </c>
      <c r="F104" s="10">
        <v>270</v>
      </c>
      <c r="G104" s="125" t="s">
        <v>238</v>
      </c>
      <c r="H104" s="112">
        <v>5.6</v>
      </c>
      <c r="I104" s="127" t="s">
        <v>210</v>
      </c>
      <c r="J104" s="112">
        <v>19.75</v>
      </c>
      <c r="K104" s="148">
        <v>270000</v>
      </c>
      <c r="L104" s="148">
        <v>153025.39000000001</v>
      </c>
      <c r="M104" s="148">
        <v>3878718</v>
      </c>
      <c r="N104" s="148">
        <v>40720</v>
      </c>
      <c r="O104" s="148">
        <v>3919438</v>
      </c>
    </row>
    <row r="105" spans="1:15" x14ac:dyDescent="0.2">
      <c r="A105" s="124" t="s">
        <v>648</v>
      </c>
      <c r="B105" s="124" t="s">
        <v>746</v>
      </c>
      <c r="C105" s="127">
        <v>351</v>
      </c>
      <c r="D105" s="127" t="s">
        <v>235</v>
      </c>
      <c r="E105" s="125" t="s">
        <v>58</v>
      </c>
      <c r="F105" s="10">
        <v>69</v>
      </c>
      <c r="G105" s="125" t="s">
        <v>239</v>
      </c>
      <c r="H105" s="112">
        <v>5.6</v>
      </c>
      <c r="I105" s="127" t="s">
        <v>210</v>
      </c>
      <c r="J105" s="112">
        <v>19.75</v>
      </c>
      <c r="K105" s="148">
        <v>69000</v>
      </c>
      <c r="L105" s="148">
        <v>39106.559999999998</v>
      </c>
      <c r="M105" s="148">
        <v>991230</v>
      </c>
      <c r="N105" s="148">
        <v>10406</v>
      </c>
      <c r="O105" s="148">
        <v>1001636</v>
      </c>
    </row>
    <row r="106" spans="1:15" x14ac:dyDescent="0.2">
      <c r="A106" s="124" t="s">
        <v>649</v>
      </c>
      <c r="B106" s="124" t="s">
        <v>746</v>
      </c>
      <c r="C106" s="127">
        <v>351</v>
      </c>
      <c r="D106" s="127" t="s">
        <v>235</v>
      </c>
      <c r="E106" s="125" t="s">
        <v>58</v>
      </c>
      <c r="F106" s="10">
        <v>20</v>
      </c>
      <c r="G106" s="125" t="s">
        <v>240</v>
      </c>
      <c r="H106" s="112">
        <v>6</v>
      </c>
      <c r="I106" s="127" t="s">
        <v>210</v>
      </c>
      <c r="J106" s="112">
        <v>25.25</v>
      </c>
      <c r="K106" s="148">
        <v>20000</v>
      </c>
      <c r="L106" s="148">
        <v>31144.45</v>
      </c>
      <c r="M106" s="148">
        <v>789415</v>
      </c>
      <c r="N106" s="148">
        <v>8866</v>
      </c>
      <c r="O106" s="148">
        <v>798281</v>
      </c>
    </row>
    <row r="107" spans="1:15" x14ac:dyDescent="0.2">
      <c r="A107" s="124" t="s">
        <v>647</v>
      </c>
      <c r="B107" s="124" t="s">
        <v>746</v>
      </c>
      <c r="C107" s="127">
        <v>351</v>
      </c>
      <c r="D107" s="127" t="s">
        <v>235</v>
      </c>
      <c r="E107" s="125" t="s">
        <v>58</v>
      </c>
      <c r="F107" s="10">
        <v>46</v>
      </c>
      <c r="G107" s="125" t="s">
        <v>241</v>
      </c>
      <c r="H107" s="112">
        <v>4.5</v>
      </c>
      <c r="I107" s="127" t="s">
        <v>210</v>
      </c>
      <c r="J107" s="112">
        <v>25.75</v>
      </c>
      <c r="K107" s="148">
        <v>46000</v>
      </c>
      <c r="L107" s="148">
        <v>73294.59</v>
      </c>
      <c r="M107" s="148">
        <v>1857790</v>
      </c>
      <c r="N107" s="148">
        <v>15740</v>
      </c>
      <c r="O107" s="148">
        <v>1873530</v>
      </c>
    </row>
    <row r="108" spans="1:15" x14ac:dyDescent="0.2">
      <c r="A108" s="124"/>
      <c r="B108" s="124"/>
      <c r="E108" s="125"/>
      <c r="F108" s="10"/>
      <c r="G108" s="125"/>
      <c r="H108" s="112"/>
      <c r="I108" s="127"/>
      <c r="J108" s="112"/>
      <c r="K108" s="148"/>
      <c r="L108" s="148"/>
      <c r="M108" s="148"/>
      <c r="N108" s="148"/>
      <c r="O108" s="148"/>
    </row>
    <row r="109" spans="1:15" x14ac:dyDescent="0.2">
      <c r="A109" s="124" t="s">
        <v>165</v>
      </c>
      <c r="B109" s="124" t="s">
        <v>746</v>
      </c>
      <c r="C109" s="127">
        <v>363</v>
      </c>
      <c r="D109" s="127" t="s">
        <v>182</v>
      </c>
      <c r="E109" s="125" t="s">
        <v>58</v>
      </c>
      <c r="F109" s="10">
        <v>400</v>
      </c>
      <c r="G109" s="125" t="s">
        <v>184</v>
      </c>
      <c r="H109" s="112">
        <v>5</v>
      </c>
      <c r="I109" s="127" t="s">
        <v>213</v>
      </c>
      <c r="J109" s="112">
        <v>17.5</v>
      </c>
      <c r="K109" s="148">
        <v>400000</v>
      </c>
      <c r="L109" s="148">
        <v>168071.5</v>
      </c>
      <c r="M109" s="148">
        <v>4260090</v>
      </c>
      <c r="N109" s="148">
        <v>2893</v>
      </c>
      <c r="O109" s="148">
        <v>4262983</v>
      </c>
    </row>
    <row r="110" spans="1:15" x14ac:dyDescent="0.2">
      <c r="A110" s="124" t="s">
        <v>165</v>
      </c>
      <c r="B110" s="124" t="s">
        <v>746</v>
      </c>
      <c r="C110" s="127">
        <v>363</v>
      </c>
      <c r="D110" s="127" t="s">
        <v>182</v>
      </c>
      <c r="E110" s="125" t="s">
        <v>58</v>
      </c>
      <c r="F110" s="10">
        <v>96</v>
      </c>
      <c r="G110" s="125" t="s">
        <v>185</v>
      </c>
      <c r="H110" s="112">
        <v>5</v>
      </c>
      <c r="I110" s="127" t="s">
        <v>213</v>
      </c>
      <c r="J110" s="112">
        <v>17.5</v>
      </c>
      <c r="K110" s="148">
        <v>96000</v>
      </c>
      <c r="L110" s="148">
        <v>40337.17</v>
      </c>
      <c r="M110" s="148">
        <v>1022422</v>
      </c>
      <c r="N110" s="148">
        <v>694</v>
      </c>
      <c r="O110" s="148">
        <v>1023116</v>
      </c>
    </row>
    <row r="111" spans="1:15" x14ac:dyDescent="0.2">
      <c r="A111" s="124" t="s">
        <v>193</v>
      </c>
      <c r="B111" s="124" t="s">
        <v>746</v>
      </c>
      <c r="C111" s="127">
        <v>363</v>
      </c>
      <c r="D111" s="127" t="s">
        <v>182</v>
      </c>
      <c r="E111" s="125" t="s">
        <v>58</v>
      </c>
      <c r="F111" s="114">
        <v>1E-3</v>
      </c>
      <c r="G111" s="125" t="s">
        <v>186</v>
      </c>
      <c r="H111" s="112">
        <v>0</v>
      </c>
      <c r="I111" s="127" t="s">
        <v>213</v>
      </c>
      <c r="J111" s="112">
        <v>17.5</v>
      </c>
      <c r="K111" s="148">
        <v>1</v>
      </c>
      <c r="L111" s="148">
        <v>1</v>
      </c>
      <c r="M111" s="148">
        <v>25</v>
      </c>
      <c r="N111" s="148">
        <v>0</v>
      </c>
      <c r="O111" s="148">
        <v>25</v>
      </c>
    </row>
    <row r="112" spans="1:15" x14ac:dyDescent="0.2">
      <c r="A112" s="124" t="s">
        <v>540</v>
      </c>
      <c r="B112" s="124" t="s">
        <v>746</v>
      </c>
      <c r="C112" s="127">
        <v>367</v>
      </c>
      <c r="D112" s="127" t="s">
        <v>196</v>
      </c>
      <c r="E112" s="125" t="s">
        <v>58</v>
      </c>
      <c r="F112" s="10">
        <v>321.5</v>
      </c>
      <c r="G112" s="125" t="s">
        <v>201</v>
      </c>
      <c r="H112" s="112">
        <v>5.5</v>
      </c>
      <c r="I112" s="127" t="s">
        <v>210</v>
      </c>
      <c r="J112" s="112">
        <v>19</v>
      </c>
      <c r="K112" s="148">
        <v>321500</v>
      </c>
      <c r="L112" s="148">
        <v>104223</v>
      </c>
      <c r="M112" s="148">
        <v>2641729</v>
      </c>
      <c r="N112" s="148">
        <v>35598</v>
      </c>
      <c r="O112" s="148">
        <v>2677327</v>
      </c>
    </row>
    <row r="113" spans="1:15" x14ac:dyDescent="0.2">
      <c r="A113" s="124" t="s">
        <v>540</v>
      </c>
      <c r="B113" s="124" t="s">
        <v>746</v>
      </c>
      <c r="C113" s="127">
        <v>367</v>
      </c>
      <c r="D113" s="127" t="s">
        <v>196</v>
      </c>
      <c r="E113" s="125" t="s">
        <v>58</v>
      </c>
      <c r="F113" s="10">
        <v>452.5</v>
      </c>
      <c r="G113" s="125" t="s">
        <v>202</v>
      </c>
      <c r="H113" s="112">
        <v>5.9</v>
      </c>
      <c r="I113" s="127" t="s">
        <v>210</v>
      </c>
      <c r="J113" s="112">
        <v>21.5</v>
      </c>
      <c r="K113" s="148">
        <v>452500</v>
      </c>
      <c r="L113" s="148">
        <v>266542</v>
      </c>
      <c r="M113" s="148">
        <v>6756011</v>
      </c>
      <c r="N113" s="148">
        <v>97519</v>
      </c>
      <c r="O113" s="148">
        <v>6853530</v>
      </c>
    </row>
    <row r="114" spans="1:15" x14ac:dyDescent="0.2">
      <c r="A114" s="124" t="s">
        <v>541</v>
      </c>
      <c r="B114" s="124" t="s">
        <v>746</v>
      </c>
      <c r="C114" s="127">
        <v>367</v>
      </c>
      <c r="D114" s="127" t="s">
        <v>196</v>
      </c>
      <c r="E114" s="125" t="s">
        <v>58</v>
      </c>
      <c r="F114" s="10">
        <v>31</v>
      </c>
      <c r="G114" s="125" t="s">
        <v>203</v>
      </c>
      <c r="H114" s="112">
        <v>6.3</v>
      </c>
      <c r="I114" s="127" t="s">
        <v>210</v>
      </c>
      <c r="J114" s="112">
        <v>21.5</v>
      </c>
      <c r="K114" s="148">
        <v>31000</v>
      </c>
      <c r="L114" s="148">
        <v>61640</v>
      </c>
      <c r="M114" s="148">
        <v>1562382</v>
      </c>
      <c r="N114" s="148">
        <v>24047</v>
      </c>
      <c r="O114" s="148">
        <v>1586429</v>
      </c>
    </row>
    <row r="115" spans="1:15" x14ac:dyDescent="0.2">
      <c r="A115" s="124" t="s">
        <v>541</v>
      </c>
      <c r="B115" s="124" t="s">
        <v>746</v>
      </c>
      <c r="C115" s="127">
        <v>367</v>
      </c>
      <c r="D115" s="127" t="s">
        <v>196</v>
      </c>
      <c r="E115" s="125" t="s">
        <v>58</v>
      </c>
      <c r="F115" s="10">
        <v>51.8</v>
      </c>
      <c r="G115" s="125" t="s">
        <v>204</v>
      </c>
      <c r="H115" s="112">
        <v>6.3</v>
      </c>
      <c r="I115" s="127" t="s">
        <v>210</v>
      </c>
      <c r="J115" s="112">
        <v>21.5</v>
      </c>
      <c r="K115" s="148">
        <v>51800</v>
      </c>
      <c r="L115" s="148">
        <v>102998</v>
      </c>
      <c r="M115" s="148">
        <v>2610679</v>
      </c>
      <c r="N115" s="148">
        <v>40181</v>
      </c>
      <c r="O115" s="148">
        <v>2650860</v>
      </c>
    </row>
    <row r="116" spans="1:15" x14ac:dyDescent="0.2">
      <c r="A116" s="124"/>
      <c r="B116" s="124"/>
      <c r="E116" s="125"/>
      <c r="F116" s="10"/>
      <c r="G116" s="125"/>
      <c r="H116" s="112"/>
      <c r="I116" s="127"/>
      <c r="J116" s="112"/>
      <c r="K116" s="148"/>
      <c r="L116" s="148"/>
      <c r="M116" s="148"/>
      <c r="N116" s="148"/>
      <c r="O116" s="148"/>
    </row>
    <row r="117" spans="1:15" x14ac:dyDescent="0.2">
      <c r="A117" s="124" t="s">
        <v>615</v>
      </c>
      <c r="B117" s="124" t="s">
        <v>746</v>
      </c>
      <c r="C117" s="127">
        <v>383</v>
      </c>
      <c r="D117" s="127" t="s">
        <v>226</v>
      </c>
      <c r="E117" s="125" t="s">
        <v>58</v>
      </c>
      <c r="F117" s="10">
        <v>1250</v>
      </c>
      <c r="G117" s="125" t="s">
        <v>60</v>
      </c>
      <c r="H117" s="112">
        <v>4.5</v>
      </c>
      <c r="I117" s="127" t="s">
        <v>211</v>
      </c>
      <c r="J117" s="112">
        <v>22</v>
      </c>
      <c r="K117" s="148">
        <v>1250000</v>
      </c>
      <c r="L117" s="148">
        <v>264820</v>
      </c>
      <c r="M117" s="148">
        <v>6712363</v>
      </c>
      <c r="N117" s="148">
        <v>4107</v>
      </c>
      <c r="O117" s="148">
        <v>6716470</v>
      </c>
    </row>
    <row r="118" spans="1:15" x14ac:dyDescent="0.2">
      <c r="A118" s="124" t="s">
        <v>617</v>
      </c>
      <c r="B118" s="124" t="s">
        <v>746</v>
      </c>
      <c r="C118" s="127">
        <v>383</v>
      </c>
      <c r="D118" s="127" t="s">
        <v>226</v>
      </c>
      <c r="E118" s="125" t="s">
        <v>58</v>
      </c>
      <c r="F118" s="114">
        <v>161</v>
      </c>
      <c r="G118" s="125" t="s">
        <v>70</v>
      </c>
      <c r="H118" s="112">
        <v>6</v>
      </c>
      <c r="I118" s="127" t="s">
        <v>211</v>
      </c>
      <c r="J118" s="112">
        <v>22</v>
      </c>
      <c r="K118" s="148">
        <v>161000</v>
      </c>
      <c r="L118" s="148">
        <v>302674</v>
      </c>
      <c r="M118" s="148">
        <v>7671845</v>
      </c>
      <c r="N118" s="148">
        <v>24869</v>
      </c>
      <c r="O118" s="148">
        <v>7696714</v>
      </c>
    </row>
    <row r="119" spans="1:15" x14ac:dyDescent="0.2">
      <c r="A119" s="124" t="s">
        <v>228</v>
      </c>
      <c r="B119" s="124" t="s">
        <v>746</v>
      </c>
      <c r="C119" s="127">
        <v>392</v>
      </c>
      <c r="D119" s="127" t="s">
        <v>230</v>
      </c>
      <c r="E119" s="125" t="s">
        <v>58</v>
      </c>
      <c r="F119" s="10">
        <v>240</v>
      </c>
      <c r="G119" s="125" t="s">
        <v>200</v>
      </c>
      <c r="H119" s="112">
        <v>3.5</v>
      </c>
      <c r="I119" s="127" t="s">
        <v>211</v>
      </c>
      <c r="J119" s="112">
        <v>7</v>
      </c>
      <c r="K119" s="148">
        <v>240000</v>
      </c>
      <c r="L119" s="148">
        <v>0</v>
      </c>
      <c r="M119" s="148">
        <v>0</v>
      </c>
      <c r="N119" s="148">
        <v>0</v>
      </c>
      <c r="O119" s="148">
        <v>0</v>
      </c>
    </row>
    <row r="120" spans="1:15" x14ac:dyDescent="0.2">
      <c r="A120" s="124" t="s">
        <v>651</v>
      </c>
      <c r="B120" s="124" t="s">
        <v>746</v>
      </c>
      <c r="C120" s="127">
        <v>392</v>
      </c>
      <c r="D120" s="127" t="s">
        <v>230</v>
      </c>
      <c r="E120" s="125" t="s">
        <v>58</v>
      </c>
      <c r="F120" s="10">
        <v>245</v>
      </c>
      <c r="G120" s="125" t="s">
        <v>203</v>
      </c>
      <c r="H120" s="112">
        <v>4.5</v>
      </c>
      <c r="I120" s="127" t="s">
        <v>211</v>
      </c>
      <c r="J120" s="112">
        <v>11</v>
      </c>
      <c r="K120" s="148">
        <v>119805</v>
      </c>
      <c r="L120" s="148">
        <v>38970.21</v>
      </c>
      <c r="M120" s="148">
        <v>987774</v>
      </c>
      <c r="N120" s="148">
        <v>3483</v>
      </c>
      <c r="O120" s="148">
        <v>991257</v>
      </c>
    </row>
    <row r="121" spans="1:15" x14ac:dyDescent="0.2">
      <c r="A121" s="124" t="s">
        <v>651</v>
      </c>
      <c r="B121" s="124" t="s">
        <v>746</v>
      </c>
      <c r="C121" s="127">
        <v>392</v>
      </c>
      <c r="D121" s="127" t="s">
        <v>230</v>
      </c>
      <c r="E121" s="125" t="s">
        <v>58</v>
      </c>
      <c r="F121" s="119" t="s">
        <v>454</v>
      </c>
      <c r="G121" s="125" t="s">
        <v>453</v>
      </c>
      <c r="H121" s="112">
        <v>4.5</v>
      </c>
      <c r="I121" s="127" t="s">
        <v>211</v>
      </c>
      <c r="J121" s="112">
        <v>11</v>
      </c>
      <c r="K121" s="148">
        <v>195</v>
      </c>
      <c r="L121" s="148">
        <v>63.43</v>
      </c>
      <c r="M121" s="148">
        <v>1608</v>
      </c>
      <c r="N121" s="148">
        <v>6</v>
      </c>
      <c r="O121" s="148">
        <v>1614</v>
      </c>
    </row>
    <row r="122" spans="1:15" x14ac:dyDescent="0.2">
      <c r="A122" s="124" t="s">
        <v>651</v>
      </c>
      <c r="B122" s="124" t="s">
        <v>746</v>
      </c>
      <c r="C122" s="127">
        <v>392</v>
      </c>
      <c r="D122" s="127" t="s">
        <v>230</v>
      </c>
      <c r="E122" s="125" t="s">
        <v>58</v>
      </c>
      <c r="F122" s="119" t="s">
        <v>454</v>
      </c>
      <c r="G122" s="125" t="s">
        <v>270</v>
      </c>
      <c r="H122" s="112">
        <v>5</v>
      </c>
      <c r="I122" s="127" t="s">
        <v>211</v>
      </c>
      <c r="J122" s="112">
        <v>11.5</v>
      </c>
      <c r="K122" s="148">
        <v>146837.81</v>
      </c>
      <c r="L122" s="148">
        <v>231490.99</v>
      </c>
      <c r="M122" s="148">
        <v>5867577</v>
      </c>
      <c r="N122" s="148">
        <v>0</v>
      </c>
      <c r="O122" s="148">
        <v>5867577</v>
      </c>
    </row>
    <row r="124" spans="1:15" x14ac:dyDescent="0.2">
      <c r="A124" s="124" t="s">
        <v>540</v>
      </c>
      <c r="B124" s="124" t="s">
        <v>746</v>
      </c>
      <c r="C124" s="127">
        <v>420</v>
      </c>
      <c r="D124" s="127" t="s">
        <v>244</v>
      </c>
      <c r="E124" s="125" t="s">
        <v>58</v>
      </c>
      <c r="F124" s="10">
        <v>507</v>
      </c>
      <c r="G124" s="125" t="s">
        <v>232</v>
      </c>
      <c r="H124" s="112">
        <v>4.5</v>
      </c>
      <c r="I124" s="127" t="s">
        <v>209</v>
      </c>
      <c r="J124" s="112">
        <v>19.5</v>
      </c>
      <c r="K124" s="148">
        <v>507000</v>
      </c>
      <c r="L124" s="148">
        <v>67341</v>
      </c>
      <c r="M124" s="148">
        <v>1706885</v>
      </c>
      <c r="N124" s="148">
        <v>18887</v>
      </c>
      <c r="O124" s="148">
        <v>1725772</v>
      </c>
    </row>
    <row r="125" spans="1:15" x14ac:dyDescent="0.2">
      <c r="A125" s="124" t="s">
        <v>540</v>
      </c>
      <c r="B125" s="124" t="s">
        <v>746</v>
      </c>
      <c r="C125" s="127">
        <v>420</v>
      </c>
      <c r="D125" s="127" t="s">
        <v>244</v>
      </c>
      <c r="E125" s="125" t="s">
        <v>58</v>
      </c>
      <c r="F125" s="10">
        <v>91</v>
      </c>
      <c r="G125" s="125" t="s">
        <v>233</v>
      </c>
      <c r="H125" s="112">
        <v>4.5</v>
      </c>
      <c r="I125" s="127" t="s">
        <v>209</v>
      </c>
      <c r="J125" s="112">
        <v>19.5</v>
      </c>
      <c r="K125" s="148">
        <v>91000</v>
      </c>
      <c r="L125" s="148">
        <v>52828</v>
      </c>
      <c r="M125" s="148">
        <v>1339026</v>
      </c>
      <c r="N125" s="148">
        <v>14816</v>
      </c>
      <c r="O125" s="148">
        <v>1353842</v>
      </c>
    </row>
    <row r="126" spans="1:15" x14ac:dyDescent="0.2">
      <c r="A126" s="124" t="s">
        <v>541</v>
      </c>
      <c r="B126" s="124" t="s">
        <v>746</v>
      </c>
      <c r="C126" s="127">
        <v>420</v>
      </c>
      <c r="D126" s="127" t="s">
        <v>244</v>
      </c>
      <c r="E126" s="125" t="s">
        <v>58</v>
      </c>
      <c r="F126" s="10">
        <v>32</v>
      </c>
      <c r="G126" s="125" t="s">
        <v>234</v>
      </c>
      <c r="H126" s="112">
        <v>4.5</v>
      </c>
      <c r="I126" s="127" t="s">
        <v>209</v>
      </c>
      <c r="J126" s="112">
        <v>19.5</v>
      </c>
      <c r="K126" s="148">
        <v>32000</v>
      </c>
      <c r="L126" s="148">
        <v>50245</v>
      </c>
      <c r="M126" s="148">
        <v>1273554</v>
      </c>
      <c r="N126" s="148">
        <v>14092</v>
      </c>
      <c r="O126" s="148">
        <v>1287646</v>
      </c>
    </row>
    <row r="127" spans="1:15" x14ac:dyDescent="0.2">
      <c r="A127" s="124" t="s">
        <v>541</v>
      </c>
      <c r="B127" s="124" t="s">
        <v>746</v>
      </c>
      <c r="C127" s="127">
        <v>420</v>
      </c>
      <c r="D127" s="127" t="s">
        <v>244</v>
      </c>
      <c r="E127" s="125" t="s">
        <v>58</v>
      </c>
      <c r="F127" s="10">
        <v>28</v>
      </c>
      <c r="G127" s="125" t="s">
        <v>245</v>
      </c>
      <c r="H127" s="112">
        <v>4.5</v>
      </c>
      <c r="I127" s="127" t="s">
        <v>209</v>
      </c>
      <c r="J127" s="112">
        <v>19.5</v>
      </c>
      <c r="K127" s="148">
        <v>28000</v>
      </c>
      <c r="L127" s="148">
        <v>43964</v>
      </c>
      <c r="M127" s="148">
        <v>1114351</v>
      </c>
      <c r="N127" s="148">
        <v>12330</v>
      </c>
      <c r="O127" s="148">
        <v>1126681</v>
      </c>
    </row>
    <row r="128" spans="1:15" x14ac:dyDescent="0.2">
      <c r="A128" s="124" t="s">
        <v>541</v>
      </c>
      <c r="B128" s="124" t="s">
        <v>746</v>
      </c>
      <c r="C128" s="127">
        <v>420</v>
      </c>
      <c r="D128" s="127" t="s">
        <v>244</v>
      </c>
      <c r="E128" s="125" t="s">
        <v>58</v>
      </c>
      <c r="F128" s="10">
        <v>25</v>
      </c>
      <c r="G128" s="125" t="s">
        <v>246</v>
      </c>
      <c r="H128" s="112">
        <v>4.5</v>
      </c>
      <c r="I128" s="127" t="s">
        <v>209</v>
      </c>
      <c r="J128" s="112">
        <v>19.5</v>
      </c>
      <c r="K128" s="148">
        <v>25000</v>
      </c>
      <c r="L128" s="148">
        <v>39254</v>
      </c>
      <c r="M128" s="148">
        <v>994967</v>
      </c>
      <c r="N128" s="148">
        <v>11009</v>
      </c>
      <c r="O128" s="148">
        <v>1005976</v>
      </c>
    </row>
    <row r="129" spans="1:15" x14ac:dyDescent="0.2">
      <c r="A129" s="124"/>
      <c r="B129" s="124"/>
      <c r="E129" s="125"/>
      <c r="F129" s="10"/>
      <c r="G129" s="125"/>
      <c r="H129" s="112"/>
      <c r="I129" s="127"/>
      <c r="J129" s="112"/>
      <c r="K129" s="148"/>
      <c r="L129" s="148"/>
      <c r="M129" s="148"/>
      <c r="N129" s="148"/>
      <c r="O129" s="148"/>
    </row>
    <row r="130" spans="1:15" x14ac:dyDescent="0.2">
      <c r="A130" s="124" t="s">
        <v>250</v>
      </c>
      <c r="B130" s="124" t="s">
        <v>746</v>
      </c>
      <c r="C130" s="127">
        <v>430</v>
      </c>
      <c r="D130" s="127" t="s">
        <v>249</v>
      </c>
      <c r="E130" s="125" t="s">
        <v>58</v>
      </c>
      <c r="F130" s="148">
        <v>3660</v>
      </c>
      <c r="G130" s="125" t="s">
        <v>264</v>
      </c>
      <c r="H130" s="112">
        <v>3</v>
      </c>
      <c r="I130" s="127" t="s">
        <v>213</v>
      </c>
      <c r="J130" s="112">
        <v>11.42</v>
      </c>
      <c r="K130" s="73">
        <v>3660000</v>
      </c>
      <c r="L130" s="73">
        <v>394967.95</v>
      </c>
      <c r="M130" s="73">
        <v>10011209</v>
      </c>
      <c r="N130" s="318">
        <v>146358</v>
      </c>
      <c r="O130" s="319">
        <v>10157567</v>
      </c>
    </row>
    <row r="131" spans="1:15" x14ac:dyDescent="0.2">
      <c r="A131" s="124" t="s">
        <v>250</v>
      </c>
      <c r="B131" s="124" t="s">
        <v>746</v>
      </c>
      <c r="C131" s="127">
        <v>430</v>
      </c>
      <c r="D131" s="127" t="s">
        <v>249</v>
      </c>
      <c r="E131" s="125" t="s">
        <v>58</v>
      </c>
      <c r="F131" s="148">
        <v>479</v>
      </c>
      <c r="G131" s="125" t="s">
        <v>265</v>
      </c>
      <c r="H131" s="112">
        <v>4</v>
      </c>
      <c r="I131" s="127" t="s">
        <v>213</v>
      </c>
      <c r="J131" s="112">
        <v>11.42</v>
      </c>
      <c r="K131" s="73">
        <v>479000</v>
      </c>
      <c r="L131" s="73">
        <v>113382.5</v>
      </c>
      <c r="M131" s="73">
        <v>2873894</v>
      </c>
      <c r="N131" s="318">
        <v>54765</v>
      </c>
      <c r="O131" s="319">
        <v>2928659</v>
      </c>
    </row>
    <row r="132" spans="1:15" x14ac:dyDescent="0.2">
      <c r="A132" s="124" t="s">
        <v>475</v>
      </c>
      <c r="B132" s="124" t="s">
        <v>746</v>
      </c>
      <c r="C132" s="127">
        <v>430</v>
      </c>
      <c r="D132" s="127" t="s">
        <v>249</v>
      </c>
      <c r="E132" s="125" t="s">
        <v>58</v>
      </c>
      <c r="F132" s="114">
        <v>1.5349999999999999</v>
      </c>
      <c r="G132" s="125" t="s">
        <v>266</v>
      </c>
      <c r="H132" s="112">
        <v>10</v>
      </c>
      <c r="I132" s="127" t="s">
        <v>213</v>
      </c>
      <c r="J132" s="112">
        <v>11.42</v>
      </c>
      <c r="K132" s="73">
        <v>1535</v>
      </c>
      <c r="L132" s="73">
        <v>3984.51</v>
      </c>
      <c r="M132" s="73">
        <v>100995</v>
      </c>
      <c r="N132" s="73">
        <v>101965</v>
      </c>
      <c r="O132" s="73">
        <v>202960</v>
      </c>
    </row>
    <row r="133" spans="1:15" x14ac:dyDescent="0.2">
      <c r="A133" s="124"/>
      <c r="B133" s="124"/>
      <c r="E133" s="125"/>
      <c r="F133" s="148"/>
      <c r="G133" s="127"/>
      <c r="H133" s="112"/>
      <c r="I133" s="127"/>
      <c r="J133" s="112"/>
      <c r="K133" s="148"/>
      <c r="L133" s="148"/>
      <c r="M133" s="148"/>
      <c r="N133" s="148"/>
      <c r="O133" s="148"/>
    </row>
    <row r="134" spans="1:15" x14ac:dyDescent="0.2">
      <c r="A134" s="124" t="s">
        <v>119</v>
      </c>
      <c r="B134" s="124" t="s">
        <v>746</v>
      </c>
      <c r="C134" s="127">
        <v>437</v>
      </c>
      <c r="D134" s="127" t="s">
        <v>259</v>
      </c>
      <c r="E134" s="125" t="s">
        <v>58</v>
      </c>
      <c r="F134" s="148">
        <v>110</v>
      </c>
      <c r="G134" s="125" t="s">
        <v>251</v>
      </c>
      <c r="H134" s="112">
        <v>3</v>
      </c>
      <c r="I134" s="127" t="s">
        <v>210</v>
      </c>
      <c r="J134" s="112">
        <v>7</v>
      </c>
      <c r="K134" s="148">
        <v>110000</v>
      </c>
      <c r="L134" s="148">
        <v>0</v>
      </c>
      <c r="M134" s="148">
        <v>0</v>
      </c>
      <c r="N134" s="148">
        <v>0</v>
      </c>
      <c r="O134" s="148">
        <v>0</v>
      </c>
    </row>
    <row r="135" spans="1:15" x14ac:dyDescent="0.2">
      <c r="A135" s="124" t="s">
        <v>119</v>
      </c>
      <c r="B135" s="124" t="s">
        <v>746</v>
      </c>
      <c r="C135" s="127">
        <v>437</v>
      </c>
      <c r="D135" s="127" t="s">
        <v>259</v>
      </c>
      <c r="E135" s="125" t="s">
        <v>58</v>
      </c>
      <c r="F135" s="148">
        <v>33</v>
      </c>
      <c r="G135" s="125" t="s">
        <v>252</v>
      </c>
      <c r="H135" s="112">
        <v>3</v>
      </c>
      <c r="I135" s="127" t="s">
        <v>210</v>
      </c>
      <c r="J135" s="112">
        <v>7</v>
      </c>
      <c r="K135" s="148">
        <v>33000</v>
      </c>
      <c r="L135" s="148">
        <v>0</v>
      </c>
      <c r="M135" s="148">
        <v>0</v>
      </c>
      <c r="N135" s="148">
        <v>0</v>
      </c>
      <c r="O135" s="148">
        <v>0</v>
      </c>
    </row>
    <row r="136" spans="1:15" x14ac:dyDescent="0.2">
      <c r="A136" s="124" t="s">
        <v>119</v>
      </c>
      <c r="B136" s="124" t="s">
        <v>746</v>
      </c>
      <c r="C136" s="127">
        <v>437</v>
      </c>
      <c r="D136" s="127" t="s">
        <v>259</v>
      </c>
      <c r="E136" s="125" t="s">
        <v>58</v>
      </c>
      <c r="F136" s="148">
        <v>260</v>
      </c>
      <c r="G136" s="125" t="s">
        <v>253</v>
      </c>
      <c r="H136" s="112">
        <v>4.2</v>
      </c>
      <c r="I136" s="127" t="s">
        <v>210</v>
      </c>
      <c r="J136" s="112">
        <v>20</v>
      </c>
      <c r="K136" s="148">
        <v>260000</v>
      </c>
      <c r="L136" s="148">
        <v>120759.48</v>
      </c>
      <c r="M136" s="148">
        <v>3060877</v>
      </c>
      <c r="N136" s="148">
        <v>3150</v>
      </c>
      <c r="O136" s="148">
        <v>3064027</v>
      </c>
    </row>
    <row r="137" spans="1:15" x14ac:dyDescent="0.2">
      <c r="A137" s="124" t="s">
        <v>119</v>
      </c>
      <c r="B137" s="124" t="s">
        <v>746</v>
      </c>
      <c r="C137" s="127">
        <v>437</v>
      </c>
      <c r="D137" s="127" t="s">
        <v>259</v>
      </c>
      <c r="E137" s="125" t="s">
        <v>58</v>
      </c>
      <c r="F137" s="148">
        <v>68</v>
      </c>
      <c r="G137" s="125" t="s">
        <v>254</v>
      </c>
      <c r="H137" s="112">
        <v>4.2</v>
      </c>
      <c r="I137" s="127" t="s">
        <v>210</v>
      </c>
      <c r="J137" s="112">
        <v>20</v>
      </c>
      <c r="K137" s="148">
        <v>68000</v>
      </c>
      <c r="L137" s="148">
        <v>31583.21</v>
      </c>
      <c r="M137" s="148">
        <v>800536</v>
      </c>
      <c r="N137" s="148">
        <v>824</v>
      </c>
      <c r="O137" s="148">
        <v>801360</v>
      </c>
    </row>
    <row r="138" spans="1:15" x14ac:dyDescent="0.2">
      <c r="A138" s="124" t="s">
        <v>640</v>
      </c>
      <c r="B138" s="124" t="s">
        <v>746</v>
      </c>
      <c r="C138" s="127">
        <v>437</v>
      </c>
      <c r="D138" s="127" t="s">
        <v>259</v>
      </c>
      <c r="E138" s="125" t="s">
        <v>58</v>
      </c>
      <c r="F138" s="113">
        <v>132</v>
      </c>
      <c r="G138" s="125" t="s">
        <v>255</v>
      </c>
      <c r="H138" s="112">
        <v>4.2</v>
      </c>
      <c r="I138" s="127" t="s">
        <v>210</v>
      </c>
      <c r="J138" s="112">
        <v>20</v>
      </c>
      <c r="K138" s="148">
        <v>132000</v>
      </c>
      <c r="L138" s="148">
        <v>60698.71</v>
      </c>
      <c r="M138" s="148">
        <v>1538524</v>
      </c>
      <c r="N138" s="148">
        <v>1583</v>
      </c>
      <c r="O138" s="148">
        <v>1540107</v>
      </c>
    </row>
    <row r="139" spans="1:15" x14ac:dyDescent="0.2">
      <c r="A139" s="124" t="s">
        <v>225</v>
      </c>
      <c r="B139" s="124" t="s">
        <v>746</v>
      </c>
      <c r="C139" s="127">
        <v>437</v>
      </c>
      <c r="D139" s="127" t="s">
        <v>259</v>
      </c>
      <c r="E139" s="125" t="s">
        <v>58</v>
      </c>
      <c r="F139" s="113">
        <v>55</v>
      </c>
      <c r="G139" s="125" t="s">
        <v>82</v>
      </c>
      <c r="H139" s="112">
        <v>4.2</v>
      </c>
      <c r="I139" s="127" t="s">
        <v>210</v>
      </c>
      <c r="J139" s="112">
        <v>20</v>
      </c>
      <c r="K139" s="148">
        <v>55000</v>
      </c>
      <c r="L139" s="148">
        <v>54322.48</v>
      </c>
      <c r="M139" s="148">
        <v>1376906</v>
      </c>
      <c r="N139" s="148">
        <v>1417</v>
      </c>
      <c r="O139" s="148">
        <v>1378323</v>
      </c>
    </row>
    <row r="140" spans="1:15" x14ac:dyDescent="0.2">
      <c r="A140" s="124" t="s">
        <v>225</v>
      </c>
      <c r="B140" s="124" t="s">
        <v>746</v>
      </c>
      <c r="C140" s="127">
        <v>437</v>
      </c>
      <c r="D140" s="127" t="s">
        <v>259</v>
      </c>
      <c r="E140" s="125" t="s">
        <v>58</v>
      </c>
      <c r="F140" s="113">
        <v>1</v>
      </c>
      <c r="G140" s="125" t="s">
        <v>256</v>
      </c>
      <c r="H140" s="112">
        <v>4.2</v>
      </c>
      <c r="I140" s="127" t="s">
        <v>210</v>
      </c>
      <c r="J140" s="112">
        <v>20</v>
      </c>
      <c r="K140" s="148">
        <v>1000</v>
      </c>
      <c r="L140" s="148">
        <v>1508.96</v>
      </c>
      <c r="M140" s="148">
        <v>38247</v>
      </c>
      <c r="N140" s="148">
        <v>40</v>
      </c>
      <c r="O140" s="148">
        <v>38287</v>
      </c>
    </row>
    <row r="141" spans="1:15" x14ac:dyDescent="0.2">
      <c r="A141" s="124" t="s">
        <v>653</v>
      </c>
      <c r="B141" s="124" t="s">
        <v>746</v>
      </c>
      <c r="C141" s="127">
        <v>437</v>
      </c>
      <c r="D141" s="127" t="s">
        <v>448</v>
      </c>
      <c r="E141" s="125" t="s">
        <v>58</v>
      </c>
      <c r="F141" s="10">
        <v>110</v>
      </c>
      <c r="G141" s="125" t="s">
        <v>449</v>
      </c>
      <c r="H141" s="112">
        <v>3</v>
      </c>
      <c r="I141" s="127" t="s">
        <v>210</v>
      </c>
      <c r="J141" s="112">
        <v>5.93</v>
      </c>
      <c r="K141" s="148">
        <v>110000</v>
      </c>
      <c r="L141" s="148">
        <v>0</v>
      </c>
      <c r="M141" s="148">
        <v>0</v>
      </c>
      <c r="N141" s="148">
        <v>0</v>
      </c>
      <c r="O141" s="148">
        <v>0</v>
      </c>
    </row>
    <row r="142" spans="1:15" x14ac:dyDescent="0.2">
      <c r="A142" s="124" t="s">
        <v>654</v>
      </c>
      <c r="B142" s="124" t="s">
        <v>746</v>
      </c>
      <c r="C142" s="127">
        <v>437</v>
      </c>
      <c r="D142" s="127" t="s">
        <v>448</v>
      </c>
      <c r="E142" s="125" t="s">
        <v>58</v>
      </c>
      <c r="F142" s="10">
        <v>33</v>
      </c>
      <c r="G142" s="125" t="s">
        <v>450</v>
      </c>
      <c r="H142" s="112">
        <v>3</v>
      </c>
      <c r="I142" s="127" t="s">
        <v>210</v>
      </c>
      <c r="J142" s="112">
        <v>5.93</v>
      </c>
      <c r="K142" s="148">
        <v>33000</v>
      </c>
      <c r="L142" s="148">
        <v>0</v>
      </c>
      <c r="M142" s="148">
        <v>0</v>
      </c>
      <c r="N142" s="148">
        <v>0</v>
      </c>
      <c r="O142" s="148">
        <v>0</v>
      </c>
    </row>
    <row r="143" spans="1:15" x14ac:dyDescent="0.2">
      <c r="A143" s="124" t="s">
        <v>653</v>
      </c>
      <c r="B143" s="124" t="s">
        <v>746</v>
      </c>
      <c r="C143" s="127">
        <v>437</v>
      </c>
      <c r="D143" s="127" t="s">
        <v>448</v>
      </c>
      <c r="E143" s="125" t="s">
        <v>58</v>
      </c>
      <c r="F143" s="10">
        <v>375</v>
      </c>
      <c r="G143" s="125" t="s">
        <v>443</v>
      </c>
      <c r="H143" s="112">
        <v>4.2</v>
      </c>
      <c r="I143" s="127" t="s">
        <v>210</v>
      </c>
      <c r="J143" s="112">
        <v>19.75</v>
      </c>
      <c r="K143" s="148">
        <v>375000</v>
      </c>
      <c r="L143" s="148">
        <v>194323.13</v>
      </c>
      <c r="M143" s="148">
        <v>4925487</v>
      </c>
      <c r="N143" s="148">
        <v>5069</v>
      </c>
      <c r="O143" s="148">
        <v>4930556</v>
      </c>
    </row>
    <row r="144" spans="1:15" x14ac:dyDescent="0.2">
      <c r="A144" s="124" t="s">
        <v>653</v>
      </c>
      <c r="B144" s="124" t="s">
        <v>746</v>
      </c>
      <c r="C144" s="127">
        <v>437</v>
      </c>
      <c r="D144" s="127" t="s">
        <v>448</v>
      </c>
      <c r="E144" s="125" t="s">
        <v>58</v>
      </c>
      <c r="F144" s="10">
        <v>99</v>
      </c>
      <c r="G144" s="125" t="s">
        <v>444</v>
      </c>
      <c r="H144" s="112">
        <v>4.2</v>
      </c>
      <c r="I144" s="127" t="s">
        <v>210</v>
      </c>
      <c r="J144" s="112">
        <v>19.75</v>
      </c>
      <c r="K144" s="148">
        <v>99000</v>
      </c>
      <c r="L144" s="148">
        <v>51301.279999999999</v>
      </c>
      <c r="M144" s="148">
        <v>1300328</v>
      </c>
      <c r="N144" s="148">
        <v>1338</v>
      </c>
      <c r="O144" s="148">
        <v>1301666</v>
      </c>
    </row>
    <row r="145" spans="1:15" x14ac:dyDescent="0.2">
      <c r="A145" s="124" t="s">
        <v>653</v>
      </c>
      <c r="B145" s="124" t="s">
        <v>746</v>
      </c>
      <c r="C145" s="127">
        <v>437</v>
      </c>
      <c r="D145" s="127" t="s">
        <v>448</v>
      </c>
      <c r="E145" s="125" t="s">
        <v>58</v>
      </c>
      <c r="F145" s="10">
        <v>93</v>
      </c>
      <c r="G145" s="125" t="s">
        <v>445</v>
      </c>
      <c r="H145" s="112">
        <v>4.2</v>
      </c>
      <c r="I145" s="127" t="s">
        <v>210</v>
      </c>
      <c r="J145" s="112">
        <v>19.75</v>
      </c>
      <c r="K145" s="148">
        <v>93000</v>
      </c>
      <c r="L145" s="148">
        <v>51849.94</v>
      </c>
      <c r="M145" s="148">
        <v>1314235</v>
      </c>
      <c r="N145" s="148">
        <v>1352</v>
      </c>
      <c r="O145" s="148">
        <v>1315587</v>
      </c>
    </row>
    <row r="146" spans="1:15" x14ac:dyDescent="0.2">
      <c r="A146" s="124" t="s">
        <v>655</v>
      </c>
      <c r="B146" s="124" t="s">
        <v>746</v>
      </c>
      <c r="C146" s="127">
        <v>437</v>
      </c>
      <c r="D146" s="127" t="s">
        <v>448</v>
      </c>
      <c r="E146" s="125" t="s">
        <v>58</v>
      </c>
      <c r="F146" s="10">
        <v>122</v>
      </c>
      <c r="G146" s="125" t="s">
        <v>446</v>
      </c>
      <c r="H146" s="112">
        <v>4.2</v>
      </c>
      <c r="I146" s="127" t="s">
        <v>210</v>
      </c>
      <c r="J146" s="112">
        <v>19.75</v>
      </c>
      <c r="K146" s="148">
        <v>122000</v>
      </c>
      <c r="L146" s="148">
        <v>102845.68</v>
      </c>
      <c r="M146" s="148">
        <v>2606818</v>
      </c>
      <c r="N146" s="148">
        <v>2683</v>
      </c>
      <c r="O146" s="148">
        <v>2609501</v>
      </c>
    </row>
    <row r="147" spans="1:15" x14ac:dyDescent="0.2">
      <c r="A147" s="124" t="s">
        <v>655</v>
      </c>
      <c r="B147" s="124" t="s">
        <v>746</v>
      </c>
      <c r="C147" s="127">
        <v>437</v>
      </c>
      <c r="D147" s="127" t="s">
        <v>448</v>
      </c>
      <c r="E147" s="125" t="s">
        <v>58</v>
      </c>
      <c r="F147" s="10">
        <v>1</v>
      </c>
      <c r="G147" s="125" t="s">
        <v>447</v>
      </c>
      <c r="H147" s="112">
        <v>4.2</v>
      </c>
      <c r="I147" s="127" t="s">
        <v>210</v>
      </c>
      <c r="J147" s="112">
        <v>19.75</v>
      </c>
      <c r="K147" s="148">
        <v>1000</v>
      </c>
      <c r="L147" s="148">
        <v>1428.41</v>
      </c>
      <c r="M147" s="148">
        <v>36206</v>
      </c>
      <c r="N147" s="148">
        <v>37</v>
      </c>
      <c r="O147" s="148">
        <v>36243</v>
      </c>
    </row>
    <row r="148" spans="1:15" x14ac:dyDescent="0.2">
      <c r="A148" s="124"/>
      <c r="B148" s="124"/>
      <c r="E148" s="125"/>
      <c r="F148" s="10"/>
      <c r="G148" s="125"/>
      <c r="H148" s="112"/>
      <c r="I148" s="127"/>
      <c r="J148" s="112"/>
      <c r="K148" s="148"/>
      <c r="L148" s="148"/>
      <c r="M148" s="148"/>
      <c r="N148" s="148"/>
      <c r="O148" s="148"/>
    </row>
    <row r="149" spans="1:15" x14ac:dyDescent="0.2">
      <c r="A149" s="124" t="s">
        <v>228</v>
      </c>
      <c r="B149" s="124" t="s">
        <v>746</v>
      </c>
      <c r="C149" s="127">
        <v>449</v>
      </c>
      <c r="D149" s="127" t="s">
        <v>262</v>
      </c>
      <c r="E149" s="125" t="s">
        <v>58</v>
      </c>
      <c r="F149" s="10">
        <v>162</v>
      </c>
      <c r="G149" s="125" t="s">
        <v>232</v>
      </c>
      <c r="H149" s="112">
        <v>4.8</v>
      </c>
      <c r="I149" s="125" t="s">
        <v>211</v>
      </c>
      <c r="J149" s="112">
        <v>7.75</v>
      </c>
      <c r="K149" s="148">
        <v>162000</v>
      </c>
      <c r="L149" s="148">
        <v>0</v>
      </c>
      <c r="M149" s="148">
        <v>0</v>
      </c>
      <c r="N149" s="148">
        <v>0</v>
      </c>
      <c r="O149" s="148">
        <v>0</v>
      </c>
    </row>
    <row r="150" spans="1:15" x14ac:dyDescent="0.2">
      <c r="A150" s="124" t="s">
        <v>263</v>
      </c>
      <c r="B150" s="124" t="s">
        <v>746</v>
      </c>
      <c r="C150" s="127">
        <v>449</v>
      </c>
      <c r="D150" s="127" t="s">
        <v>262</v>
      </c>
      <c r="E150" s="125" t="s">
        <v>58</v>
      </c>
      <c r="F150" s="10">
        <v>50</v>
      </c>
      <c r="G150" s="125" t="s">
        <v>233</v>
      </c>
      <c r="H150" s="112">
        <v>5.4</v>
      </c>
      <c r="I150" s="125" t="s">
        <v>211</v>
      </c>
      <c r="J150" s="112">
        <v>14.75</v>
      </c>
      <c r="K150" s="148">
        <v>50000</v>
      </c>
      <c r="L150" s="148">
        <v>54250.45</v>
      </c>
      <c r="M150" s="148">
        <v>1375080</v>
      </c>
      <c r="N150" s="148">
        <v>18001</v>
      </c>
      <c r="O150" s="148">
        <v>1393081</v>
      </c>
    </row>
    <row r="151" spans="1:15" x14ac:dyDescent="0.2">
      <c r="A151" s="124" t="s">
        <v>263</v>
      </c>
      <c r="B151" s="124" t="s">
        <v>746</v>
      </c>
      <c r="C151" s="127">
        <v>449</v>
      </c>
      <c r="D151" s="127" t="s">
        <v>262</v>
      </c>
      <c r="E151" s="125" t="s">
        <v>58</v>
      </c>
      <c r="F151" s="10">
        <v>59.52</v>
      </c>
      <c r="G151" s="125" t="s">
        <v>234</v>
      </c>
      <c r="H151" s="112">
        <v>4.5</v>
      </c>
      <c r="I151" s="125" t="s">
        <v>211</v>
      </c>
      <c r="J151" s="112">
        <v>15</v>
      </c>
      <c r="K151" s="148">
        <v>59520</v>
      </c>
      <c r="L151" s="148">
        <v>91399.46</v>
      </c>
      <c r="M151" s="148">
        <v>2316692</v>
      </c>
      <c r="N151" s="148">
        <v>0</v>
      </c>
      <c r="O151" s="148">
        <v>2316692</v>
      </c>
    </row>
    <row r="152" spans="1:15" x14ac:dyDescent="0.2">
      <c r="A152" s="124"/>
      <c r="B152" s="124"/>
      <c r="E152" s="125"/>
      <c r="F152" s="10"/>
      <c r="G152" s="125"/>
      <c r="H152" s="112"/>
      <c r="I152" s="127"/>
      <c r="J152" s="112"/>
      <c r="K152" s="148"/>
      <c r="L152" s="148"/>
      <c r="M152" s="148"/>
      <c r="N152" s="148"/>
      <c r="O152" s="148"/>
    </row>
    <row r="153" spans="1:15" x14ac:dyDescent="0.2">
      <c r="A153" s="124" t="s">
        <v>683</v>
      </c>
      <c r="B153" s="124" t="s">
        <v>746</v>
      </c>
      <c r="C153" s="127">
        <v>472</v>
      </c>
      <c r="D153" s="127" t="s">
        <v>267</v>
      </c>
      <c r="E153" s="125" t="s">
        <v>125</v>
      </c>
      <c r="F153" s="10">
        <v>15700000</v>
      </c>
      <c r="G153" s="125" t="s">
        <v>97</v>
      </c>
      <c r="H153" s="112">
        <v>6</v>
      </c>
      <c r="I153" s="127" t="s">
        <v>213</v>
      </c>
      <c r="J153" s="112">
        <v>4</v>
      </c>
      <c r="K153" s="148">
        <v>15700000000</v>
      </c>
      <c r="L153" s="148">
        <v>0</v>
      </c>
      <c r="M153" s="148">
        <v>0</v>
      </c>
      <c r="N153" s="148">
        <v>0</v>
      </c>
      <c r="O153" s="148">
        <v>0</v>
      </c>
    </row>
    <row r="154" spans="1:15" x14ac:dyDescent="0.2">
      <c r="A154" s="124" t="s">
        <v>683</v>
      </c>
      <c r="B154" s="124" t="s">
        <v>746</v>
      </c>
      <c r="C154" s="127">
        <v>472</v>
      </c>
      <c r="D154" s="127" t="s">
        <v>267</v>
      </c>
      <c r="E154" s="125" t="s">
        <v>125</v>
      </c>
      <c r="F154" s="10">
        <v>500000</v>
      </c>
      <c r="G154" s="125" t="s">
        <v>98</v>
      </c>
      <c r="H154" s="112" t="s">
        <v>269</v>
      </c>
      <c r="I154" s="127" t="s">
        <v>213</v>
      </c>
      <c r="J154" s="112">
        <v>6</v>
      </c>
      <c r="K154" s="148">
        <v>500000000</v>
      </c>
      <c r="L154" s="148">
        <v>0</v>
      </c>
      <c r="M154" s="148">
        <v>0</v>
      </c>
      <c r="N154" s="148">
        <v>0</v>
      </c>
      <c r="O154" s="148">
        <v>0</v>
      </c>
    </row>
    <row r="155" spans="1:15" x14ac:dyDescent="0.2">
      <c r="A155" s="124" t="s">
        <v>683</v>
      </c>
      <c r="B155" s="124" t="s">
        <v>746</v>
      </c>
      <c r="C155" s="127">
        <v>472</v>
      </c>
      <c r="D155" s="127" t="s">
        <v>267</v>
      </c>
      <c r="E155" s="125" t="s">
        <v>125</v>
      </c>
      <c r="F155" s="10">
        <v>1000</v>
      </c>
      <c r="G155" s="125" t="s">
        <v>140</v>
      </c>
      <c r="H155" s="112">
        <v>10</v>
      </c>
      <c r="I155" s="127" t="s">
        <v>213</v>
      </c>
      <c r="J155" s="112">
        <v>6</v>
      </c>
      <c r="K155" s="148">
        <v>1000000</v>
      </c>
      <c r="L155" s="148">
        <v>0</v>
      </c>
      <c r="M155" s="148">
        <v>0</v>
      </c>
      <c r="N155" s="148">
        <v>0</v>
      </c>
      <c r="O155" s="148">
        <v>0</v>
      </c>
    </row>
    <row r="156" spans="1:15" x14ac:dyDescent="0.2">
      <c r="A156" s="124" t="s">
        <v>683</v>
      </c>
      <c r="B156" s="124" t="s">
        <v>746</v>
      </c>
      <c r="C156" s="127">
        <v>486</v>
      </c>
      <c r="D156" s="127" t="s">
        <v>451</v>
      </c>
      <c r="E156" s="125" t="s">
        <v>58</v>
      </c>
      <c r="F156" s="10">
        <v>450</v>
      </c>
      <c r="G156" s="125" t="s">
        <v>141</v>
      </c>
      <c r="H156" s="112">
        <v>4.25</v>
      </c>
      <c r="I156" s="127" t="s">
        <v>210</v>
      </c>
      <c r="J156" s="112">
        <v>19.5</v>
      </c>
      <c r="K156" s="148">
        <v>450000</v>
      </c>
      <c r="L156" s="148">
        <v>200208</v>
      </c>
      <c r="M156" s="148">
        <v>5074650</v>
      </c>
      <c r="N156" s="148">
        <v>38287</v>
      </c>
      <c r="O156" s="148">
        <v>5112937</v>
      </c>
    </row>
    <row r="157" spans="1:15" x14ac:dyDescent="0.2">
      <c r="A157" s="124" t="s">
        <v>686</v>
      </c>
      <c r="B157" s="124" t="s">
        <v>746</v>
      </c>
      <c r="C157" s="127">
        <v>486</v>
      </c>
      <c r="D157" s="127" t="s">
        <v>451</v>
      </c>
      <c r="E157" s="125" t="s">
        <v>58</v>
      </c>
      <c r="F157" s="10">
        <v>50</v>
      </c>
      <c r="G157" s="125" t="s">
        <v>142</v>
      </c>
      <c r="H157" s="112">
        <v>8</v>
      </c>
      <c r="I157" s="127" t="s">
        <v>210</v>
      </c>
      <c r="J157" s="112">
        <v>23.25</v>
      </c>
      <c r="K157" s="148">
        <v>50000</v>
      </c>
      <c r="L157" s="148">
        <v>50000</v>
      </c>
      <c r="M157" s="148">
        <v>1267345</v>
      </c>
      <c r="N157" s="148">
        <v>1301533</v>
      </c>
      <c r="O157" s="148">
        <v>2568878</v>
      </c>
    </row>
    <row r="158" spans="1:15" x14ac:dyDescent="0.2">
      <c r="A158" s="124" t="s">
        <v>688</v>
      </c>
      <c r="B158" s="124" t="s">
        <v>746</v>
      </c>
      <c r="C158" s="127">
        <v>486</v>
      </c>
      <c r="D158" s="127" t="s">
        <v>505</v>
      </c>
      <c r="E158" s="125" t="s">
        <v>58</v>
      </c>
      <c r="F158" s="10">
        <v>427</v>
      </c>
      <c r="G158" s="125" t="s">
        <v>270</v>
      </c>
      <c r="H158" s="112">
        <v>4</v>
      </c>
      <c r="I158" s="127" t="s">
        <v>210</v>
      </c>
      <c r="J158" s="112">
        <v>20</v>
      </c>
      <c r="K158" s="148">
        <v>427000</v>
      </c>
      <c r="L158" s="148">
        <v>256606</v>
      </c>
      <c r="M158" s="148">
        <v>6504164</v>
      </c>
      <c r="N158" s="148">
        <v>46224</v>
      </c>
      <c r="O158" s="148">
        <v>6550388</v>
      </c>
    </row>
    <row r="159" spans="1:15" x14ac:dyDescent="0.2">
      <c r="A159" s="124" t="s">
        <v>688</v>
      </c>
      <c r="B159" s="124" t="s">
        <v>746</v>
      </c>
      <c r="C159" s="127">
        <v>486</v>
      </c>
      <c r="D159" s="127" t="s">
        <v>505</v>
      </c>
      <c r="E159" s="125" t="s">
        <v>58</v>
      </c>
      <c r="F159" s="10">
        <v>37</v>
      </c>
      <c r="G159" s="125" t="s">
        <v>508</v>
      </c>
      <c r="H159" s="112">
        <v>4</v>
      </c>
      <c r="I159" s="127" t="s">
        <v>210</v>
      </c>
      <c r="J159" s="112">
        <v>20</v>
      </c>
      <c r="K159" s="148">
        <v>37000</v>
      </c>
      <c r="L159" s="148">
        <v>37000</v>
      </c>
      <c r="M159" s="148">
        <v>937835</v>
      </c>
      <c r="N159" s="148">
        <v>329677</v>
      </c>
      <c r="O159" s="148">
        <v>1267512</v>
      </c>
    </row>
    <row r="160" spans="1:15" x14ac:dyDescent="0.2">
      <c r="A160" s="124" t="s">
        <v>688</v>
      </c>
      <c r="B160" s="124" t="s">
        <v>746</v>
      </c>
      <c r="C160" s="127">
        <v>486</v>
      </c>
      <c r="D160" s="127" t="s">
        <v>505</v>
      </c>
      <c r="E160" s="125" t="s">
        <v>58</v>
      </c>
      <c r="F160" s="10">
        <v>59</v>
      </c>
      <c r="G160" s="125" t="s">
        <v>509</v>
      </c>
      <c r="H160" s="112">
        <v>7</v>
      </c>
      <c r="I160" s="127" t="s">
        <v>210</v>
      </c>
      <c r="J160" s="112">
        <v>21.75</v>
      </c>
      <c r="K160" s="148">
        <v>59000</v>
      </c>
      <c r="L160" s="148">
        <v>59000</v>
      </c>
      <c r="M160" s="148">
        <v>1495467</v>
      </c>
      <c r="N160" s="148">
        <v>1019084</v>
      </c>
      <c r="O160" s="148">
        <v>2514551</v>
      </c>
    </row>
    <row r="161" spans="1:15" x14ac:dyDescent="0.2">
      <c r="A161" s="124"/>
      <c r="B161" s="124"/>
      <c r="E161" s="125"/>
      <c r="F161" s="10"/>
      <c r="G161" s="125"/>
      <c r="H161" s="112"/>
      <c r="I161" s="127"/>
      <c r="J161" s="112"/>
      <c r="K161" s="148"/>
      <c r="L161" s="148"/>
      <c r="M161" s="148"/>
      <c r="N161" s="148"/>
      <c r="O161" s="148"/>
    </row>
    <row r="162" spans="1:15" x14ac:dyDescent="0.2">
      <c r="A162" s="124" t="s">
        <v>540</v>
      </c>
      <c r="B162" s="124" t="s">
        <v>746</v>
      </c>
      <c r="C162" s="127">
        <v>495</v>
      </c>
      <c r="D162" s="127" t="s">
        <v>459</v>
      </c>
      <c r="E162" s="125" t="s">
        <v>58</v>
      </c>
      <c r="F162" s="10">
        <v>578.5</v>
      </c>
      <c r="G162" s="125" t="s">
        <v>464</v>
      </c>
      <c r="H162" s="112">
        <v>4</v>
      </c>
      <c r="I162" s="127" t="s">
        <v>210</v>
      </c>
      <c r="J162" s="112">
        <v>19.25</v>
      </c>
      <c r="K162" s="148">
        <v>578500</v>
      </c>
      <c r="L162" s="148">
        <v>230736</v>
      </c>
      <c r="M162" s="148">
        <v>5848440</v>
      </c>
      <c r="N162" s="148">
        <v>57624</v>
      </c>
      <c r="O162" s="148">
        <v>5906064</v>
      </c>
    </row>
    <row r="163" spans="1:15" x14ac:dyDescent="0.2">
      <c r="A163" s="124" t="s">
        <v>540</v>
      </c>
      <c r="B163" s="124" t="s">
        <v>746</v>
      </c>
      <c r="C163" s="127">
        <v>495</v>
      </c>
      <c r="D163" s="127" t="s">
        <v>459</v>
      </c>
      <c r="E163" s="125" t="s">
        <v>58</v>
      </c>
      <c r="F163" s="10">
        <v>52.2</v>
      </c>
      <c r="G163" s="125" t="s">
        <v>465</v>
      </c>
      <c r="H163" s="112">
        <v>5</v>
      </c>
      <c r="I163" s="127" t="s">
        <v>210</v>
      </c>
      <c r="J163" s="112">
        <v>19.25</v>
      </c>
      <c r="K163" s="148">
        <v>52200</v>
      </c>
      <c r="L163" s="148">
        <v>53489</v>
      </c>
      <c r="M163" s="148">
        <v>1355780</v>
      </c>
      <c r="N163" s="148">
        <v>16638</v>
      </c>
      <c r="O163" s="148">
        <v>1372418</v>
      </c>
    </row>
    <row r="164" spans="1:15" x14ac:dyDescent="0.2">
      <c r="A164" s="124" t="s">
        <v>541</v>
      </c>
      <c r="B164" s="124" t="s">
        <v>746</v>
      </c>
      <c r="C164" s="127">
        <v>495</v>
      </c>
      <c r="D164" s="127" t="s">
        <v>459</v>
      </c>
      <c r="E164" s="125" t="s">
        <v>58</v>
      </c>
      <c r="F164" s="10">
        <v>27.4</v>
      </c>
      <c r="G164" s="125" t="s">
        <v>466</v>
      </c>
      <c r="H164" s="112">
        <v>5.5</v>
      </c>
      <c r="I164" s="127" t="s">
        <v>210</v>
      </c>
      <c r="J164" s="112">
        <v>19.25</v>
      </c>
      <c r="K164" s="148">
        <v>27400</v>
      </c>
      <c r="L164" s="148">
        <v>31324</v>
      </c>
      <c r="M164" s="148">
        <v>793966</v>
      </c>
      <c r="N164" s="148">
        <v>10698</v>
      </c>
      <c r="O164" s="148">
        <v>804664</v>
      </c>
    </row>
    <row r="165" spans="1:15" x14ac:dyDescent="0.2">
      <c r="A165" s="124" t="s">
        <v>541</v>
      </c>
      <c r="B165" s="124" t="s">
        <v>746</v>
      </c>
      <c r="C165" s="127">
        <v>495</v>
      </c>
      <c r="D165" s="127" t="s">
        <v>459</v>
      </c>
      <c r="E165" s="125" t="s">
        <v>58</v>
      </c>
      <c r="F165" s="10">
        <v>20.399999999999999</v>
      </c>
      <c r="G165" s="125" t="s">
        <v>467</v>
      </c>
      <c r="H165" s="112">
        <v>6</v>
      </c>
      <c r="I165" s="127" t="s">
        <v>210</v>
      </c>
      <c r="J165" s="112">
        <v>19.25</v>
      </c>
      <c r="K165" s="148">
        <v>20400</v>
      </c>
      <c r="L165" s="148">
        <v>25754</v>
      </c>
      <c r="M165" s="148">
        <v>652784</v>
      </c>
      <c r="N165" s="148">
        <v>9578</v>
      </c>
      <c r="O165" s="148">
        <v>662362</v>
      </c>
    </row>
    <row r="166" spans="1:15" x14ac:dyDescent="0.2">
      <c r="A166" s="124" t="s">
        <v>542</v>
      </c>
      <c r="B166" s="124" t="s">
        <v>746</v>
      </c>
      <c r="C166" s="127">
        <v>495</v>
      </c>
      <c r="D166" s="127" t="s">
        <v>459</v>
      </c>
      <c r="E166" s="125" t="s">
        <v>58</v>
      </c>
      <c r="F166" s="10">
        <v>22</v>
      </c>
      <c r="G166" s="18" t="s">
        <v>469</v>
      </c>
      <c r="H166" s="112">
        <v>7</v>
      </c>
      <c r="I166" s="127" t="s">
        <v>210</v>
      </c>
      <c r="J166" s="112">
        <v>19.25</v>
      </c>
      <c r="K166" s="148">
        <v>22000</v>
      </c>
      <c r="L166" s="148">
        <v>28837</v>
      </c>
      <c r="M166" s="148">
        <v>730928</v>
      </c>
      <c r="N166" s="148">
        <v>12468</v>
      </c>
      <c r="O166" s="148">
        <v>743396</v>
      </c>
    </row>
    <row r="167" spans="1:15" x14ac:dyDescent="0.2">
      <c r="A167" s="124" t="s">
        <v>542</v>
      </c>
      <c r="B167" s="124" t="s">
        <v>746</v>
      </c>
      <c r="C167" s="127">
        <v>495</v>
      </c>
      <c r="D167" s="127" t="s">
        <v>459</v>
      </c>
      <c r="E167" s="125" t="s">
        <v>58</v>
      </c>
      <c r="F167" s="10">
        <v>31</v>
      </c>
      <c r="G167" s="125" t="s">
        <v>468</v>
      </c>
      <c r="H167" s="112">
        <v>7.5</v>
      </c>
      <c r="I167" s="127" t="s">
        <v>210</v>
      </c>
      <c r="J167" s="112">
        <v>19.25</v>
      </c>
      <c r="K167" s="148">
        <v>31000</v>
      </c>
      <c r="L167" s="148">
        <v>57322</v>
      </c>
      <c r="M167" s="148">
        <v>1452934</v>
      </c>
      <c r="N167" s="148">
        <v>26507</v>
      </c>
      <c r="O167" s="148">
        <v>1479441</v>
      </c>
    </row>
    <row r="168" spans="1:15" x14ac:dyDescent="0.2">
      <c r="A168" s="124" t="s">
        <v>656</v>
      </c>
      <c r="B168" s="124" t="s">
        <v>746</v>
      </c>
      <c r="C168" s="127">
        <v>495</v>
      </c>
      <c r="D168" s="127" t="s">
        <v>501</v>
      </c>
      <c r="E168" s="125" t="s">
        <v>58</v>
      </c>
      <c r="F168" s="10">
        <v>478</v>
      </c>
      <c r="G168" s="125" t="s">
        <v>511</v>
      </c>
      <c r="H168" s="112">
        <v>4</v>
      </c>
      <c r="I168" s="127" t="s">
        <v>210</v>
      </c>
      <c r="J168" s="112">
        <v>18.25</v>
      </c>
      <c r="K168" s="148">
        <v>478000</v>
      </c>
      <c r="L168" s="148">
        <v>207749</v>
      </c>
      <c r="M168" s="148">
        <v>5265791</v>
      </c>
      <c r="N168" s="148">
        <v>51885</v>
      </c>
      <c r="O168" s="148">
        <v>5317676</v>
      </c>
    </row>
    <row r="169" spans="1:15" x14ac:dyDescent="0.2">
      <c r="A169" s="124" t="s">
        <v>657</v>
      </c>
      <c r="B169" s="124" t="s">
        <v>746</v>
      </c>
      <c r="C169" s="127">
        <v>495</v>
      </c>
      <c r="D169" s="127" t="s">
        <v>501</v>
      </c>
      <c r="E169" s="125" t="s">
        <v>58</v>
      </c>
      <c r="F169" s="10">
        <v>55</v>
      </c>
      <c r="G169" s="125" t="s">
        <v>513</v>
      </c>
      <c r="H169" s="112">
        <v>5</v>
      </c>
      <c r="I169" s="127" t="s">
        <v>210</v>
      </c>
      <c r="J169" s="112">
        <v>18.25</v>
      </c>
      <c r="K169" s="148">
        <v>55000</v>
      </c>
      <c r="L169" s="148">
        <v>56358</v>
      </c>
      <c r="M169" s="148">
        <v>1428500</v>
      </c>
      <c r="N169" s="148">
        <v>17531</v>
      </c>
      <c r="O169" s="148">
        <v>1446031</v>
      </c>
    </row>
    <row r="170" spans="1:15" x14ac:dyDescent="0.2">
      <c r="A170" s="124" t="s">
        <v>658</v>
      </c>
      <c r="B170" s="124" t="s">
        <v>746</v>
      </c>
      <c r="C170" s="127">
        <v>495</v>
      </c>
      <c r="D170" s="127" t="s">
        <v>501</v>
      </c>
      <c r="E170" s="125" t="s">
        <v>58</v>
      </c>
      <c r="F170" s="10">
        <v>18</v>
      </c>
      <c r="G170" s="125" t="s">
        <v>512</v>
      </c>
      <c r="H170" s="112">
        <v>5.5</v>
      </c>
      <c r="I170" s="127" t="s">
        <v>210</v>
      </c>
      <c r="J170" s="112">
        <v>18.25</v>
      </c>
      <c r="K170" s="148">
        <v>18000</v>
      </c>
      <c r="L170" s="148">
        <v>19505</v>
      </c>
      <c r="M170" s="148">
        <v>494391</v>
      </c>
      <c r="N170" s="148">
        <v>6662</v>
      </c>
      <c r="O170" s="148">
        <v>501053</v>
      </c>
    </row>
    <row r="171" spans="1:15" x14ac:dyDescent="0.2">
      <c r="A171" s="124" t="s">
        <v>659</v>
      </c>
      <c r="B171" s="124" t="s">
        <v>746</v>
      </c>
      <c r="C171" s="127">
        <v>495</v>
      </c>
      <c r="D171" s="127" t="s">
        <v>501</v>
      </c>
      <c r="E171" s="125" t="s">
        <v>58</v>
      </c>
      <c r="F171" s="10">
        <v>8</v>
      </c>
      <c r="G171" s="125" t="s">
        <v>514</v>
      </c>
      <c r="H171" s="112">
        <v>6</v>
      </c>
      <c r="I171" s="127" t="s">
        <v>210</v>
      </c>
      <c r="J171" s="112">
        <v>18.25</v>
      </c>
      <c r="K171" s="148">
        <v>8000</v>
      </c>
      <c r="L171" s="148">
        <v>9528</v>
      </c>
      <c r="M171" s="148">
        <v>241505</v>
      </c>
      <c r="N171" s="148">
        <v>3544</v>
      </c>
      <c r="O171" s="148">
        <v>245049</v>
      </c>
    </row>
    <row r="172" spans="1:15" x14ac:dyDescent="0.2">
      <c r="A172" s="124" t="s">
        <v>659</v>
      </c>
      <c r="B172" s="124" t="s">
        <v>746</v>
      </c>
      <c r="C172" s="127">
        <v>495</v>
      </c>
      <c r="D172" s="127" t="s">
        <v>501</v>
      </c>
      <c r="E172" s="125" t="s">
        <v>58</v>
      </c>
      <c r="F172" s="10">
        <v>15</v>
      </c>
      <c r="G172" s="125" t="s">
        <v>550</v>
      </c>
      <c r="H172" s="112">
        <v>7</v>
      </c>
      <c r="I172" s="127" t="s">
        <v>210</v>
      </c>
      <c r="J172" s="112">
        <v>18.25</v>
      </c>
      <c r="K172" s="148">
        <v>15000</v>
      </c>
      <c r="L172" s="148">
        <v>18375</v>
      </c>
      <c r="M172" s="148">
        <v>465749</v>
      </c>
      <c r="N172" s="148">
        <v>7945</v>
      </c>
      <c r="O172" s="148">
        <v>473694</v>
      </c>
    </row>
    <row r="173" spans="1:15" x14ac:dyDescent="0.2">
      <c r="A173" s="124" t="s">
        <v>659</v>
      </c>
      <c r="B173" s="124" t="s">
        <v>746</v>
      </c>
      <c r="C173" s="127">
        <v>495</v>
      </c>
      <c r="D173" s="127" t="s">
        <v>501</v>
      </c>
      <c r="E173" s="125" t="s">
        <v>58</v>
      </c>
      <c r="F173" s="10">
        <v>25</v>
      </c>
      <c r="G173" s="125" t="s">
        <v>515</v>
      </c>
      <c r="H173" s="112">
        <v>7.5</v>
      </c>
      <c r="I173" s="127" t="s">
        <v>210</v>
      </c>
      <c r="J173" s="112">
        <v>18.25</v>
      </c>
      <c r="K173" s="148">
        <v>25000</v>
      </c>
      <c r="L173" s="148">
        <v>43002</v>
      </c>
      <c r="M173" s="148">
        <v>1089967</v>
      </c>
      <c r="N173" s="148">
        <v>19885</v>
      </c>
      <c r="O173" s="148">
        <v>1109852</v>
      </c>
    </row>
    <row r="174" spans="1:15" x14ac:dyDescent="0.2">
      <c r="A174" s="124" t="s">
        <v>660</v>
      </c>
      <c r="B174" s="124" t="s">
        <v>746</v>
      </c>
      <c r="C174" s="127">
        <v>495</v>
      </c>
      <c r="D174" s="127" t="s">
        <v>552</v>
      </c>
      <c r="E174" s="125" t="s">
        <v>58</v>
      </c>
      <c r="F174" s="10">
        <v>402</v>
      </c>
      <c r="G174" s="125" t="s">
        <v>585</v>
      </c>
      <c r="H174" s="112">
        <v>4.7</v>
      </c>
      <c r="I174" s="125" t="s">
        <v>210</v>
      </c>
      <c r="J174" s="112">
        <v>17</v>
      </c>
      <c r="K174" s="45">
        <v>402000</v>
      </c>
      <c r="L174" s="148">
        <v>200904</v>
      </c>
      <c r="M174" s="148">
        <v>5092292</v>
      </c>
      <c r="N174" s="148">
        <v>58806</v>
      </c>
      <c r="O174" s="148">
        <v>5151098</v>
      </c>
    </row>
    <row r="175" spans="1:15" x14ac:dyDescent="0.2">
      <c r="A175" s="124" t="s">
        <v>661</v>
      </c>
      <c r="B175" s="124" t="s">
        <v>746</v>
      </c>
      <c r="C175" s="127">
        <v>495</v>
      </c>
      <c r="D175" s="127" t="s">
        <v>552</v>
      </c>
      <c r="E175" s="125" t="s">
        <v>58</v>
      </c>
      <c r="F175" s="10">
        <v>38.200000000000003</v>
      </c>
      <c r="G175" s="125" t="s">
        <v>586</v>
      </c>
      <c r="H175" s="112">
        <v>5.2</v>
      </c>
      <c r="I175" s="125" t="s">
        <v>210</v>
      </c>
      <c r="J175" s="112">
        <v>17</v>
      </c>
      <c r="K175" s="45">
        <v>38200</v>
      </c>
      <c r="L175" s="148">
        <v>38687</v>
      </c>
      <c r="M175" s="148">
        <v>980595</v>
      </c>
      <c r="N175" s="148">
        <v>12505</v>
      </c>
      <c r="O175" s="148">
        <v>993100</v>
      </c>
    </row>
    <row r="176" spans="1:15" x14ac:dyDescent="0.2">
      <c r="A176" s="124" t="s">
        <v>661</v>
      </c>
      <c r="B176" s="124" t="s">
        <v>746</v>
      </c>
      <c r="C176" s="127">
        <v>495</v>
      </c>
      <c r="D176" s="127" t="s">
        <v>552</v>
      </c>
      <c r="E176" s="125" t="s">
        <v>58</v>
      </c>
      <c r="F176" s="10">
        <v>12</v>
      </c>
      <c r="G176" s="125" t="s">
        <v>587</v>
      </c>
      <c r="H176" s="112">
        <v>5.2</v>
      </c>
      <c r="I176" s="125" t="s">
        <v>210</v>
      </c>
      <c r="J176" s="112">
        <v>17</v>
      </c>
      <c r="K176" s="45">
        <v>12000</v>
      </c>
      <c r="L176" s="148">
        <v>12465</v>
      </c>
      <c r="M176" s="148">
        <v>315949</v>
      </c>
      <c r="N176" s="148">
        <v>4029</v>
      </c>
      <c r="O176" s="148">
        <v>319978</v>
      </c>
    </row>
    <row r="177" spans="1:15" x14ac:dyDescent="0.2">
      <c r="A177" s="124" t="s">
        <v>661</v>
      </c>
      <c r="B177" s="124" t="s">
        <v>746</v>
      </c>
      <c r="C177" s="127">
        <v>495</v>
      </c>
      <c r="D177" s="127" t="s">
        <v>552</v>
      </c>
      <c r="E177" s="125" t="s">
        <v>58</v>
      </c>
      <c r="F177" s="10">
        <v>6</v>
      </c>
      <c r="G177" s="125" t="s">
        <v>588</v>
      </c>
      <c r="H177" s="112">
        <v>5.2</v>
      </c>
      <c r="I177" s="125" t="s">
        <v>210</v>
      </c>
      <c r="J177" s="112">
        <v>17</v>
      </c>
      <c r="K177" s="45">
        <v>6000</v>
      </c>
      <c r="L177" s="148">
        <v>6557</v>
      </c>
      <c r="M177" s="148">
        <v>166200</v>
      </c>
      <c r="N177" s="148">
        <v>2119</v>
      </c>
      <c r="O177" s="148">
        <v>168319</v>
      </c>
    </row>
    <row r="178" spans="1:15" x14ac:dyDescent="0.2">
      <c r="A178" s="124" t="s">
        <v>661</v>
      </c>
      <c r="B178" s="124" t="s">
        <v>746</v>
      </c>
      <c r="C178" s="127">
        <v>495</v>
      </c>
      <c r="D178" s="127" t="s">
        <v>552</v>
      </c>
      <c r="E178" s="125" t="s">
        <v>58</v>
      </c>
      <c r="F178" s="10">
        <v>9</v>
      </c>
      <c r="G178" s="125" t="s">
        <v>589</v>
      </c>
      <c r="H178" s="112">
        <v>5.2</v>
      </c>
      <c r="I178" s="125" t="s">
        <v>210</v>
      </c>
      <c r="J178" s="112">
        <v>17</v>
      </c>
      <c r="K178" s="45">
        <v>9000</v>
      </c>
      <c r="L178" s="148">
        <v>9835</v>
      </c>
      <c r="M178" s="148">
        <v>249287</v>
      </c>
      <c r="N178" s="148">
        <v>3179</v>
      </c>
      <c r="O178" s="148">
        <v>252466</v>
      </c>
    </row>
    <row r="179" spans="1:15" x14ac:dyDescent="0.2">
      <c r="A179" s="124" t="s">
        <v>661</v>
      </c>
      <c r="B179" s="124" t="s">
        <v>746</v>
      </c>
      <c r="C179" s="127">
        <v>495</v>
      </c>
      <c r="D179" s="127" t="s">
        <v>552</v>
      </c>
      <c r="E179" s="125" t="s">
        <v>58</v>
      </c>
      <c r="F179" s="10">
        <v>27.4</v>
      </c>
      <c r="G179" s="125" t="s">
        <v>590</v>
      </c>
      <c r="H179" s="112">
        <v>5.2</v>
      </c>
      <c r="I179" s="125" t="s">
        <v>210</v>
      </c>
      <c r="J179" s="112">
        <v>17</v>
      </c>
      <c r="K179" s="45">
        <v>27400</v>
      </c>
      <c r="L179" s="148">
        <v>37613</v>
      </c>
      <c r="M179" s="148">
        <v>953373</v>
      </c>
      <c r="N179" s="148">
        <v>12158</v>
      </c>
      <c r="O179" s="148">
        <v>965531</v>
      </c>
    </row>
    <row r="180" spans="1:15" x14ac:dyDescent="0.2">
      <c r="A180" s="124"/>
      <c r="B180" s="124"/>
      <c r="E180" s="125"/>
      <c r="F180" s="10"/>
      <c r="G180" s="125"/>
      <c r="H180" s="112"/>
      <c r="I180" s="127"/>
      <c r="J180" s="112"/>
      <c r="K180" s="148"/>
      <c r="L180" s="148"/>
      <c r="M180" s="148"/>
      <c r="N180" s="148"/>
      <c r="O180" s="148"/>
    </row>
    <row r="181" spans="1:15" x14ac:dyDescent="0.2">
      <c r="A181" s="124" t="s">
        <v>228</v>
      </c>
      <c r="B181" s="124" t="s">
        <v>746</v>
      </c>
      <c r="C181" s="127">
        <v>501</v>
      </c>
      <c r="D181" s="127" t="s">
        <v>476</v>
      </c>
      <c r="E181" s="125" t="s">
        <v>58</v>
      </c>
      <c r="F181" s="10">
        <v>156.30000000000001</v>
      </c>
      <c r="G181" s="125" t="s">
        <v>242</v>
      </c>
      <c r="H181" s="112">
        <v>4.1500000000000004</v>
      </c>
      <c r="I181" s="125" t="s">
        <v>211</v>
      </c>
      <c r="J181" s="112">
        <v>7.75</v>
      </c>
      <c r="K181" s="148">
        <v>156300</v>
      </c>
      <c r="L181" s="148">
        <v>0</v>
      </c>
      <c r="M181" s="148">
        <v>0</v>
      </c>
      <c r="N181" s="148">
        <v>0</v>
      </c>
      <c r="O181" s="148">
        <v>0</v>
      </c>
    </row>
    <row r="182" spans="1:15" x14ac:dyDescent="0.2">
      <c r="A182" s="124" t="s">
        <v>263</v>
      </c>
      <c r="B182" s="124" t="s">
        <v>746</v>
      </c>
      <c r="C182" s="127">
        <v>501</v>
      </c>
      <c r="D182" s="127" t="s">
        <v>476</v>
      </c>
      <c r="E182" s="125" t="s">
        <v>58</v>
      </c>
      <c r="F182" s="10">
        <v>47.1</v>
      </c>
      <c r="G182" s="125" t="s">
        <v>243</v>
      </c>
      <c r="H182" s="112">
        <v>4.5</v>
      </c>
      <c r="I182" s="125" t="s">
        <v>211</v>
      </c>
      <c r="J182" s="112">
        <v>14.75</v>
      </c>
      <c r="K182" s="148">
        <v>47100</v>
      </c>
      <c r="L182" s="148">
        <v>59088.03</v>
      </c>
      <c r="M182" s="148">
        <v>1497698</v>
      </c>
      <c r="N182" s="148">
        <v>5281</v>
      </c>
      <c r="O182" s="148">
        <v>1502979</v>
      </c>
    </row>
    <row r="183" spans="1:15" x14ac:dyDescent="0.2">
      <c r="A183" s="124" t="s">
        <v>263</v>
      </c>
      <c r="B183" s="124" t="s">
        <v>746</v>
      </c>
      <c r="C183" s="127">
        <v>501</v>
      </c>
      <c r="D183" s="127" t="s">
        <v>476</v>
      </c>
      <c r="E183" s="125" t="s">
        <v>58</v>
      </c>
      <c r="F183" s="10">
        <v>11.4</v>
      </c>
      <c r="G183" s="125" t="s">
        <v>477</v>
      </c>
      <c r="H183" s="112">
        <v>5.5</v>
      </c>
      <c r="I183" s="125" t="s">
        <v>211</v>
      </c>
      <c r="J183" s="112">
        <v>15</v>
      </c>
      <c r="K183" s="148">
        <v>11400</v>
      </c>
      <c r="L183" s="148">
        <v>18047.28</v>
      </c>
      <c r="M183" s="148">
        <v>457442</v>
      </c>
      <c r="N183" s="148">
        <v>0</v>
      </c>
      <c r="O183" s="148">
        <v>457442</v>
      </c>
    </row>
    <row r="184" spans="1:15" x14ac:dyDescent="0.2">
      <c r="A184" s="124" t="s">
        <v>263</v>
      </c>
      <c r="B184" s="124" t="s">
        <v>746</v>
      </c>
      <c r="C184" s="127">
        <v>501</v>
      </c>
      <c r="D184" s="127" t="s">
        <v>476</v>
      </c>
      <c r="E184" s="125" t="s">
        <v>58</v>
      </c>
      <c r="F184" s="10">
        <v>58</v>
      </c>
      <c r="G184" s="125" t="s">
        <v>478</v>
      </c>
      <c r="H184" s="112">
        <v>5</v>
      </c>
      <c r="I184" s="125" t="s">
        <v>211</v>
      </c>
      <c r="J184" s="112">
        <v>15.25</v>
      </c>
      <c r="K184" s="148">
        <v>58000</v>
      </c>
      <c r="L184" s="148">
        <v>88152</v>
      </c>
      <c r="M184" s="148">
        <v>2234379</v>
      </c>
      <c r="N184" s="148">
        <v>0</v>
      </c>
      <c r="O184" s="148">
        <v>2234379</v>
      </c>
    </row>
    <row r="185" spans="1:15" x14ac:dyDescent="0.2">
      <c r="A185" s="124"/>
      <c r="B185" s="124"/>
      <c r="E185" s="125"/>
      <c r="F185" s="10"/>
      <c r="G185" s="125"/>
      <c r="H185" s="112"/>
      <c r="I185" s="127"/>
      <c r="J185" s="112"/>
      <c r="K185" s="148"/>
      <c r="L185" s="148"/>
      <c r="M185" s="148"/>
      <c r="N185" s="148"/>
      <c r="O185" s="148"/>
    </row>
    <row r="186" spans="1:15" x14ac:dyDescent="0.2">
      <c r="A186" s="124" t="s">
        <v>543</v>
      </c>
      <c r="B186" s="124" t="s">
        <v>746</v>
      </c>
      <c r="C186" s="127">
        <v>510</v>
      </c>
      <c r="D186" s="125" t="s">
        <v>484</v>
      </c>
      <c r="E186" s="125" t="s">
        <v>58</v>
      </c>
      <c r="F186" s="10">
        <v>863</v>
      </c>
      <c r="G186" s="125" t="s">
        <v>260</v>
      </c>
      <c r="H186" s="112">
        <v>4</v>
      </c>
      <c r="I186" s="127" t="s">
        <v>210</v>
      </c>
      <c r="J186" s="112">
        <v>18.5</v>
      </c>
      <c r="K186" s="148">
        <v>863000</v>
      </c>
      <c r="L186" s="148">
        <v>343219</v>
      </c>
      <c r="M186" s="148">
        <v>8699534</v>
      </c>
      <c r="N186" s="148">
        <v>85713</v>
      </c>
      <c r="O186" s="148">
        <v>8785247</v>
      </c>
    </row>
    <row r="187" spans="1:15" x14ac:dyDescent="0.2">
      <c r="A187" s="124" t="s">
        <v>543</v>
      </c>
      <c r="B187" s="124" t="s">
        <v>746</v>
      </c>
      <c r="C187" s="127">
        <v>510</v>
      </c>
      <c r="D187" s="125" t="s">
        <v>484</v>
      </c>
      <c r="E187" s="125" t="s">
        <v>58</v>
      </c>
      <c r="F187" s="10">
        <v>141</v>
      </c>
      <c r="G187" s="125" t="s">
        <v>261</v>
      </c>
      <c r="H187" s="112">
        <v>4</v>
      </c>
      <c r="I187" s="127" t="s">
        <v>210</v>
      </c>
      <c r="J187" s="112">
        <v>18.5</v>
      </c>
      <c r="K187" s="148">
        <v>141000</v>
      </c>
      <c r="L187" s="148">
        <v>56845</v>
      </c>
      <c r="M187" s="148">
        <v>1440844</v>
      </c>
      <c r="N187" s="148">
        <v>14196</v>
      </c>
      <c r="O187" s="148">
        <v>1455040</v>
      </c>
    </row>
    <row r="188" spans="1:15" x14ac:dyDescent="0.2">
      <c r="A188" s="124" t="s">
        <v>541</v>
      </c>
      <c r="B188" s="124" t="s">
        <v>746</v>
      </c>
      <c r="C188" s="127">
        <v>510</v>
      </c>
      <c r="D188" s="125" t="s">
        <v>484</v>
      </c>
      <c r="E188" s="125" t="s">
        <v>58</v>
      </c>
      <c r="F188" s="10">
        <v>45</v>
      </c>
      <c r="G188" s="125" t="s">
        <v>485</v>
      </c>
      <c r="H188" s="112">
        <v>4</v>
      </c>
      <c r="I188" s="127" t="s">
        <v>210</v>
      </c>
      <c r="J188" s="112">
        <v>18.5</v>
      </c>
      <c r="K188" s="148">
        <v>45000</v>
      </c>
      <c r="L188" s="148">
        <v>61585</v>
      </c>
      <c r="M188" s="148">
        <v>1560988</v>
      </c>
      <c r="N188" s="148">
        <v>15381</v>
      </c>
      <c r="O188" s="148">
        <v>1576369</v>
      </c>
    </row>
    <row r="189" spans="1:15" x14ac:dyDescent="0.2">
      <c r="A189" s="124" t="s">
        <v>541</v>
      </c>
      <c r="B189" s="124" t="s">
        <v>746</v>
      </c>
      <c r="C189" s="127">
        <v>510</v>
      </c>
      <c r="D189" s="125" t="s">
        <v>484</v>
      </c>
      <c r="E189" s="125" t="s">
        <v>58</v>
      </c>
      <c r="F189" s="10">
        <v>18</v>
      </c>
      <c r="G189" s="125" t="s">
        <v>486</v>
      </c>
      <c r="H189" s="112">
        <v>4</v>
      </c>
      <c r="I189" s="127" t="s">
        <v>210</v>
      </c>
      <c r="J189" s="112">
        <v>18.5</v>
      </c>
      <c r="K189" s="148">
        <v>18000</v>
      </c>
      <c r="L189" s="148">
        <v>24634</v>
      </c>
      <c r="M189" s="148">
        <v>624395</v>
      </c>
      <c r="N189" s="148">
        <v>6153</v>
      </c>
      <c r="O189" s="148">
        <v>630548</v>
      </c>
    </row>
    <row r="190" spans="1:15" x14ac:dyDescent="0.2">
      <c r="A190" s="124" t="s">
        <v>544</v>
      </c>
      <c r="B190" s="124" t="s">
        <v>746</v>
      </c>
      <c r="C190" s="127">
        <v>510</v>
      </c>
      <c r="D190" s="125" t="s">
        <v>484</v>
      </c>
      <c r="E190" s="125" t="s">
        <v>58</v>
      </c>
      <c r="F190" s="10">
        <v>46</v>
      </c>
      <c r="G190" s="125" t="s">
        <v>487</v>
      </c>
      <c r="H190" s="112">
        <v>4</v>
      </c>
      <c r="I190" s="127" t="s">
        <v>210</v>
      </c>
      <c r="J190" s="112">
        <v>18.5</v>
      </c>
      <c r="K190" s="148">
        <v>46000</v>
      </c>
      <c r="L190" s="148">
        <v>62953</v>
      </c>
      <c r="M190" s="148">
        <v>1595663</v>
      </c>
      <c r="N190" s="148">
        <v>15722</v>
      </c>
      <c r="O190" s="148">
        <v>1611385</v>
      </c>
    </row>
    <row r="191" spans="1:15" x14ac:dyDescent="0.2">
      <c r="A191" s="124" t="s">
        <v>544</v>
      </c>
      <c r="B191" s="124" t="s">
        <v>746</v>
      </c>
      <c r="C191" s="127">
        <v>510</v>
      </c>
      <c r="D191" s="125" t="s">
        <v>484</v>
      </c>
      <c r="E191" s="125" t="s">
        <v>58</v>
      </c>
      <c r="F191" s="10">
        <v>113</v>
      </c>
      <c r="G191" s="125" t="s">
        <v>488</v>
      </c>
      <c r="H191" s="112">
        <v>4</v>
      </c>
      <c r="I191" s="127" t="s">
        <v>210</v>
      </c>
      <c r="J191" s="112">
        <v>18.5</v>
      </c>
      <c r="K191" s="148">
        <v>113000</v>
      </c>
      <c r="L191" s="148">
        <v>154646</v>
      </c>
      <c r="M191" s="148">
        <v>3919795</v>
      </c>
      <c r="N191" s="148">
        <v>38622</v>
      </c>
      <c r="O191" s="148">
        <v>3958417</v>
      </c>
    </row>
    <row r="192" spans="1:15" x14ac:dyDescent="0.2">
      <c r="A192" s="124"/>
      <c r="B192" s="124"/>
      <c r="E192" s="125"/>
      <c r="F192" s="10"/>
      <c r="G192" s="125"/>
      <c r="H192" s="112"/>
      <c r="I192" s="125"/>
      <c r="J192" s="112"/>
      <c r="K192" s="148"/>
      <c r="L192" s="148"/>
      <c r="M192" s="148"/>
      <c r="N192" s="148"/>
      <c r="O192" s="148"/>
    </row>
    <row r="193" spans="1:15" x14ac:dyDescent="0.2">
      <c r="A193" s="124" t="s">
        <v>150</v>
      </c>
      <c r="B193" s="124" t="s">
        <v>746</v>
      </c>
      <c r="C193" s="127">
        <v>514</v>
      </c>
      <c r="D193" s="127" t="s">
        <v>494</v>
      </c>
      <c r="E193" s="125" t="s">
        <v>495</v>
      </c>
      <c r="F193" s="10">
        <v>65000</v>
      </c>
      <c r="G193" s="125" t="s">
        <v>268</v>
      </c>
      <c r="H193" s="112">
        <v>7.61</v>
      </c>
      <c r="I193" s="125" t="s">
        <v>214</v>
      </c>
      <c r="J193" s="112">
        <v>14.5</v>
      </c>
      <c r="K193" s="148">
        <v>65000000</v>
      </c>
      <c r="L193" s="148">
        <v>65000000</v>
      </c>
      <c r="M193" s="148">
        <v>45416800</v>
      </c>
      <c r="N193" s="148">
        <v>319325</v>
      </c>
      <c r="O193" s="148">
        <v>45736125</v>
      </c>
    </row>
    <row r="194" spans="1:15" x14ac:dyDescent="0.2">
      <c r="A194" s="124" t="s">
        <v>525</v>
      </c>
      <c r="B194" s="124" t="s">
        <v>746</v>
      </c>
      <c r="C194" s="127">
        <v>514</v>
      </c>
      <c r="D194" s="127" t="s">
        <v>494</v>
      </c>
      <c r="E194" s="125" t="s">
        <v>495</v>
      </c>
      <c r="F194" s="10">
        <v>1</v>
      </c>
      <c r="G194" s="125" t="s">
        <v>496</v>
      </c>
      <c r="H194" s="112">
        <v>7.75</v>
      </c>
      <c r="I194" s="125" t="s">
        <v>214</v>
      </c>
      <c r="J194" s="112">
        <v>15</v>
      </c>
      <c r="K194" s="148">
        <v>1000</v>
      </c>
      <c r="L194" s="148">
        <v>1837.29</v>
      </c>
      <c r="M194" s="148">
        <v>1284</v>
      </c>
      <c r="N194" s="148">
        <v>9</v>
      </c>
      <c r="O194" s="148">
        <v>1293</v>
      </c>
    </row>
    <row r="195" spans="1:15" x14ac:dyDescent="0.2">
      <c r="A195" s="124" t="s">
        <v>150</v>
      </c>
      <c r="B195" s="124" t="s">
        <v>746</v>
      </c>
      <c r="C195" s="127">
        <v>536</v>
      </c>
      <c r="D195" s="127" t="s">
        <v>517</v>
      </c>
      <c r="E195" s="125" t="s">
        <v>58</v>
      </c>
      <c r="F195" s="10">
        <v>302</v>
      </c>
      <c r="G195" s="125" t="s">
        <v>518</v>
      </c>
      <c r="H195" s="112">
        <v>3.7</v>
      </c>
      <c r="I195" s="125" t="s">
        <v>210</v>
      </c>
      <c r="J195" s="112">
        <v>19.5</v>
      </c>
      <c r="K195" s="148">
        <v>302000</v>
      </c>
      <c r="L195" s="148">
        <v>137020.32</v>
      </c>
      <c r="M195" s="148">
        <v>3473039</v>
      </c>
      <c r="N195" s="148">
        <v>21011</v>
      </c>
      <c r="O195" s="148">
        <v>3494050</v>
      </c>
    </row>
    <row r="196" spans="1:15" x14ac:dyDescent="0.2">
      <c r="A196" s="124" t="s">
        <v>525</v>
      </c>
      <c r="B196" s="124" t="s">
        <v>746</v>
      </c>
      <c r="C196" s="127">
        <v>536</v>
      </c>
      <c r="D196" s="127" t="s">
        <v>517</v>
      </c>
      <c r="E196" s="125" t="s">
        <v>58</v>
      </c>
      <c r="F196" s="10">
        <v>19</v>
      </c>
      <c r="G196" s="125" t="s">
        <v>519</v>
      </c>
      <c r="H196" s="112">
        <v>4</v>
      </c>
      <c r="I196" s="125" t="s">
        <v>210</v>
      </c>
      <c r="J196" s="112">
        <v>19.5</v>
      </c>
      <c r="K196" s="148">
        <v>19000</v>
      </c>
      <c r="L196" s="148">
        <v>0</v>
      </c>
      <c r="M196" s="148">
        <v>0</v>
      </c>
      <c r="N196" s="148">
        <v>0</v>
      </c>
      <c r="O196" s="148">
        <v>0</v>
      </c>
    </row>
    <row r="197" spans="1:15" x14ac:dyDescent="0.2">
      <c r="A197" s="124" t="s">
        <v>525</v>
      </c>
      <c r="B197" s="124" t="s">
        <v>746</v>
      </c>
      <c r="C197" s="127">
        <v>536</v>
      </c>
      <c r="D197" s="127" t="s">
        <v>517</v>
      </c>
      <c r="E197" s="125" t="s">
        <v>58</v>
      </c>
      <c r="F197" s="10">
        <v>17</v>
      </c>
      <c r="G197" s="125" t="s">
        <v>471</v>
      </c>
      <c r="H197" s="112">
        <v>4.7</v>
      </c>
      <c r="I197" s="125" t="s">
        <v>210</v>
      </c>
      <c r="J197" s="112">
        <v>19.5</v>
      </c>
      <c r="K197" s="148">
        <v>17000</v>
      </c>
      <c r="L197" s="148">
        <v>16741.509999999998</v>
      </c>
      <c r="M197" s="148">
        <v>424345</v>
      </c>
      <c r="N197" s="148">
        <v>3249</v>
      </c>
      <c r="O197" s="148">
        <v>427594</v>
      </c>
    </row>
    <row r="198" spans="1:15" x14ac:dyDescent="0.2">
      <c r="A198" s="124" t="s">
        <v>525</v>
      </c>
      <c r="B198" s="124" t="s">
        <v>746</v>
      </c>
      <c r="C198" s="127">
        <v>536</v>
      </c>
      <c r="D198" s="127" t="s">
        <v>517</v>
      </c>
      <c r="E198" s="125" t="s">
        <v>58</v>
      </c>
      <c r="F198" s="10">
        <v>11.5</v>
      </c>
      <c r="G198" s="125" t="s">
        <v>472</v>
      </c>
      <c r="H198" s="112">
        <v>5.5</v>
      </c>
      <c r="I198" s="125" t="s">
        <v>210</v>
      </c>
      <c r="J198" s="112">
        <v>19.5</v>
      </c>
      <c r="K198" s="148">
        <v>11500</v>
      </c>
      <c r="L198" s="148">
        <v>16954.240000000002</v>
      </c>
      <c r="M198" s="148">
        <v>429737</v>
      </c>
      <c r="N198" s="148">
        <v>3840</v>
      </c>
      <c r="O198" s="148">
        <v>433577</v>
      </c>
    </row>
    <row r="199" spans="1:15" x14ac:dyDescent="0.2">
      <c r="A199" s="124" t="s">
        <v>528</v>
      </c>
      <c r="B199" s="124" t="s">
        <v>746</v>
      </c>
      <c r="C199" s="127">
        <v>536</v>
      </c>
      <c r="D199" s="127" t="s">
        <v>517</v>
      </c>
      <c r="E199" s="125" t="s">
        <v>58</v>
      </c>
      <c r="F199" s="10">
        <v>20</v>
      </c>
      <c r="G199" s="125" t="s">
        <v>520</v>
      </c>
      <c r="H199" s="112">
        <v>7.5</v>
      </c>
      <c r="I199" s="125" t="s">
        <v>210</v>
      </c>
      <c r="J199" s="112">
        <v>19.5</v>
      </c>
      <c r="K199" s="148">
        <v>20000</v>
      </c>
      <c r="L199" s="148">
        <v>33786.370000000003</v>
      </c>
      <c r="M199" s="148">
        <v>856379</v>
      </c>
      <c r="N199" s="148">
        <v>10360</v>
      </c>
      <c r="O199" s="148">
        <v>866739</v>
      </c>
    </row>
    <row r="200" spans="1:15" x14ac:dyDescent="0.2">
      <c r="A200" s="124"/>
      <c r="B200" s="124"/>
      <c r="E200" s="125"/>
      <c r="F200" s="10"/>
      <c r="G200" s="125"/>
      <c r="H200" s="112"/>
      <c r="I200" s="125"/>
      <c r="J200" s="112"/>
      <c r="K200" s="148"/>
      <c r="L200" s="148"/>
      <c r="M200" s="148"/>
      <c r="N200" s="148"/>
      <c r="O200" s="148"/>
    </row>
    <row r="201" spans="1:15" x14ac:dyDescent="0.2">
      <c r="A201" s="124" t="s">
        <v>228</v>
      </c>
      <c r="B201" s="124" t="s">
        <v>746</v>
      </c>
      <c r="C201" s="127">
        <v>557</v>
      </c>
      <c r="D201" s="127" t="s">
        <v>532</v>
      </c>
      <c r="E201" s="125" t="s">
        <v>58</v>
      </c>
      <c r="F201" s="10">
        <v>120.8</v>
      </c>
      <c r="G201" s="125" t="s">
        <v>257</v>
      </c>
      <c r="H201" s="112">
        <v>4.2</v>
      </c>
      <c r="I201" s="125" t="s">
        <v>211</v>
      </c>
      <c r="J201" s="112">
        <v>9.75</v>
      </c>
      <c r="K201" s="148">
        <v>120800</v>
      </c>
      <c r="L201" s="148">
        <v>0</v>
      </c>
      <c r="M201" s="148">
        <v>0</v>
      </c>
      <c r="N201" s="148"/>
      <c r="O201" s="148"/>
    </row>
    <row r="202" spans="1:15" x14ac:dyDescent="0.2">
      <c r="A202" s="124" t="s">
        <v>533</v>
      </c>
      <c r="B202" s="124" t="s">
        <v>746</v>
      </c>
      <c r="C202" s="127">
        <v>557</v>
      </c>
      <c r="D202" s="127" t="s">
        <v>532</v>
      </c>
      <c r="E202" s="125" t="s">
        <v>58</v>
      </c>
      <c r="F202" s="10">
        <v>41.9</v>
      </c>
      <c r="G202" s="125" t="s">
        <v>258</v>
      </c>
      <c r="H202" s="112">
        <v>5</v>
      </c>
      <c r="I202" s="125" t="s">
        <v>211</v>
      </c>
      <c r="J202" s="112">
        <v>19.5</v>
      </c>
      <c r="K202" s="148"/>
      <c r="L202" s="148"/>
      <c r="M202" s="148"/>
      <c r="N202" s="148"/>
      <c r="O202" s="148"/>
    </row>
    <row r="203" spans="1:15" x14ac:dyDescent="0.2">
      <c r="A203" s="124" t="s">
        <v>533</v>
      </c>
      <c r="B203" s="124" t="s">
        <v>746</v>
      </c>
      <c r="C203" s="127">
        <v>557</v>
      </c>
      <c r="D203" s="127" t="s">
        <v>532</v>
      </c>
      <c r="E203" s="125" t="s">
        <v>58</v>
      </c>
      <c r="F203" s="10">
        <v>11</v>
      </c>
      <c r="G203" s="125" t="s">
        <v>534</v>
      </c>
      <c r="H203" s="112">
        <v>5</v>
      </c>
      <c r="I203" s="125" t="s">
        <v>211</v>
      </c>
      <c r="J203" s="112">
        <v>19.75</v>
      </c>
      <c r="K203" s="148"/>
      <c r="L203" s="148"/>
      <c r="M203" s="148"/>
      <c r="N203" s="148"/>
      <c r="O203" s="148"/>
    </row>
    <row r="204" spans="1:15" x14ac:dyDescent="0.2">
      <c r="A204" s="124" t="s">
        <v>533</v>
      </c>
      <c r="B204" s="124" t="s">
        <v>746</v>
      </c>
      <c r="C204" s="127">
        <v>557</v>
      </c>
      <c r="D204" s="127" t="s">
        <v>532</v>
      </c>
      <c r="E204" s="125" t="s">
        <v>58</v>
      </c>
      <c r="F204" s="10">
        <v>64</v>
      </c>
      <c r="G204" s="125" t="s">
        <v>535</v>
      </c>
      <c r="H204" s="112">
        <v>3</v>
      </c>
      <c r="I204" s="125" t="s">
        <v>211</v>
      </c>
      <c r="J204" s="112">
        <v>20</v>
      </c>
      <c r="K204" s="148"/>
      <c r="L204" s="148"/>
      <c r="M204" s="148"/>
      <c r="N204" s="148"/>
      <c r="O204" s="148"/>
    </row>
    <row r="205" spans="1:15" x14ac:dyDescent="0.2">
      <c r="A205" s="124"/>
      <c r="B205" s="124"/>
      <c r="E205" s="125"/>
      <c r="F205" s="10"/>
      <c r="G205" s="125"/>
      <c r="H205" s="112"/>
      <c r="I205" s="125"/>
      <c r="J205" s="112"/>
      <c r="K205" s="46"/>
      <c r="L205" s="148"/>
      <c r="M205" s="148"/>
      <c r="N205" s="148"/>
      <c r="O205" s="148"/>
    </row>
    <row r="206" spans="1:15" x14ac:dyDescent="0.2">
      <c r="A206" s="124" t="s">
        <v>543</v>
      </c>
      <c r="B206" s="124" t="s">
        <v>746</v>
      </c>
      <c r="C206" s="127">
        <v>582</v>
      </c>
      <c r="D206" s="127" t="s">
        <v>549</v>
      </c>
      <c r="E206" s="125" t="s">
        <v>58</v>
      </c>
      <c r="F206" s="10">
        <v>750</v>
      </c>
      <c r="G206" s="125" t="s">
        <v>518</v>
      </c>
      <c r="H206" s="112">
        <v>4.5</v>
      </c>
      <c r="I206" s="125" t="s">
        <v>210</v>
      </c>
      <c r="J206" s="112">
        <v>18.5</v>
      </c>
      <c r="K206" s="148">
        <v>750000</v>
      </c>
      <c r="L206" s="148">
        <v>422470</v>
      </c>
      <c r="M206" s="148">
        <v>10708301</v>
      </c>
      <c r="N206" s="148">
        <v>118490</v>
      </c>
      <c r="O206" s="148">
        <v>10826791</v>
      </c>
    </row>
    <row r="207" spans="1:15" x14ac:dyDescent="0.2">
      <c r="A207" s="124" t="s">
        <v>544</v>
      </c>
      <c r="B207" s="124" t="s">
        <v>746</v>
      </c>
      <c r="C207" s="127">
        <v>582</v>
      </c>
      <c r="D207" s="127" t="s">
        <v>549</v>
      </c>
      <c r="E207" s="125" t="s">
        <v>58</v>
      </c>
      <c r="F207" s="10">
        <v>45</v>
      </c>
      <c r="G207" s="125" t="s">
        <v>519</v>
      </c>
      <c r="H207" s="112">
        <v>4.5</v>
      </c>
      <c r="I207" s="125" t="s">
        <v>210</v>
      </c>
      <c r="J207" s="112">
        <v>18.5</v>
      </c>
      <c r="K207" s="148">
        <v>45000</v>
      </c>
      <c r="L207" s="148">
        <v>25697</v>
      </c>
      <c r="M207" s="148">
        <v>651339</v>
      </c>
      <c r="N207" s="148">
        <v>7207</v>
      </c>
      <c r="O207" s="148">
        <v>658546</v>
      </c>
    </row>
    <row r="208" spans="1:15" x14ac:dyDescent="0.2">
      <c r="A208" s="124" t="s">
        <v>544</v>
      </c>
      <c r="B208" s="124" t="s">
        <v>746</v>
      </c>
      <c r="C208" s="127">
        <v>582</v>
      </c>
      <c r="D208" s="127" t="s">
        <v>549</v>
      </c>
      <c r="E208" s="125" t="s">
        <v>58</v>
      </c>
      <c r="F208" s="10">
        <v>19</v>
      </c>
      <c r="G208" s="125" t="s">
        <v>471</v>
      </c>
      <c r="H208" s="112">
        <v>4.5</v>
      </c>
      <c r="I208" s="125" t="s">
        <v>210</v>
      </c>
      <c r="J208" s="112">
        <v>18.5</v>
      </c>
      <c r="K208" s="148">
        <v>19000</v>
      </c>
      <c r="L208" s="148">
        <v>25017</v>
      </c>
      <c r="M208" s="148">
        <v>634103</v>
      </c>
      <c r="N208" s="148">
        <v>7016</v>
      </c>
      <c r="O208" s="148">
        <v>641119</v>
      </c>
    </row>
    <row r="209" spans="1:15" x14ac:dyDescent="0.2">
      <c r="A209" s="124" t="s">
        <v>544</v>
      </c>
      <c r="B209" s="124" t="s">
        <v>746</v>
      </c>
      <c r="C209" s="127">
        <v>582</v>
      </c>
      <c r="D209" s="127" t="s">
        <v>549</v>
      </c>
      <c r="E209" s="125" t="s">
        <v>58</v>
      </c>
      <c r="F209" s="10">
        <v>9</v>
      </c>
      <c r="G209" s="125" t="s">
        <v>472</v>
      </c>
      <c r="H209" s="112">
        <v>4.5</v>
      </c>
      <c r="I209" s="125" t="s">
        <v>210</v>
      </c>
      <c r="J209" s="112">
        <v>18.5</v>
      </c>
      <c r="K209" s="148">
        <v>9000</v>
      </c>
      <c r="L209" s="148">
        <v>11850</v>
      </c>
      <c r="M209" s="148">
        <v>300361</v>
      </c>
      <c r="N209" s="148">
        <v>3323</v>
      </c>
      <c r="O209" s="148">
        <v>303684</v>
      </c>
    </row>
    <row r="210" spans="1:15" x14ac:dyDescent="0.2">
      <c r="A210" s="124" t="s">
        <v>544</v>
      </c>
      <c r="B210" s="124" t="s">
        <v>746</v>
      </c>
      <c r="C210" s="127">
        <v>582</v>
      </c>
      <c r="D210" s="127" t="s">
        <v>549</v>
      </c>
      <c r="E210" s="125" t="s">
        <v>58</v>
      </c>
      <c r="F210" s="10">
        <v>24.6</v>
      </c>
      <c r="G210" s="125" t="s">
        <v>520</v>
      </c>
      <c r="H210" s="112">
        <v>4.5</v>
      </c>
      <c r="I210" s="125" t="s">
        <v>210</v>
      </c>
      <c r="J210" s="112">
        <v>18.5</v>
      </c>
      <c r="K210" s="148">
        <v>24600</v>
      </c>
      <c r="L210" s="148">
        <v>32390</v>
      </c>
      <c r="M210" s="148">
        <v>820986</v>
      </c>
      <c r="N210" s="148">
        <v>9084</v>
      </c>
      <c r="O210" s="148">
        <v>830070</v>
      </c>
    </row>
    <row r="211" spans="1:15" x14ac:dyDescent="0.2">
      <c r="A211" s="124" t="s">
        <v>544</v>
      </c>
      <c r="B211" s="124" t="s">
        <v>746</v>
      </c>
      <c r="C211" s="127">
        <v>582</v>
      </c>
      <c r="D211" s="127" t="s">
        <v>549</v>
      </c>
      <c r="E211" s="125" t="s">
        <v>58</v>
      </c>
      <c r="F211" s="10">
        <v>112.4</v>
      </c>
      <c r="G211" s="125" t="s">
        <v>551</v>
      </c>
      <c r="H211" s="112">
        <v>4.5</v>
      </c>
      <c r="I211" s="125" t="s">
        <v>210</v>
      </c>
      <c r="J211" s="112">
        <v>18.5</v>
      </c>
      <c r="K211" s="148">
        <v>112400</v>
      </c>
      <c r="L211" s="148">
        <v>147993</v>
      </c>
      <c r="M211" s="148">
        <v>3751162</v>
      </c>
      <c r="N211" s="148">
        <v>41506</v>
      </c>
      <c r="O211" s="148">
        <v>3792668</v>
      </c>
    </row>
    <row r="212" spans="1:15" x14ac:dyDescent="0.2">
      <c r="A212" s="124"/>
      <c r="B212" s="124"/>
      <c r="E212" s="125"/>
      <c r="F212" s="10"/>
      <c r="G212" s="125"/>
      <c r="H212" s="112"/>
      <c r="I212" s="125"/>
      <c r="J212" s="112"/>
      <c r="K212" s="46"/>
      <c r="L212" s="148"/>
      <c r="M212" s="148"/>
      <c r="N212" s="148"/>
      <c r="O212" s="148"/>
    </row>
    <row r="213" spans="1:15" x14ac:dyDescent="0.2">
      <c r="A213" s="124" t="s">
        <v>150</v>
      </c>
      <c r="B213" s="124" t="s">
        <v>746</v>
      </c>
      <c r="C213" s="127">
        <v>607</v>
      </c>
      <c r="D213" s="127" t="s">
        <v>573</v>
      </c>
      <c r="E213" s="125" t="s">
        <v>125</v>
      </c>
      <c r="F213" s="10">
        <v>52800000</v>
      </c>
      <c r="G213" s="125" t="s">
        <v>456</v>
      </c>
      <c r="H213" s="112">
        <v>7.5</v>
      </c>
      <c r="I213" s="125" t="s">
        <v>213</v>
      </c>
      <c r="J213" s="112">
        <v>9.75</v>
      </c>
      <c r="K213" s="148">
        <v>52800000000</v>
      </c>
      <c r="L213" s="148">
        <v>0</v>
      </c>
      <c r="M213" s="148">
        <v>0</v>
      </c>
      <c r="N213" s="148">
        <v>0</v>
      </c>
      <c r="O213" s="148">
        <v>0</v>
      </c>
    </row>
    <row r="214" spans="1:15" x14ac:dyDescent="0.2">
      <c r="A214" s="124" t="s">
        <v>150</v>
      </c>
      <c r="B214" s="124" t="s">
        <v>746</v>
      </c>
      <c r="C214" s="127">
        <v>607</v>
      </c>
      <c r="D214" s="127" t="s">
        <v>573</v>
      </c>
      <c r="E214" s="125" t="s">
        <v>125</v>
      </c>
      <c r="F214" s="10">
        <v>2700000</v>
      </c>
      <c r="G214" s="125" t="s">
        <v>574</v>
      </c>
      <c r="H214" s="112">
        <v>9</v>
      </c>
      <c r="I214" s="125" t="s">
        <v>213</v>
      </c>
      <c r="J214" s="112">
        <v>9.75</v>
      </c>
      <c r="K214" s="148">
        <v>2700000000</v>
      </c>
      <c r="L214" s="148">
        <v>2700000000</v>
      </c>
      <c r="M214" s="148">
        <v>2700000</v>
      </c>
      <c r="N214" s="148">
        <v>38988</v>
      </c>
      <c r="O214" s="148">
        <v>2738988</v>
      </c>
    </row>
    <row r="215" spans="1:15" x14ac:dyDescent="0.2">
      <c r="A215" s="124" t="s">
        <v>150</v>
      </c>
      <c r="B215" s="124" t="s">
        <v>746</v>
      </c>
      <c r="C215" s="127">
        <v>607</v>
      </c>
      <c r="D215" s="127" t="s">
        <v>573</v>
      </c>
      <c r="E215" s="125" t="s">
        <v>125</v>
      </c>
      <c r="F215" s="10">
        <v>4500000</v>
      </c>
      <c r="G215" s="125" t="s">
        <v>474</v>
      </c>
      <c r="H215" s="112">
        <v>0</v>
      </c>
      <c r="I215" s="125" t="s">
        <v>213</v>
      </c>
      <c r="J215" s="112">
        <v>10</v>
      </c>
      <c r="K215" s="148">
        <v>4500000000</v>
      </c>
      <c r="L215" s="148">
        <v>4500000000</v>
      </c>
      <c r="M215" s="148">
        <v>4500000</v>
      </c>
      <c r="N215" s="148">
        <v>0</v>
      </c>
      <c r="O215" s="148">
        <v>4500000</v>
      </c>
    </row>
    <row r="216" spans="1:15" x14ac:dyDescent="0.2">
      <c r="A216" s="124"/>
      <c r="B216" s="124"/>
      <c r="E216" s="125"/>
      <c r="F216" s="10"/>
      <c r="G216" s="125"/>
      <c r="H216" s="112"/>
      <c r="I216" s="125"/>
      <c r="J216" s="112"/>
      <c r="K216" s="148"/>
      <c r="L216" s="148"/>
      <c r="M216" s="148"/>
      <c r="N216" s="148"/>
      <c r="O216" s="148"/>
    </row>
    <row r="217" spans="1:15" x14ac:dyDescent="0.2">
      <c r="A217" s="124" t="s">
        <v>593</v>
      </c>
      <c r="B217" s="124" t="s">
        <v>746</v>
      </c>
      <c r="C217" s="127">
        <v>626</v>
      </c>
      <c r="D217" s="127" t="s">
        <v>584</v>
      </c>
      <c r="E217" s="125" t="s">
        <v>495</v>
      </c>
      <c r="F217" s="10">
        <v>100000</v>
      </c>
      <c r="G217" s="125" t="s">
        <v>591</v>
      </c>
      <c r="H217" s="112">
        <v>0</v>
      </c>
      <c r="I217" s="125" t="s">
        <v>212</v>
      </c>
      <c r="J217" s="112">
        <v>0.5</v>
      </c>
      <c r="K217" s="148"/>
      <c r="L217" s="148"/>
      <c r="M217" s="148"/>
      <c r="N217" s="148"/>
      <c r="O217" s="148"/>
    </row>
    <row r="218" spans="1:15" x14ac:dyDescent="0.2">
      <c r="A218" s="124" t="s">
        <v>593</v>
      </c>
      <c r="B218" s="124" t="s">
        <v>746</v>
      </c>
      <c r="C218" s="127">
        <v>626</v>
      </c>
      <c r="D218" s="127" t="s">
        <v>584</v>
      </c>
      <c r="E218" s="125" t="s">
        <v>495</v>
      </c>
      <c r="F218" s="10">
        <v>100000</v>
      </c>
      <c r="G218" s="125" t="s">
        <v>592</v>
      </c>
      <c r="H218" s="112">
        <v>0</v>
      </c>
      <c r="I218" s="125" t="s">
        <v>212</v>
      </c>
      <c r="J218" s="112">
        <v>0.25</v>
      </c>
      <c r="K218" s="148"/>
      <c r="L218" s="148"/>
      <c r="M218" s="148"/>
      <c r="N218" s="148"/>
      <c r="O218" s="148"/>
    </row>
    <row r="219" spans="1:15" x14ac:dyDescent="0.2">
      <c r="A219" s="124" t="s">
        <v>112</v>
      </c>
      <c r="B219" s="124" t="s">
        <v>746</v>
      </c>
      <c r="C219" s="127">
        <v>628</v>
      </c>
      <c r="D219" s="127" t="s">
        <v>596</v>
      </c>
      <c r="E219" s="125" t="s">
        <v>125</v>
      </c>
      <c r="F219" s="10">
        <v>33500000</v>
      </c>
      <c r="G219" s="125" t="s">
        <v>598</v>
      </c>
      <c r="H219" s="112">
        <v>6.5</v>
      </c>
      <c r="I219" s="125" t="s">
        <v>213</v>
      </c>
      <c r="J219" s="112">
        <v>7.25</v>
      </c>
      <c r="K219" s="148">
        <v>33500000000</v>
      </c>
      <c r="L219" s="148">
        <v>4187500000</v>
      </c>
      <c r="M219" s="148">
        <v>4187500</v>
      </c>
      <c r="N219" s="148">
        <v>21177</v>
      </c>
      <c r="O219" s="148">
        <v>4208677</v>
      </c>
    </row>
    <row r="220" spans="1:15" x14ac:dyDescent="0.2">
      <c r="A220" s="124" t="s">
        <v>112</v>
      </c>
      <c r="B220" s="124" t="s">
        <v>746</v>
      </c>
      <c r="C220" s="127">
        <v>628</v>
      </c>
      <c r="D220" s="127" t="s">
        <v>596</v>
      </c>
      <c r="E220" s="125" t="s">
        <v>125</v>
      </c>
      <c r="F220" s="10">
        <v>6500000</v>
      </c>
      <c r="G220" s="125" t="s">
        <v>599</v>
      </c>
      <c r="H220" s="112">
        <v>0</v>
      </c>
      <c r="I220" s="125" t="s">
        <v>213</v>
      </c>
      <c r="J220" s="112">
        <v>7.5</v>
      </c>
      <c r="K220" s="148">
        <v>6500000000</v>
      </c>
      <c r="L220" s="148">
        <v>6500000000</v>
      </c>
      <c r="M220" s="148">
        <v>6500000</v>
      </c>
      <c r="N220" s="148">
        <v>0</v>
      </c>
      <c r="O220" s="148">
        <v>6500000</v>
      </c>
    </row>
    <row r="221" spans="1:15" x14ac:dyDescent="0.2">
      <c r="A221" s="124" t="s">
        <v>692</v>
      </c>
      <c r="B221" s="124" t="s">
        <v>746</v>
      </c>
      <c r="C221" s="127">
        <v>657</v>
      </c>
      <c r="D221" s="127" t="s">
        <v>609</v>
      </c>
      <c r="E221" s="125" t="s">
        <v>125</v>
      </c>
      <c r="F221" s="10">
        <v>26100000</v>
      </c>
      <c r="G221" s="125" t="s">
        <v>610</v>
      </c>
      <c r="H221" s="112">
        <v>7</v>
      </c>
      <c r="I221" s="125" t="s">
        <v>213</v>
      </c>
      <c r="J221" s="112">
        <v>6.5</v>
      </c>
      <c r="K221" s="148">
        <v>26100000000</v>
      </c>
      <c r="L221" s="148">
        <v>26100000000</v>
      </c>
      <c r="M221" s="148">
        <v>26100000</v>
      </c>
      <c r="N221" s="148">
        <v>440390</v>
      </c>
      <c r="O221" s="148">
        <v>26540390</v>
      </c>
    </row>
    <row r="222" spans="1:15" x14ac:dyDescent="0.2">
      <c r="A222" s="124" t="s">
        <v>692</v>
      </c>
      <c r="B222" s="124" t="s">
        <v>746</v>
      </c>
      <c r="C222" s="127">
        <v>657</v>
      </c>
      <c r="D222" s="127" t="s">
        <v>609</v>
      </c>
      <c r="E222" s="125" t="s">
        <v>125</v>
      </c>
      <c r="F222" s="10">
        <v>18900000</v>
      </c>
      <c r="G222" s="125" t="s">
        <v>611</v>
      </c>
      <c r="H222" s="112">
        <v>0</v>
      </c>
      <c r="I222" s="125" t="s">
        <v>213</v>
      </c>
      <c r="J222" s="112">
        <v>6.75</v>
      </c>
      <c r="K222" s="148">
        <v>18900000000</v>
      </c>
      <c r="L222" s="148">
        <v>18900000000</v>
      </c>
      <c r="M222" s="148">
        <v>18900000</v>
      </c>
      <c r="N222" s="148">
        <v>0</v>
      </c>
      <c r="O222" s="148">
        <v>18900000</v>
      </c>
    </row>
    <row r="223" spans="1:15" x14ac:dyDescent="0.2">
      <c r="A223" s="124" t="s">
        <v>150</v>
      </c>
      <c r="B223" s="124" t="s">
        <v>746</v>
      </c>
      <c r="C223" s="127">
        <v>658</v>
      </c>
      <c r="D223" s="115" t="s">
        <v>612</v>
      </c>
      <c r="E223" s="125" t="s">
        <v>125</v>
      </c>
      <c r="F223" s="10">
        <v>10000000</v>
      </c>
      <c r="G223" s="125" t="s">
        <v>613</v>
      </c>
      <c r="H223" s="112">
        <v>7</v>
      </c>
      <c r="I223" s="125" t="s">
        <v>213</v>
      </c>
      <c r="J223" s="112">
        <v>5</v>
      </c>
      <c r="K223" s="148">
        <v>10000000000</v>
      </c>
      <c r="L223" s="148">
        <v>10000000000</v>
      </c>
      <c r="M223" s="148">
        <v>10000000</v>
      </c>
      <c r="N223" s="148">
        <v>170585</v>
      </c>
      <c r="O223" s="148">
        <v>10170585</v>
      </c>
    </row>
    <row r="224" spans="1:15" x14ac:dyDescent="0.2">
      <c r="A224" s="124" t="s">
        <v>525</v>
      </c>
      <c r="B224" s="124" t="s">
        <v>746</v>
      </c>
      <c r="C224" s="127">
        <v>658</v>
      </c>
      <c r="D224" s="115" t="s">
        <v>612</v>
      </c>
      <c r="E224" s="125" t="s">
        <v>125</v>
      </c>
      <c r="F224" s="10">
        <v>50</v>
      </c>
      <c r="G224" s="125" t="s">
        <v>614</v>
      </c>
      <c r="H224" s="112">
        <v>8.5</v>
      </c>
      <c r="I224" s="125" t="s">
        <v>213</v>
      </c>
      <c r="J224" s="112">
        <v>5.25</v>
      </c>
      <c r="K224" s="148">
        <v>50000</v>
      </c>
      <c r="L224" s="148">
        <v>70720</v>
      </c>
      <c r="M224" s="148">
        <v>71</v>
      </c>
      <c r="N224" s="148">
        <v>1</v>
      </c>
      <c r="O224" s="148">
        <v>72</v>
      </c>
    </row>
    <row r="225" spans="1:15" x14ac:dyDescent="0.2">
      <c r="A225" s="124"/>
      <c r="B225" s="124"/>
      <c r="D225" s="115"/>
      <c r="E225" s="125"/>
      <c r="F225" s="10"/>
      <c r="G225" s="125"/>
      <c r="H225" s="112"/>
      <c r="I225" s="125"/>
      <c r="J225" s="112"/>
      <c r="K225" s="148"/>
      <c r="L225" s="148"/>
      <c r="M225" s="148"/>
      <c r="N225" s="148"/>
      <c r="O225" s="148"/>
    </row>
    <row r="226" spans="1:15" x14ac:dyDescent="0.2">
      <c r="A226" s="124" t="s">
        <v>632</v>
      </c>
      <c r="B226" s="124" t="s">
        <v>746</v>
      </c>
      <c r="C226" s="127">
        <v>693</v>
      </c>
      <c r="D226" s="115" t="s">
        <v>620</v>
      </c>
      <c r="E226" s="125" t="s">
        <v>495</v>
      </c>
      <c r="F226" s="10">
        <v>50000</v>
      </c>
      <c r="G226" s="125" t="s">
        <v>61</v>
      </c>
      <c r="H226" s="112">
        <v>0</v>
      </c>
      <c r="I226" s="125" t="s">
        <v>212</v>
      </c>
      <c r="J226" s="112">
        <v>8.3333333333333329E-2</v>
      </c>
      <c r="K226" s="148"/>
      <c r="L226" s="148"/>
      <c r="M226" s="148"/>
      <c r="N226" s="148"/>
      <c r="O226" s="148"/>
    </row>
    <row r="227" spans="1:15" x14ac:dyDescent="0.2">
      <c r="A227" s="124" t="s">
        <v>632</v>
      </c>
      <c r="B227" s="124" t="s">
        <v>746</v>
      </c>
      <c r="C227" s="127">
        <v>693</v>
      </c>
      <c r="D227" s="115" t="s">
        <v>620</v>
      </c>
      <c r="E227" s="125" t="s">
        <v>495</v>
      </c>
      <c r="F227" s="10">
        <v>50000</v>
      </c>
      <c r="G227" s="125" t="s">
        <v>62</v>
      </c>
      <c r="H227" s="112">
        <v>0</v>
      </c>
      <c r="I227" s="125" t="s">
        <v>212</v>
      </c>
      <c r="J227" s="112">
        <v>0.25</v>
      </c>
      <c r="K227" s="148"/>
      <c r="L227" s="148"/>
      <c r="M227" s="148"/>
      <c r="N227" s="148"/>
      <c r="O227" s="148"/>
    </row>
    <row r="228" spans="1:15" x14ac:dyDescent="0.2">
      <c r="A228" s="124" t="s">
        <v>632</v>
      </c>
      <c r="B228" s="124" t="s">
        <v>746</v>
      </c>
      <c r="C228" s="127">
        <v>693</v>
      </c>
      <c r="D228" s="115" t="s">
        <v>620</v>
      </c>
      <c r="E228" s="125" t="s">
        <v>495</v>
      </c>
      <c r="F228" s="10">
        <v>50000</v>
      </c>
      <c r="G228" s="125" t="s">
        <v>553</v>
      </c>
      <c r="H228" s="112">
        <v>0</v>
      </c>
      <c r="I228" s="125" t="s">
        <v>212</v>
      </c>
      <c r="J228" s="112">
        <v>0.5</v>
      </c>
      <c r="K228" s="148"/>
      <c r="L228" s="148"/>
      <c r="M228" s="148"/>
      <c r="N228" s="148"/>
      <c r="O228" s="148"/>
    </row>
    <row r="229" spans="1:15" x14ac:dyDescent="0.2">
      <c r="A229" s="124" t="s">
        <v>632</v>
      </c>
      <c r="B229" s="124" t="s">
        <v>746</v>
      </c>
      <c r="C229" s="127">
        <v>693</v>
      </c>
      <c r="D229" s="115" t="s">
        <v>620</v>
      </c>
      <c r="E229" s="125" t="s">
        <v>495</v>
      </c>
      <c r="F229" s="10">
        <v>50000</v>
      </c>
      <c r="G229" s="125" t="s">
        <v>621</v>
      </c>
      <c r="H229" s="112">
        <v>0</v>
      </c>
      <c r="I229" s="125" t="s">
        <v>212</v>
      </c>
      <c r="J229" s="112">
        <v>1</v>
      </c>
      <c r="K229" s="148"/>
      <c r="L229" s="148"/>
      <c r="M229" s="148"/>
      <c r="N229" s="148"/>
      <c r="O229" s="148"/>
    </row>
    <row r="230" spans="1:15" x14ac:dyDescent="0.2">
      <c r="A230" s="124" t="s">
        <v>632</v>
      </c>
      <c r="B230" s="124" t="s">
        <v>746</v>
      </c>
      <c r="C230" s="127">
        <v>693</v>
      </c>
      <c r="D230" s="115" t="s">
        <v>620</v>
      </c>
      <c r="E230" s="125" t="s">
        <v>495</v>
      </c>
      <c r="F230" s="10">
        <v>50000</v>
      </c>
      <c r="G230" s="125" t="s">
        <v>622</v>
      </c>
      <c r="H230" s="112">
        <v>0</v>
      </c>
      <c r="I230" s="125" t="s">
        <v>212</v>
      </c>
      <c r="J230" s="112">
        <v>1.5</v>
      </c>
      <c r="K230" s="148"/>
      <c r="L230" s="148"/>
      <c r="M230" s="148"/>
      <c r="N230" s="148"/>
      <c r="O230" s="148"/>
    </row>
    <row r="231" spans="1:15" x14ac:dyDescent="0.2">
      <c r="A231" s="124" t="s">
        <v>632</v>
      </c>
      <c r="B231" s="124" t="s">
        <v>746</v>
      </c>
      <c r="C231" s="127">
        <v>693</v>
      </c>
      <c r="D231" s="115" t="s">
        <v>620</v>
      </c>
      <c r="E231" s="125" t="s">
        <v>125</v>
      </c>
      <c r="F231" s="10">
        <v>25000000</v>
      </c>
      <c r="G231" s="125" t="s">
        <v>63</v>
      </c>
      <c r="H231" s="112">
        <v>0</v>
      </c>
      <c r="I231" s="125" t="s">
        <v>212</v>
      </c>
      <c r="J231" s="112">
        <v>8.3333333333333329E-2</v>
      </c>
      <c r="K231" s="148"/>
      <c r="L231" s="148"/>
      <c r="M231" s="148"/>
      <c r="N231" s="148"/>
      <c r="O231" s="148"/>
    </row>
    <row r="232" spans="1:15" x14ac:dyDescent="0.2">
      <c r="A232" s="124" t="s">
        <v>632</v>
      </c>
      <c r="B232" s="124" t="s">
        <v>746</v>
      </c>
      <c r="C232" s="127">
        <v>693</v>
      </c>
      <c r="D232" s="115" t="s">
        <v>620</v>
      </c>
      <c r="E232" s="125" t="s">
        <v>125</v>
      </c>
      <c r="F232" s="10">
        <v>25000000</v>
      </c>
      <c r="G232" s="125" t="s">
        <v>564</v>
      </c>
      <c r="H232" s="112">
        <v>0</v>
      </c>
      <c r="I232" s="125" t="s">
        <v>212</v>
      </c>
      <c r="J232" s="112">
        <v>0.25</v>
      </c>
      <c r="K232" s="148"/>
      <c r="L232" s="148"/>
      <c r="M232" s="148"/>
      <c r="N232" s="148"/>
      <c r="O232" s="148"/>
    </row>
    <row r="233" spans="1:15" x14ac:dyDescent="0.2">
      <c r="A233" s="124" t="s">
        <v>632</v>
      </c>
      <c r="B233" s="124" t="s">
        <v>746</v>
      </c>
      <c r="C233" s="127">
        <v>693</v>
      </c>
      <c r="D233" s="115" t="s">
        <v>620</v>
      </c>
      <c r="E233" s="125" t="s">
        <v>125</v>
      </c>
      <c r="F233" s="10">
        <v>25000000</v>
      </c>
      <c r="G233" s="125" t="s">
        <v>554</v>
      </c>
      <c r="H233" s="112">
        <v>0</v>
      </c>
      <c r="I233" s="125" t="s">
        <v>212</v>
      </c>
      <c r="J233" s="112">
        <v>0.5</v>
      </c>
      <c r="K233" s="148"/>
      <c r="L233" s="148"/>
      <c r="M233" s="148"/>
      <c r="N233" s="148"/>
      <c r="O233" s="148"/>
    </row>
    <row r="234" spans="1:15" x14ac:dyDescent="0.2">
      <c r="A234" s="124" t="s">
        <v>632</v>
      </c>
      <c r="B234" s="124" t="s">
        <v>746</v>
      </c>
      <c r="C234" s="127">
        <v>693</v>
      </c>
      <c r="D234" s="115" t="s">
        <v>620</v>
      </c>
      <c r="E234" s="125" t="s">
        <v>125</v>
      </c>
      <c r="F234" s="10">
        <v>25000000</v>
      </c>
      <c r="G234" s="125" t="s">
        <v>623</v>
      </c>
      <c r="H234" s="112">
        <v>0</v>
      </c>
      <c r="I234" s="125" t="s">
        <v>212</v>
      </c>
      <c r="J234" s="112">
        <v>1</v>
      </c>
      <c r="K234" s="148"/>
      <c r="L234" s="148"/>
      <c r="M234" s="148"/>
      <c r="N234" s="148"/>
      <c r="O234" s="148"/>
    </row>
    <row r="235" spans="1:15" x14ac:dyDescent="0.2">
      <c r="A235" s="124" t="s">
        <v>632</v>
      </c>
      <c r="B235" s="124" t="s">
        <v>746</v>
      </c>
      <c r="C235" s="127">
        <v>693</v>
      </c>
      <c r="D235" s="115" t="s">
        <v>620</v>
      </c>
      <c r="E235" s="125" t="s">
        <v>125</v>
      </c>
      <c r="F235" s="10">
        <v>25000000</v>
      </c>
      <c r="G235" s="125" t="s">
        <v>624</v>
      </c>
      <c r="H235" s="112">
        <v>0</v>
      </c>
      <c r="I235" s="125" t="s">
        <v>212</v>
      </c>
      <c r="J235" s="112">
        <v>1.5</v>
      </c>
      <c r="K235" s="148"/>
      <c r="L235" s="148"/>
      <c r="M235" s="148"/>
      <c r="N235" s="148"/>
      <c r="O235" s="148"/>
    </row>
    <row r="236" spans="1:15" x14ac:dyDescent="0.2">
      <c r="A236" s="124" t="s">
        <v>632</v>
      </c>
      <c r="B236" s="124" t="s">
        <v>746</v>
      </c>
      <c r="C236" s="127">
        <v>693</v>
      </c>
      <c r="D236" s="115" t="s">
        <v>620</v>
      </c>
      <c r="E236" s="125" t="s">
        <v>125</v>
      </c>
      <c r="F236" s="10">
        <v>25000000</v>
      </c>
      <c r="G236" s="125" t="s">
        <v>67</v>
      </c>
      <c r="H236" s="112">
        <v>0</v>
      </c>
      <c r="I236" s="125" t="s">
        <v>212</v>
      </c>
      <c r="J236" s="112">
        <v>0.25</v>
      </c>
      <c r="K236" s="148"/>
      <c r="L236" s="148"/>
      <c r="M236" s="148"/>
      <c r="N236" s="148"/>
      <c r="O236" s="148"/>
    </row>
    <row r="237" spans="1:15" x14ac:dyDescent="0.2">
      <c r="A237" s="124" t="s">
        <v>632</v>
      </c>
      <c r="B237" s="124" t="s">
        <v>746</v>
      </c>
      <c r="C237" s="127">
        <v>693</v>
      </c>
      <c r="D237" s="115" t="s">
        <v>620</v>
      </c>
      <c r="E237" s="125" t="s">
        <v>125</v>
      </c>
      <c r="F237" s="10">
        <v>25000000</v>
      </c>
      <c r="G237" s="125" t="s">
        <v>565</v>
      </c>
      <c r="H237" s="112">
        <v>0</v>
      </c>
      <c r="I237" s="125" t="s">
        <v>212</v>
      </c>
      <c r="J237" s="112">
        <v>0.5</v>
      </c>
      <c r="K237" s="148"/>
      <c r="L237" s="148"/>
      <c r="M237" s="148"/>
      <c r="N237" s="148"/>
      <c r="O237" s="148"/>
    </row>
    <row r="238" spans="1:15" x14ac:dyDescent="0.2">
      <c r="A238" s="124" t="s">
        <v>632</v>
      </c>
      <c r="B238" s="124" t="s">
        <v>746</v>
      </c>
      <c r="C238" s="127">
        <v>693</v>
      </c>
      <c r="D238" s="115" t="s">
        <v>620</v>
      </c>
      <c r="E238" s="125" t="s">
        <v>125</v>
      </c>
      <c r="F238" s="10">
        <v>25000000</v>
      </c>
      <c r="G238" s="125" t="s">
        <v>555</v>
      </c>
      <c r="H238" s="112">
        <v>0</v>
      </c>
      <c r="I238" s="125" t="s">
        <v>212</v>
      </c>
      <c r="J238" s="112">
        <v>1</v>
      </c>
      <c r="K238" s="148"/>
      <c r="L238" s="148"/>
      <c r="M238" s="148"/>
      <c r="N238" s="148"/>
      <c r="O238" s="148"/>
    </row>
    <row r="239" spans="1:15" x14ac:dyDescent="0.2">
      <c r="A239" s="124" t="s">
        <v>632</v>
      </c>
      <c r="B239" s="124" t="s">
        <v>746</v>
      </c>
      <c r="C239" s="127">
        <v>693</v>
      </c>
      <c r="D239" s="115" t="s">
        <v>620</v>
      </c>
      <c r="E239" s="125" t="s">
        <v>125</v>
      </c>
      <c r="F239" s="10">
        <v>25000000</v>
      </c>
      <c r="G239" s="125" t="s">
        <v>625</v>
      </c>
      <c r="H239" s="112">
        <v>0</v>
      </c>
      <c r="I239" s="125" t="s">
        <v>212</v>
      </c>
      <c r="J239" s="112">
        <v>1.5</v>
      </c>
      <c r="K239" s="148"/>
      <c r="L239" s="148"/>
      <c r="M239" s="148"/>
      <c r="N239" s="148"/>
      <c r="O239" s="148"/>
    </row>
    <row r="240" spans="1:15" x14ac:dyDescent="0.2">
      <c r="A240" s="124" t="s">
        <v>632</v>
      </c>
      <c r="B240" s="124" t="s">
        <v>746</v>
      </c>
      <c r="C240" s="127">
        <v>693</v>
      </c>
      <c r="D240" s="115" t="s">
        <v>620</v>
      </c>
      <c r="E240" s="125" t="s">
        <v>58</v>
      </c>
      <c r="F240" s="10">
        <v>1100</v>
      </c>
      <c r="G240" s="125" t="s">
        <v>626</v>
      </c>
      <c r="H240" s="112">
        <v>0</v>
      </c>
      <c r="I240" s="125" t="s">
        <v>212</v>
      </c>
      <c r="J240" s="112">
        <v>0.25</v>
      </c>
      <c r="K240" s="148"/>
      <c r="L240" s="148"/>
      <c r="M240" s="148"/>
      <c r="N240" s="148"/>
      <c r="O240" s="148"/>
    </row>
    <row r="241" spans="1:15" x14ac:dyDescent="0.2">
      <c r="A241" s="124" t="s">
        <v>632</v>
      </c>
      <c r="B241" s="124" t="s">
        <v>746</v>
      </c>
      <c r="C241" s="127">
        <v>693</v>
      </c>
      <c r="D241" s="115" t="s">
        <v>620</v>
      </c>
      <c r="E241" s="125" t="s">
        <v>58</v>
      </c>
      <c r="F241" s="10">
        <v>1100</v>
      </c>
      <c r="G241" s="125" t="s">
        <v>566</v>
      </c>
      <c r="H241" s="112">
        <v>0</v>
      </c>
      <c r="I241" s="125" t="s">
        <v>212</v>
      </c>
      <c r="J241" s="112">
        <v>0.5</v>
      </c>
      <c r="K241" s="148"/>
      <c r="L241" s="148"/>
      <c r="M241" s="148"/>
      <c r="N241" s="148"/>
      <c r="O241" s="148"/>
    </row>
    <row r="242" spans="1:15" x14ac:dyDescent="0.2">
      <c r="A242" s="124" t="s">
        <v>632</v>
      </c>
      <c r="B242" s="124" t="s">
        <v>746</v>
      </c>
      <c r="C242" s="127">
        <v>693</v>
      </c>
      <c r="D242" s="115" t="s">
        <v>620</v>
      </c>
      <c r="E242" s="125" t="s">
        <v>58</v>
      </c>
      <c r="F242" s="10">
        <v>1100</v>
      </c>
      <c r="G242" s="125" t="s">
        <v>556</v>
      </c>
      <c r="H242" s="112">
        <v>0</v>
      </c>
      <c r="I242" s="125" t="s">
        <v>212</v>
      </c>
      <c r="J242" s="112">
        <v>1</v>
      </c>
      <c r="K242" s="148"/>
      <c r="L242" s="148"/>
      <c r="M242" s="148"/>
      <c r="N242" s="148"/>
      <c r="O242" s="148"/>
    </row>
    <row r="243" spans="1:15" x14ac:dyDescent="0.2">
      <c r="A243" s="124" t="s">
        <v>632</v>
      </c>
      <c r="B243" s="124" t="s">
        <v>746</v>
      </c>
      <c r="C243" s="127">
        <v>693</v>
      </c>
      <c r="D243" s="115" t="s">
        <v>620</v>
      </c>
      <c r="E243" s="125" t="s">
        <v>58</v>
      </c>
      <c r="F243" s="10">
        <v>1100</v>
      </c>
      <c r="G243" s="125" t="s">
        <v>627</v>
      </c>
      <c r="H243" s="112">
        <v>0</v>
      </c>
      <c r="I243" s="125" t="s">
        <v>212</v>
      </c>
      <c r="J243" s="112">
        <v>1.5</v>
      </c>
      <c r="K243" s="148"/>
      <c r="L243" s="148"/>
      <c r="M243" s="148"/>
      <c r="N243" s="148"/>
      <c r="O243" s="148"/>
    </row>
    <row r="244" spans="1:15" x14ac:dyDescent="0.2">
      <c r="A244" s="124" t="s">
        <v>632</v>
      </c>
      <c r="B244" s="124" t="s">
        <v>746</v>
      </c>
      <c r="C244" s="127">
        <v>693</v>
      </c>
      <c r="D244" s="115" t="s">
        <v>620</v>
      </c>
      <c r="E244" s="125" t="s">
        <v>495</v>
      </c>
      <c r="F244" s="10">
        <v>50000</v>
      </c>
      <c r="G244" s="125" t="s">
        <v>628</v>
      </c>
      <c r="H244" s="112">
        <v>0</v>
      </c>
      <c r="I244" s="125" t="s">
        <v>212</v>
      </c>
      <c r="J244" s="112">
        <v>0.25</v>
      </c>
      <c r="K244" s="148"/>
      <c r="L244" s="148"/>
      <c r="M244" s="148"/>
      <c r="N244" s="148"/>
      <c r="O244" s="148"/>
    </row>
    <row r="245" spans="1:15" x14ac:dyDescent="0.2">
      <c r="A245" s="124" t="s">
        <v>632</v>
      </c>
      <c r="B245" s="124" t="s">
        <v>746</v>
      </c>
      <c r="C245" s="127">
        <v>693</v>
      </c>
      <c r="D245" s="115" t="s">
        <v>620</v>
      </c>
      <c r="E245" s="125" t="s">
        <v>495</v>
      </c>
      <c r="F245" s="10">
        <v>50000</v>
      </c>
      <c r="G245" s="125" t="s">
        <v>567</v>
      </c>
      <c r="H245" s="112">
        <v>0</v>
      </c>
      <c r="I245" s="125" t="s">
        <v>212</v>
      </c>
      <c r="J245" s="112">
        <v>0.5</v>
      </c>
      <c r="K245" s="148"/>
      <c r="L245" s="148"/>
      <c r="M245" s="148"/>
      <c r="N245" s="148"/>
      <c r="O245" s="148"/>
    </row>
    <row r="246" spans="1:15" x14ac:dyDescent="0.2">
      <c r="A246" s="124" t="s">
        <v>632</v>
      </c>
      <c r="B246" s="124" t="s">
        <v>746</v>
      </c>
      <c r="C246" s="127">
        <v>693</v>
      </c>
      <c r="D246" s="115" t="s">
        <v>620</v>
      </c>
      <c r="E246" s="125" t="s">
        <v>495</v>
      </c>
      <c r="F246" s="10">
        <v>50000</v>
      </c>
      <c r="G246" s="125" t="s">
        <v>557</v>
      </c>
      <c r="H246" s="112">
        <v>0</v>
      </c>
      <c r="I246" s="125" t="s">
        <v>212</v>
      </c>
      <c r="J246" s="112">
        <v>1</v>
      </c>
      <c r="K246" s="148"/>
      <c r="L246" s="148"/>
      <c r="M246" s="148"/>
      <c r="N246" s="148"/>
      <c r="O246" s="148"/>
    </row>
    <row r="247" spans="1:15" x14ac:dyDescent="0.2">
      <c r="A247" s="124" t="s">
        <v>632</v>
      </c>
      <c r="B247" s="124" t="s">
        <v>746</v>
      </c>
      <c r="C247" s="127">
        <v>693</v>
      </c>
      <c r="D247" s="115" t="s">
        <v>620</v>
      </c>
      <c r="E247" s="125" t="s">
        <v>495</v>
      </c>
      <c r="F247" s="10">
        <v>50000</v>
      </c>
      <c r="G247" s="125" t="s">
        <v>629</v>
      </c>
      <c r="H247" s="112">
        <v>0</v>
      </c>
      <c r="I247" s="125" t="s">
        <v>212</v>
      </c>
      <c r="J247" s="112">
        <v>1.5</v>
      </c>
      <c r="K247" s="148"/>
      <c r="L247" s="148"/>
      <c r="M247" s="148"/>
      <c r="N247" s="148"/>
      <c r="O247" s="148"/>
    </row>
    <row r="248" spans="1:15" x14ac:dyDescent="0.2">
      <c r="A248" s="124" t="s">
        <v>632</v>
      </c>
      <c r="B248" s="124" t="s">
        <v>746</v>
      </c>
      <c r="C248" s="127">
        <v>693</v>
      </c>
      <c r="D248" s="115" t="s">
        <v>620</v>
      </c>
      <c r="E248" s="125" t="s">
        <v>58</v>
      </c>
      <c r="F248" s="10">
        <v>1100</v>
      </c>
      <c r="G248" s="125" t="s">
        <v>630</v>
      </c>
      <c r="H248" s="112">
        <v>0</v>
      </c>
      <c r="I248" s="125" t="s">
        <v>212</v>
      </c>
      <c r="J248" s="112">
        <v>0.25</v>
      </c>
      <c r="K248" s="148"/>
      <c r="L248" s="148"/>
      <c r="M248" s="148"/>
      <c r="N248" s="148"/>
      <c r="O248" s="148"/>
    </row>
    <row r="249" spans="1:15" x14ac:dyDescent="0.2">
      <c r="A249" s="124" t="s">
        <v>632</v>
      </c>
      <c r="B249" s="124" t="s">
        <v>746</v>
      </c>
      <c r="C249" s="127">
        <v>693</v>
      </c>
      <c r="D249" s="115" t="s">
        <v>620</v>
      </c>
      <c r="E249" s="125" t="s">
        <v>58</v>
      </c>
      <c r="F249" s="10">
        <v>1100</v>
      </c>
      <c r="G249" s="125" t="s">
        <v>568</v>
      </c>
      <c r="H249" s="112">
        <v>0</v>
      </c>
      <c r="I249" s="125" t="s">
        <v>212</v>
      </c>
      <c r="J249" s="112">
        <v>0.5</v>
      </c>
      <c r="K249" s="148"/>
      <c r="L249" s="148"/>
      <c r="M249" s="148"/>
      <c r="N249" s="148"/>
      <c r="O249" s="148"/>
    </row>
    <row r="250" spans="1:15" x14ac:dyDescent="0.2">
      <c r="A250" s="124" t="s">
        <v>632</v>
      </c>
      <c r="B250" s="124" t="s">
        <v>746</v>
      </c>
      <c r="C250" s="127">
        <v>693</v>
      </c>
      <c r="D250" s="115" t="s">
        <v>620</v>
      </c>
      <c r="E250" s="125" t="s">
        <v>58</v>
      </c>
      <c r="F250" s="10">
        <v>1100</v>
      </c>
      <c r="G250" s="125" t="s">
        <v>558</v>
      </c>
      <c r="H250" s="112">
        <v>0</v>
      </c>
      <c r="I250" s="125" t="s">
        <v>212</v>
      </c>
      <c r="J250" s="112">
        <v>1</v>
      </c>
      <c r="K250" s="148"/>
      <c r="L250" s="148"/>
      <c r="M250" s="148"/>
      <c r="N250" s="148"/>
      <c r="O250" s="148"/>
    </row>
    <row r="251" spans="1:15" x14ac:dyDescent="0.2">
      <c r="A251" s="124" t="s">
        <v>632</v>
      </c>
      <c r="B251" s="124" t="s">
        <v>746</v>
      </c>
      <c r="C251" s="127">
        <v>693</v>
      </c>
      <c r="D251" s="115" t="s">
        <v>620</v>
      </c>
      <c r="E251" s="125" t="s">
        <v>58</v>
      </c>
      <c r="F251" s="10">
        <v>1100</v>
      </c>
      <c r="G251" s="125" t="s">
        <v>631</v>
      </c>
      <c r="H251" s="112">
        <v>0</v>
      </c>
      <c r="I251" s="125" t="s">
        <v>212</v>
      </c>
      <c r="J251" s="112">
        <v>1.5</v>
      </c>
      <c r="K251" s="148"/>
      <c r="L251" s="148"/>
      <c r="M251" s="148"/>
      <c r="N251" s="148"/>
      <c r="O251" s="148"/>
    </row>
    <row r="252" spans="1:15" x14ac:dyDescent="0.2">
      <c r="A252" s="124" t="s">
        <v>632</v>
      </c>
      <c r="B252" s="124" t="s">
        <v>746</v>
      </c>
      <c r="C252" s="127">
        <v>693</v>
      </c>
      <c r="D252" s="115" t="s">
        <v>620</v>
      </c>
      <c r="E252" s="125" t="s">
        <v>58</v>
      </c>
      <c r="F252" s="114">
        <v>1E-3</v>
      </c>
      <c r="G252" s="125" t="s">
        <v>563</v>
      </c>
      <c r="H252" s="112">
        <v>0</v>
      </c>
      <c r="I252" s="125" t="s">
        <v>212</v>
      </c>
      <c r="J252" s="112">
        <v>1.5027777777777778</v>
      </c>
      <c r="K252" s="148"/>
      <c r="L252" s="148"/>
      <c r="M252" s="148"/>
      <c r="N252" s="148"/>
      <c r="O252" s="148"/>
    </row>
    <row r="253" spans="1:15" x14ac:dyDescent="0.2">
      <c r="A253" s="124"/>
      <c r="B253" s="124"/>
      <c r="D253" s="115"/>
      <c r="E253" s="125"/>
      <c r="F253" s="10"/>
      <c r="G253" s="125"/>
      <c r="H253" s="112"/>
      <c r="I253" s="125"/>
      <c r="J253" s="112"/>
      <c r="K253" s="148"/>
      <c r="L253" s="148"/>
      <c r="M253" s="148"/>
      <c r="N253" s="148"/>
      <c r="O253" s="148"/>
    </row>
    <row r="254" spans="1:15" x14ac:dyDescent="0.2">
      <c r="A254" s="124" t="s">
        <v>150</v>
      </c>
      <c r="B254" s="124" t="s">
        <v>746</v>
      </c>
      <c r="C254" s="127">
        <v>707</v>
      </c>
      <c r="D254" s="115" t="s">
        <v>638</v>
      </c>
      <c r="E254" s="125" t="s">
        <v>58</v>
      </c>
      <c r="F254" s="10">
        <v>1267</v>
      </c>
      <c r="G254" s="125" t="s">
        <v>503</v>
      </c>
      <c r="H254" s="112">
        <v>4.5407200000000003</v>
      </c>
      <c r="I254" s="125" t="s">
        <v>213</v>
      </c>
      <c r="J254" s="112">
        <v>6</v>
      </c>
      <c r="K254" s="148">
        <v>1267000</v>
      </c>
      <c r="L254" s="148">
        <v>641180.55000000005</v>
      </c>
      <c r="M254" s="148">
        <v>16251933</v>
      </c>
      <c r="N254" s="148">
        <v>594463</v>
      </c>
      <c r="O254" s="148">
        <v>16846396</v>
      </c>
    </row>
    <row r="255" spans="1:15" x14ac:dyDescent="0.2">
      <c r="A255" s="124" t="s">
        <v>150</v>
      </c>
      <c r="B255" s="124" t="s">
        <v>746</v>
      </c>
      <c r="C255" s="127">
        <v>707</v>
      </c>
      <c r="D255" s="115" t="s">
        <v>638</v>
      </c>
      <c r="E255" s="125" t="s">
        <v>58</v>
      </c>
      <c r="F255" s="114">
        <v>1E-3</v>
      </c>
      <c r="G255" s="125" t="s">
        <v>504</v>
      </c>
      <c r="H255" s="112">
        <v>0</v>
      </c>
      <c r="I255" s="125" t="s">
        <v>213</v>
      </c>
      <c r="J255" s="112">
        <v>6</v>
      </c>
      <c r="K255" s="148">
        <v>1</v>
      </c>
      <c r="L255" s="148">
        <v>1</v>
      </c>
      <c r="M255" s="148">
        <v>25</v>
      </c>
      <c r="N255" s="148">
        <v>0</v>
      </c>
      <c r="O255" s="148">
        <v>25</v>
      </c>
    </row>
    <row r="256" spans="1:15" x14ac:dyDescent="0.2">
      <c r="A256" s="124"/>
      <c r="B256" s="124"/>
      <c r="D256" s="115"/>
      <c r="E256" s="125"/>
      <c r="F256" s="114"/>
      <c r="G256" s="125"/>
      <c r="H256" s="112"/>
      <c r="I256" s="125"/>
      <c r="J256" s="112"/>
      <c r="K256" s="148"/>
      <c r="L256" s="148"/>
      <c r="M256" s="148"/>
      <c r="N256" s="148"/>
      <c r="O256" s="148"/>
    </row>
    <row r="257" spans="1:15" x14ac:dyDescent="0.2">
      <c r="A257" s="124" t="s">
        <v>632</v>
      </c>
      <c r="B257" s="124" t="s">
        <v>746</v>
      </c>
      <c r="C257" s="127">
        <v>734</v>
      </c>
      <c r="D257" s="115" t="s">
        <v>671</v>
      </c>
      <c r="E257" s="125" t="s">
        <v>58</v>
      </c>
      <c r="F257" s="114">
        <v>1200</v>
      </c>
      <c r="G257" s="125" t="s">
        <v>61</v>
      </c>
      <c r="H257" s="112">
        <v>0</v>
      </c>
      <c r="I257" s="125" t="s">
        <v>212</v>
      </c>
      <c r="J257" s="112">
        <v>1</v>
      </c>
      <c r="K257" s="148"/>
      <c r="L257" s="148"/>
      <c r="M257" s="148"/>
      <c r="N257" s="148"/>
      <c r="O257" s="148"/>
    </row>
    <row r="258" spans="1:15" x14ac:dyDescent="0.2">
      <c r="A258" s="124" t="s">
        <v>632</v>
      </c>
      <c r="B258" s="124" t="s">
        <v>746</v>
      </c>
      <c r="C258" s="127">
        <v>734</v>
      </c>
      <c r="D258" s="115" t="s">
        <v>671</v>
      </c>
      <c r="E258" s="125" t="s">
        <v>58</v>
      </c>
      <c r="F258" s="114">
        <v>1200</v>
      </c>
      <c r="G258" s="125" t="s">
        <v>62</v>
      </c>
      <c r="H258" s="112">
        <v>0</v>
      </c>
      <c r="I258" s="125" t="s">
        <v>212</v>
      </c>
      <c r="J258" s="112">
        <v>1.5013698630136987</v>
      </c>
      <c r="K258" s="148"/>
      <c r="L258" s="148"/>
      <c r="M258" s="148"/>
      <c r="N258" s="148"/>
      <c r="O258" s="148"/>
    </row>
    <row r="259" spans="1:15" x14ac:dyDescent="0.2">
      <c r="A259" s="124" t="s">
        <v>632</v>
      </c>
      <c r="B259" s="124" t="s">
        <v>746</v>
      </c>
      <c r="C259" s="127">
        <v>734</v>
      </c>
      <c r="D259" s="115" t="s">
        <v>671</v>
      </c>
      <c r="E259" s="125" t="s">
        <v>58</v>
      </c>
      <c r="F259" s="114">
        <v>1200</v>
      </c>
      <c r="G259" s="125" t="s">
        <v>553</v>
      </c>
      <c r="H259" s="112">
        <v>0</v>
      </c>
      <c r="I259" s="125" t="s">
        <v>212</v>
      </c>
      <c r="J259" s="112">
        <v>2</v>
      </c>
      <c r="K259" s="148"/>
      <c r="L259" s="148"/>
      <c r="M259" s="148"/>
      <c r="N259" s="148"/>
      <c r="O259" s="148"/>
    </row>
    <row r="260" spans="1:15" x14ac:dyDescent="0.2">
      <c r="A260" s="124" t="s">
        <v>632</v>
      </c>
      <c r="B260" s="124" t="s">
        <v>746</v>
      </c>
      <c r="C260" s="127">
        <v>734</v>
      </c>
      <c r="D260" s="115" t="s">
        <v>671</v>
      </c>
      <c r="E260" s="125" t="s">
        <v>58</v>
      </c>
      <c r="F260" s="114">
        <v>1200</v>
      </c>
      <c r="G260" s="125" t="s">
        <v>621</v>
      </c>
      <c r="H260" s="112">
        <v>0</v>
      </c>
      <c r="I260" s="125" t="s">
        <v>212</v>
      </c>
      <c r="J260" s="112">
        <v>2.5013698630136987</v>
      </c>
      <c r="K260" s="148"/>
      <c r="L260" s="148"/>
      <c r="M260" s="148"/>
      <c r="N260" s="148"/>
      <c r="O260" s="148"/>
    </row>
    <row r="261" spans="1:15" x14ac:dyDescent="0.2">
      <c r="A261" s="124" t="s">
        <v>632</v>
      </c>
      <c r="B261" s="124" t="s">
        <v>746</v>
      </c>
      <c r="C261" s="127">
        <v>734</v>
      </c>
      <c r="D261" s="115" t="s">
        <v>671</v>
      </c>
      <c r="E261" s="125" t="s">
        <v>58</v>
      </c>
      <c r="F261" s="114">
        <v>1200</v>
      </c>
      <c r="G261" s="125" t="s">
        <v>622</v>
      </c>
      <c r="H261" s="112">
        <v>0</v>
      </c>
      <c r="I261" s="125" t="s">
        <v>212</v>
      </c>
      <c r="J261" s="112">
        <v>3</v>
      </c>
      <c r="K261" s="148"/>
      <c r="L261" s="148"/>
      <c r="M261" s="148"/>
      <c r="N261" s="148"/>
      <c r="O261" s="148"/>
    </row>
    <row r="262" spans="1:15" x14ac:dyDescent="0.2">
      <c r="A262" s="124" t="s">
        <v>632</v>
      </c>
      <c r="B262" s="124" t="s">
        <v>746</v>
      </c>
      <c r="C262" s="127">
        <v>734</v>
      </c>
      <c r="D262" s="115" t="s">
        <v>671</v>
      </c>
      <c r="E262" s="125" t="s">
        <v>58</v>
      </c>
      <c r="F262" s="114">
        <v>1200</v>
      </c>
      <c r="G262" s="125" t="s">
        <v>672</v>
      </c>
      <c r="H262" s="112">
        <v>0</v>
      </c>
      <c r="I262" s="125" t="s">
        <v>212</v>
      </c>
      <c r="J262" s="112">
        <v>3.5013698630136987</v>
      </c>
      <c r="K262" s="148"/>
      <c r="L262" s="148"/>
      <c r="M262" s="148"/>
      <c r="N262" s="148"/>
      <c r="O262" s="148"/>
    </row>
    <row r="263" spans="1:15" x14ac:dyDescent="0.2">
      <c r="A263" s="124" t="s">
        <v>632</v>
      </c>
      <c r="B263" s="124" t="s">
        <v>746</v>
      </c>
      <c r="C263" s="127">
        <v>734</v>
      </c>
      <c r="D263" s="115" t="s">
        <v>671</v>
      </c>
      <c r="E263" s="125" t="s">
        <v>58</v>
      </c>
      <c r="F263" s="114">
        <v>1200</v>
      </c>
      <c r="G263" s="125" t="s">
        <v>673</v>
      </c>
      <c r="H263" s="112">
        <v>0</v>
      </c>
      <c r="I263" s="125" t="s">
        <v>212</v>
      </c>
      <c r="J263" s="112">
        <v>4</v>
      </c>
      <c r="K263" s="148"/>
      <c r="L263" s="148"/>
      <c r="M263" s="148"/>
      <c r="N263" s="148"/>
      <c r="O263" s="148"/>
    </row>
    <row r="264" spans="1:15" x14ac:dyDescent="0.2">
      <c r="A264" s="124" t="s">
        <v>632</v>
      </c>
      <c r="B264" s="124" t="s">
        <v>746</v>
      </c>
      <c r="C264" s="127">
        <v>734</v>
      </c>
      <c r="D264" s="115" t="s">
        <v>671</v>
      </c>
      <c r="E264" s="125" t="s">
        <v>58</v>
      </c>
      <c r="F264" s="114">
        <v>1200</v>
      </c>
      <c r="G264" s="125" t="s">
        <v>674</v>
      </c>
      <c r="H264" s="112">
        <v>0</v>
      </c>
      <c r="I264" s="125" t="s">
        <v>212</v>
      </c>
      <c r="J264" s="112">
        <v>4.5013698630136982</v>
      </c>
      <c r="K264" s="148"/>
      <c r="L264" s="148"/>
      <c r="M264" s="148"/>
      <c r="N264" s="148"/>
      <c r="O264" s="148"/>
    </row>
    <row r="265" spans="1:15" x14ac:dyDescent="0.2">
      <c r="A265" s="124" t="s">
        <v>632</v>
      </c>
      <c r="B265" s="124" t="s">
        <v>746</v>
      </c>
      <c r="C265" s="127">
        <v>734</v>
      </c>
      <c r="D265" s="115" t="s">
        <v>671</v>
      </c>
      <c r="E265" s="125" t="s">
        <v>58</v>
      </c>
      <c r="F265" s="114">
        <v>1200</v>
      </c>
      <c r="G265" s="125" t="s">
        <v>675</v>
      </c>
      <c r="H265" s="112">
        <v>0</v>
      </c>
      <c r="I265" s="125" t="s">
        <v>212</v>
      </c>
      <c r="J265" s="112">
        <v>5</v>
      </c>
      <c r="K265" s="148"/>
      <c r="L265" s="148"/>
      <c r="M265" s="148"/>
      <c r="N265" s="148"/>
      <c r="O265" s="148"/>
    </row>
    <row r="266" spans="1:15" x14ac:dyDescent="0.2">
      <c r="A266" s="124" t="s">
        <v>632</v>
      </c>
      <c r="B266" s="124" t="s">
        <v>746</v>
      </c>
      <c r="C266" s="127">
        <v>734</v>
      </c>
      <c r="D266" s="115" t="s">
        <v>671</v>
      </c>
      <c r="E266" s="125" t="s">
        <v>125</v>
      </c>
      <c r="F266" s="114">
        <v>30000000</v>
      </c>
      <c r="G266" s="125" t="s">
        <v>63</v>
      </c>
      <c r="H266" s="112">
        <v>0</v>
      </c>
      <c r="I266" s="125" t="s">
        <v>212</v>
      </c>
      <c r="J266" s="112">
        <v>1</v>
      </c>
      <c r="K266" s="148"/>
      <c r="L266" s="148"/>
      <c r="M266" s="148"/>
      <c r="N266" s="148"/>
      <c r="O266" s="148"/>
    </row>
    <row r="267" spans="1:15" x14ac:dyDescent="0.2">
      <c r="A267" s="124" t="s">
        <v>632</v>
      </c>
      <c r="B267" s="124" t="s">
        <v>746</v>
      </c>
      <c r="C267" s="127">
        <v>734</v>
      </c>
      <c r="D267" s="115" t="s">
        <v>671</v>
      </c>
      <c r="E267" s="125" t="s">
        <v>125</v>
      </c>
      <c r="F267" s="114">
        <v>30000000</v>
      </c>
      <c r="G267" s="125" t="s">
        <v>564</v>
      </c>
      <c r="H267" s="112">
        <v>0</v>
      </c>
      <c r="I267" s="125" t="s">
        <v>212</v>
      </c>
      <c r="J267" s="112">
        <v>1.5013698630136987</v>
      </c>
      <c r="K267" s="148"/>
      <c r="L267" s="148"/>
      <c r="M267" s="148"/>
      <c r="N267" s="148"/>
      <c r="O267" s="148"/>
    </row>
    <row r="268" spans="1:15" x14ac:dyDescent="0.2">
      <c r="A268" s="124" t="s">
        <v>632</v>
      </c>
      <c r="B268" s="124" t="s">
        <v>746</v>
      </c>
      <c r="C268" s="127">
        <v>734</v>
      </c>
      <c r="D268" s="115" t="s">
        <v>671</v>
      </c>
      <c r="E268" s="125" t="s">
        <v>125</v>
      </c>
      <c r="F268" s="114">
        <v>30000000</v>
      </c>
      <c r="G268" s="125" t="s">
        <v>554</v>
      </c>
      <c r="H268" s="112">
        <v>0</v>
      </c>
      <c r="I268" s="125" t="s">
        <v>212</v>
      </c>
      <c r="J268" s="112">
        <v>2</v>
      </c>
      <c r="K268" s="148"/>
      <c r="L268" s="148"/>
      <c r="M268" s="148"/>
      <c r="N268" s="148"/>
      <c r="O268" s="148"/>
    </row>
    <row r="269" spans="1:15" x14ac:dyDescent="0.2">
      <c r="A269" s="124" t="s">
        <v>632</v>
      </c>
      <c r="B269" s="124" t="s">
        <v>746</v>
      </c>
      <c r="C269" s="127">
        <v>734</v>
      </c>
      <c r="D269" s="115" t="s">
        <v>671</v>
      </c>
      <c r="E269" s="125" t="s">
        <v>125</v>
      </c>
      <c r="F269" s="114">
        <v>30000000</v>
      </c>
      <c r="G269" s="125" t="s">
        <v>623</v>
      </c>
      <c r="H269" s="112">
        <v>0</v>
      </c>
      <c r="I269" s="125" t="s">
        <v>212</v>
      </c>
      <c r="J269" s="112">
        <v>2.5013698630136987</v>
      </c>
      <c r="K269" s="148"/>
      <c r="L269" s="148"/>
      <c r="M269" s="148"/>
      <c r="N269" s="148"/>
      <c r="O269" s="148"/>
    </row>
    <row r="270" spans="1:15" x14ac:dyDescent="0.2">
      <c r="A270" s="124" t="s">
        <v>632</v>
      </c>
      <c r="B270" s="124" t="s">
        <v>746</v>
      </c>
      <c r="C270" s="127">
        <v>734</v>
      </c>
      <c r="D270" s="115" t="s">
        <v>671</v>
      </c>
      <c r="E270" s="125" t="s">
        <v>125</v>
      </c>
      <c r="F270" s="114">
        <v>30000000</v>
      </c>
      <c r="G270" s="125" t="s">
        <v>624</v>
      </c>
      <c r="H270" s="112">
        <v>0</v>
      </c>
      <c r="I270" s="125" t="s">
        <v>212</v>
      </c>
      <c r="J270" s="112">
        <v>3</v>
      </c>
      <c r="K270" s="148"/>
      <c r="L270" s="148"/>
      <c r="M270" s="148"/>
      <c r="N270" s="148"/>
      <c r="O270" s="148"/>
    </row>
    <row r="271" spans="1:15" x14ac:dyDescent="0.2">
      <c r="A271" s="124" t="s">
        <v>632</v>
      </c>
      <c r="B271" s="124" t="s">
        <v>746</v>
      </c>
      <c r="C271" s="127">
        <v>734</v>
      </c>
      <c r="D271" s="115" t="s">
        <v>671</v>
      </c>
      <c r="E271" s="125" t="s">
        <v>125</v>
      </c>
      <c r="F271" s="114">
        <v>30000000</v>
      </c>
      <c r="G271" s="125" t="s">
        <v>677</v>
      </c>
      <c r="H271" s="112">
        <v>0</v>
      </c>
      <c r="I271" s="125" t="s">
        <v>212</v>
      </c>
      <c r="J271" s="112">
        <v>3.5013698630136987</v>
      </c>
      <c r="K271" s="148"/>
      <c r="L271" s="148"/>
      <c r="M271" s="148"/>
      <c r="N271" s="148"/>
      <c r="O271" s="148"/>
    </row>
    <row r="272" spans="1:15" x14ac:dyDescent="0.2">
      <c r="A272" s="124" t="s">
        <v>632</v>
      </c>
      <c r="B272" s="124" t="s">
        <v>746</v>
      </c>
      <c r="C272" s="127">
        <v>734</v>
      </c>
      <c r="D272" s="115" t="s">
        <v>671</v>
      </c>
      <c r="E272" s="125" t="s">
        <v>125</v>
      </c>
      <c r="F272" s="114">
        <v>30000000</v>
      </c>
      <c r="G272" s="125" t="s">
        <v>678</v>
      </c>
      <c r="H272" s="112">
        <v>0</v>
      </c>
      <c r="I272" s="125" t="s">
        <v>212</v>
      </c>
      <c r="J272" s="112">
        <v>4</v>
      </c>
      <c r="K272" s="148"/>
      <c r="L272" s="148"/>
      <c r="M272" s="148"/>
      <c r="N272" s="148"/>
      <c r="O272" s="148"/>
    </row>
    <row r="273" spans="1:15" x14ac:dyDescent="0.2">
      <c r="A273" s="124" t="s">
        <v>632</v>
      </c>
      <c r="B273" s="124" t="s">
        <v>746</v>
      </c>
      <c r="C273" s="127">
        <v>734</v>
      </c>
      <c r="D273" s="115" t="s">
        <v>671</v>
      </c>
      <c r="E273" s="125" t="s">
        <v>125</v>
      </c>
      <c r="F273" s="114">
        <v>30000000</v>
      </c>
      <c r="G273" s="125" t="s">
        <v>679</v>
      </c>
      <c r="H273" s="112">
        <v>0</v>
      </c>
      <c r="I273" s="125" t="s">
        <v>212</v>
      </c>
      <c r="J273" s="112">
        <v>4.5013698630136982</v>
      </c>
      <c r="K273" s="148"/>
      <c r="L273" s="148"/>
      <c r="M273" s="148"/>
      <c r="N273" s="148"/>
      <c r="O273" s="148"/>
    </row>
    <row r="274" spans="1:15" x14ac:dyDescent="0.2">
      <c r="A274" s="124" t="s">
        <v>632</v>
      </c>
      <c r="B274" s="124" t="s">
        <v>746</v>
      </c>
      <c r="C274" s="127">
        <v>734</v>
      </c>
      <c r="D274" s="115" t="s">
        <v>671</v>
      </c>
      <c r="E274" s="125" t="s">
        <v>125</v>
      </c>
      <c r="F274" s="114">
        <v>30000000</v>
      </c>
      <c r="G274" s="125" t="s">
        <v>680</v>
      </c>
      <c r="H274" s="112">
        <v>0</v>
      </c>
      <c r="I274" s="125" t="s">
        <v>212</v>
      </c>
      <c r="J274" s="112">
        <v>5</v>
      </c>
      <c r="K274" s="148"/>
      <c r="L274" s="148"/>
      <c r="M274" s="148"/>
      <c r="N274" s="148"/>
      <c r="O274" s="148"/>
    </row>
    <row r="275" spans="1:15" x14ac:dyDescent="0.2">
      <c r="A275" s="124" t="s">
        <v>632</v>
      </c>
      <c r="B275" s="124" t="s">
        <v>746</v>
      </c>
      <c r="C275" s="127">
        <v>734</v>
      </c>
      <c r="D275" s="115" t="s">
        <v>671</v>
      </c>
      <c r="E275" s="125" t="s">
        <v>58</v>
      </c>
      <c r="F275" s="114">
        <v>2625</v>
      </c>
      <c r="G275" s="125" t="s">
        <v>67</v>
      </c>
      <c r="H275" s="112">
        <v>4</v>
      </c>
      <c r="I275" s="125" t="s">
        <v>214</v>
      </c>
      <c r="J275" s="112">
        <v>4</v>
      </c>
      <c r="K275" s="148"/>
      <c r="L275" s="148"/>
      <c r="M275" s="148"/>
      <c r="N275" s="148"/>
      <c r="O275" s="148"/>
    </row>
    <row r="276" spans="1:15" x14ac:dyDescent="0.2">
      <c r="A276" s="124" t="s">
        <v>632</v>
      </c>
      <c r="B276" s="124" t="s">
        <v>746</v>
      </c>
      <c r="C276" s="127">
        <v>734</v>
      </c>
      <c r="D276" s="115" t="s">
        <v>671</v>
      </c>
      <c r="E276" s="125" t="s">
        <v>125</v>
      </c>
      <c r="F276" s="114">
        <v>59500000</v>
      </c>
      <c r="G276" s="125" t="s">
        <v>565</v>
      </c>
      <c r="H276" s="112">
        <v>6.75</v>
      </c>
      <c r="I276" s="125" t="s">
        <v>214</v>
      </c>
      <c r="J276" s="112">
        <v>4</v>
      </c>
      <c r="K276" s="148"/>
      <c r="L276" s="148"/>
      <c r="M276" s="148"/>
      <c r="N276" s="148"/>
      <c r="O276" s="148"/>
    </row>
    <row r="277" spans="1:15" x14ac:dyDescent="0.2">
      <c r="A277" s="124" t="s">
        <v>632</v>
      </c>
      <c r="B277" s="124" t="s">
        <v>746</v>
      </c>
      <c r="C277" s="127">
        <v>734</v>
      </c>
      <c r="D277" s="115" t="s">
        <v>671</v>
      </c>
      <c r="E277" s="125" t="s">
        <v>58</v>
      </c>
      <c r="F277" s="114">
        <v>0.1</v>
      </c>
      <c r="G277" s="125" t="s">
        <v>676</v>
      </c>
      <c r="H277" s="112">
        <v>0</v>
      </c>
      <c r="I277" s="125" t="s">
        <v>212</v>
      </c>
      <c r="J277" s="112">
        <v>5.0027397260273974</v>
      </c>
      <c r="K277" s="148"/>
      <c r="L277" s="148"/>
      <c r="M277" s="148"/>
      <c r="N277" s="148"/>
      <c r="O277" s="148"/>
    </row>
    <row r="278" spans="1:15" x14ac:dyDescent="0.2">
      <c r="A278" s="124"/>
      <c r="B278" s="124"/>
      <c r="D278" s="115"/>
      <c r="E278" s="125"/>
      <c r="F278" s="114"/>
      <c r="G278" s="125"/>
      <c r="H278" s="112"/>
      <c r="I278" s="125"/>
      <c r="J278" s="112"/>
      <c r="K278" s="148"/>
      <c r="L278" s="148"/>
      <c r="M278" s="148"/>
      <c r="N278" s="148"/>
      <c r="O278" s="148"/>
    </row>
    <row r="279" spans="1:15" x14ac:dyDescent="0.2">
      <c r="A279" s="124" t="s">
        <v>112</v>
      </c>
      <c r="B279" s="124" t="s">
        <v>746</v>
      </c>
      <c r="C279" s="127">
        <v>779</v>
      </c>
      <c r="D279" s="115" t="s">
        <v>690</v>
      </c>
      <c r="E279" s="125" t="s">
        <v>125</v>
      </c>
      <c r="F279" s="114">
        <v>24500000</v>
      </c>
      <c r="G279" s="125" t="s">
        <v>693</v>
      </c>
      <c r="H279" s="112">
        <v>7.7</v>
      </c>
      <c r="I279" s="125" t="s">
        <v>213</v>
      </c>
      <c r="J279" s="112">
        <v>7</v>
      </c>
      <c r="K279" s="148">
        <v>24500000000</v>
      </c>
      <c r="L279" s="148">
        <v>24500000000</v>
      </c>
      <c r="M279" s="148">
        <v>24500000</v>
      </c>
      <c r="N279" s="148">
        <v>399114</v>
      </c>
      <c r="O279" s="148">
        <v>24899114</v>
      </c>
    </row>
    <row r="280" spans="1:15" x14ac:dyDescent="0.2">
      <c r="A280" s="124" t="s">
        <v>112</v>
      </c>
      <c r="B280" s="124" t="s">
        <v>746</v>
      </c>
      <c r="C280" s="127">
        <v>779</v>
      </c>
      <c r="D280" s="115" t="s">
        <v>690</v>
      </c>
      <c r="E280" s="125" t="s">
        <v>125</v>
      </c>
      <c r="F280" s="114">
        <v>10000</v>
      </c>
      <c r="G280" s="125" t="s">
        <v>694</v>
      </c>
      <c r="H280" s="112">
        <v>0</v>
      </c>
      <c r="I280" s="125" t="s">
        <v>213</v>
      </c>
      <c r="J280" s="112">
        <v>7.25</v>
      </c>
      <c r="K280" s="148">
        <v>10000000</v>
      </c>
      <c r="L280" s="148">
        <v>10000000</v>
      </c>
      <c r="M280" s="148">
        <v>10000</v>
      </c>
      <c r="N280" s="148">
        <v>0</v>
      </c>
      <c r="O280" s="148">
        <v>10000</v>
      </c>
    </row>
    <row r="281" spans="1:15" x14ac:dyDescent="0.2">
      <c r="A281" s="124" t="s">
        <v>112</v>
      </c>
      <c r="B281" s="124" t="s">
        <v>746</v>
      </c>
      <c r="C281" s="127">
        <v>811</v>
      </c>
      <c r="D281" s="115" t="s">
        <v>726</v>
      </c>
      <c r="E281" s="125" t="s">
        <v>125</v>
      </c>
      <c r="F281" s="114">
        <v>25000000</v>
      </c>
      <c r="G281" s="125" t="s">
        <v>727</v>
      </c>
      <c r="H281" s="112">
        <v>5.8</v>
      </c>
      <c r="I281" s="125" t="s">
        <v>213</v>
      </c>
      <c r="J281" s="112">
        <v>5.25</v>
      </c>
      <c r="K281" s="148">
        <v>25000000000</v>
      </c>
      <c r="L281" s="148">
        <v>25000000000</v>
      </c>
      <c r="M281" s="148">
        <v>25000000</v>
      </c>
      <c r="N281" s="148">
        <v>351013</v>
      </c>
      <c r="O281" s="148">
        <v>25351013</v>
      </c>
    </row>
    <row r="282" spans="1:15" x14ac:dyDescent="0.2">
      <c r="A282" s="124" t="s">
        <v>112</v>
      </c>
      <c r="B282" s="124" t="s">
        <v>746</v>
      </c>
      <c r="C282" s="127">
        <v>811</v>
      </c>
      <c r="D282" s="115" t="s">
        <v>726</v>
      </c>
      <c r="E282" s="125" t="s">
        <v>125</v>
      </c>
      <c r="F282" s="114">
        <v>10000</v>
      </c>
      <c r="G282" s="125" t="s">
        <v>728</v>
      </c>
      <c r="H282" s="112">
        <v>0</v>
      </c>
      <c r="I282" s="125" t="s">
        <v>213</v>
      </c>
      <c r="J282" s="112">
        <v>5.5</v>
      </c>
      <c r="K282" s="148">
        <v>10000000</v>
      </c>
      <c r="L282" s="148">
        <v>10000000</v>
      </c>
      <c r="M282" s="148">
        <v>10000</v>
      </c>
      <c r="N282" s="148">
        <v>0</v>
      </c>
      <c r="O282" s="148">
        <v>10000</v>
      </c>
    </row>
    <row r="283" spans="1:15" x14ac:dyDescent="0.2">
      <c r="A283" s="124"/>
      <c r="B283" s="124"/>
      <c r="D283" s="115"/>
      <c r="E283" s="125"/>
      <c r="F283" s="114"/>
      <c r="G283" s="125"/>
      <c r="H283" s="112"/>
      <c r="I283" s="125"/>
      <c r="J283" s="112"/>
      <c r="K283" s="148"/>
      <c r="L283" s="148"/>
      <c r="M283" s="148"/>
      <c r="N283" s="148"/>
      <c r="O283" s="148"/>
    </row>
    <row r="284" spans="1:15" x14ac:dyDescent="0.2">
      <c r="A284" s="124" t="s">
        <v>119</v>
      </c>
      <c r="B284" s="124" t="s">
        <v>747</v>
      </c>
      <c r="C284" s="127">
        <v>815</v>
      </c>
      <c r="D284" s="115" t="s">
        <v>748</v>
      </c>
      <c r="E284" s="125" t="s">
        <v>58</v>
      </c>
      <c r="F284" s="114">
        <v>4000</v>
      </c>
      <c r="G284" s="125"/>
      <c r="H284" s="112"/>
      <c r="I284" s="125"/>
      <c r="J284" s="112">
        <v>10</v>
      </c>
      <c r="K284" s="148"/>
      <c r="L284" s="148"/>
      <c r="M284" s="148"/>
      <c r="N284" s="148"/>
      <c r="O284" s="148"/>
    </row>
    <row r="285" spans="1:15" x14ac:dyDescent="0.2">
      <c r="A285" s="124" t="s">
        <v>749</v>
      </c>
      <c r="B285" s="124" t="s">
        <v>750</v>
      </c>
      <c r="C285" s="127">
        <v>815</v>
      </c>
      <c r="D285" s="115" t="s">
        <v>751</v>
      </c>
      <c r="E285" s="125" t="s">
        <v>125</v>
      </c>
      <c r="F285" s="114">
        <v>38100000</v>
      </c>
      <c r="G285" s="125" t="s">
        <v>61</v>
      </c>
      <c r="H285" s="112">
        <v>6.5</v>
      </c>
      <c r="I285" s="125" t="s">
        <v>214</v>
      </c>
      <c r="J285" s="112">
        <v>5</v>
      </c>
      <c r="K285" s="148"/>
      <c r="L285" s="148"/>
      <c r="M285" s="148"/>
      <c r="N285" s="148"/>
      <c r="O285" s="148"/>
    </row>
    <row r="286" spans="1:15" x14ac:dyDescent="0.2">
      <c r="A286" s="124" t="s">
        <v>749</v>
      </c>
      <c r="B286" s="124" t="s">
        <v>750</v>
      </c>
      <c r="C286" s="127">
        <v>815</v>
      </c>
      <c r="D286" s="115" t="s">
        <v>751</v>
      </c>
      <c r="E286" s="125" t="s">
        <v>125</v>
      </c>
      <c r="F286" s="114">
        <v>500000</v>
      </c>
      <c r="G286" s="125" t="s">
        <v>64</v>
      </c>
      <c r="H286" s="112">
        <v>0</v>
      </c>
      <c r="I286" s="125" t="s">
        <v>214</v>
      </c>
      <c r="J286" s="112">
        <v>5.08</v>
      </c>
      <c r="K286" s="148"/>
      <c r="L286" s="148"/>
      <c r="M286" s="148"/>
      <c r="N286" s="148"/>
      <c r="O286" s="148"/>
    </row>
    <row r="287" spans="1:15" x14ac:dyDescent="0.2">
      <c r="A287" s="124"/>
      <c r="B287" s="124"/>
      <c r="D287" s="115"/>
      <c r="E287" s="125"/>
      <c r="F287" s="114"/>
      <c r="G287" s="125"/>
      <c r="H287" s="112"/>
      <c r="I287" s="125"/>
      <c r="J287" s="112"/>
      <c r="K287" s="148"/>
      <c r="L287" s="148"/>
      <c r="M287" s="148"/>
      <c r="N287" s="148"/>
      <c r="O287" s="148"/>
    </row>
    <row r="288" spans="1:15" ht="18.75" customHeight="1" x14ac:dyDescent="0.2">
      <c r="A288" s="131" t="s">
        <v>99</v>
      </c>
      <c r="B288" s="131"/>
      <c r="C288" s="163"/>
      <c r="D288" s="163"/>
      <c r="E288" s="132"/>
      <c r="F288" s="323"/>
      <c r="G288" s="132"/>
      <c r="H288" s="132"/>
      <c r="I288" s="132" t="s">
        <v>5</v>
      </c>
      <c r="J288" s="324"/>
      <c r="K288" s="325"/>
      <c r="L288" s="326"/>
      <c r="M288" s="327">
        <v>545434572</v>
      </c>
      <c r="N288" s="327">
        <v>14500005</v>
      </c>
      <c r="O288" s="327">
        <v>559934577</v>
      </c>
    </row>
    <row r="289" spans="1:15" ht="10.5" customHeight="1" x14ac:dyDescent="0.2">
      <c r="A289" s="133"/>
      <c r="B289" s="133"/>
      <c r="C289" s="290"/>
      <c r="D289" s="290"/>
      <c r="E289" s="33"/>
      <c r="F289" s="328"/>
      <c r="G289" s="33"/>
      <c r="H289" s="329"/>
      <c r="I289" s="74"/>
      <c r="J289" s="75"/>
      <c r="K289" s="72"/>
      <c r="L289" s="330"/>
      <c r="M289" s="330"/>
      <c r="N289" s="330"/>
      <c r="O289" s="330"/>
    </row>
    <row r="290" spans="1:15" x14ac:dyDescent="0.2">
      <c r="A290" s="149" t="s">
        <v>768</v>
      </c>
      <c r="B290" s="149"/>
      <c r="C290" s="149"/>
      <c r="D290" s="149" t="s">
        <v>769</v>
      </c>
      <c r="H290" s="76"/>
      <c r="I290" s="74"/>
      <c r="J290" s="75"/>
      <c r="K290" s="72"/>
    </row>
    <row r="291" spans="1:15" x14ac:dyDescent="0.2">
      <c r="A291" s="149" t="s">
        <v>618</v>
      </c>
      <c r="B291" s="149"/>
      <c r="I291" s="70"/>
    </row>
    <row r="292" spans="1:15" x14ac:dyDescent="0.2">
      <c r="A292" s="149" t="s">
        <v>619</v>
      </c>
      <c r="B292" s="149"/>
    </row>
    <row r="293" spans="1:15" x14ac:dyDescent="0.2">
      <c r="A293" s="149" t="s">
        <v>639</v>
      </c>
      <c r="B293" s="149"/>
    </row>
    <row r="294" spans="1:15" x14ac:dyDescent="0.2">
      <c r="A294" s="149" t="s">
        <v>652</v>
      </c>
      <c r="B294" s="149"/>
    </row>
    <row r="295" spans="1:15" x14ac:dyDescent="0.2">
      <c r="A295" s="149" t="s">
        <v>641</v>
      </c>
      <c r="B295" s="149"/>
    </row>
    <row r="296" spans="1:15" x14ac:dyDescent="0.2">
      <c r="A296" s="77" t="s">
        <v>664</v>
      </c>
      <c r="B296" s="77"/>
      <c r="C296" s="77"/>
    </row>
    <row r="297" spans="1:15" x14ac:dyDescent="0.2">
      <c r="A297" s="77" t="s">
        <v>667</v>
      </c>
      <c r="B297" s="77"/>
    </row>
    <row r="298" spans="1:15" x14ac:dyDescent="0.2">
      <c r="A298" s="77" t="s">
        <v>650</v>
      </c>
      <c r="B298" s="77"/>
    </row>
    <row r="299" spans="1:15" x14ac:dyDescent="0.2">
      <c r="A299" s="77" t="s">
        <v>666</v>
      </c>
      <c r="B299" s="77"/>
    </row>
    <row r="300" spans="1:15" x14ac:dyDescent="0.2">
      <c r="A300" s="124" t="s">
        <v>662</v>
      </c>
      <c r="B300" s="124"/>
      <c r="C300" s="124" t="s">
        <v>665</v>
      </c>
      <c r="H300" s="124" t="s">
        <v>668</v>
      </c>
    </row>
    <row r="301" spans="1:15" x14ac:dyDescent="0.2">
      <c r="A301" s="124" t="s">
        <v>663</v>
      </c>
      <c r="B301" s="124"/>
      <c r="C301" s="124" t="s">
        <v>670</v>
      </c>
      <c r="H301" s="124" t="s">
        <v>669</v>
      </c>
    </row>
    <row r="302" spans="1:15" x14ac:dyDescent="0.2">
      <c r="A302" s="126" t="s">
        <v>689</v>
      </c>
      <c r="J302" s="70"/>
    </row>
    <row r="304" spans="1:15" x14ac:dyDescent="0.2">
      <c r="A304" s="392" t="s">
        <v>4</v>
      </c>
      <c r="B304" s="127"/>
      <c r="C304" s="126"/>
      <c r="D304" s="70"/>
      <c r="E304" s="70"/>
      <c r="F304" s="126"/>
    </row>
    <row r="305" spans="1:15" x14ac:dyDescent="0.2">
      <c r="A305" s="307" t="s">
        <v>173</v>
      </c>
      <c r="B305" s="127"/>
      <c r="C305" s="126"/>
      <c r="D305" s="70"/>
      <c r="E305" s="70"/>
      <c r="F305" s="126"/>
    </row>
    <row r="306" spans="1:15" x14ac:dyDescent="0.2">
      <c r="A306" s="310" t="s">
        <v>765</v>
      </c>
      <c r="B306" s="127"/>
      <c r="C306" s="126"/>
      <c r="D306" s="70"/>
      <c r="E306" s="70"/>
      <c r="F306" s="126"/>
    </row>
    <row r="307" spans="1:15" x14ac:dyDescent="0.2">
      <c r="A307" s="161"/>
      <c r="B307" s="125"/>
      <c r="C307" s="161"/>
      <c r="D307" s="162"/>
      <c r="E307" s="162"/>
      <c r="F307" s="161"/>
    </row>
    <row r="308" spans="1:15" x14ac:dyDescent="0.2">
      <c r="A308" s="373"/>
      <c r="B308" s="374"/>
      <c r="C308" s="395"/>
      <c r="D308" s="396" t="s">
        <v>15</v>
      </c>
      <c r="E308" s="375"/>
      <c r="F308" s="376" t="s">
        <v>16</v>
      </c>
      <c r="K308" s="126"/>
      <c r="L308" s="126"/>
      <c r="M308" s="126"/>
      <c r="N308" s="126"/>
      <c r="O308" s="126"/>
    </row>
    <row r="309" spans="1:15" x14ac:dyDescent="0.2">
      <c r="A309" s="377" t="s">
        <v>6</v>
      </c>
      <c r="B309" s="378" t="s">
        <v>7</v>
      </c>
      <c r="C309" s="358"/>
      <c r="D309" s="379" t="s">
        <v>29</v>
      </c>
      <c r="E309" s="379" t="s">
        <v>30</v>
      </c>
      <c r="F309" s="380" t="s">
        <v>31</v>
      </c>
    </row>
    <row r="310" spans="1:15" x14ac:dyDescent="0.2">
      <c r="A310" s="377" t="s">
        <v>22</v>
      </c>
      <c r="B310" s="378" t="s">
        <v>45</v>
      </c>
      <c r="C310" s="378" t="s">
        <v>9</v>
      </c>
      <c r="D310" s="379" t="s">
        <v>46</v>
      </c>
      <c r="E310" s="379" t="s">
        <v>47</v>
      </c>
      <c r="F310" s="380" t="s">
        <v>48</v>
      </c>
    </row>
    <row r="311" spans="1:15" x14ac:dyDescent="0.2">
      <c r="A311" s="381"/>
      <c r="B311" s="369"/>
      <c r="C311" s="368"/>
      <c r="D311" s="370" t="s">
        <v>55</v>
      </c>
      <c r="E311" s="370" t="s">
        <v>55</v>
      </c>
      <c r="F311" s="382" t="s">
        <v>55</v>
      </c>
    </row>
    <row r="312" spans="1:15" x14ac:dyDescent="0.2">
      <c r="A312" s="161"/>
      <c r="B312" s="125"/>
      <c r="C312" s="161"/>
      <c r="D312" s="341"/>
      <c r="E312" s="341"/>
      <c r="F312" s="84"/>
    </row>
    <row r="313" spans="1:15" x14ac:dyDescent="0.2">
      <c r="A313" s="124" t="s">
        <v>86</v>
      </c>
      <c r="B313" s="125">
        <v>247</v>
      </c>
      <c r="C313" s="125" t="s">
        <v>109</v>
      </c>
      <c r="D313" s="342">
        <v>125587</v>
      </c>
      <c r="E313" s="79">
        <v>32746</v>
      </c>
      <c r="F313" s="342"/>
    </row>
    <row r="314" spans="1:15" x14ac:dyDescent="0.2">
      <c r="A314" s="124" t="s">
        <v>86</v>
      </c>
      <c r="B314" s="125">
        <v>247</v>
      </c>
      <c r="C314" s="125" t="s">
        <v>110</v>
      </c>
      <c r="D314" s="342">
        <v>11617</v>
      </c>
      <c r="E314" s="79">
        <v>1636</v>
      </c>
      <c r="F314" s="342"/>
    </row>
    <row r="315" spans="1:15" x14ac:dyDescent="0.2">
      <c r="A315" s="124" t="s">
        <v>715</v>
      </c>
      <c r="B315" s="125">
        <v>282</v>
      </c>
      <c r="C315" s="125" t="s">
        <v>71</v>
      </c>
      <c r="D315" s="79">
        <v>338940</v>
      </c>
      <c r="E315" s="79">
        <v>77064</v>
      </c>
      <c r="F315" s="342"/>
    </row>
    <row r="316" spans="1:15" x14ac:dyDescent="0.2">
      <c r="A316" s="124" t="s">
        <v>715</v>
      </c>
      <c r="B316" s="125">
        <v>282</v>
      </c>
      <c r="C316" s="125" t="s">
        <v>95</v>
      </c>
      <c r="D316" s="79">
        <v>78985</v>
      </c>
      <c r="E316" s="79">
        <v>18970</v>
      </c>
      <c r="F316" s="342"/>
    </row>
    <row r="317" spans="1:15" x14ac:dyDescent="0.2">
      <c r="A317" s="314" t="s">
        <v>86</v>
      </c>
      <c r="B317" s="15">
        <v>294</v>
      </c>
      <c r="C317" s="15" t="s">
        <v>121</v>
      </c>
      <c r="D317" s="79">
        <v>81030</v>
      </c>
      <c r="E317" s="79">
        <v>30246</v>
      </c>
      <c r="F317" s="342"/>
    </row>
    <row r="318" spans="1:15" x14ac:dyDescent="0.2">
      <c r="A318" s="314" t="s">
        <v>81</v>
      </c>
      <c r="B318" s="15">
        <v>294</v>
      </c>
      <c r="C318" s="15" t="s">
        <v>122</v>
      </c>
      <c r="D318" s="79">
        <v>13945</v>
      </c>
      <c r="E318" s="79">
        <v>5205</v>
      </c>
      <c r="F318" s="342"/>
    </row>
    <row r="319" spans="1:15" x14ac:dyDescent="0.2">
      <c r="A319" s="124" t="s">
        <v>607</v>
      </c>
      <c r="B319" s="125">
        <v>300</v>
      </c>
      <c r="C319" s="125" t="s">
        <v>129</v>
      </c>
      <c r="D319" s="79">
        <v>12065</v>
      </c>
      <c r="E319" s="79">
        <v>57846</v>
      </c>
      <c r="F319" s="342"/>
    </row>
    <row r="320" spans="1:15" x14ac:dyDescent="0.2">
      <c r="A320" s="124" t="s">
        <v>607</v>
      </c>
      <c r="B320" s="125">
        <v>300</v>
      </c>
      <c r="C320" s="125" t="s">
        <v>130</v>
      </c>
      <c r="D320" s="79">
        <v>2620</v>
      </c>
      <c r="E320" s="79">
        <v>12561</v>
      </c>
      <c r="F320" s="342"/>
    </row>
    <row r="321" spans="1:6" x14ac:dyDescent="0.2">
      <c r="A321" s="124" t="s">
        <v>165</v>
      </c>
      <c r="B321" s="127">
        <v>363</v>
      </c>
      <c r="C321" s="125" t="s">
        <v>184</v>
      </c>
      <c r="D321" s="79">
        <v>55203</v>
      </c>
      <c r="E321" s="79">
        <v>17581</v>
      </c>
      <c r="F321" s="342"/>
    </row>
    <row r="322" spans="1:6" x14ac:dyDescent="0.2">
      <c r="A322" s="124" t="s">
        <v>165</v>
      </c>
      <c r="B322" s="127">
        <v>363</v>
      </c>
      <c r="C322" s="125" t="s">
        <v>185</v>
      </c>
      <c r="D322" s="79">
        <v>13249</v>
      </c>
      <c r="E322" s="79">
        <v>4219</v>
      </c>
      <c r="F322" s="342"/>
    </row>
    <row r="323" spans="1:6" x14ac:dyDescent="0.2">
      <c r="A323" s="124" t="s">
        <v>616</v>
      </c>
      <c r="B323" s="127">
        <v>383</v>
      </c>
      <c r="C323" s="125" t="s">
        <v>60</v>
      </c>
      <c r="D323" s="79">
        <v>52121</v>
      </c>
      <c r="E323" s="79">
        <v>25714</v>
      </c>
      <c r="F323" s="342"/>
    </row>
    <row r="324" spans="1:6" x14ac:dyDescent="0.2">
      <c r="A324" s="124" t="s">
        <v>228</v>
      </c>
      <c r="B324" s="127">
        <v>392</v>
      </c>
      <c r="C324" s="125" t="s">
        <v>203</v>
      </c>
      <c r="D324" s="79">
        <v>100967</v>
      </c>
      <c r="E324" s="79">
        <v>12047</v>
      </c>
      <c r="F324" s="342"/>
    </row>
    <row r="325" spans="1:6" x14ac:dyDescent="0.2">
      <c r="A325" s="124" t="s">
        <v>228</v>
      </c>
      <c r="B325" s="127">
        <v>392</v>
      </c>
      <c r="C325" s="125" t="s">
        <v>453</v>
      </c>
      <c r="D325" s="79">
        <v>164</v>
      </c>
      <c r="E325" s="79">
        <v>20</v>
      </c>
      <c r="F325" s="342"/>
    </row>
    <row r="326" spans="1:6" x14ac:dyDescent="0.2">
      <c r="A326" s="124" t="s">
        <v>119</v>
      </c>
      <c r="B326" s="127">
        <v>437</v>
      </c>
      <c r="C326" s="125" t="s">
        <v>253</v>
      </c>
      <c r="D326" s="79">
        <v>136731</v>
      </c>
      <c r="E326" s="79">
        <v>33059</v>
      </c>
      <c r="F326" s="342"/>
    </row>
    <row r="327" spans="1:6" x14ac:dyDescent="0.2">
      <c r="A327" s="124" t="s">
        <v>119</v>
      </c>
      <c r="B327" s="127">
        <v>437</v>
      </c>
      <c r="C327" s="125" t="s">
        <v>254</v>
      </c>
      <c r="D327" s="79">
        <v>35760</v>
      </c>
      <c r="E327" s="79">
        <v>8646</v>
      </c>
      <c r="F327" s="342"/>
    </row>
    <row r="328" spans="1:6" x14ac:dyDescent="0.2">
      <c r="A328" s="124" t="s">
        <v>119</v>
      </c>
      <c r="B328" s="127">
        <v>437</v>
      </c>
      <c r="C328" s="125" t="s">
        <v>255</v>
      </c>
      <c r="D328" s="79">
        <v>52611</v>
      </c>
      <c r="E328" s="79">
        <v>16450</v>
      </c>
      <c r="F328" s="342"/>
    </row>
    <row r="329" spans="1:6" x14ac:dyDescent="0.2">
      <c r="A329" s="124" t="s">
        <v>165</v>
      </c>
      <c r="B329" s="127">
        <v>437</v>
      </c>
      <c r="C329" s="125" t="s">
        <v>443</v>
      </c>
      <c r="D329" s="79">
        <v>200365</v>
      </c>
      <c r="E329" s="79">
        <v>52994</v>
      </c>
      <c r="F329" s="342"/>
    </row>
    <row r="330" spans="1:6" x14ac:dyDescent="0.2">
      <c r="A330" s="124" t="s">
        <v>165</v>
      </c>
      <c r="B330" s="127">
        <v>437</v>
      </c>
      <c r="C330" s="125" t="s">
        <v>444</v>
      </c>
      <c r="D330" s="79">
        <v>52897</v>
      </c>
      <c r="E330" s="79">
        <v>13990</v>
      </c>
      <c r="F330" s="342"/>
    </row>
    <row r="331" spans="1:6" x14ac:dyDescent="0.2">
      <c r="A331" s="124" t="s">
        <v>165</v>
      </c>
      <c r="B331" s="127">
        <v>437</v>
      </c>
      <c r="C331" s="125" t="s">
        <v>445</v>
      </c>
      <c r="D331" s="79">
        <v>35837</v>
      </c>
      <c r="E331" s="79">
        <v>13958</v>
      </c>
      <c r="F331" s="342"/>
    </row>
    <row r="332" spans="1:6" x14ac:dyDescent="0.2">
      <c r="A332" s="124" t="s">
        <v>165</v>
      </c>
      <c r="B332" s="127">
        <v>437</v>
      </c>
      <c r="C332" s="125" t="s">
        <v>446</v>
      </c>
      <c r="D332" s="79">
        <v>36206</v>
      </c>
      <c r="E332" s="79">
        <v>0</v>
      </c>
      <c r="F332" s="342"/>
    </row>
    <row r="333" spans="1:6" x14ac:dyDescent="0.2">
      <c r="A333" s="124" t="s">
        <v>228</v>
      </c>
      <c r="B333" s="127">
        <v>501</v>
      </c>
      <c r="C333" s="125" t="s">
        <v>243</v>
      </c>
      <c r="D333" s="79">
        <v>61206</v>
      </c>
      <c r="E333" s="79">
        <v>17249</v>
      </c>
      <c r="F333" s="342"/>
    </row>
    <row r="334" spans="1:6" x14ac:dyDescent="0.2">
      <c r="A334" s="124" t="s">
        <v>112</v>
      </c>
      <c r="B334" s="127">
        <v>628</v>
      </c>
      <c r="C334" s="125" t="s">
        <v>598</v>
      </c>
      <c r="D334" s="79">
        <v>4187500</v>
      </c>
      <c r="E334" s="79">
        <v>132895</v>
      </c>
      <c r="F334" s="342"/>
    </row>
    <row r="335" spans="1:6" x14ac:dyDescent="0.2">
      <c r="A335" s="124"/>
      <c r="B335" s="127"/>
      <c r="C335" s="125"/>
      <c r="D335" s="79"/>
      <c r="E335" s="79"/>
      <c r="F335" s="342"/>
    </row>
    <row r="336" spans="1:6" x14ac:dyDescent="0.2">
      <c r="A336" s="170" t="s">
        <v>100</v>
      </c>
      <c r="B336" s="163"/>
      <c r="C336" s="132"/>
      <c r="D336" s="171">
        <v>5685606</v>
      </c>
      <c r="E336" s="171">
        <v>585096</v>
      </c>
      <c r="F336" s="171">
        <v>0</v>
      </c>
    </row>
    <row r="337" spans="1:12" x14ac:dyDescent="0.2">
      <c r="A337" s="289"/>
      <c r="B337" s="290"/>
      <c r="C337" s="33"/>
      <c r="D337" s="291"/>
      <c r="E337" s="291"/>
      <c r="F337" s="133"/>
    </row>
    <row r="339" spans="1:12" x14ac:dyDescent="0.2">
      <c r="A339" s="393" t="s">
        <v>174</v>
      </c>
      <c r="B339" s="137"/>
      <c r="C339" s="137"/>
      <c r="D339" s="33"/>
      <c r="E339" s="33"/>
      <c r="F339" s="35"/>
      <c r="G339" s="35"/>
      <c r="H339" s="33"/>
      <c r="I339" s="33"/>
      <c r="J339" s="33"/>
      <c r="K339" s="33"/>
      <c r="L339" s="34"/>
    </row>
    <row r="340" spans="1:12" x14ac:dyDescent="0.2">
      <c r="A340" s="307" t="s">
        <v>173</v>
      </c>
      <c r="B340" s="137"/>
      <c r="C340" s="137"/>
      <c r="D340" s="33"/>
      <c r="E340" s="33"/>
      <c r="F340" s="35"/>
      <c r="G340" s="35"/>
      <c r="H340" s="33"/>
      <c r="I340" s="33"/>
      <c r="J340" s="33"/>
      <c r="K340" s="33"/>
      <c r="L340" s="34"/>
    </row>
    <row r="341" spans="1:12" x14ac:dyDescent="0.2">
      <c r="A341" s="310" t="s">
        <v>765</v>
      </c>
      <c r="B341" s="33"/>
      <c r="C341" s="33"/>
      <c r="D341" s="33"/>
      <c r="E341" s="33"/>
      <c r="F341" s="35"/>
      <c r="G341" s="35"/>
      <c r="H341" s="33"/>
      <c r="I341" s="33"/>
      <c r="J341" s="33"/>
      <c r="K341" s="33"/>
      <c r="L341" s="34"/>
    </row>
    <row r="342" spans="1:12" x14ac:dyDescent="0.2">
      <c r="A342" s="84"/>
      <c r="B342" s="84"/>
      <c r="C342" s="84"/>
      <c r="D342" s="84"/>
      <c r="E342" s="84"/>
      <c r="F342" s="138"/>
      <c r="G342" s="138"/>
      <c r="H342" s="84"/>
      <c r="I342" s="84"/>
      <c r="J342" s="84"/>
      <c r="K342" s="84"/>
      <c r="L342" s="34"/>
    </row>
    <row r="343" spans="1:12" x14ac:dyDescent="0.2">
      <c r="A343" s="373"/>
      <c r="B343" s="374" t="s">
        <v>17</v>
      </c>
      <c r="C343" s="374"/>
      <c r="D343" s="374"/>
      <c r="E343" s="383"/>
      <c r="F343" s="374" t="s">
        <v>18</v>
      </c>
      <c r="G343" s="374" t="s">
        <v>136</v>
      </c>
      <c r="H343" s="374" t="s">
        <v>19</v>
      </c>
      <c r="I343" s="374" t="s">
        <v>14</v>
      </c>
      <c r="J343" s="374" t="s">
        <v>19</v>
      </c>
      <c r="K343" s="374" t="s">
        <v>20</v>
      </c>
      <c r="L343" s="374" t="s">
        <v>21</v>
      </c>
    </row>
    <row r="344" spans="1:12" x14ac:dyDescent="0.2">
      <c r="A344" s="377" t="s">
        <v>32</v>
      </c>
      <c r="B344" s="378" t="s">
        <v>33</v>
      </c>
      <c r="C344" s="378" t="s">
        <v>126</v>
      </c>
      <c r="D344" s="378" t="s">
        <v>7</v>
      </c>
      <c r="E344" s="378" t="s">
        <v>9</v>
      </c>
      <c r="F344" s="378" t="s">
        <v>23</v>
      </c>
      <c r="G344" s="378" t="s">
        <v>138</v>
      </c>
      <c r="H344" s="378" t="s">
        <v>34</v>
      </c>
      <c r="I344" s="378" t="s">
        <v>35</v>
      </c>
      <c r="J344" s="378" t="s">
        <v>36</v>
      </c>
      <c r="K344" s="378" t="s">
        <v>37</v>
      </c>
      <c r="L344" s="378" t="s">
        <v>38</v>
      </c>
    </row>
    <row r="345" spans="1:12" x14ac:dyDescent="0.2">
      <c r="A345" s="377" t="s">
        <v>754</v>
      </c>
      <c r="B345" s="378" t="s">
        <v>49</v>
      </c>
      <c r="C345" s="378" t="s">
        <v>127</v>
      </c>
      <c r="D345" s="378" t="s">
        <v>50</v>
      </c>
      <c r="E345" s="358"/>
      <c r="F345" s="378" t="s">
        <v>51</v>
      </c>
      <c r="G345" s="378" t="s">
        <v>137</v>
      </c>
      <c r="H345" s="378" t="s">
        <v>52</v>
      </c>
      <c r="I345" s="378" t="s">
        <v>53</v>
      </c>
      <c r="J345" s="378" t="s">
        <v>28</v>
      </c>
      <c r="K345" s="384" t="s">
        <v>28</v>
      </c>
      <c r="L345" s="384" t="s">
        <v>54</v>
      </c>
    </row>
    <row r="346" spans="1:12" x14ac:dyDescent="0.2">
      <c r="A346" s="381"/>
      <c r="B346" s="369" t="s">
        <v>56</v>
      </c>
      <c r="C346" s="369"/>
      <c r="D346" s="369"/>
      <c r="E346" s="368"/>
      <c r="F346" s="385"/>
      <c r="G346" s="385"/>
      <c r="H346" s="369"/>
      <c r="I346" s="369" t="s">
        <v>55</v>
      </c>
      <c r="J346" s="369"/>
      <c r="K346" s="386"/>
      <c r="L346" s="386" t="s">
        <v>57</v>
      </c>
    </row>
    <row r="347" spans="1:12" x14ac:dyDescent="0.2">
      <c r="A347" s="84"/>
      <c r="B347" s="84"/>
      <c r="C347" s="84"/>
      <c r="D347" s="84"/>
      <c r="E347" s="84"/>
      <c r="F347" s="138"/>
      <c r="G347" s="138"/>
      <c r="H347" s="84"/>
      <c r="I347" s="84"/>
      <c r="J347" s="84"/>
      <c r="K347" s="84"/>
      <c r="L347" s="34"/>
    </row>
    <row r="348" spans="1:12" ht="15.75" x14ac:dyDescent="0.25">
      <c r="A348" s="139" t="s">
        <v>770</v>
      </c>
      <c r="B348" s="33"/>
      <c r="C348" s="33"/>
      <c r="D348" s="33"/>
      <c r="E348" s="33"/>
      <c r="F348" s="35"/>
      <c r="G348" s="35"/>
      <c r="H348" s="33"/>
      <c r="I348" s="33"/>
      <c r="J348" s="33"/>
      <c r="K348" s="33"/>
      <c r="L348" s="34"/>
    </row>
    <row r="349" spans="1:12" x14ac:dyDescent="0.2">
      <c r="A349" s="124"/>
      <c r="B349" s="124"/>
      <c r="C349" s="33"/>
      <c r="E349" s="125"/>
      <c r="F349" s="121"/>
      <c r="G349" s="125"/>
      <c r="H349" s="85"/>
      <c r="I349" s="85"/>
      <c r="J349" s="85"/>
      <c r="K349" s="85"/>
      <c r="L349" s="34"/>
    </row>
    <row r="350" spans="1:12" x14ac:dyDescent="0.2">
      <c r="A350" s="140" t="s">
        <v>100</v>
      </c>
      <c r="B350" s="132"/>
      <c r="C350" s="132"/>
      <c r="D350" s="132"/>
      <c r="E350" s="132"/>
      <c r="F350" s="141"/>
      <c r="G350" s="141"/>
      <c r="H350" s="131"/>
      <c r="I350" s="324"/>
      <c r="J350" s="324"/>
      <c r="K350" s="324">
        <v>0</v>
      </c>
      <c r="L350" s="131"/>
    </row>
    <row r="351" spans="1:12" x14ac:dyDescent="0.2">
      <c r="A351" s="129"/>
      <c r="B351" s="33"/>
      <c r="C351" s="33"/>
      <c r="D351" s="33"/>
      <c r="E351" s="33"/>
      <c r="F351" s="35"/>
      <c r="G351" s="35"/>
      <c r="H351" s="133"/>
      <c r="I351" s="133"/>
      <c r="J351" s="133"/>
      <c r="K351" s="133"/>
      <c r="L351" s="34"/>
    </row>
    <row r="352" spans="1:12" x14ac:dyDescent="0.2">
      <c r="A352" s="130" t="s">
        <v>151</v>
      </c>
      <c r="B352" s="33"/>
      <c r="C352" s="33"/>
      <c r="D352" s="33"/>
      <c r="E352" s="33"/>
      <c r="F352" s="35"/>
      <c r="G352" s="35"/>
      <c r="H352" s="134"/>
      <c r="I352" s="134"/>
      <c r="J352" s="134"/>
      <c r="K352" s="134"/>
      <c r="L352" s="34"/>
    </row>
    <row r="353" spans="1:12" x14ac:dyDescent="0.2">
      <c r="A353" s="142" t="s">
        <v>101</v>
      </c>
      <c r="B353" s="33"/>
      <c r="C353" s="33"/>
      <c r="D353" s="33"/>
      <c r="E353" s="143"/>
      <c r="F353" s="144"/>
      <c r="G353" s="145"/>
      <c r="H353" s="134"/>
      <c r="I353" s="134"/>
      <c r="J353" s="134"/>
      <c r="K353" s="134"/>
      <c r="L353" s="34"/>
    </row>
    <row r="354" spans="1:12" x14ac:dyDescent="0.2">
      <c r="A354" s="142" t="s">
        <v>102</v>
      </c>
      <c r="B354" s="33"/>
      <c r="C354" s="33"/>
      <c r="D354" s="33"/>
      <c r="E354" s="33"/>
      <c r="F354" s="35"/>
      <c r="G354" s="35"/>
      <c r="H354" s="33"/>
      <c r="I354" s="33"/>
      <c r="J354" s="33"/>
      <c r="K354" s="33"/>
      <c r="L354" s="34"/>
    </row>
    <row r="355" spans="1:12" x14ac:dyDescent="0.2">
      <c r="A355" s="135"/>
      <c r="B355" s="33"/>
      <c r="C355" s="33"/>
      <c r="D355" s="33"/>
      <c r="E355" s="33"/>
      <c r="F355" s="35"/>
      <c r="G355" s="35"/>
      <c r="H355" s="134"/>
      <c r="I355" s="134"/>
      <c r="J355" s="134"/>
      <c r="K355" s="134"/>
      <c r="L355" s="34"/>
    </row>
    <row r="357" spans="1:12" x14ac:dyDescent="0.2">
      <c r="A357" s="373" t="s">
        <v>271</v>
      </c>
      <c r="B357" s="383"/>
      <c r="C357" s="383"/>
      <c r="D357" s="383"/>
      <c r="E357" s="383"/>
      <c r="F357" s="387"/>
      <c r="G357" s="33"/>
    </row>
    <row r="358" spans="1:12" ht="33.75" x14ac:dyDescent="0.2">
      <c r="A358" s="388" t="s">
        <v>272</v>
      </c>
      <c r="B358" s="389" t="s">
        <v>273</v>
      </c>
      <c r="C358" s="389" t="s">
        <v>274</v>
      </c>
      <c r="D358" s="390" t="s">
        <v>275</v>
      </c>
      <c r="E358" s="389" t="s">
        <v>276</v>
      </c>
      <c r="F358" s="391" t="s">
        <v>277</v>
      </c>
      <c r="G358" s="33"/>
    </row>
    <row r="359" spans="1:12" ht="135" x14ac:dyDescent="0.2">
      <c r="A359" s="296">
        <v>193</v>
      </c>
      <c r="B359" s="297" t="s">
        <v>68</v>
      </c>
      <c r="C359" s="297" t="s">
        <v>278</v>
      </c>
      <c r="D359" s="297" t="s">
        <v>279</v>
      </c>
      <c r="E359" s="298" t="s">
        <v>280</v>
      </c>
      <c r="F359" s="298" t="s">
        <v>281</v>
      </c>
      <c r="G359" s="394"/>
    </row>
    <row r="360" spans="1:12" ht="135" x14ac:dyDescent="0.2">
      <c r="A360" s="299">
        <v>199</v>
      </c>
      <c r="B360" s="300" t="s">
        <v>75</v>
      </c>
      <c r="C360" s="300" t="s">
        <v>278</v>
      </c>
      <c r="D360" s="300" t="s">
        <v>279</v>
      </c>
      <c r="E360" s="301" t="s">
        <v>280</v>
      </c>
      <c r="F360" s="301" t="s">
        <v>282</v>
      </c>
      <c r="G360" s="394"/>
    </row>
    <row r="361" spans="1:12" ht="191.25" x14ac:dyDescent="0.2">
      <c r="A361" s="296">
        <v>202</v>
      </c>
      <c r="B361" s="297" t="s">
        <v>78</v>
      </c>
      <c r="C361" s="297" t="s">
        <v>278</v>
      </c>
      <c r="D361" s="297" t="s">
        <v>279</v>
      </c>
      <c r="E361" s="298" t="s">
        <v>283</v>
      </c>
      <c r="F361" s="298" t="s">
        <v>284</v>
      </c>
      <c r="G361" s="394"/>
    </row>
    <row r="362" spans="1:12" ht="56.25" x14ac:dyDescent="0.2">
      <c r="A362" s="299">
        <v>211</v>
      </c>
      <c r="B362" s="300" t="s">
        <v>117</v>
      </c>
      <c r="C362" s="300" t="s">
        <v>285</v>
      </c>
      <c r="D362" s="300" t="s">
        <v>279</v>
      </c>
      <c r="E362" s="300" t="s">
        <v>286</v>
      </c>
      <c r="F362" s="300" t="s">
        <v>287</v>
      </c>
      <c r="G362" s="394"/>
    </row>
    <row r="363" spans="1:12" ht="78.75" x14ac:dyDescent="0.2">
      <c r="A363" s="296">
        <v>221</v>
      </c>
      <c r="B363" s="297" t="s">
        <v>83</v>
      </c>
      <c r="C363" s="297" t="s">
        <v>285</v>
      </c>
      <c r="D363" s="297" t="s">
        <v>288</v>
      </c>
      <c r="E363" s="300" t="s">
        <v>289</v>
      </c>
      <c r="F363" s="300" t="s">
        <v>290</v>
      </c>
      <c r="G363" s="394"/>
    </row>
    <row r="364" spans="1:12" ht="45" x14ac:dyDescent="0.2">
      <c r="A364" s="299">
        <v>225</v>
      </c>
      <c r="B364" s="300" t="s">
        <v>87</v>
      </c>
      <c r="C364" s="300" t="s">
        <v>291</v>
      </c>
      <c r="D364" s="300" t="s">
        <v>292</v>
      </c>
      <c r="E364" s="300" t="s">
        <v>293</v>
      </c>
      <c r="F364" s="300" t="s">
        <v>294</v>
      </c>
      <c r="G364" s="394"/>
    </row>
    <row r="365" spans="1:12" ht="33.75" x14ac:dyDescent="0.2">
      <c r="A365" s="296">
        <v>226</v>
      </c>
      <c r="B365" s="297" t="s">
        <v>90</v>
      </c>
      <c r="C365" s="297" t="s">
        <v>285</v>
      </c>
      <c r="D365" s="297" t="s">
        <v>279</v>
      </c>
      <c r="E365" s="297" t="s">
        <v>295</v>
      </c>
      <c r="F365" s="297" t="s">
        <v>133</v>
      </c>
      <c r="G365" s="394"/>
    </row>
    <row r="366" spans="1:12" ht="22.5" x14ac:dyDescent="0.2">
      <c r="A366" s="299">
        <v>228</v>
      </c>
      <c r="B366" s="300" t="s">
        <v>92</v>
      </c>
      <c r="C366" s="300" t="s">
        <v>291</v>
      </c>
      <c r="D366" s="300" t="s">
        <v>292</v>
      </c>
      <c r="E366" s="300" t="s">
        <v>296</v>
      </c>
      <c r="F366" s="300" t="s">
        <v>296</v>
      </c>
      <c r="G366" s="394"/>
    </row>
    <row r="367" spans="1:12" ht="56.25" x14ac:dyDescent="0.2">
      <c r="A367" s="296">
        <v>233</v>
      </c>
      <c r="B367" s="297" t="s">
        <v>93</v>
      </c>
      <c r="C367" s="297" t="s">
        <v>285</v>
      </c>
      <c r="D367" s="297" t="s">
        <v>297</v>
      </c>
      <c r="E367" s="300" t="s">
        <v>298</v>
      </c>
      <c r="F367" s="300" t="s">
        <v>299</v>
      </c>
      <c r="G367" s="394"/>
    </row>
    <row r="368" spans="1:12" ht="67.5" x14ac:dyDescent="0.2">
      <c r="A368" s="299">
        <v>236</v>
      </c>
      <c r="B368" s="300" t="s">
        <v>96</v>
      </c>
      <c r="C368" s="300" t="s">
        <v>278</v>
      </c>
      <c r="D368" s="300" t="s">
        <v>292</v>
      </c>
      <c r="E368" s="300" t="s">
        <v>300</v>
      </c>
      <c r="F368" s="300" t="s">
        <v>301</v>
      </c>
      <c r="G368" s="394"/>
    </row>
    <row r="369" spans="1:7" ht="33.75" x14ac:dyDescent="0.2">
      <c r="A369" s="296">
        <v>239</v>
      </c>
      <c r="B369" s="297" t="s">
        <v>103</v>
      </c>
      <c r="C369" s="297" t="s">
        <v>302</v>
      </c>
      <c r="D369" s="297" t="s">
        <v>279</v>
      </c>
      <c r="E369" s="297" t="s">
        <v>303</v>
      </c>
      <c r="F369" s="297" t="s">
        <v>303</v>
      </c>
      <c r="G369" s="394"/>
    </row>
    <row r="370" spans="1:7" ht="33.75" x14ac:dyDescent="0.2">
      <c r="A370" s="299">
        <v>243</v>
      </c>
      <c r="B370" s="300" t="s">
        <v>104</v>
      </c>
      <c r="C370" s="300" t="s">
        <v>302</v>
      </c>
      <c r="D370" s="300" t="s">
        <v>279</v>
      </c>
      <c r="E370" s="300" t="s">
        <v>304</v>
      </c>
      <c r="F370" s="300" t="s">
        <v>304</v>
      </c>
      <c r="G370" s="394"/>
    </row>
    <row r="371" spans="1:7" ht="101.25" x14ac:dyDescent="0.2">
      <c r="A371" s="296">
        <v>245</v>
      </c>
      <c r="B371" s="297" t="s">
        <v>105</v>
      </c>
      <c r="C371" s="297" t="s">
        <v>285</v>
      </c>
      <c r="D371" s="297" t="s">
        <v>288</v>
      </c>
      <c r="E371" s="300" t="s">
        <v>305</v>
      </c>
      <c r="F371" s="300" t="s">
        <v>306</v>
      </c>
      <c r="G371" s="394"/>
    </row>
    <row r="372" spans="1:7" ht="101.25" x14ac:dyDescent="0.2">
      <c r="A372" s="299">
        <v>247</v>
      </c>
      <c r="B372" s="300" t="s">
        <v>108</v>
      </c>
      <c r="C372" s="300" t="s">
        <v>285</v>
      </c>
      <c r="D372" s="300" t="s">
        <v>288</v>
      </c>
      <c r="E372" s="300" t="s">
        <v>307</v>
      </c>
      <c r="F372" s="300" t="s">
        <v>308</v>
      </c>
      <c r="G372" s="394"/>
    </row>
    <row r="373" spans="1:7" ht="33.75" x14ac:dyDescent="0.2">
      <c r="A373" s="296">
        <v>262</v>
      </c>
      <c r="B373" s="297" t="s">
        <v>113</v>
      </c>
      <c r="C373" s="297" t="s">
        <v>309</v>
      </c>
      <c r="D373" s="297" t="s">
        <v>279</v>
      </c>
      <c r="E373" s="297" t="s">
        <v>310</v>
      </c>
      <c r="F373" s="297" t="s">
        <v>310</v>
      </c>
      <c r="G373" s="394"/>
    </row>
    <row r="374" spans="1:7" ht="78.75" x14ac:dyDescent="0.2">
      <c r="A374" s="299">
        <v>265</v>
      </c>
      <c r="B374" s="300" t="s">
        <v>114</v>
      </c>
      <c r="C374" s="300" t="s">
        <v>311</v>
      </c>
      <c r="D374" s="300" t="s">
        <v>288</v>
      </c>
      <c r="E374" s="300" t="s">
        <v>312</v>
      </c>
      <c r="F374" s="300" t="s">
        <v>313</v>
      </c>
      <c r="G374" s="394"/>
    </row>
    <row r="375" spans="1:7" ht="22.5" x14ac:dyDescent="0.2">
      <c r="A375" s="296">
        <v>270</v>
      </c>
      <c r="B375" s="297" t="s">
        <v>115</v>
      </c>
      <c r="C375" s="297" t="s">
        <v>291</v>
      </c>
      <c r="D375" s="297" t="s">
        <v>292</v>
      </c>
      <c r="E375" s="297" t="s">
        <v>296</v>
      </c>
      <c r="F375" s="297" t="s">
        <v>296</v>
      </c>
      <c r="G375" s="394"/>
    </row>
    <row r="376" spans="1:7" ht="101.25" x14ac:dyDescent="0.2">
      <c r="A376" s="299">
        <v>271</v>
      </c>
      <c r="B376" s="300" t="s">
        <v>116</v>
      </c>
      <c r="C376" s="300" t="s">
        <v>314</v>
      </c>
      <c r="D376" s="300" t="s">
        <v>288</v>
      </c>
      <c r="E376" s="300" t="s">
        <v>315</v>
      </c>
      <c r="F376" s="300" t="s">
        <v>316</v>
      </c>
      <c r="G376" s="394"/>
    </row>
    <row r="377" spans="1:7" ht="33.75" x14ac:dyDescent="0.2">
      <c r="A377" s="296">
        <v>278</v>
      </c>
      <c r="B377" s="297" t="s">
        <v>317</v>
      </c>
      <c r="C377" s="297" t="s">
        <v>318</v>
      </c>
      <c r="D377" s="297" t="s">
        <v>279</v>
      </c>
      <c r="E377" s="297" t="s">
        <v>319</v>
      </c>
      <c r="F377" s="297" t="s">
        <v>319</v>
      </c>
      <c r="G377" s="394"/>
    </row>
    <row r="378" spans="1:7" ht="33.75" x14ac:dyDescent="0.2">
      <c r="A378" s="299">
        <v>280</v>
      </c>
      <c r="B378" s="300" t="s">
        <v>1</v>
      </c>
      <c r="C378" s="300" t="s">
        <v>285</v>
      </c>
      <c r="D378" s="300" t="s">
        <v>320</v>
      </c>
      <c r="E378" s="300" t="s">
        <v>321</v>
      </c>
      <c r="F378" s="300" t="s">
        <v>322</v>
      </c>
      <c r="G378" s="394"/>
    </row>
    <row r="379" spans="1:7" ht="101.25" x14ac:dyDescent="0.2">
      <c r="A379" s="296">
        <v>282</v>
      </c>
      <c r="B379" s="297" t="s">
        <v>0</v>
      </c>
      <c r="C379" s="297" t="s">
        <v>314</v>
      </c>
      <c r="D379" s="297" t="s">
        <v>288</v>
      </c>
      <c r="E379" s="300" t="s">
        <v>323</v>
      </c>
      <c r="F379" s="300" t="s">
        <v>324</v>
      </c>
      <c r="G379" s="394"/>
    </row>
    <row r="380" spans="1:7" ht="78.75" x14ac:dyDescent="0.2">
      <c r="A380" s="299">
        <v>283</v>
      </c>
      <c r="B380" s="300" t="s">
        <v>2</v>
      </c>
      <c r="C380" s="300" t="s">
        <v>278</v>
      </c>
      <c r="D380" s="300" t="s">
        <v>292</v>
      </c>
      <c r="E380" s="300" t="s">
        <v>325</v>
      </c>
      <c r="F380" s="300" t="s">
        <v>326</v>
      </c>
      <c r="G380" s="394"/>
    </row>
    <row r="381" spans="1:7" ht="33.75" x14ac:dyDescent="0.2">
      <c r="A381" s="296">
        <v>290</v>
      </c>
      <c r="B381" s="297" t="s">
        <v>118</v>
      </c>
      <c r="C381" s="297" t="s">
        <v>314</v>
      </c>
      <c r="D381" s="297" t="s">
        <v>538</v>
      </c>
      <c r="E381" s="297"/>
      <c r="F381" s="297" t="s">
        <v>328</v>
      </c>
      <c r="G381" s="394"/>
    </row>
    <row r="382" spans="1:7" ht="101.25" x14ac:dyDescent="0.2">
      <c r="A382" s="299">
        <v>294</v>
      </c>
      <c r="B382" s="300" t="s">
        <v>120</v>
      </c>
      <c r="C382" s="300" t="s">
        <v>285</v>
      </c>
      <c r="D382" s="300" t="s">
        <v>288</v>
      </c>
      <c r="E382" s="301" t="s">
        <v>329</v>
      </c>
      <c r="F382" s="301" t="s">
        <v>330</v>
      </c>
      <c r="G382" s="394"/>
    </row>
    <row r="383" spans="1:7" ht="67.5" x14ac:dyDescent="0.2">
      <c r="A383" s="296">
        <v>295</v>
      </c>
      <c r="B383" s="297" t="s">
        <v>124</v>
      </c>
      <c r="C383" s="297" t="s">
        <v>314</v>
      </c>
      <c r="D383" s="297" t="s">
        <v>331</v>
      </c>
      <c r="E383" s="297" t="s">
        <v>332</v>
      </c>
      <c r="F383" s="297" t="s">
        <v>332</v>
      </c>
      <c r="G383" s="394"/>
    </row>
    <row r="384" spans="1:7" ht="33.75" x14ac:dyDescent="0.2">
      <c r="A384" s="299">
        <v>299</v>
      </c>
      <c r="B384" s="300" t="s">
        <v>128</v>
      </c>
      <c r="C384" s="300" t="s">
        <v>314</v>
      </c>
      <c r="D384" s="300" t="s">
        <v>538</v>
      </c>
      <c r="E384" s="300"/>
      <c r="F384" s="300" t="s">
        <v>328</v>
      </c>
      <c r="G384" s="394"/>
    </row>
    <row r="385" spans="1:7" ht="45" x14ac:dyDescent="0.2">
      <c r="A385" s="296">
        <v>300</v>
      </c>
      <c r="B385" s="297" t="s">
        <v>132</v>
      </c>
      <c r="C385" s="297" t="s">
        <v>311</v>
      </c>
      <c r="D385" s="297" t="s">
        <v>292</v>
      </c>
      <c r="E385" s="297" t="s">
        <v>333</v>
      </c>
      <c r="F385" s="297" t="s">
        <v>334</v>
      </c>
      <c r="G385" s="394"/>
    </row>
    <row r="386" spans="1:7" ht="45" x14ac:dyDescent="0.2">
      <c r="A386" s="299">
        <v>304</v>
      </c>
      <c r="B386" s="300" t="s">
        <v>335</v>
      </c>
      <c r="C386" s="300" t="s">
        <v>309</v>
      </c>
      <c r="D386" s="300" t="s">
        <v>336</v>
      </c>
      <c r="E386" s="300" t="s">
        <v>337</v>
      </c>
      <c r="F386" s="300" t="s">
        <v>338</v>
      </c>
      <c r="G386" s="394"/>
    </row>
    <row r="387" spans="1:7" ht="45" x14ac:dyDescent="0.2">
      <c r="A387" s="299" t="s">
        <v>339</v>
      </c>
      <c r="B387" s="300" t="s">
        <v>134</v>
      </c>
      <c r="C387" s="300" t="s">
        <v>285</v>
      </c>
      <c r="D387" s="300" t="s">
        <v>340</v>
      </c>
      <c r="E387" s="300" t="s">
        <v>341</v>
      </c>
      <c r="F387" s="300" t="s">
        <v>342</v>
      </c>
      <c r="G387" s="394"/>
    </row>
    <row r="388" spans="1:7" ht="56.25" x14ac:dyDescent="0.2">
      <c r="A388" s="296">
        <v>311</v>
      </c>
      <c r="B388" s="297" t="s">
        <v>343</v>
      </c>
      <c r="C388" s="297" t="s">
        <v>309</v>
      </c>
      <c r="D388" s="297" t="s">
        <v>344</v>
      </c>
      <c r="E388" s="297" t="s">
        <v>345</v>
      </c>
      <c r="F388" s="297" t="s">
        <v>346</v>
      </c>
      <c r="G388" s="394"/>
    </row>
    <row r="389" spans="1:7" ht="33.75" x14ac:dyDescent="0.2">
      <c r="A389" s="299">
        <v>312</v>
      </c>
      <c r="B389" s="300" t="s">
        <v>347</v>
      </c>
      <c r="C389" s="300" t="s">
        <v>348</v>
      </c>
      <c r="D389" s="300" t="s">
        <v>279</v>
      </c>
      <c r="E389" s="300" t="s">
        <v>215</v>
      </c>
      <c r="F389" s="300" t="s">
        <v>215</v>
      </c>
      <c r="G389" s="394"/>
    </row>
    <row r="390" spans="1:7" ht="123.75" x14ac:dyDescent="0.2">
      <c r="A390" s="296">
        <v>313</v>
      </c>
      <c r="B390" s="297" t="s">
        <v>349</v>
      </c>
      <c r="C390" s="297" t="s">
        <v>507</v>
      </c>
      <c r="D390" s="297" t="s">
        <v>350</v>
      </c>
      <c r="E390" s="300" t="s">
        <v>351</v>
      </c>
      <c r="F390" s="297" t="s">
        <v>352</v>
      </c>
      <c r="G390" s="394"/>
    </row>
    <row r="391" spans="1:7" ht="33.75" x14ac:dyDescent="0.2">
      <c r="A391" s="299">
        <v>315</v>
      </c>
      <c r="B391" s="300" t="s">
        <v>135</v>
      </c>
      <c r="C391" s="300" t="s">
        <v>353</v>
      </c>
      <c r="D391" s="300" t="s">
        <v>539</v>
      </c>
      <c r="E391" s="300"/>
      <c r="F391" s="300" t="s">
        <v>328</v>
      </c>
      <c r="G391" s="394"/>
    </row>
    <row r="392" spans="1:7" ht="33.75" x14ac:dyDescent="0.2">
      <c r="A392" s="296">
        <v>316</v>
      </c>
      <c r="B392" s="297" t="s">
        <v>135</v>
      </c>
      <c r="C392" s="297" t="s">
        <v>314</v>
      </c>
      <c r="D392" s="297" t="s">
        <v>538</v>
      </c>
      <c r="E392" s="297"/>
      <c r="F392" s="297" t="s">
        <v>328</v>
      </c>
      <c r="G392" s="394"/>
    </row>
    <row r="393" spans="1:7" ht="22.5" x14ac:dyDescent="0.2">
      <c r="A393" s="299">
        <v>319</v>
      </c>
      <c r="B393" s="300" t="s">
        <v>139</v>
      </c>
      <c r="C393" s="300" t="s">
        <v>291</v>
      </c>
      <c r="D393" s="300" t="s">
        <v>292</v>
      </c>
      <c r="E393" s="300" t="s">
        <v>296</v>
      </c>
      <c r="F393" s="300" t="s">
        <v>296</v>
      </c>
      <c r="G393" s="394"/>
    </row>
    <row r="394" spans="1:7" ht="112.5" x14ac:dyDescent="0.2">
      <c r="A394" s="296">
        <v>322</v>
      </c>
      <c r="B394" s="297" t="s">
        <v>149</v>
      </c>
      <c r="C394" s="297" t="s">
        <v>314</v>
      </c>
      <c r="D394" s="297" t="s">
        <v>288</v>
      </c>
      <c r="E394" s="300" t="s">
        <v>354</v>
      </c>
      <c r="F394" s="300" t="s">
        <v>306</v>
      </c>
      <c r="G394" s="394"/>
    </row>
    <row r="395" spans="1:7" ht="56.25" x14ac:dyDescent="0.2">
      <c r="A395" s="299">
        <v>323</v>
      </c>
      <c r="B395" s="300" t="s">
        <v>355</v>
      </c>
      <c r="C395" s="300" t="s">
        <v>348</v>
      </c>
      <c r="D395" s="300" t="s">
        <v>356</v>
      </c>
      <c r="E395" s="300" t="s">
        <v>357</v>
      </c>
      <c r="F395" s="300" t="s">
        <v>358</v>
      </c>
      <c r="G395" s="394"/>
    </row>
    <row r="396" spans="1:7" ht="45" x14ac:dyDescent="0.2">
      <c r="A396" s="296">
        <v>330</v>
      </c>
      <c r="B396" s="297" t="s">
        <v>153</v>
      </c>
      <c r="C396" s="297" t="s">
        <v>311</v>
      </c>
      <c r="D396" s="297" t="s">
        <v>359</v>
      </c>
      <c r="E396" s="297" t="s">
        <v>360</v>
      </c>
      <c r="F396" s="297" t="s">
        <v>360</v>
      </c>
      <c r="G396" s="394"/>
    </row>
    <row r="397" spans="1:7" ht="45" x14ac:dyDescent="0.2">
      <c r="A397" s="299">
        <v>331</v>
      </c>
      <c r="B397" s="300" t="s">
        <v>154</v>
      </c>
      <c r="C397" s="300" t="s">
        <v>353</v>
      </c>
      <c r="D397" s="300" t="s">
        <v>361</v>
      </c>
      <c r="E397" s="300" t="s">
        <v>362</v>
      </c>
      <c r="F397" s="300" t="s">
        <v>363</v>
      </c>
      <c r="G397" s="394"/>
    </row>
    <row r="398" spans="1:7" ht="45" x14ac:dyDescent="0.2">
      <c r="A398" s="299">
        <v>332</v>
      </c>
      <c r="B398" s="300" t="s">
        <v>154</v>
      </c>
      <c r="C398" s="300" t="s">
        <v>364</v>
      </c>
      <c r="D398" s="300" t="s">
        <v>365</v>
      </c>
      <c r="E398" s="300" t="s">
        <v>366</v>
      </c>
      <c r="F398" s="300" t="s">
        <v>367</v>
      </c>
      <c r="G398" s="394"/>
    </row>
    <row r="399" spans="1:7" ht="45" x14ac:dyDescent="0.2">
      <c r="A399" s="296" t="s">
        <v>368</v>
      </c>
      <c r="B399" s="297" t="s">
        <v>155</v>
      </c>
      <c r="C399" s="297" t="s">
        <v>285</v>
      </c>
      <c r="D399" s="297" t="s">
        <v>340</v>
      </c>
      <c r="E399" s="297" t="s">
        <v>341</v>
      </c>
      <c r="F399" s="297" t="s">
        <v>342</v>
      </c>
      <c r="G399" s="394"/>
    </row>
    <row r="400" spans="1:7" ht="22.5" x14ac:dyDescent="0.2">
      <c r="A400" s="299" t="s">
        <v>369</v>
      </c>
      <c r="B400" s="300" t="s">
        <v>157</v>
      </c>
      <c r="C400" s="300" t="s">
        <v>506</v>
      </c>
      <c r="D400" s="300" t="s">
        <v>292</v>
      </c>
      <c r="E400" s="300" t="s">
        <v>370</v>
      </c>
      <c r="F400" s="300" t="s">
        <v>370</v>
      </c>
      <c r="G400" s="394"/>
    </row>
    <row r="401" spans="1:7" ht="33.75" x14ac:dyDescent="0.2">
      <c r="A401" s="296">
        <v>338</v>
      </c>
      <c r="B401" s="297" t="s">
        <v>371</v>
      </c>
      <c r="C401" s="297" t="s">
        <v>309</v>
      </c>
      <c r="D401" s="297" t="s">
        <v>279</v>
      </c>
      <c r="E401" s="300" t="s">
        <v>372</v>
      </c>
      <c r="F401" s="300" t="s">
        <v>372</v>
      </c>
      <c r="G401" s="394"/>
    </row>
    <row r="402" spans="1:7" ht="67.5" x14ac:dyDescent="0.2">
      <c r="A402" s="299">
        <v>341</v>
      </c>
      <c r="B402" s="300" t="s">
        <v>158</v>
      </c>
      <c r="C402" s="300" t="s">
        <v>291</v>
      </c>
      <c r="D402" s="300" t="s">
        <v>279</v>
      </c>
      <c r="E402" s="300" t="s">
        <v>373</v>
      </c>
      <c r="F402" s="300" t="s">
        <v>373</v>
      </c>
      <c r="G402" s="394"/>
    </row>
    <row r="403" spans="1:7" ht="78.75" x14ac:dyDescent="0.2">
      <c r="A403" s="296">
        <v>342</v>
      </c>
      <c r="B403" s="297" t="s">
        <v>159</v>
      </c>
      <c r="C403" s="297" t="s">
        <v>314</v>
      </c>
      <c r="D403" s="297" t="s">
        <v>374</v>
      </c>
      <c r="E403" s="300" t="s">
        <v>332</v>
      </c>
      <c r="F403" s="297" t="s">
        <v>332</v>
      </c>
      <c r="G403" s="394"/>
    </row>
    <row r="404" spans="1:7" ht="56.25" x14ac:dyDescent="0.2">
      <c r="A404" s="299">
        <v>346</v>
      </c>
      <c r="B404" s="300" t="s">
        <v>180</v>
      </c>
      <c r="C404" s="300" t="s">
        <v>309</v>
      </c>
      <c r="D404" s="300" t="s">
        <v>344</v>
      </c>
      <c r="E404" s="300" t="s">
        <v>375</v>
      </c>
      <c r="F404" s="300" t="s">
        <v>346</v>
      </c>
      <c r="G404" s="394"/>
    </row>
    <row r="405" spans="1:7" ht="56.25" x14ac:dyDescent="0.2">
      <c r="A405" s="296" t="s">
        <v>376</v>
      </c>
      <c r="B405" s="297" t="s">
        <v>194</v>
      </c>
      <c r="C405" s="297" t="s">
        <v>314</v>
      </c>
      <c r="D405" s="300" t="s">
        <v>288</v>
      </c>
      <c r="E405" s="300" t="s">
        <v>377</v>
      </c>
      <c r="F405" s="300" t="s">
        <v>377</v>
      </c>
      <c r="G405" s="394"/>
    </row>
    <row r="406" spans="1:7" ht="56.25" x14ac:dyDescent="0.2">
      <c r="A406" s="299">
        <v>354</v>
      </c>
      <c r="B406" s="300" t="s">
        <v>378</v>
      </c>
      <c r="C406" s="300" t="s">
        <v>353</v>
      </c>
      <c r="D406" s="300" t="s">
        <v>379</v>
      </c>
      <c r="E406" s="300" t="s">
        <v>380</v>
      </c>
      <c r="F406" s="300" t="s">
        <v>380</v>
      </c>
      <c r="G406" s="394"/>
    </row>
    <row r="407" spans="1:7" ht="33.75" x14ac:dyDescent="0.2">
      <c r="A407" s="296">
        <v>361</v>
      </c>
      <c r="B407" s="297" t="s">
        <v>381</v>
      </c>
      <c r="C407" s="297" t="s">
        <v>348</v>
      </c>
      <c r="D407" s="297" t="s">
        <v>279</v>
      </c>
      <c r="E407" s="297" t="s">
        <v>215</v>
      </c>
      <c r="F407" s="297" t="s">
        <v>215</v>
      </c>
      <c r="G407" s="394"/>
    </row>
    <row r="408" spans="1:7" ht="33.75" x14ac:dyDescent="0.2">
      <c r="A408" s="299">
        <v>362</v>
      </c>
      <c r="B408" s="300" t="s">
        <v>382</v>
      </c>
      <c r="C408" s="300" t="s">
        <v>285</v>
      </c>
      <c r="D408" s="300" t="s">
        <v>279</v>
      </c>
      <c r="E408" s="300" t="s">
        <v>319</v>
      </c>
      <c r="F408" s="300" t="s">
        <v>319</v>
      </c>
      <c r="G408" s="394"/>
    </row>
    <row r="409" spans="1:7" ht="56.25" x14ac:dyDescent="0.2">
      <c r="A409" s="296">
        <v>363</v>
      </c>
      <c r="B409" s="297" t="s">
        <v>182</v>
      </c>
      <c r="C409" s="297" t="s">
        <v>314</v>
      </c>
      <c r="D409" s="297" t="s">
        <v>383</v>
      </c>
      <c r="E409" s="300" t="s">
        <v>384</v>
      </c>
      <c r="F409" s="300" t="s">
        <v>384</v>
      </c>
      <c r="G409" s="394"/>
    </row>
    <row r="410" spans="1:7" ht="101.25" x14ac:dyDescent="0.2">
      <c r="A410" s="299" t="s">
        <v>385</v>
      </c>
      <c r="B410" s="300" t="s">
        <v>183</v>
      </c>
      <c r="C410" s="300" t="s">
        <v>314</v>
      </c>
      <c r="D410" s="300" t="s">
        <v>288</v>
      </c>
      <c r="E410" s="300" t="s">
        <v>386</v>
      </c>
      <c r="F410" s="300" t="s">
        <v>306</v>
      </c>
      <c r="G410" s="394"/>
    </row>
    <row r="411" spans="1:7" ht="56.25" x14ac:dyDescent="0.2">
      <c r="A411" s="296">
        <v>365</v>
      </c>
      <c r="B411" s="297" t="s">
        <v>195</v>
      </c>
      <c r="C411" s="297" t="s">
        <v>348</v>
      </c>
      <c r="D411" s="297" t="s">
        <v>387</v>
      </c>
      <c r="E411" s="300" t="s">
        <v>388</v>
      </c>
      <c r="F411" s="300" t="s">
        <v>388</v>
      </c>
      <c r="G411" s="394"/>
    </row>
    <row r="412" spans="1:7" ht="22.5" x14ac:dyDescent="0.2">
      <c r="A412" s="299">
        <v>367</v>
      </c>
      <c r="B412" s="300" t="s">
        <v>196</v>
      </c>
      <c r="C412" s="300" t="s">
        <v>291</v>
      </c>
      <c r="D412" s="300" t="s">
        <v>292</v>
      </c>
      <c r="E412" s="300" t="s">
        <v>296</v>
      </c>
      <c r="F412" s="300" t="s">
        <v>296</v>
      </c>
      <c r="G412" s="394"/>
    </row>
    <row r="413" spans="1:7" ht="56.25" x14ac:dyDescent="0.2">
      <c r="A413" s="296">
        <v>368</v>
      </c>
      <c r="B413" s="297" t="s">
        <v>198</v>
      </c>
      <c r="C413" s="297" t="s">
        <v>309</v>
      </c>
      <c r="D413" s="297" t="s">
        <v>389</v>
      </c>
      <c r="E413" s="300" t="s">
        <v>390</v>
      </c>
      <c r="F413" s="300" t="s">
        <v>391</v>
      </c>
      <c r="G413" s="394"/>
    </row>
    <row r="414" spans="1:7" ht="67.5" x14ac:dyDescent="0.2">
      <c r="A414" s="299">
        <v>369</v>
      </c>
      <c r="B414" s="300" t="s">
        <v>199</v>
      </c>
      <c r="C414" s="300" t="s">
        <v>348</v>
      </c>
      <c r="D414" s="300" t="s">
        <v>331</v>
      </c>
      <c r="E414" s="300" t="s">
        <v>332</v>
      </c>
      <c r="F414" s="300" t="s">
        <v>332</v>
      </c>
      <c r="G414" s="394"/>
    </row>
    <row r="415" spans="1:7" ht="56.25" x14ac:dyDescent="0.2">
      <c r="A415" s="299">
        <v>373</v>
      </c>
      <c r="B415" s="300" t="s">
        <v>205</v>
      </c>
      <c r="C415" s="300" t="s">
        <v>311</v>
      </c>
      <c r="D415" s="300" t="s">
        <v>392</v>
      </c>
      <c r="E415" s="300" t="s">
        <v>393</v>
      </c>
      <c r="F415" s="300" t="s">
        <v>394</v>
      </c>
      <c r="G415" s="394"/>
    </row>
    <row r="416" spans="1:7" ht="33.75" x14ac:dyDescent="0.2">
      <c r="A416" s="299">
        <v>379</v>
      </c>
      <c r="B416" s="300" t="s">
        <v>216</v>
      </c>
      <c r="C416" s="300" t="s">
        <v>314</v>
      </c>
      <c r="D416" s="300" t="s">
        <v>527</v>
      </c>
      <c r="E416" s="300"/>
      <c r="F416" s="300" t="s">
        <v>327</v>
      </c>
      <c r="G416" s="394"/>
    </row>
    <row r="417" spans="1:7" ht="67.5" x14ac:dyDescent="0.2">
      <c r="A417" s="299" t="s">
        <v>395</v>
      </c>
      <c r="B417" s="300" t="s">
        <v>227</v>
      </c>
      <c r="C417" s="300" t="s">
        <v>506</v>
      </c>
      <c r="D417" s="300" t="s">
        <v>288</v>
      </c>
      <c r="E417" s="300" t="s">
        <v>396</v>
      </c>
      <c r="F417" s="300" t="s">
        <v>396</v>
      </c>
      <c r="G417" s="394"/>
    </row>
    <row r="418" spans="1:7" ht="101.25" x14ac:dyDescent="0.2">
      <c r="A418" s="299" t="s">
        <v>397</v>
      </c>
      <c r="B418" s="300" t="s">
        <v>226</v>
      </c>
      <c r="C418" s="300" t="s">
        <v>314</v>
      </c>
      <c r="D418" s="300" t="s">
        <v>292</v>
      </c>
      <c r="E418" s="300" t="s">
        <v>398</v>
      </c>
      <c r="F418" s="300" t="s">
        <v>377</v>
      </c>
      <c r="G418" s="394"/>
    </row>
    <row r="419" spans="1:7" ht="67.5" x14ac:dyDescent="0.2">
      <c r="A419" s="299">
        <v>383</v>
      </c>
      <c r="B419" s="300" t="s">
        <v>399</v>
      </c>
      <c r="C419" s="300" t="s">
        <v>364</v>
      </c>
      <c r="D419" s="300" t="s">
        <v>288</v>
      </c>
      <c r="E419" s="300" t="s">
        <v>400</v>
      </c>
      <c r="F419" s="300" t="s">
        <v>401</v>
      </c>
      <c r="G419" s="394"/>
    </row>
    <row r="420" spans="1:7" ht="112.5" x14ac:dyDescent="0.2">
      <c r="A420" s="299">
        <v>392</v>
      </c>
      <c r="B420" s="300" t="s">
        <v>230</v>
      </c>
      <c r="C420" s="300" t="s">
        <v>278</v>
      </c>
      <c r="D420" s="300" t="s">
        <v>288</v>
      </c>
      <c r="E420" s="300" t="s">
        <v>402</v>
      </c>
      <c r="F420" s="300" t="s">
        <v>403</v>
      </c>
      <c r="G420" s="394"/>
    </row>
    <row r="421" spans="1:7" ht="78.75" x14ac:dyDescent="0.2">
      <c r="A421" s="299">
        <v>393</v>
      </c>
      <c r="B421" s="300" t="s">
        <v>231</v>
      </c>
      <c r="C421" s="300" t="s">
        <v>314</v>
      </c>
      <c r="D421" s="300" t="s">
        <v>374</v>
      </c>
      <c r="E421" s="300" t="s">
        <v>332</v>
      </c>
      <c r="F421" s="300" t="s">
        <v>332</v>
      </c>
      <c r="G421" s="394"/>
    </row>
    <row r="422" spans="1:7" ht="67.5" x14ac:dyDescent="0.2">
      <c r="A422" s="299">
        <v>396</v>
      </c>
      <c r="B422" s="300" t="s">
        <v>404</v>
      </c>
      <c r="C422" s="300" t="s">
        <v>348</v>
      </c>
      <c r="D422" s="300" t="s">
        <v>405</v>
      </c>
      <c r="E422" s="300" t="s">
        <v>406</v>
      </c>
      <c r="F422" s="300" t="s">
        <v>406</v>
      </c>
      <c r="G422" s="394"/>
    </row>
    <row r="423" spans="1:7" ht="112.5" x14ac:dyDescent="0.2">
      <c r="A423" s="299" t="s">
        <v>407</v>
      </c>
      <c r="B423" s="300" t="s">
        <v>235</v>
      </c>
      <c r="C423" s="300" t="s">
        <v>314</v>
      </c>
      <c r="D423" s="300" t="s">
        <v>292</v>
      </c>
      <c r="E423" s="300" t="s">
        <v>408</v>
      </c>
      <c r="F423" s="300" t="s">
        <v>377</v>
      </c>
      <c r="G423" s="394"/>
    </row>
    <row r="424" spans="1:7" ht="67.5" x14ac:dyDescent="0.2">
      <c r="A424" s="299">
        <v>405</v>
      </c>
      <c r="B424" s="302">
        <v>38393</v>
      </c>
      <c r="C424" s="300" t="s">
        <v>314</v>
      </c>
      <c r="D424" s="300" t="s">
        <v>279</v>
      </c>
      <c r="E424" s="300" t="s">
        <v>409</v>
      </c>
      <c r="F424" s="300" t="s">
        <v>409</v>
      </c>
      <c r="G424" s="394"/>
    </row>
    <row r="425" spans="1:7" ht="78.75" x14ac:dyDescent="0.2">
      <c r="A425" s="296">
        <v>410</v>
      </c>
      <c r="B425" s="303">
        <v>38454</v>
      </c>
      <c r="C425" s="304" t="s">
        <v>314</v>
      </c>
      <c r="D425" s="304" t="s">
        <v>374</v>
      </c>
      <c r="E425" s="304" t="s">
        <v>332</v>
      </c>
      <c r="F425" s="304" t="s">
        <v>332</v>
      </c>
      <c r="G425" s="394"/>
    </row>
    <row r="426" spans="1:7" ht="45" x14ac:dyDescent="0.2">
      <c r="A426" s="299">
        <v>412</v>
      </c>
      <c r="B426" s="302">
        <v>38470</v>
      </c>
      <c r="C426" s="300" t="s">
        <v>309</v>
      </c>
      <c r="D426" s="300" t="s">
        <v>410</v>
      </c>
      <c r="E426" s="300" t="s">
        <v>411</v>
      </c>
      <c r="F426" s="300" t="s">
        <v>411</v>
      </c>
      <c r="G426" s="394"/>
    </row>
    <row r="427" spans="1:7" ht="67.5" x14ac:dyDescent="0.2">
      <c r="A427" s="299">
        <v>414</v>
      </c>
      <c r="B427" s="302">
        <v>38498</v>
      </c>
      <c r="C427" s="300" t="s">
        <v>348</v>
      </c>
      <c r="D427" s="300" t="s">
        <v>412</v>
      </c>
      <c r="E427" s="300" t="s">
        <v>413</v>
      </c>
      <c r="F427" s="300" t="s">
        <v>413</v>
      </c>
      <c r="G427" s="394"/>
    </row>
    <row r="428" spans="1:7" ht="33.75" x14ac:dyDescent="0.2">
      <c r="A428" s="299">
        <v>420</v>
      </c>
      <c r="B428" s="302">
        <v>38526</v>
      </c>
      <c r="C428" s="300" t="s">
        <v>291</v>
      </c>
      <c r="D428" s="300" t="s">
        <v>279</v>
      </c>
      <c r="E428" s="300" t="s">
        <v>296</v>
      </c>
      <c r="F428" s="300" t="s">
        <v>296</v>
      </c>
      <c r="G428" s="394"/>
    </row>
    <row r="429" spans="1:7" ht="45" x14ac:dyDescent="0.2">
      <c r="A429" s="299">
        <v>424</v>
      </c>
      <c r="B429" s="302">
        <v>38553</v>
      </c>
      <c r="C429" s="302" t="s">
        <v>285</v>
      </c>
      <c r="D429" s="297" t="s">
        <v>340</v>
      </c>
      <c r="E429" s="297" t="s">
        <v>341</v>
      </c>
      <c r="F429" s="297" t="s">
        <v>342</v>
      </c>
      <c r="G429" s="394"/>
    </row>
    <row r="430" spans="1:7" ht="22.5" x14ac:dyDescent="0.2">
      <c r="A430" s="299" t="s">
        <v>414</v>
      </c>
      <c r="B430" s="302">
        <v>38559</v>
      </c>
      <c r="C430" s="300" t="s">
        <v>506</v>
      </c>
      <c r="D430" s="300" t="s">
        <v>292</v>
      </c>
      <c r="E430" s="300" t="s">
        <v>415</v>
      </c>
      <c r="F430" s="300" t="s">
        <v>415</v>
      </c>
      <c r="G430" s="394"/>
    </row>
    <row r="431" spans="1:7" ht="67.5" x14ac:dyDescent="0.2">
      <c r="A431" s="299">
        <v>430</v>
      </c>
      <c r="B431" s="302">
        <v>38576</v>
      </c>
      <c r="C431" s="302" t="s">
        <v>285</v>
      </c>
      <c r="D431" s="300" t="s">
        <v>416</v>
      </c>
      <c r="E431" s="300" t="s">
        <v>417</v>
      </c>
      <c r="F431" s="300" t="s">
        <v>342</v>
      </c>
      <c r="G431" s="394"/>
    </row>
    <row r="432" spans="1:7" ht="56.25" x14ac:dyDescent="0.2">
      <c r="A432" s="299">
        <v>436</v>
      </c>
      <c r="B432" s="302">
        <v>38638</v>
      </c>
      <c r="C432" s="300" t="s">
        <v>348</v>
      </c>
      <c r="D432" s="300" t="s">
        <v>356</v>
      </c>
      <c r="E432" s="300" t="s">
        <v>357</v>
      </c>
      <c r="F432" s="300" t="s">
        <v>358</v>
      </c>
      <c r="G432" s="394"/>
    </row>
    <row r="433" spans="1:7" ht="90" x14ac:dyDescent="0.2">
      <c r="A433" s="299" t="s">
        <v>500</v>
      </c>
      <c r="B433" s="302">
        <v>38649</v>
      </c>
      <c r="C433" s="300" t="s">
        <v>314</v>
      </c>
      <c r="D433" s="300" t="s">
        <v>292</v>
      </c>
      <c r="E433" s="300" t="s">
        <v>418</v>
      </c>
      <c r="F433" s="300" t="s">
        <v>377</v>
      </c>
      <c r="G433" s="394"/>
    </row>
    <row r="434" spans="1:7" ht="78.75" x14ac:dyDescent="0.2">
      <c r="A434" s="299">
        <v>441</v>
      </c>
      <c r="B434" s="302">
        <v>38673</v>
      </c>
      <c r="C434" s="300" t="s">
        <v>348</v>
      </c>
      <c r="D434" s="304" t="s">
        <v>374</v>
      </c>
      <c r="E434" s="304" t="s">
        <v>332</v>
      </c>
      <c r="F434" s="304" t="s">
        <v>332</v>
      </c>
      <c r="G434" s="394"/>
    </row>
    <row r="435" spans="1:7" ht="67.5" x14ac:dyDescent="0.2">
      <c r="A435" s="299">
        <v>442</v>
      </c>
      <c r="B435" s="302">
        <v>38677</v>
      </c>
      <c r="C435" s="300" t="s">
        <v>309</v>
      </c>
      <c r="D435" s="300" t="s">
        <v>419</v>
      </c>
      <c r="E435" s="300" t="s">
        <v>420</v>
      </c>
      <c r="F435" s="300" t="s">
        <v>420</v>
      </c>
      <c r="G435" s="394"/>
    </row>
    <row r="436" spans="1:7" ht="409.5" x14ac:dyDescent="0.2">
      <c r="A436" s="299">
        <v>449</v>
      </c>
      <c r="B436" s="302">
        <v>38716</v>
      </c>
      <c r="C436" s="300" t="s">
        <v>278</v>
      </c>
      <c r="D436" s="300" t="s">
        <v>288</v>
      </c>
      <c r="E436" s="305" t="s">
        <v>421</v>
      </c>
      <c r="F436" s="300" t="s">
        <v>422</v>
      </c>
      <c r="G436" s="394"/>
    </row>
    <row r="437" spans="1:7" ht="56.25" x14ac:dyDescent="0.2">
      <c r="A437" s="299" t="s">
        <v>482</v>
      </c>
      <c r="B437" s="302">
        <v>38734</v>
      </c>
      <c r="C437" s="300" t="s">
        <v>309</v>
      </c>
      <c r="D437" s="300" t="s">
        <v>344</v>
      </c>
      <c r="E437" s="300" t="s">
        <v>375</v>
      </c>
      <c r="F437" s="300" t="s">
        <v>346</v>
      </c>
      <c r="G437" s="394"/>
    </row>
    <row r="438" spans="1:7" ht="45" x14ac:dyDescent="0.2">
      <c r="A438" s="299">
        <v>455</v>
      </c>
      <c r="B438" s="302">
        <v>38769</v>
      </c>
      <c r="C438" s="300" t="s">
        <v>510</v>
      </c>
      <c r="D438" s="300" t="s">
        <v>423</v>
      </c>
      <c r="E438" s="300" t="s">
        <v>424</v>
      </c>
      <c r="F438" s="300" t="s">
        <v>424</v>
      </c>
      <c r="G438" s="394"/>
    </row>
    <row r="439" spans="1:7" ht="78.75" x14ac:dyDescent="0.2">
      <c r="A439" s="299">
        <v>458</v>
      </c>
      <c r="B439" s="302">
        <v>38792</v>
      </c>
      <c r="C439" s="304" t="s">
        <v>545</v>
      </c>
      <c r="D439" s="300" t="s">
        <v>374</v>
      </c>
      <c r="E439" s="304" t="s">
        <v>332</v>
      </c>
      <c r="F439" s="304" t="s">
        <v>332</v>
      </c>
      <c r="G439" s="394"/>
    </row>
    <row r="440" spans="1:7" ht="22.5" x14ac:dyDescent="0.2">
      <c r="A440" s="299">
        <v>460</v>
      </c>
      <c r="B440" s="302">
        <v>38812</v>
      </c>
      <c r="C440" s="300" t="s">
        <v>291</v>
      </c>
      <c r="D440" s="300" t="s">
        <v>292</v>
      </c>
      <c r="E440" s="300" t="s">
        <v>370</v>
      </c>
      <c r="F440" s="300" t="s">
        <v>370</v>
      </c>
      <c r="G440" s="394"/>
    </row>
    <row r="441" spans="1:7" ht="157.5" x14ac:dyDescent="0.2">
      <c r="A441" s="299">
        <v>462</v>
      </c>
      <c r="B441" s="302">
        <v>38818</v>
      </c>
      <c r="C441" s="300" t="s">
        <v>309</v>
      </c>
      <c r="D441" s="300" t="s">
        <v>425</v>
      </c>
      <c r="E441" s="300" t="s">
        <v>426</v>
      </c>
      <c r="F441" s="300" t="s">
        <v>427</v>
      </c>
      <c r="G441" s="394"/>
    </row>
    <row r="442" spans="1:7" ht="67.5" x14ac:dyDescent="0.2">
      <c r="A442" s="299">
        <v>471</v>
      </c>
      <c r="B442" s="302">
        <v>38960</v>
      </c>
      <c r="C442" s="300" t="s">
        <v>309</v>
      </c>
      <c r="D442" s="300" t="s">
        <v>428</v>
      </c>
      <c r="E442" s="300" t="s">
        <v>429</v>
      </c>
      <c r="F442" s="300" t="s">
        <v>429</v>
      </c>
      <c r="G442" s="394"/>
    </row>
    <row r="443" spans="1:7" ht="67.5" x14ac:dyDescent="0.2">
      <c r="A443" s="299">
        <v>472</v>
      </c>
      <c r="B443" s="302">
        <v>38973</v>
      </c>
      <c r="C443" s="300" t="s">
        <v>506</v>
      </c>
      <c r="D443" s="297" t="s">
        <v>331</v>
      </c>
      <c r="E443" s="297" t="s">
        <v>332</v>
      </c>
      <c r="F443" s="297" t="s">
        <v>332</v>
      </c>
      <c r="G443" s="394"/>
    </row>
    <row r="444" spans="1:7" ht="45" x14ac:dyDescent="0.2">
      <c r="A444" s="299">
        <v>473</v>
      </c>
      <c r="B444" s="302">
        <v>38986</v>
      </c>
      <c r="C444" s="300" t="s">
        <v>309</v>
      </c>
      <c r="D444" s="300" t="s">
        <v>430</v>
      </c>
      <c r="E444" s="300" t="s">
        <v>431</v>
      </c>
      <c r="F444" s="300" t="s">
        <v>431</v>
      </c>
      <c r="G444" s="394"/>
    </row>
    <row r="445" spans="1:7" ht="45" x14ac:dyDescent="0.2">
      <c r="A445" s="299">
        <v>486</v>
      </c>
      <c r="B445" s="302" t="s">
        <v>451</v>
      </c>
      <c r="C445" s="300" t="s">
        <v>506</v>
      </c>
      <c r="D445" s="300" t="s">
        <v>292</v>
      </c>
      <c r="E445" s="300" t="s">
        <v>452</v>
      </c>
      <c r="F445" s="300" t="s">
        <v>452</v>
      </c>
      <c r="G445" s="394"/>
    </row>
    <row r="446" spans="1:7" ht="90" x14ac:dyDescent="0.2">
      <c r="A446" s="299" t="s">
        <v>499</v>
      </c>
      <c r="B446" s="302" t="s">
        <v>448</v>
      </c>
      <c r="C446" s="300" t="s">
        <v>314</v>
      </c>
      <c r="D446" s="300" t="s">
        <v>292</v>
      </c>
      <c r="E446" s="300" t="s">
        <v>418</v>
      </c>
      <c r="F446" s="300" t="s">
        <v>377</v>
      </c>
      <c r="G446" s="394"/>
    </row>
    <row r="447" spans="1:7" ht="56.25" x14ac:dyDescent="0.2">
      <c r="A447" s="299" t="s">
        <v>492</v>
      </c>
      <c r="B447" s="302" t="s">
        <v>455</v>
      </c>
      <c r="C447" s="300" t="s">
        <v>309</v>
      </c>
      <c r="D447" s="300" t="s">
        <v>389</v>
      </c>
      <c r="E447" s="300" t="s">
        <v>390</v>
      </c>
      <c r="F447" s="300" t="s">
        <v>391</v>
      </c>
      <c r="G447" s="394"/>
    </row>
    <row r="448" spans="1:7" ht="22.5" x14ac:dyDescent="0.2">
      <c r="A448" s="299" t="s">
        <v>524</v>
      </c>
      <c r="B448" s="302" t="s">
        <v>459</v>
      </c>
      <c r="C448" s="300" t="s">
        <v>291</v>
      </c>
      <c r="D448" s="300" t="s">
        <v>292</v>
      </c>
      <c r="E448" s="300" t="s">
        <v>370</v>
      </c>
      <c r="F448" s="300" t="s">
        <v>370</v>
      </c>
      <c r="G448" s="394"/>
    </row>
    <row r="449" spans="1:7" ht="101.25" x14ac:dyDescent="0.2">
      <c r="A449" s="299">
        <v>496</v>
      </c>
      <c r="B449" s="302" t="s">
        <v>460</v>
      </c>
      <c r="C449" s="300" t="s">
        <v>309</v>
      </c>
      <c r="D449" s="300" t="s">
        <v>462</v>
      </c>
      <c r="E449" s="300" t="s">
        <v>473</v>
      </c>
      <c r="F449" s="300" t="s">
        <v>470</v>
      </c>
      <c r="G449" s="394"/>
    </row>
    <row r="450" spans="1:7" ht="56.25" x14ac:dyDescent="0.2">
      <c r="A450" s="299" t="s">
        <v>483</v>
      </c>
      <c r="B450" s="302" t="s">
        <v>461</v>
      </c>
      <c r="C450" s="300" t="s">
        <v>309</v>
      </c>
      <c r="D450" s="300" t="s">
        <v>463</v>
      </c>
      <c r="E450" s="300" t="s">
        <v>345</v>
      </c>
      <c r="F450" s="300" t="s">
        <v>346</v>
      </c>
      <c r="G450" s="394"/>
    </row>
    <row r="451" spans="1:7" ht="56.25" x14ac:dyDescent="0.2">
      <c r="A451" s="299">
        <v>501</v>
      </c>
      <c r="B451" s="302" t="s">
        <v>476</v>
      </c>
      <c r="C451" s="300" t="s">
        <v>278</v>
      </c>
      <c r="D451" s="300" t="s">
        <v>288</v>
      </c>
      <c r="E451" s="300" t="s">
        <v>479</v>
      </c>
      <c r="F451" s="300" t="s">
        <v>422</v>
      </c>
      <c r="G451" s="394"/>
    </row>
    <row r="452" spans="1:7" ht="56.25" x14ac:dyDescent="0.2">
      <c r="A452" s="299" t="s">
        <v>493</v>
      </c>
      <c r="B452" s="302" t="s">
        <v>461</v>
      </c>
      <c r="C452" s="300" t="s">
        <v>309</v>
      </c>
      <c r="D452" s="300" t="s">
        <v>389</v>
      </c>
      <c r="E452" s="300" t="s">
        <v>390</v>
      </c>
      <c r="F452" s="300" t="s">
        <v>391</v>
      </c>
      <c r="G452" s="394"/>
    </row>
    <row r="453" spans="1:7" ht="22.5" x14ac:dyDescent="0.2">
      <c r="A453" s="299">
        <v>510</v>
      </c>
      <c r="B453" s="302" t="s">
        <v>484</v>
      </c>
      <c r="C453" s="300" t="s">
        <v>291</v>
      </c>
      <c r="D453" s="300" t="s">
        <v>292</v>
      </c>
      <c r="E453" s="300" t="s">
        <v>296</v>
      </c>
      <c r="F453" s="300" t="s">
        <v>296</v>
      </c>
      <c r="G453" s="394"/>
    </row>
    <row r="454" spans="1:7" ht="56.25" x14ac:dyDescent="0.2">
      <c r="A454" s="299">
        <v>511</v>
      </c>
      <c r="B454" s="302" t="s">
        <v>489</v>
      </c>
      <c r="C454" s="300" t="s">
        <v>348</v>
      </c>
      <c r="D454" s="300" t="s">
        <v>356</v>
      </c>
      <c r="E454" s="300" t="s">
        <v>357</v>
      </c>
      <c r="F454" s="300" t="s">
        <v>358</v>
      </c>
      <c r="G454" s="394"/>
    </row>
    <row r="455" spans="1:7" ht="45" x14ac:dyDescent="0.2">
      <c r="A455" s="299">
        <v>514</v>
      </c>
      <c r="B455" s="302" t="s">
        <v>494</v>
      </c>
      <c r="C455" s="300" t="s">
        <v>348</v>
      </c>
      <c r="D455" s="300" t="s">
        <v>526</v>
      </c>
      <c r="E455" s="300"/>
      <c r="F455" s="300" t="s">
        <v>150</v>
      </c>
      <c r="G455" s="394"/>
    </row>
    <row r="456" spans="1:7" ht="22.5" x14ac:dyDescent="0.2">
      <c r="A456" s="299" t="s">
        <v>523</v>
      </c>
      <c r="B456" s="302" t="s">
        <v>501</v>
      </c>
      <c r="C456" s="300" t="s">
        <v>291</v>
      </c>
      <c r="D456" s="300" t="s">
        <v>292</v>
      </c>
      <c r="E456" s="300" t="s">
        <v>415</v>
      </c>
      <c r="F456" s="300" t="s">
        <v>415</v>
      </c>
      <c r="G456" s="394"/>
    </row>
    <row r="457" spans="1:7" ht="67.5" x14ac:dyDescent="0.2">
      <c r="A457" s="299">
        <v>519</v>
      </c>
      <c r="B457" s="302" t="s">
        <v>502</v>
      </c>
      <c r="C457" s="300" t="s">
        <v>309</v>
      </c>
      <c r="D457" s="300" t="s">
        <v>412</v>
      </c>
      <c r="E457" s="300" t="s">
        <v>413</v>
      </c>
      <c r="F457" s="300" t="s">
        <v>413</v>
      </c>
      <c r="G457" s="394"/>
    </row>
    <row r="458" spans="1:7" ht="45" x14ac:dyDescent="0.2">
      <c r="A458" s="299">
        <v>523</v>
      </c>
      <c r="B458" s="302" t="s">
        <v>505</v>
      </c>
      <c r="C458" s="300" t="s">
        <v>506</v>
      </c>
      <c r="D458" s="300" t="s">
        <v>292</v>
      </c>
      <c r="E458" s="300" t="s">
        <v>452</v>
      </c>
      <c r="F458" s="300" t="s">
        <v>452</v>
      </c>
      <c r="G458" s="394"/>
    </row>
    <row r="459" spans="1:7" ht="101.25" x14ac:dyDescent="0.2">
      <c r="A459" s="299">
        <v>524</v>
      </c>
      <c r="B459" s="302" t="s">
        <v>516</v>
      </c>
      <c r="C459" s="300" t="s">
        <v>309</v>
      </c>
      <c r="D459" s="300" t="s">
        <v>462</v>
      </c>
      <c r="E459" s="300" t="s">
        <v>473</v>
      </c>
      <c r="F459" s="300" t="s">
        <v>470</v>
      </c>
      <c r="G459" s="394"/>
    </row>
    <row r="460" spans="1:7" ht="33.75" x14ac:dyDescent="0.2">
      <c r="A460" s="299">
        <v>536</v>
      </c>
      <c r="B460" s="302" t="s">
        <v>517</v>
      </c>
      <c r="C460" s="300" t="s">
        <v>348</v>
      </c>
      <c r="D460" s="300" t="s">
        <v>292</v>
      </c>
      <c r="E460" s="300" t="s">
        <v>521</v>
      </c>
      <c r="F460" s="300" t="s">
        <v>415</v>
      </c>
      <c r="G460" s="394"/>
    </row>
    <row r="461" spans="1:7" ht="180" x14ac:dyDescent="0.2">
      <c r="A461" s="299">
        <v>554</v>
      </c>
      <c r="B461" s="302" t="s">
        <v>529</v>
      </c>
      <c r="C461" s="300" t="s">
        <v>606</v>
      </c>
      <c r="D461" s="300" t="s">
        <v>530</v>
      </c>
      <c r="E461" s="300" t="s">
        <v>531</v>
      </c>
      <c r="F461" s="300" t="s">
        <v>112</v>
      </c>
      <c r="G461" s="394"/>
    </row>
    <row r="462" spans="1:7" ht="78.75" x14ac:dyDescent="0.2">
      <c r="A462" s="299">
        <v>557</v>
      </c>
      <c r="B462" s="302" t="s">
        <v>532</v>
      </c>
      <c r="C462" s="300" t="s">
        <v>278</v>
      </c>
      <c r="D462" s="300" t="s">
        <v>288</v>
      </c>
      <c r="E462" s="300" t="s">
        <v>536</v>
      </c>
      <c r="F462" s="300" t="s">
        <v>537</v>
      </c>
      <c r="G462" s="394"/>
    </row>
    <row r="463" spans="1:7" ht="33.75" x14ac:dyDescent="0.2">
      <c r="A463" s="299">
        <v>571</v>
      </c>
      <c r="B463" s="302" t="s">
        <v>546</v>
      </c>
      <c r="C463" s="300" t="s">
        <v>309</v>
      </c>
      <c r="D463" s="300" t="s">
        <v>547</v>
      </c>
      <c r="E463" s="300" t="s">
        <v>548</v>
      </c>
      <c r="F463" s="300" t="s">
        <v>548</v>
      </c>
      <c r="G463" s="394"/>
    </row>
    <row r="464" spans="1:7" ht="22.5" x14ac:dyDescent="0.2">
      <c r="A464" s="299">
        <v>582</v>
      </c>
      <c r="B464" s="302" t="s">
        <v>549</v>
      </c>
      <c r="C464" s="300" t="s">
        <v>291</v>
      </c>
      <c r="D464" s="300" t="s">
        <v>292</v>
      </c>
      <c r="E464" s="300" t="s">
        <v>296</v>
      </c>
      <c r="F464" s="300" t="s">
        <v>296</v>
      </c>
      <c r="G464" s="394"/>
    </row>
    <row r="465" spans="1:7" ht="22.5" x14ac:dyDescent="0.2">
      <c r="A465" s="299" t="s">
        <v>569</v>
      </c>
      <c r="B465" s="302" t="s">
        <v>552</v>
      </c>
      <c r="C465" s="300" t="s">
        <v>291</v>
      </c>
      <c r="D465" s="300" t="s">
        <v>292</v>
      </c>
      <c r="E465" s="300" t="s">
        <v>415</v>
      </c>
      <c r="F465" s="300" t="s">
        <v>415</v>
      </c>
      <c r="G465" s="394"/>
    </row>
    <row r="466" spans="1:7" ht="33.75" x14ac:dyDescent="0.2">
      <c r="A466" s="299">
        <v>602</v>
      </c>
      <c r="B466" s="302" t="s">
        <v>571</v>
      </c>
      <c r="C466" s="300" t="s">
        <v>309</v>
      </c>
      <c r="D466" s="300" t="s">
        <v>344</v>
      </c>
      <c r="E466" s="300" t="s">
        <v>572</v>
      </c>
      <c r="F466" s="300" t="s">
        <v>346</v>
      </c>
      <c r="G466" s="394"/>
    </row>
    <row r="467" spans="1:7" ht="45" x14ac:dyDescent="0.2">
      <c r="A467" s="299">
        <v>607</v>
      </c>
      <c r="B467" s="302" t="s">
        <v>573</v>
      </c>
      <c r="C467" s="300" t="s">
        <v>348</v>
      </c>
      <c r="D467" s="300" t="s">
        <v>575</v>
      </c>
      <c r="E467" s="300" t="s">
        <v>576</v>
      </c>
      <c r="F467" s="300" t="s">
        <v>576</v>
      </c>
      <c r="G467" s="394"/>
    </row>
    <row r="468" spans="1:7" ht="45" x14ac:dyDescent="0.2">
      <c r="A468" s="299">
        <v>612</v>
      </c>
      <c r="B468" s="302" t="s">
        <v>577</v>
      </c>
      <c r="C468" s="300" t="s">
        <v>309</v>
      </c>
      <c r="D468" s="300" t="s">
        <v>580</v>
      </c>
      <c r="E468" s="300" t="s">
        <v>420</v>
      </c>
      <c r="F468" s="300" t="s">
        <v>420</v>
      </c>
      <c r="G468" s="394"/>
    </row>
    <row r="469" spans="1:7" ht="146.25" x14ac:dyDescent="0.2">
      <c r="A469" s="299">
        <v>614</v>
      </c>
      <c r="B469" s="302" t="s">
        <v>581</v>
      </c>
      <c r="C469" s="300" t="s">
        <v>309</v>
      </c>
      <c r="D469" s="300" t="s">
        <v>582</v>
      </c>
      <c r="E469" s="300" t="s">
        <v>583</v>
      </c>
      <c r="F469" s="300" t="s">
        <v>391</v>
      </c>
      <c r="G469" s="394"/>
    </row>
    <row r="470" spans="1:7" ht="112.5" x14ac:dyDescent="0.2">
      <c r="A470" s="299">
        <v>626</v>
      </c>
      <c r="B470" s="302" t="s">
        <v>584</v>
      </c>
      <c r="C470" s="300" t="s">
        <v>285</v>
      </c>
      <c r="D470" s="300" t="s">
        <v>595</v>
      </c>
      <c r="E470" s="300" t="s">
        <v>594</v>
      </c>
      <c r="F470" s="300" t="s">
        <v>342</v>
      </c>
      <c r="G470" s="394"/>
    </row>
    <row r="471" spans="1:7" ht="45" x14ac:dyDescent="0.2">
      <c r="A471" s="299">
        <v>628</v>
      </c>
      <c r="B471" s="302" t="s">
        <v>596</v>
      </c>
      <c r="C471" s="300" t="s">
        <v>309</v>
      </c>
      <c r="D471" s="300" t="s">
        <v>602</v>
      </c>
      <c r="E471" s="300" t="s">
        <v>600</v>
      </c>
      <c r="F471" s="300" t="s">
        <v>600</v>
      </c>
      <c r="G471" s="394"/>
    </row>
    <row r="472" spans="1:7" ht="45" x14ac:dyDescent="0.2">
      <c r="A472" s="299">
        <v>631</v>
      </c>
      <c r="B472" s="302" t="s">
        <v>597</v>
      </c>
      <c r="C472" s="300" t="s">
        <v>309</v>
      </c>
      <c r="D472" s="300" t="s">
        <v>430</v>
      </c>
      <c r="E472" s="300" t="s">
        <v>601</v>
      </c>
      <c r="F472" s="300" t="s">
        <v>601</v>
      </c>
      <c r="G472" s="394"/>
    </row>
    <row r="473" spans="1:7" ht="45" x14ac:dyDescent="0.2">
      <c r="A473" s="299">
        <v>634</v>
      </c>
      <c r="B473" s="302" t="s">
        <v>603</v>
      </c>
      <c r="C473" s="300" t="s">
        <v>348</v>
      </c>
      <c r="D473" s="300" t="s">
        <v>604</v>
      </c>
      <c r="E473" s="300" t="s">
        <v>605</v>
      </c>
      <c r="F473" s="300" t="s">
        <v>150</v>
      </c>
      <c r="G473" s="394"/>
    </row>
    <row r="474" spans="1:7" ht="146.25" x14ac:dyDescent="0.2">
      <c r="A474" s="299">
        <v>657</v>
      </c>
      <c r="B474" s="302" t="s">
        <v>597</v>
      </c>
      <c r="C474" s="300" t="s">
        <v>309</v>
      </c>
      <c r="D474" s="300" t="s">
        <v>582</v>
      </c>
      <c r="E474" s="300" t="s">
        <v>583</v>
      </c>
      <c r="F474" s="300" t="s">
        <v>391</v>
      </c>
      <c r="G474" s="394"/>
    </row>
    <row r="475" spans="1:7" ht="56.25" x14ac:dyDescent="0.2">
      <c r="A475" s="299">
        <v>658</v>
      </c>
      <c r="B475" s="302" t="s">
        <v>612</v>
      </c>
      <c r="C475" s="300" t="s">
        <v>348</v>
      </c>
      <c r="D475" s="300" t="s">
        <v>387</v>
      </c>
      <c r="E475" s="300" t="s">
        <v>388</v>
      </c>
      <c r="F475" s="300" t="s">
        <v>388</v>
      </c>
      <c r="G475" s="394"/>
    </row>
    <row r="476" spans="1:7" ht="67.5" x14ac:dyDescent="0.2">
      <c r="A476" s="299">
        <v>693</v>
      </c>
      <c r="B476" s="302" t="s">
        <v>620</v>
      </c>
      <c r="C476" s="300" t="s">
        <v>314</v>
      </c>
      <c r="D476" s="300" t="s">
        <v>633</v>
      </c>
      <c r="E476" s="300" t="s">
        <v>634</v>
      </c>
      <c r="F476" s="300" t="s">
        <v>635</v>
      </c>
      <c r="G476" s="394"/>
    </row>
    <row r="477" spans="1:7" ht="146.25" x14ac:dyDescent="0.2">
      <c r="A477" s="299">
        <v>707</v>
      </c>
      <c r="B477" s="302" t="s">
        <v>636</v>
      </c>
      <c r="C477" s="300" t="s">
        <v>348</v>
      </c>
      <c r="D477" s="300" t="s">
        <v>637</v>
      </c>
      <c r="E477" s="300" t="s">
        <v>562</v>
      </c>
      <c r="F477" s="300" t="s">
        <v>562</v>
      </c>
      <c r="G477" s="394"/>
    </row>
    <row r="478" spans="1:7" ht="180" x14ac:dyDescent="0.2">
      <c r="A478" s="299">
        <v>734</v>
      </c>
      <c r="B478" s="302" t="s">
        <v>681</v>
      </c>
      <c r="C478" s="300" t="s">
        <v>314</v>
      </c>
      <c r="D478" s="300" t="s">
        <v>682</v>
      </c>
      <c r="E478" s="300" t="s">
        <v>634</v>
      </c>
      <c r="F478" s="300" t="s">
        <v>635</v>
      </c>
      <c r="G478" s="394"/>
    </row>
    <row r="479" spans="1:7" ht="45" x14ac:dyDescent="0.2">
      <c r="A479" s="299">
        <v>779</v>
      </c>
      <c r="B479" s="302" t="s">
        <v>691</v>
      </c>
      <c r="C479" s="300" t="s">
        <v>309</v>
      </c>
      <c r="D479" s="300" t="s">
        <v>430</v>
      </c>
      <c r="E479" s="300" t="s">
        <v>601</v>
      </c>
      <c r="F479" s="300" t="s">
        <v>601</v>
      </c>
      <c r="G479" s="394"/>
    </row>
    <row r="480" spans="1:7" ht="45" x14ac:dyDescent="0.2">
      <c r="A480" s="299">
        <v>811</v>
      </c>
      <c r="B480" s="302" t="s">
        <v>734</v>
      </c>
      <c r="C480" s="300" t="s">
        <v>309</v>
      </c>
      <c r="D480" s="300" t="s">
        <v>430</v>
      </c>
      <c r="E480" s="300" t="s">
        <v>601</v>
      </c>
      <c r="F480" s="300" t="s">
        <v>601</v>
      </c>
      <c r="G480" s="394"/>
    </row>
    <row r="481" spans="1:7" ht="67.5" x14ac:dyDescent="0.2">
      <c r="A481" s="299">
        <v>815</v>
      </c>
      <c r="B481" s="302" t="s">
        <v>756</v>
      </c>
      <c r="C481" s="300" t="s">
        <v>314</v>
      </c>
      <c r="D481" s="300" t="s">
        <v>757</v>
      </c>
      <c r="E481" s="300" t="s">
        <v>758</v>
      </c>
      <c r="F481" s="300" t="s">
        <v>635</v>
      </c>
      <c r="G481" s="394"/>
    </row>
    <row r="482" spans="1:7" ht="12.75" x14ac:dyDescent="0.2">
      <c r="A482" s="296"/>
      <c r="B482" s="303"/>
      <c r="C482" s="297"/>
      <c r="D482" s="297"/>
      <c r="E482" s="297"/>
      <c r="F482" s="297"/>
      <c r="G482" s="394"/>
    </row>
    <row r="483" spans="1:7" ht="12.75" x14ac:dyDescent="0.2">
      <c r="A483" s="296"/>
      <c r="B483" s="303"/>
      <c r="C483" s="297"/>
      <c r="D483" s="297"/>
      <c r="E483" s="297"/>
      <c r="F483" s="297"/>
      <c r="G483" s="394"/>
    </row>
    <row r="484" spans="1:7" ht="12.75" x14ac:dyDescent="0.2">
      <c r="A484" s="290" t="s">
        <v>432</v>
      </c>
      <c r="B484" s="306" t="s">
        <v>433</v>
      </c>
      <c r="C484" s="33"/>
      <c r="D484" s="33"/>
      <c r="E484" s="298"/>
      <c r="F484" s="33"/>
      <c r="G484" s="394"/>
    </row>
    <row r="485" spans="1:7" ht="12.75" x14ac:dyDescent="0.2">
      <c r="A485" s="290" t="s">
        <v>434</v>
      </c>
      <c r="B485" s="33" t="s">
        <v>292</v>
      </c>
      <c r="C485" s="33"/>
      <c r="D485" s="33"/>
      <c r="E485" s="297"/>
      <c r="F485" s="33"/>
      <c r="G485" s="394"/>
    </row>
    <row r="486" spans="1:7" ht="12.75" x14ac:dyDescent="0.2">
      <c r="A486" s="290" t="s">
        <v>435</v>
      </c>
      <c r="B486" s="306" t="s">
        <v>279</v>
      </c>
      <c r="C486" s="33"/>
      <c r="D486" s="33"/>
      <c r="E486" s="33"/>
      <c r="F486" s="33"/>
      <c r="G486" s="394"/>
    </row>
    <row r="487" spans="1:7" ht="12.75" x14ac:dyDescent="0.2">
      <c r="A487" s="290" t="s">
        <v>436</v>
      </c>
      <c r="B487" s="33" t="s">
        <v>437</v>
      </c>
      <c r="C487" s="33"/>
      <c r="D487" s="33"/>
      <c r="E487" s="33"/>
      <c r="F487" s="33"/>
      <c r="G487" s="394"/>
    </row>
    <row r="488" spans="1:7" ht="12.75" x14ac:dyDescent="0.2">
      <c r="A488" s="290" t="s">
        <v>438</v>
      </c>
      <c r="B488" s="33" t="s">
        <v>439</v>
      </c>
      <c r="C488" s="33"/>
      <c r="D488" s="33"/>
      <c r="E488" s="33"/>
      <c r="F488" s="33"/>
      <c r="G488" s="394"/>
    </row>
    <row r="489" spans="1:7" ht="12.75" x14ac:dyDescent="0.2">
      <c r="A489" s="290" t="s">
        <v>440</v>
      </c>
      <c r="B489" s="33" t="s">
        <v>441</v>
      </c>
      <c r="C489" s="33"/>
      <c r="D489" s="33"/>
      <c r="E489" s="33"/>
      <c r="F489" s="33"/>
      <c r="G489" s="394"/>
    </row>
    <row r="490" spans="1:7" ht="12.75" x14ac:dyDescent="0.2">
      <c r="A490" s="290" t="s">
        <v>480</v>
      </c>
      <c r="B490" s="33" t="s">
        <v>481</v>
      </c>
      <c r="C490" s="33"/>
      <c r="D490" s="33"/>
      <c r="E490" s="33"/>
      <c r="F490" s="33"/>
      <c r="G490" s="394"/>
    </row>
    <row r="491" spans="1:7" ht="12.75" x14ac:dyDescent="0.2">
      <c r="A491" s="290" t="s">
        <v>490</v>
      </c>
      <c r="B491" s="33" t="s">
        <v>491</v>
      </c>
      <c r="C491" s="33"/>
      <c r="D491" s="33"/>
      <c r="E491" s="33"/>
      <c r="F491" s="33"/>
      <c r="G491" s="394"/>
    </row>
    <row r="492" spans="1:7" ht="12.75" x14ac:dyDescent="0.2">
      <c r="A492" s="290" t="s">
        <v>497</v>
      </c>
      <c r="B492" s="33" t="s">
        <v>498</v>
      </c>
      <c r="C492" s="33"/>
      <c r="D492" s="33"/>
      <c r="E492" s="33"/>
      <c r="F492" s="33"/>
      <c r="G492" s="394"/>
    </row>
    <row r="493" spans="1:7" ht="12.75" x14ac:dyDescent="0.2">
      <c r="A493" s="290" t="s">
        <v>522</v>
      </c>
      <c r="B493" s="33" t="s">
        <v>570</v>
      </c>
      <c r="C493" s="33"/>
      <c r="D493" s="33"/>
      <c r="E493" s="33"/>
      <c r="F493" s="33"/>
      <c r="G493" s="394"/>
    </row>
    <row r="494" spans="1:7" ht="12.75" x14ac:dyDescent="0.2">
      <c r="A494" s="290"/>
      <c r="B494" s="33"/>
      <c r="C494" s="33"/>
      <c r="D494" s="33"/>
      <c r="E494" s="33"/>
      <c r="F494" s="33"/>
      <c r="G494" s="394"/>
    </row>
    <row r="495" spans="1:7" ht="12.75" x14ac:dyDescent="0.2">
      <c r="A495" s="340" t="s">
        <v>442</v>
      </c>
      <c r="B495" s="340"/>
      <c r="C495" s="340"/>
      <c r="D495" s="340"/>
      <c r="E495" s="340"/>
      <c r="F495" s="340"/>
      <c r="G495" s="394"/>
    </row>
    <row r="496" spans="1:7" ht="12.75" x14ac:dyDescent="0.2">
      <c r="A496" s="340"/>
      <c r="B496" s="340"/>
      <c r="C496" s="340"/>
      <c r="D496" s="340"/>
      <c r="E496" s="340"/>
      <c r="F496" s="340"/>
      <c r="G496" s="394"/>
    </row>
    <row r="497" spans="1:7" ht="12.75" x14ac:dyDescent="0.2">
      <c r="A497" s="340"/>
      <c r="B497" s="340"/>
      <c r="C497" s="340"/>
      <c r="D497" s="340"/>
      <c r="E497" s="340"/>
      <c r="F497" s="340"/>
      <c r="G497" s="394"/>
    </row>
    <row r="498" spans="1:7" ht="38.25" customHeight="1" x14ac:dyDescent="0.2">
      <c r="A498" s="340"/>
      <c r="B498" s="340"/>
      <c r="C498" s="340"/>
      <c r="D498" s="340"/>
      <c r="E498" s="340"/>
      <c r="F498" s="340"/>
      <c r="G498" s="394"/>
    </row>
    <row r="499" spans="1:7" ht="24" customHeight="1" x14ac:dyDescent="0.2">
      <c r="A499" s="290"/>
      <c r="B499" s="290"/>
      <c r="C499" s="33"/>
      <c r="D499" s="33"/>
      <c r="E499" s="33"/>
      <c r="F499" s="33"/>
      <c r="G499" s="394"/>
    </row>
  </sheetData>
  <mergeCells count="4">
    <mergeCell ref="E5:F5"/>
    <mergeCell ref="K5:L5"/>
    <mergeCell ref="E7:F7"/>
    <mergeCell ref="A495:F49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2015</vt:lpstr>
      <vt:lpstr>Febrero 2015</vt:lpstr>
      <vt:lpstr>Marzo 2015</vt:lpstr>
      <vt:lpstr>Abril 2015</vt:lpstr>
      <vt:lpstr>Mayo 2015</vt:lpstr>
      <vt:lpstr>Junio 2015</vt:lpstr>
      <vt:lpstr>Julio 2015</vt:lpstr>
      <vt:lpstr>Agosto 2015</vt:lpstr>
      <vt:lpstr>Septiembre 2015</vt:lpstr>
      <vt:lpstr>Octubre 2015</vt:lpstr>
      <vt:lpstr>Noviembre 2015</vt:lpstr>
      <vt:lpstr>Diciembre 2015</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Pavez Díaz Natalia Jacqueline</cp:lastModifiedBy>
  <cp:lastPrinted>2014-12-12T18:49:11Z</cp:lastPrinted>
  <dcterms:created xsi:type="dcterms:W3CDTF">2001-01-06T19:47:03Z</dcterms:created>
  <dcterms:modified xsi:type="dcterms:W3CDTF">2016-02-05T15:27:33Z</dcterms:modified>
</cp:coreProperties>
</file>