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2.xml" ContentType="application/vnd.openxmlformats-officedocument.drawing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120" yWindow="105" windowWidth="23715" windowHeight="9285"/>
  </bookViews>
  <sheets>
    <sheet name="Op. Aceptadas" sheetId="4" r:id="rId1"/>
    <sheet name="UF" sheetId="1" r:id="rId2"/>
    <sheet name="US$" sheetId="2" r:id="rId3"/>
  </sheets>
  <definedNames>
    <definedName name="_xlnm.Print_Area" localSheetId="1">UF!$B$2:$L$158</definedName>
    <definedName name="_xlnm.Print_Area" localSheetId="2">'US$'!$B$2:$L$155</definedName>
    <definedName name="PHAUF" localSheetId="1">UF!$F$29:$F$40,OFFSET(UF!$F$42,,,COUNT(UF!$D$42:$D$53),1)</definedName>
    <definedName name="PHAUS" localSheetId="2">'US$'!$F$29:$F$40,OFFSET('US$'!$F$42,,,COUNT('US$'!$D$42:$D$53),1)</definedName>
    <definedName name="phluf" localSheetId="1">UF!$G$29:$G$40,OFFSET(UF!$G$42,,,COUNT(UF!$D$42:$D$53),1)</definedName>
    <definedName name="PHLUS" localSheetId="2">'US$'!$G$29:$G$40,OFFSET('US$'!$G$42,,,COUNT('US$'!$D$42:$D$53),1)</definedName>
    <definedName name="PMAUF" localSheetId="1">UF!$H$29:$H$40,OFFSET(UF!$H$42,,,COUNT(UF!$D$42:$D$53),1)</definedName>
    <definedName name="PMAUS" localSheetId="2">'US$'!$H$29:$H$40,OFFSET('US$'!$H$42,,,COUNT('US$'!$D$42:$D$53),1)</definedName>
    <definedName name="PMLUF" localSheetId="1">UF!$I$29:$I$40,OFFSET(UF!$I$42,,,COUNT(UF!$D$42:$D$53),1)</definedName>
    <definedName name="PMLUS" localSheetId="2">'US$'!$I$29:$I$40,OFFSET('US$'!$I$42,,,COUNT('US$'!$D$42:$D$53),1)</definedName>
    <definedName name="RVAUF" localSheetId="1">UF!$D$29:$D$40,OFFSET(UF!$D$42,,,COUNT(UF!$D$42:$D$53),1)</definedName>
    <definedName name="RVAUS" localSheetId="2">'US$'!$D$29:$D$40,OFFSET('US$'!$D$42,,,COUNT('US$'!$D$42:$D$53),1)</definedName>
    <definedName name="RVLUF" localSheetId="1">UF!$E$29:$E$40,OFFSET(UF!$E$42,,,COUNT(UF!$D$42:$D$53),1)</definedName>
    <definedName name="RVLUS" localSheetId="2">'US$'!$E$29:$E$40,OFFSET('US$'!$E$42,,,COUNT('US$'!$D$42:$D$53),1)</definedName>
  </definedNames>
  <calcPr calcId="145621"/>
</workbook>
</file>

<file path=xl/calcChain.xml><?xml version="1.0" encoding="utf-8"?>
<calcChain xmlns="http://schemas.openxmlformats.org/spreadsheetml/2006/main">
  <c r="I103" i="4" l="1"/>
  <c r="H103" i="4"/>
  <c r="G103" i="4"/>
  <c r="F103" i="4"/>
  <c r="E103" i="4"/>
  <c r="D103" i="4"/>
  <c r="I102" i="4"/>
  <c r="H102" i="4"/>
  <c r="G102" i="4"/>
  <c r="F102" i="4"/>
  <c r="E102" i="4"/>
  <c r="K102" i="4" s="1"/>
  <c r="D102" i="4"/>
  <c r="J102" i="4" s="1"/>
  <c r="I101" i="4"/>
  <c r="H101" i="4"/>
  <c r="G101" i="4"/>
  <c r="F101" i="4"/>
  <c r="E101" i="4"/>
  <c r="D101" i="4"/>
  <c r="I100" i="4"/>
  <c r="H100" i="4"/>
  <c r="G100" i="4"/>
  <c r="F100" i="4"/>
  <c r="E100" i="4"/>
  <c r="K100" i="4" s="1"/>
  <c r="D100" i="4"/>
  <c r="J100" i="4" s="1"/>
  <c r="I99" i="4"/>
  <c r="H99" i="4"/>
  <c r="G99" i="4"/>
  <c r="F99" i="4"/>
  <c r="E99" i="4"/>
  <c r="K99" i="4" s="1"/>
  <c r="D99" i="4"/>
  <c r="J99" i="4" s="1"/>
  <c r="I98" i="4"/>
  <c r="H98" i="4"/>
  <c r="G98" i="4"/>
  <c r="F98" i="4"/>
  <c r="E98" i="4"/>
  <c r="K98" i="4" s="1"/>
  <c r="D98" i="4"/>
  <c r="J98" i="4" s="1"/>
  <c r="I97" i="4"/>
  <c r="H97" i="4"/>
  <c r="G97" i="4"/>
  <c r="F97" i="4"/>
  <c r="E97" i="4"/>
  <c r="K97" i="4" s="1"/>
  <c r="D97" i="4"/>
  <c r="J97" i="4" s="1"/>
  <c r="I96" i="4"/>
  <c r="H96" i="4"/>
  <c r="G96" i="4"/>
  <c r="F96" i="4"/>
  <c r="E96" i="4"/>
  <c r="K96" i="4" s="1"/>
  <c r="D96" i="4"/>
  <c r="J96" i="4" s="1"/>
  <c r="I95" i="4"/>
  <c r="H95" i="4"/>
  <c r="G95" i="4"/>
  <c r="F95" i="4"/>
  <c r="E95" i="4"/>
  <c r="K95" i="4" s="1"/>
  <c r="D95" i="4"/>
  <c r="J95" i="4" s="1"/>
  <c r="K94" i="4"/>
  <c r="J94" i="4"/>
  <c r="K93" i="4"/>
  <c r="J93" i="4"/>
  <c r="K92" i="4"/>
  <c r="J92" i="4"/>
  <c r="K91" i="4"/>
  <c r="J91" i="4"/>
  <c r="K90" i="4"/>
  <c r="J90" i="4"/>
  <c r="K89" i="4"/>
  <c r="J89" i="4"/>
  <c r="I82" i="4"/>
  <c r="H82" i="4"/>
  <c r="G82" i="4"/>
  <c r="F82" i="4"/>
  <c r="E82" i="4"/>
  <c r="D82" i="4"/>
  <c r="K81" i="4"/>
  <c r="J81" i="4"/>
  <c r="K80" i="4"/>
  <c r="J80" i="4"/>
  <c r="K79" i="4"/>
  <c r="J79" i="4"/>
  <c r="K78" i="4"/>
  <c r="J78" i="4"/>
  <c r="K77" i="4"/>
  <c r="J77" i="4"/>
  <c r="K76" i="4"/>
  <c r="J76" i="4"/>
  <c r="K75" i="4"/>
  <c r="J75" i="4"/>
  <c r="K74" i="4"/>
  <c r="J74" i="4"/>
  <c r="K73" i="4"/>
  <c r="J73" i="4"/>
  <c r="K72" i="4"/>
  <c r="J72" i="4"/>
  <c r="K71" i="4"/>
  <c r="J71" i="4"/>
  <c r="K70" i="4"/>
  <c r="J70" i="4"/>
  <c r="I69" i="4"/>
  <c r="H69" i="4"/>
  <c r="G69" i="4"/>
  <c r="F69" i="4"/>
  <c r="E69" i="4"/>
  <c r="D69" i="4"/>
  <c r="K68" i="4"/>
  <c r="J68" i="4"/>
  <c r="K67" i="4"/>
  <c r="J67" i="4"/>
  <c r="K66" i="4"/>
  <c r="J66" i="4"/>
  <c r="K65" i="4"/>
  <c r="J65" i="4"/>
  <c r="K64" i="4"/>
  <c r="J64" i="4"/>
  <c r="K63" i="4"/>
  <c r="J63" i="4"/>
  <c r="K62" i="4"/>
  <c r="J62" i="4"/>
  <c r="K61" i="4"/>
  <c r="J61" i="4"/>
  <c r="K60" i="4"/>
  <c r="J60" i="4"/>
  <c r="K59" i="4"/>
  <c r="J59" i="4"/>
  <c r="K58" i="4"/>
  <c r="J58" i="4"/>
  <c r="K57" i="4"/>
  <c r="K69" i="4" s="1"/>
  <c r="J57" i="4"/>
  <c r="J69" i="4" s="1"/>
  <c r="I56" i="4"/>
  <c r="H56" i="4"/>
  <c r="G56" i="4"/>
  <c r="F56" i="4"/>
  <c r="E56" i="4"/>
  <c r="D56" i="4"/>
  <c r="K55" i="4"/>
  <c r="J55" i="4"/>
  <c r="K54" i="4"/>
  <c r="J54" i="4"/>
  <c r="K53" i="4"/>
  <c r="J53" i="4"/>
  <c r="K52" i="4"/>
  <c r="J52" i="4"/>
  <c r="K51" i="4"/>
  <c r="J51" i="4"/>
  <c r="K50" i="4"/>
  <c r="J50" i="4"/>
  <c r="K49" i="4"/>
  <c r="J49" i="4"/>
  <c r="K48" i="4"/>
  <c r="J48" i="4"/>
  <c r="K47" i="4"/>
  <c r="J47" i="4"/>
  <c r="K46" i="4"/>
  <c r="J46" i="4"/>
  <c r="K45" i="4"/>
  <c r="J45" i="4"/>
  <c r="K44" i="4"/>
  <c r="K56" i="4" s="1"/>
  <c r="J44" i="4"/>
  <c r="J56" i="4" s="1"/>
  <c r="I43" i="4"/>
  <c r="H43" i="4"/>
  <c r="G43" i="4"/>
  <c r="F43" i="4"/>
  <c r="E43" i="4"/>
  <c r="D43" i="4"/>
  <c r="K42" i="4"/>
  <c r="J42" i="4"/>
  <c r="K41" i="4"/>
  <c r="J41" i="4"/>
  <c r="K40" i="4"/>
  <c r="J40" i="4"/>
  <c r="K39" i="4"/>
  <c r="J39" i="4"/>
  <c r="K38" i="4"/>
  <c r="J38" i="4"/>
  <c r="K37" i="4"/>
  <c r="J37" i="4"/>
  <c r="K36" i="4"/>
  <c r="J36" i="4"/>
  <c r="K35" i="4"/>
  <c r="J35" i="4"/>
  <c r="K34" i="4"/>
  <c r="J34" i="4"/>
  <c r="K33" i="4"/>
  <c r="J33" i="4"/>
  <c r="K32" i="4"/>
  <c r="J32" i="4"/>
  <c r="K31" i="4"/>
  <c r="K43" i="4" s="1"/>
  <c r="J31" i="4"/>
  <c r="J43" i="4" s="1"/>
  <c r="I30" i="4"/>
  <c r="H30" i="4"/>
  <c r="G30" i="4"/>
  <c r="F30" i="4"/>
  <c r="E30" i="4"/>
  <c r="D30" i="4"/>
  <c r="K29" i="4"/>
  <c r="J29" i="4"/>
  <c r="K28" i="4"/>
  <c r="J28" i="4"/>
  <c r="K27" i="4"/>
  <c r="J27" i="4"/>
  <c r="K26" i="4"/>
  <c r="J26" i="4"/>
  <c r="J101" i="4" l="1"/>
  <c r="J103" i="4"/>
  <c r="K101" i="4"/>
  <c r="K103" i="4"/>
  <c r="K82" i="4"/>
  <c r="J82" i="4"/>
</calcChain>
</file>

<file path=xl/sharedStrings.xml><?xml version="1.0" encoding="utf-8"?>
<sst xmlns="http://schemas.openxmlformats.org/spreadsheetml/2006/main" count="415" uniqueCount="92">
  <si>
    <t>MONTOS LIQUIDADOS EN SISTEMAS DE COMPENSACIÓN Y LIQUIDACIÓN</t>
  </si>
  <si>
    <t>Fuente: Estadísticas desarrolladas por la SVS en base a información proporcionada por CCLV</t>
  </si>
  <si>
    <t xml:space="preserve">A contar de septiembre de 2010,  la sociedad CCLV, Contraparte Central reemplaza a la Bolsa de Comercio de Santiago en la labor de compensación y liquidación de las operaciones efectuadas en dicha bolsa y en la Bolsa Electrónica de Chile. </t>
  </si>
  <si>
    <t>Para lo anterior CCLV administra los sistemas de compensación y liquidación que se detallan a continuación, siendo estos los únicos sistemas en operación a la fecha.</t>
  </si>
  <si>
    <t xml:space="preserve">Sistema de Contraparte Central: </t>
  </si>
  <si>
    <r>
      <t>Sistema que se encarga de la compensación y liquidación de los instrumentos de renta variable con condición de liquidación contado normal (</t>
    </r>
    <r>
      <rPr>
        <b/>
        <sz val="10"/>
        <rFont val="Calibri"/>
        <family val="2"/>
      </rPr>
      <t>RV</t>
    </r>
    <r>
      <rPr>
        <sz val="10"/>
        <rFont val="Calibri"/>
        <family val="2"/>
      </rPr>
      <t>).</t>
    </r>
  </si>
  <si>
    <t xml:space="preserve">Sistema de Cámara de Compensación: </t>
  </si>
  <si>
    <t>Sistema que se encarga de la compensación y liquidación de instrumentos de renta fija, intermediación financiera y renta variable agrupados de la siguiente manera: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</si>
  <si>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simultáneas, con condición de liquidación pagadero hoy.</t>
    </r>
  </si>
  <si>
    <r>
      <t>PM</t>
    </r>
    <r>
      <rPr>
        <sz val="10"/>
        <rFont val="Calibri"/>
        <family val="2"/>
      </rPr>
      <t>: agrupa a los instrumentos de renta fija e intermediación financiera con condición de liquidación pagadero mañana.</t>
    </r>
  </si>
  <si>
    <t>INFORMACIÓN EN MILES DE UF</t>
  </si>
  <si>
    <t>Montos Liquidados por CCLV - Información Mensual</t>
  </si>
  <si>
    <t>Contraparte Central</t>
  </si>
  <si>
    <t>Cámara de Compensación</t>
  </si>
  <si>
    <t>TOTAL</t>
  </si>
  <si>
    <t>RV</t>
  </si>
  <si>
    <t>PH</t>
  </si>
  <si>
    <t>PM</t>
  </si>
  <si>
    <t>Año</t>
  </si>
  <si>
    <t>Mes</t>
  </si>
  <si>
    <t>Montos Aceptados</t>
  </si>
  <si>
    <t>Saldos Netos Liquidados</t>
  </si>
  <si>
    <t>Montos 
Aceptados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</si>
  <si>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</si>
  <si>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</si>
  <si>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</si>
  <si>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</si>
  <si>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</si>
  <si>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</si>
  <si>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</si>
  <si>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</si>
  <si>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</si>
  <si>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</si>
  <si>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</si>
  <si>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</si>
  <si>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r>
      <t xml:space="preserve">Montos Aceptados: </t>
    </r>
    <r>
      <rPr>
        <sz val="10"/>
        <rFont val="Calibri"/>
        <family val="2"/>
      </rPr>
      <t>corresponde a los montos de las operaciones aceptadas por el respectivo sistema.</t>
    </r>
    <r>
      <rPr>
        <b/>
        <sz val="10"/>
        <color indexed="10"/>
        <rFont val="Calibri"/>
        <family val="2"/>
      </rPr>
      <t xml:space="preserve"> Se considera tanto la parte compradora como vendedora de la operación.</t>
    </r>
  </si>
  <si>
    <r>
      <t>Saldos Netos Liquidados:</t>
    </r>
    <r>
      <rPr>
        <sz val="10"/>
        <rFont val="Calibri"/>
        <family val="2"/>
      </rPr>
      <t>corresponde a los saldos deudores netos liquidados, los que son determinados por la compensación multilateral.</t>
    </r>
  </si>
  <si>
    <t>Promedio</t>
  </si>
  <si>
    <t>Máximo</t>
  </si>
  <si>
    <t>Mínimo</t>
  </si>
  <si>
    <t xml:space="preserve">Montos Liquidados por CCLV - Información Diaria </t>
  </si>
  <si>
    <t>Válores expresados en unidades de fomento considerando el valor de la UF al día respectivo</t>
  </si>
  <si>
    <t>Día</t>
  </si>
  <si>
    <t>Montos
 Aceptados</t>
  </si>
  <si>
    <t>Montos Liquidados por CCLV - Información mensual por participantes</t>
  </si>
  <si>
    <t>Información de los Montos Aceptados por participante, se incluyen comrpas y ventas.</t>
  </si>
  <si>
    <t>Contraparte 
Central</t>
  </si>
  <si>
    <r>
      <t xml:space="preserve">PH </t>
    </r>
    <r>
      <rPr>
        <sz val="10"/>
        <rFont val="Calibri"/>
        <family val="2"/>
      </rPr>
      <t>: agrupa a los instrumentos de renta fija, intermediación financiera y renta variable asociados a operaciones simultáneas con condición de liquidación pagadero hoy.</t>
    </r>
  </si>
  <si>
    <t>INFORMACIÓN EN MILES DE US$</t>
  </si>
  <si>
    <t>Válores expresados en dólares considerando el valor del dólar al día respectivo</t>
  </si>
  <si>
    <t>Información de los Montos Aceptados por participante, se incluyen las compras y ventas.</t>
  </si>
  <si>
    <t xml:space="preserve">BANCOESTADO S.A. CORREDORES DE BOLSA    </t>
  </si>
  <si>
    <t xml:space="preserve">BBVA CORREDORES DE BOLSA LTDA.          </t>
  </si>
  <si>
    <t xml:space="preserve">BCI CORREDOR DE BOLSA S.A.              </t>
  </si>
  <si>
    <t xml:space="preserve">SANTANDER S.A. CORREDORES DE BOLSA      </t>
  </si>
  <si>
    <t xml:space="preserve">BANCHILE CORREDORES DE BOLSA S.A.       </t>
  </si>
  <si>
    <t>BICE INVERSIONES CORREDORES DE BOLSA S.A</t>
  </si>
  <si>
    <t xml:space="preserve">ITAU BBA CORREDOR DE BOLSA LIMITADA     </t>
  </si>
  <si>
    <t xml:space="preserve">CORPBANCA CORREDORES DE BOLSA S.A.      </t>
  </si>
  <si>
    <t xml:space="preserve">LARRAIN VIAL S.A. CORREDORA DE BOLSA    </t>
  </si>
  <si>
    <t xml:space="preserve">I.M. TRUST S.A. CORREDORES DE BOLSA     </t>
  </si>
  <si>
    <t xml:space="preserve">EUROAMERICA CORREDORES DE BOLSA S.A.    </t>
  </si>
  <si>
    <t>BTG PACTUAL CHILE SA CORREDORES DE BOLSA</t>
  </si>
  <si>
    <t xml:space="preserve">PENTA CORREDORES DE BOLSA S.A.          </t>
  </si>
  <si>
    <t xml:space="preserve">SCOTIA CORREDORA DE BOLSA CHILE S.A.    </t>
  </si>
  <si>
    <t>VALORES SECURITY S.A.CORREDORES DE BOLSA</t>
  </si>
  <si>
    <t xml:space="preserve">DEUTSCHE BANK (CHILE) S.A.              </t>
  </si>
  <si>
    <t xml:space="preserve">CONSORCIO CORREDORES DE BOLSA S.A.      </t>
  </si>
  <si>
    <t xml:space="preserve">FINANZAS Y NEGOCIOS S.A.  C. DE BOLSA   </t>
  </si>
  <si>
    <t xml:space="preserve">CHG CORREDORES DE BOLSA S.A.            </t>
  </si>
  <si>
    <t xml:space="preserve">TANNER CORREDORES DE BOLSA S.A.         </t>
  </si>
  <si>
    <t xml:space="preserve">MBI CORREDORES DE BOLSA S.A.            </t>
  </si>
  <si>
    <t xml:space="preserve">MERRILL LYNCH CORREDORES DE BOLSA SPA   </t>
  </si>
  <si>
    <t xml:space="preserve">NEGOCIOS Y VALORES S.A. C. DE BOLSA     </t>
  </si>
  <si>
    <t xml:space="preserve">GBM CORREDORES DE BOLSA LIMITADA        </t>
  </si>
  <si>
    <t xml:space="preserve">J.P. MORGAN CORREDORES DE BOLSA SPA     </t>
  </si>
  <si>
    <t xml:space="preserve">CRUZ DEL SUR CORREDORA DE BOLSA S.A.    </t>
  </si>
  <si>
    <t xml:space="preserve">UGARTE Y CIA. CORREDORES DE BOLSA S.A.  </t>
  </si>
  <si>
    <t xml:space="preserve">ITAU CHILE ADM. GENERAL DE FONDOS S.A.  </t>
  </si>
  <si>
    <t xml:space="preserve">RENTA 4 CORREDORES DE BOLSA S.A.        </t>
  </si>
  <si>
    <t xml:space="preserve">JAIME LARRAIN Y CIA. C. DE BOLSA LTDA.  </t>
  </si>
  <si>
    <t xml:space="preserve">MONEDA CORREDORES DE BOLSA LTDA.        </t>
  </si>
  <si>
    <t xml:space="preserve">CORREDORES DE BOLSA SURA S.A.           </t>
  </si>
  <si>
    <t>VANTRUST CAPITAL CORREDORES DE BOLSA S.A</t>
  </si>
  <si>
    <t xml:space="preserve">ETCHEGARAY S.A. CORREDORES DE BOLSA     </t>
  </si>
  <si>
    <t xml:space="preserve">CHILE MARKET S.A. CORREDORES DE BOLSA   </t>
  </si>
  <si>
    <t>OPERACIONES ACEPTADAS EN SISTEMAS DE COMPENSACIÓN Y LIQUIDACIÓN</t>
  </si>
  <si>
    <t>Diciembre 2014</t>
  </si>
  <si>
    <t>Operaciones Aceptadas por CCLV * - Información Mensual</t>
  </si>
  <si>
    <t>* Una punta</t>
  </si>
  <si>
    <t>Operaciones Ingresadas</t>
  </si>
  <si>
    <t>Operaciones Aceptadas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</si>
</sst>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-* #,##0.00_-;\-* #,##0.00_-;_-* &quot;-&quot;??_-;_-@_-"/>
    <numFmt numFmtId="164" formatCode="mmmm\ yyyy"/>
    <numFmt numFmtId="165" formatCode="_-* #,##0_-;\-* #,##0_-;_-* &quot;-&quot;??_-;_-@_-"/>
    <numFmt numFmtId="166" formatCode="mmm"/>
    <numFmt numFmtId="167" formatCode="_-[$€-2]\ * #,##0.00_-;\-[$€-2]\ * #,##0.00_-;_-[$€-2]\ * &quot;-&quot;??_-"/>
    <numFmt numFmtId="168" formatCode="_-* #,##0.00\ _€_-;\-* #,##0.00\ _€_-;_-* &quot;-&quot;??\ _€_-;_-@_-"/>
  </numFmts>
  <fonts count="45" x14ac:knownFonts="1">
    <font>
      <sz val="10"/>
      <name val="Arial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0"/>
      <color indexed="9"/>
      <name val="Calibri"/>
      <family val="2"/>
    </font>
    <font>
      <sz val="10"/>
      <name val="Calibri"/>
      <family val="2"/>
    </font>
    <font>
      <b/>
      <sz val="14"/>
      <name val="Calibri"/>
      <family val="2"/>
    </font>
    <font>
      <b/>
      <sz val="14"/>
      <color indexed="10"/>
      <name val="Calibri"/>
      <family val="2"/>
    </font>
    <font>
      <b/>
      <sz val="10"/>
      <name val="Calibri"/>
      <family val="2"/>
    </font>
    <font>
      <b/>
      <sz val="10"/>
      <color indexed="10"/>
      <name val="Calibri"/>
      <family val="2"/>
    </font>
    <font>
      <sz val="10"/>
      <color indexed="8"/>
      <name val="Calibri"/>
      <family val="2"/>
    </font>
    <font>
      <sz val="10"/>
      <color indexed="10"/>
      <name val="Calibri"/>
      <family val="2"/>
    </font>
    <font>
      <sz val="8"/>
      <color indexed="8"/>
      <name val="Calibri"/>
      <family val="2"/>
    </font>
    <font>
      <sz val="10"/>
      <name val="Courier New"/>
      <family val="3"/>
    </font>
    <font>
      <sz val="10"/>
      <name val="Arial"/>
      <family val="2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name val="Arial Narrow"/>
      <family val="2"/>
    </font>
    <font>
      <sz val="10"/>
      <name val="Arial Narrow"/>
      <family val="2"/>
    </font>
    <font>
      <sz val="11"/>
      <color indexed="8"/>
      <name val="Calibri"/>
      <family val="2"/>
    </font>
    <font>
      <b/>
      <sz val="10"/>
      <name val="Arial Narrow"/>
      <family val="2"/>
    </font>
    <font>
      <sz val="11"/>
      <color indexed="9"/>
      <name val="Calibri"/>
      <family val="2"/>
    </font>
    <font>
      <sz val="11"/>
      <color indexed="17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1"/>
      <color indexed="52"/>
      <name val="Calibri"/>
      <family val="2"/>
    </font>
    <font>
      <b/>
      <sz val="11"/>
      <color indexed="56"/>
      <name val="Calibri"/>
      <family val="2"/>
    </font>
    <font>
      <sz val="11"/>
      <color indexed="62"/>
      <name val="Calibri"/>
      <family val="2"/>
    </font>
    <font>
      <u/>
      <sz val="11"/>
      <color theme="10"/>
      <name val="Calibri"/>
      <family val="2"/>
    </font>
    <font>
      <sz val="11"/>
      <color indexed="20"/>
      <name val="Calibri"/>
      <family val="2"/>
    </font>
    <font>
      <sz val="11"/>
      <color indexed="60"/>
      <name val="Calibri"/>
      <family val="2"/>
    </font>
    <font>
      <b/>
      <sz val="11"/>
      <color indexed="63"/>
      <name val="Calibri"/>
      <family val="2"/>
    </font>
    <font>
      <sz val="11"/>
      <color indexed="10"/>
      <name val="Calibri"/>
      <family val="2"/>
    </font>
    <font>
      <i/>
      <sz val="11"/>
      <color indexed="23"/>
      <name val="Calibri"/>
      <family val="2"/>
    </font>
    <font>
      <b/>
      <sz val="15"/>
      <color indexed="56"/>
      <name val="Calibri"/>
      <family val="2"/>
    </font>
    <font>
      <b/>
      <sz val="13"/>
      <color indexed="56"/>
      <name val="Calibri"/>
      <family val="2"/>
    </font>
    <font>
      <b/>
      <sz val="18"/>
      <color indexed="56"/>
      <name val="Cambria"/>
      <family val="2"/>
    </font>
    <font>
      <b/>
      <sz val="11"/>
      <color indexed="8"/>
      <name val="Calibri"/>
      <family val="2"/>
    </font>
    <font>
      <b/>
      <sz val="14"/>
      <color indexed="10"/>
      <name val="Arial"/>
      <family val="2"/>
    </font>
    <font>
      <b/>
      <sz val="10"/>
      <name val="Arial"/>
      <family val="2"/>
    </font>
  </fonts>
  <fills count="46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indexed="22"/>
        <bgColor indexed="64"/>
      </patternFill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0"/>
        <bgColor indexed="64"/>
      </patternFill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43"/>
      </patternFill>
    </fill>
  </fills>
  <borders count="81">
    <border>
      <left/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double">
        <color indexed="5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116">
    <xf numFmtId="0" fontId="0" fillId="0" borderId="0"/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167" fontId="13" fillId="0" borderId="0" applyFont="0" applyFill="0" applyBorder="0" applyAlignment="0" applyProtection="0"/>
    <xf numFmtId="0" fontId="14" fillId="0" borderId="0">
      <alignment wrapText="1"/>
    </xf>
    <xf numFmtId="0" fontId="14" fillId="0" borderId="0"/>
    <xf numFmtId="0" fontId="14" fillId="0" borderId="0"/>
    <xf numFmtId="0" fontId="14" fillId="0" borderId="0">
      <alignment wrapText="1"/>
    </xf>
    <xf numFmtId="0" fontId="2" fillId="0" borderId="0"/>
    <xf numFmtId="0" fontId="2" fillId="2" borderId="1" applyNumberFormat="0" applyFont="0" applyAlignment="0" applyProtection="0"/>
    <xf numFmtId="0" fontId="1" fillId="0" borderId="0"/>
    <xf numFmtId="0" fontId="3" fillId="0" borderId="0"/>
    <xf numFmtId="0" fontId="1" fillId="7" borderId="0" applyNumberFormat="0" applyBorder="0" applyAlignment="0" applyProtection="0"/>
    <xf numFmtId="0" fontId="24" fillId="25" borderId="0" applyNumberFormat="0" applyBorder="0" applyAlignment="0" applyProtection="0"/>
    <xf numFmtId="0" fontId="1" fillId="10" borderId="0" applyNumberFormat="0" applyBorder="0" applyAlignment="0" applyProtection="0"/>
    <xf numFmtId="0" fontId="24" fillId="26" borderId="0" applyNumberFormat="0" applyBorder="0" applyAlignment="0" applyProtection="0"/>
    <xf numFmtId="0" fontId="1" fillId="13" borderId="0" applyNumberFormat="0" applyBorder="0" applyAlignment="0" applyProtection="0"/>
    <xf numFmtId="0" fontId="24" fillId="27" borderId="0" applyNumberFormat="0" applyBorder="0" applyAlignment="0" applyProtection="0"/>
    <xf numFmtId="0" fontId="1" fillId="16" borderId="0" applyNumberFormat="0" applyBorder="0" applyAlignment="0" applyProtection="0"/>
    <xf numFmtId="0" fontId="24" fillId="28" borderId="0" applyNumberFormat="0" applyBorder="0" applyAlignment="0" applyProtection="0"/>
    <xf numFmtId="0" fontId="1" fillId="19" borderId="0" applyNumberFormat="0" applyBorder="0" applyAlignment="0" applyProtection="0"/>
    <xf numFmtId="0" fontId="24" fillId="29" borderId="0" applyNumberFormat="0" applyBorder="0" applyAlignment="0" applyProtection="0"/>
    <xf numFmtId="0" fontId="1" fillId="22" borderId="0" applyNumberFormat="0" applyBorder="0" applyAlignment="0" applyProtection="0"/>
    <xf numFmtId="0" fontId="24" fillId="30" borderId="0" applyNumberFormat="0" applyBorder="0" applyAlignment="0" applyProtection="0"/>
    <xf numFmtId="0" fontId="1" fillId="8" borderId="0" applyNumberFormat="0" applyBorder="0" applyAlignment="0" applyProtection="0"/>
    <xf numFmtId="0" fontId="24" fillId="31" borderId="0" applyNumberFormat="0" applyBorder="0" applyAlignment="0" applyProtection="0"/>
    <xf numFmtId="0" fontId="1" fillId="11" borderId="0" applyNumberFormat="0" applyBorder="0" applyAlignment="0" applyProtection="0"/>
    <xf numFmtId="0" fontId="24" fillId="32" borderId="0" applyNumberFormat="0" applyBorder="0" applyAlignment="0" applyProtection="0"/>
    <xf numFmtId="0" fontId="1" fillId="14" borderId="0" applyNumberFormat="0" applyBorder="0" applyAlignment="0" applyProtection="0"/>
    <xf numFmtId="0" fontId="24" fillId="33" borderId="0" applyNumberFormat="0" applyBorder="0" applyAlignment="0" applyProtection="0"/>
    <xf numFmtId="0" fontId="1" fillId="17" borderId="0" applyNumberFormat="0" applyBorder="0" applyAlignment="0" applyProtection="0"/>
    <xf numFmtId="0" fontId="24" fillId="28" borderId="0" applyNumberFormat="0" applyBorder="0" applyAlignment="0" applyProtection="0"/>
    <xf numFmtId="0" fontId="1" fillId="20" borderId="0" applyNumberFormat="0" applyBorder="0" applyAlignment="0" applyProtection="0"/>
    <xf numFmtId="0" fontId="24" fillId="31" borderId="0" applyNumberFormat="0" applyBorder="0" applyAlignment="0" applyProtection="0"/>
    <xf numFmtId="0" fontId="1" fillId="23" borderId="0" applyNumberFormat="0" applyBorder="0" applyAlignment="0" applyProtection="0"/>
    <xf numFmtId="0" fontId="24" fillId="34" borderId="0" applyNumberFormat="0" applyBorder="0" applyAlignment="0" applyProtection="0"/>
    <xf numFmtId="0" fontId="26" fillId="35" borderId="0" applyNumberFormat="0" applyBorder="0" applyAlignment="0" applyProtection="0"/>
    <xf numFmtId="0" fontId="26" fillId="32" borderId="0" applyNumberFormat="0" applyBorder="0" applyAlignment="0" applyProtection="0"/>
    <xf numFmtId="0" fontId="26" fillId="33" borderId="0" applyNumberFormat="0" applyBorder="0" applyAlignment="0" applyProtection="0"/>
    <xf numFmtId="0" fontId="26" fillId="36" borderId="0" applyNumberFormat="0" applyBorder="0" applyAlignment="0" applyProtection="0"/>
    <xf numFmtId="0" fontId="26" fillId="37" borderId="0" applyNumberFormat="0" applyBorder="0" applyAlignment="0" applyProtection="0"/>
    <xf numFmtId="0" fontId="26" fillId="38" borderId="0" applyNumberFormat="0" applyBorder="0" applyAlignment="0" applyProtection="0"/>
    <xf numFmtId="0" fontId="26" fillId="39" borderId="0" applyNumberFormat="0" applyBorder="0" applyAlignment="0" applyProtection="0"/>
    <xf numFmtId="0" fontId="18" fillId="4" borderId="0" applyNumberFormat="0" applyBorder="0" applyAlignment="0" applyProtection="0"/>
    <xf numFmtId="0" fontId="27" fillId="27" borderId="0" applyNumberFormat="0" applyBorder="0" applyAlignment="0" applyProtection="0"/>
    <xf numFmtId="0" fontId="28" fillId="40" borderId="71" applyNumberFormat="0" applyAlignment="0" applyProtection="0"/>
    <xf numFmtId="0" fontId="29" fillId="41" borderId="72" applyNumberFormat="0" applyAlignment="0" applyProtection="0"/>
    <xf numFmtId="0" fontId="30" fillId="0" borderId="73" applyNumberFormat="0" applyFill="0" applyAlignment="0" applyProtection="0"/>
    <xf numFmtId="0" fontId="31" fillId="0" borderId="0" applyNumberFormat="0" applyFill="0" applyBorder="0" applyAlignment="0" applyProtection="0"/>
    <xf numFmtId="0" fontId="21" fillId="6" borderId="0" applyNumberFormat="0" applyBorder="0" applyAlignment="0" applyProtection="0"/>
    <xf numFmtId="0" fontId="26" fillId="39" borderId="0" applyNumberFormat="0" applyBorder="0" applyAlignment="0" applyProtection="0"/>
    <xf numFmtId="0" fontId="21" fillId="9" borderId="0" applyNumberFormat="0" applyBorder="0" applyAlignment="0" applyProtection="0"/>
    <xf numFmtId="0" fontId="26" fillId="42" borderId="0" applyNumberFormat="0" applyBorder="0" applyAlignment="0" applyProtection="0"/>
    <xf numFmtId="0" fontId="21" fillId="12" borderId="0" applyNumberFormat="0" applyBorder="0" applyAlignment="0" applyProtection="0"/>
    <xf numFmtId="0" fontId="26" fillId="43" borderId="0" applyNumberFormat="0" applyBorder="0" applyAlignment="0" applyProtection="0"/>
    <xf numFmtId="0" fontId="21" fillId="15" borderId="0" applyNumberFormat="0" applyBorder="0" applyAlignment="0" applyProtection="0"/>
    <xf numFmtId="0" fontId="26" fillId="36" borderId="0" applyNumberFormat="0" applyBorder="0" applyAlignment="0" applyProtection="0"/>
    <xf numFmtId="0" fontId="21" fillId="18" borderId="0" applyNumberFormat="0" applyBorder="0" applyAlignment="0" applyProtection="0"/>
    <xf numFmtId="0" fontId="26" fillId="37" borderId="0" applyNumberFormat="0" applyBorder="0" applyAlignment="0" applyProtection="0"/>
    <xf numFmtId="0" fontId="21" fillId="21" borderId="0" applyNumberFormat="0" applyBorder="0" applyAlignment="0" applyProtection="0"/>
    <xf numFmtId="0" fontId="26" fillId="44" borderId="0" applyNumberFormat="0" applyBorder="0" applyAlignment="0" applyProtection="0"/>
    <xf numFmtId="0" fontId="32" fillId="30" borderId="71" applyNumberFormat="0" applyAlignment="0" applyProtection="0"/>
    <xf numFmtId="167" fontId="13" fillId="0" borderId="0" applyFont="0" applyFill="0" applyBorder="0" applyAlignment="0" applyProtection="0"/>
    <xf numFmtId="0" fontId="33" fillId="0" borderId="0" applyNumberFormat="0" applyFill="0" applyBorder="0" applyAlignment="0" applyProtection="0">
      <alignment vertical="top"/>
      <protection locked="0"/>
    </xf>
    <xf numFmtId="0" fontId="19" fillId="5" borderId="0" applyNumberFormat="0" applyBorder="0" applyAlignment="0" applyProtection="0"/>
    <xf numFmtId="0" fontId="34" fillId="26" borderId="0" applyNumberFormat="0" applyBorder="0" applyAlignment="0" applyProtection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168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5" fillId="45" borderId="0" applyNumberFormat="0" applyBorder="0" applyAlignment="0" applyProtection="0"/>
    <xf numFmtId="0" fontId="1" fillId="0" borderId="0"/>
    <xf numFmtId="0" fontId="1" fillId="0" borderId="0"/>
    <xf numFmtId="0" fontId="1" fillId="0" borderId="0"/>
    <xf numFmtId="0" fontId="3" fillId="0" borderId="0"/>
    <xf numFmtId="0" fontId="24" fillId="0" borderId="0"/>
    <xf numFmtId="0" fontId="3" fillId="0" borderId="0">
      <alignment wrapText="1"/>
    </xf>
    <xf numFmtId="0" fontId="3" fillId="0" borderId="0"/>
    <xf numFmtId="0" fontId="1" fillId="0" borderId="0"/>
    <xf numFmtId="0" fontId="1" fillId="0" borderId="0"/>
    <xf numFmtId="0" fontId="3" fillId="0" borderId="0"/>
    <xf numFmtId="0" fontId="1" fillId="0" borderId="0"/>
    <xf numFmtId="0" fontId="3" fillId="0" borderId="0">
      <alignment wrapText="1"/>
    </xf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6" fillId="40" borderId="74" applyNumberFormat="0" applyAlignment="0" applyProtection="0"/>
    <xf numFmtId="0" fontId="37" fillId="0" borderId="0" applyNumberFormat="0" applyFill="0" applyBorder="0" applyAlignment="0" applyProtection="0"/>
    <xf numFmtId="0" fontId="20" fillId="0" borderId="0" applyNumberFormat="0" applyFill="0" applyBorder="0" applyAlignment="0" applyProtection="0"/>
    <xf numFmtId="0" fontId="38" fillId="0" borderId="0" applyNumberFormat="0" applyFill="0" applyBorder="0" applyAlignment="0" applyProtection="0"/>
    <xf numFmtId="0" fontId="15" fillId="0" borderId="68" applyNumberFormat="0" applyFill="0" applyAlignment="0" applyProtection="0"/>
    <xf numFmtId="0" fontId="39" fillId="0" borderId="75" applyNumberFormat="0" applyFill="0" applyAlignment="0" applyProtection="0"/>
    <xf numFmtId="0" fontId="16" fillId="0" borderId="69" applyNumberFormat="0" applyFill="0" applyAlignment="0" applyProtection="0"/>
    <xf numFmtId="0" fontId="40" fillId="0" borderId="76" applyNumberFormat="0" applyFill="0" applyAlignment="0" applyProtection="0"/>
    <xf numFmtId="0" fontId="17" fillId="0" borderId="70" applyNumberFormat="0" applyFill="0" applyAlignment="0" applyProtection="0"/>
    <xf numFmtId="0" fontId="31" fillId="0" borderId="77" applyNumberFormat="0" applyFill="0" applyAlignment="0" applyProtection="0"/>
    <xf numFmtId="0" fontId="41" fillId="0" borderId="0" applyNumberFormat="0" applyFill="0" applyBorder="0" applyAlignment="0" applyProtection="0"/>
    <xf numFmtId="0" fontId="42" fillId="0" borderId="78" applyNumberFormat="0" applyFill="0" applyAlignment="0" applyProtection="0"/>
    <xf numFmtId="0" fontId="37" fillId="0" borderId="0" applyNumberFormat="0" applyFill="0" applyBorder="0" applyAlignment="0" applyProtection="0"/>
  </cellStyleXfs>
  <cellXfs count="387">
    <xf numFmtId="0" fontId="0" fillId="0" borderId="0" xfId="0"/>
    <xf numFmtId="0" fontId="4" fillId="0" borderId="0" xfId="0" applyFont="1" applyFill="1"/>
    <xf numFmtId="0" fontId="5" fillId="0" borderId="0" xfId="0" applyFont="1"/>
    <xf numFmtId="0" fontId="6" fillId="0" borderId="0" xfId="0" applyFont="1" applyFill="1" applyBorder="1" applyAlignment="1">
      <alignment horizontal="center" vertical="center"/>
    </xf>
    <xf numFmtId="0" fontId="5" fillId="0" borderId="0" xfId="0" applyFont="1" applyFill="1" applyBorder="1" applyAlignment="1"/>
    <xf numFmtId="0" fontId="5" fillId="0" borderId="0" xfId="0" applyFont="1" applyBorder="1" applyAlignment="1"/>
    <xf numFmtId="0" fontId="5" fillId="0" borderId="0" xfId="0" applyFont="1" applyBorder="1" applyAlignment="1">
      <alignment wrapText="1"/>
    </xf>
    <xf numFmtId="0" fontId="8" fillId="0" borderId="13" xfId="0" applyFont="1" applyBorder="1" applyAlignment="1">
      <alignment horizontal="left" vertical="top"/>
    </xf>
    <xf numFmtId="0" fontId="5" fillId="0" borderId="14" xfId="0" applyFont="1" applyBorder="1" applyAlignment="1">
      <alignment horizontal="left" vertical="top"/>
    </xf>
    <xf numFmtId="0" fontId="8" fillId="0" borderId="0" xfId="0" applyFont="1" applyBorder="1" applyAlignment="1">
      <alignment horizontal="left" vertical="top"/>
    </xf>
    <xf numFmtId="0" fontId="5" fillId="0" borderId="0" xfId="0" applyFont="1" applyBorder="1" applyAlignment="1">
      <alignment horizontal="left" vertical="top"/>
    </xf>
    <xf numFmtId="0" fontId="5" fillId="0" borderId="7" xfId="0" applyFont="1" applyBorder="1" applyAlignment="1"/>
    <xf numFmtId="0" fontId="5" fillId="0" borderId="9" xfId="0" applyFont="1" applyBorder="1" applyAlignment="1"/>
    <xf numFmtId="0" fontId="8" fillId="0" borderId="10" xfId="0" applyFont="1" applyBorder="1" applyAlignment="1">
      <alignment horizontal="left" vertical="top"/>
    </xf>
    <xf numFmtId="0" fontId="5" fillId="0" borderId="11" xfId="0" applyFont="1" applyBorder="1" applyAlignment="1">
      <alignment horizontal="center" vertical="top"/>
    </xf>
    <xf numFmtId="0" fontId="8" fillId="0" borderId="11" xfId="0" applyFont="1" applyBorder="1" applyAlignment="1">
      <alignment horizontal="left" vertical="top"/>
    </xf>
    <xf numFmtId="0" fontId="5" fillId="0" borderId="11" xfId="0" applyFont="1" applyBorder="1" applyAlignment="1">
      <alignment horizontal="left" vertical="top"/>
    </xf>
    <xf numFmtId="0" fontId="5" fillId="0" borderId="12" xfId="0" applyFont="1" applyBorder="1" applyAlignment="1">
      <alignment horizontal="left" vertical="top"/>
    </xf>
    <xf numFmtId="0" fontId="8" fillId="0" borderId="0" xfId="0" applyFont="1"/>
    <xf numFmtId="49" fontId="8" fillId="0" borderId="0" xfId="0" applyNumberFormat="1" applyFont="1"/>
    <xf numFmtId="0" fontId="5" fillId="0" borderId="0" xfId="0" applyFont="1" applyFill="1"/>
    <xf numFmtId="0" fontId="5" fillId="0" borderId="2" xfId="0" applyFont="1" applyFill="1" applyBorder="1"/>
    <xf numFmtId="0" fontId="5" fillId="0" borderId="3" xfId="0" applyFont="1" applyFill="1" applyBorder="1"/>
    <xf numFmtId="0" fontId="5" fillId="0" borderId="4" xfId="0" applyFont="1" applyFill="1" applyBorder="1"/>
    <xf numFmtId="0" fontId="8" fillId="0" borderId="13" xfId="0" applyFont="1" applyFill="1" applyBorder="1"/>
    <xf numFmtId="0" fontId="5" fillId="0" borderId="14" xfId="0" applyFont="1" applyFill="1" applyBorder="1"/>
    <xf numFmtId="0" fontId="5" fillId="0" borderId="15" xfId="0" applyFont="1" applyFill="1" applyBorder="1"/>
    <xf numFmtId="0" fontId="5" fillId="0" borderId="0" xfId="0" applyFont="1" applyFill="1" applyBorder="1"/>
    <xf numFmtId="0" fontId="8" fillId="0" borderId="0" xfId="0" applyFont="1" applyFill="1"/>
    <xf numFmtId="0" fontId="8" fillId="0" borderId="23" xfId="0" applyFont="1" applyBorder="1" applyAlignment="1">
      <alignment horizontal="center"/>
    </xf>
    <xf numFmtId="0" fontId="8" fillId="0" borderId="24" xfId="0" applyFont="1" applyBorder="1" applyAlignment="1">
      <alignment horizontal="center"/>
    </xf>
    <xf numFmtId="0" fontId="8" fillId="0" borderId="25" xfId="0" applyFont="1" applyBorder="1" applyAlignment="1">
      <alignment horizontal="center" wrapText="1"/>
    </xf>
    <xf numFmtId="0" fontId="8" fillId="0" borderId="26" xfId="0" applyFont="1" applyBorder="1" applyAlignment="1">
      <alignment horizontal="center" wrapText="1"/>
    </xf>
    <xf numFmtId="0" fontId="8" fillId="0" borderId="27" xfId="0" applyFont="1" applyBorder="1" applyAlignment="1">
      <alignment horizontal="center" wrapText="1"/>
    </xf>
    <xf numFmtId="0" fontId="8" fillId="0" borderId="28" xfId="0" applyFont="1" applyBorder="1" applyAlignment="1">
      <alignment horizontal="center" wrapText="1"/>
    </xf>
    <xf numFmtId="0" fontId="8" fillId="0" borderId="29" xfId="0" applyFont="1" applyBorder="1" applyAlignment="1">
      <alignment horizontal="center" wrapText="1"/>
    </xf>
    <xf numFmtId="0" fontId="5" fillId="0" borderId="31" xfId="0" applyFont="1" applyBorder="1" applyAlignment="1">
      <alignment horizontal="left" wrapText="1"/>
    </xf>
    <xf numFmtId="3" fontId="5" fillId="0" borderId="30" xfId="0" applyNumberFormat="1" applyFont="1" applyBorder="1" applyAlignment="1">
      <alignment horizontal="center" wrapText="1"/>
    </xf>
    <xf numFmtId="3" fontId="5" fillId="0" borderId="32" xfId="0" applyNumberFormat="1" applyFont="1" applyBorder="1" applyAlignment="1">
      <alignment horizontal="center" wrapText="1"/>
    </xf>
    <xf numFmtId="3" fontId="5" fillId="0" borderId="33" xfId="0" applyNumberFormat="1" applyFont="1" applyBorder="1" applyAlignment="1">
      <alignment horizontal="center" wrapText="1"/>
    </xf>
    <xf numFmtId="3" fontId="5" fillId="0" borderId="34" xfId="0" applyNumberFormat="1" applyFont="1" applyBorder="1" applyAlignment="1">
      <alignment horizontal="center" wrapText="1"/>
    </xf>
    <xf numFmtId="0" fontId="5" fillId="0" borderId="13" xfId="0" applyFont="1" applyBorder="1" applyAlignment="1">
      <alignment horizontal="left" wrapText="1"/>
    </xf>
    <xf numFmtId="3" fontId="5" fillId="0" borderId="35" xfId="0" applyNumberFormat="1" applyFont="1" applyBorder="1" applyAlignment="1">
      <alignment horizontal="center" wrapText="1"/>
    </xf>
    <xf numFmtId="3" fontId="5" fillId="0" borderId="36" xfId="0" applyNumberFormat="1" applyFont="1" applyBorder="1" applyAlignment="1">
      <alignment horizontal="center" wrapText="1"/>
    </xf>
    <xf numFmtId="3" fontId="5" fillId="0" borderId="37" xfId="0" applyNumberFormat="1" applyFont="1" applyBorder="1" applyAlignment="1">
      <alignment horizontal="center" wrapText="1"/>
    </xf>
    <xf numFmtId="3" fontId="5" fillId="0" borderId="15" xfId="0" applyNumberFormat="1" applyFont="1" applyBorder="1" applyAlignment="1">
      <alignment horizontal="center" wrapText="1"/>
    </xf>
    <xf numFmtId="0" fontId="5" fillId="0" borderId="39" xfId="0" applyFont="1" applyBorder="1" applyAlignment="1">
      <alignment horizontal="left" wrapText="1"/>
    </xf>
    <xf numFmtId="3" fontId="5" fillId="0" borderId="40" xfId="1" applyNumberFormat="1" applyFont="1" applyBorder="1" applyAlignment="1">
      <alignment horizontal="center" wrapText="1"/>
    </xf>
    <xf numFmtId="3" fontId="5" fillId="0" borderId="41" xfId="1" applyNumberFormat="1" applyFont="1" applyBorder="1" applyAlignment="1">
      <alignment horizontal="center" wrapText="1"/>
    </xf>
    <xf numFmtId="3" fontId="5" fillId="0" borderId="7" xfId="1" applyNumberFormat="1" applyFont="1" applyBorder="1" applyAlignment="1">
      <alignment horizontal="center" wrapText="1"/>
    </xf>
    <xf numFmtId="3" fontId="5" fillId="0" borderId="42" xfId="1" applyNumberFormat="1" applyFont="1" applyBorder="1" applyAlignment="1">
      <alignment horizontal="center" wrapText="1"/>
    </xf>
    <xf numFmtId="3" fontId="5" fillId="0" borderId="5" xfId="1" applyNumberFormat="1" applyFont="1" applyBorder="1" applyAlignment="1">
      <alignment horizontal="center" wrapText="1"/>
    </xf>
    <xf numFmtId="3" fontId="5" fillId="0" borderId="40" xfId="0" applyNumberFormat="1" applyFont="1" applyBorder="1" applyAlignment="1">
      <alignment horizontal="center" wrapText="1"/>
    </xf>
    <xf numFmtId="3" fontId="5" fillId="0" borderId="41" xfId="0" applyNumberFormat="1" applyFont="1" applyBorder="1" applyAlignment="1">
      <alignment horizontal="center" wrapText="1"/>
    </xf>
    <xf numFmtId="3" fontId="8" fillId="0" borderId="23" xfId="0" applyNumberFormat="1" applyFont="1" applyBorder="1" applyAlignment="1">
      <alignment horizontal="center" wrapText="1"/>
    </xf>
    <xf numFmtId="3" fontId="8" fillId="0" borderId="43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center" wrapText="1"/>
    </xf>
    <xf numFmtId="3" fontId="8" fillId="0" borderId="0" xfId="0" applyNumberFormat="1" applyFont="1" applyBorder="1" applyAlignment="1">
      <alignment horizontal="center" wrapText="1"/>
    </xf>
    <xf numFmtId="0" fontId="8" fillId="0" borderId="38" xfId="0" applyFont="1" applyFill="1" applyBorder="1" applyAlignment="1">
      <alignment horizontal="center" wrapText="1"/>
    </xf>
    <xf numFmtId="0" fontId="8" fillId="0" borderId="44" xfId="0" applyFont="1" applyFill="1" applyBorder="1" applyAlignment="1">
      <alignment horizontal="center" wrapText="1"/>
    </xf>
    <xf numFmtId="0" fontId="8" fillId="0" borderId="40" xfId="0" applyFont="1" applyFill="1" applyBorder="1" applyAlignment="1">
      <alignment horizontal="center" wrapText="1"/>
    </xf>
    <xf numFmtId="0" fontId="8" fillId="0" borderId="41" xfId="0" applyFont="1" applyFill="1" applyBorder="1" applyAlignment="1">
      <alignment horizontal="center" wrapText="1"/>
    </xf>
    <xf numFmtId="0" fontId="8" fillId="0" borderId="32" xfId="0" applyFont="1" applyBorder="1" applyAlignment="1"/>
    <xf numFmtId="165" fontId="5" fillId="0" borderId="34" xfId="1" applyNumberFormat="1" applyFont="1" applyFill="1" applyBorder="1" applyAlignment="1">
      <alignment horizontal="center"/>
    </xf>
    <xf numFmtId="165" fontId="5" fillId="0" borderId="31" xfId="1" applyNumberFormat="1" applyFont="1" applyFill="1" applyBorder="1" applyAlignment="1">
      <alignment horizontal="center"/>
    </xf>
    <xf numFmtId="165" fontId="5" fillId="0" borderId="30" xfId="1" applyNumberFormat="1" applyFont="1" applyFill="1" applyBorder="1" applyAlignment="1">
      <alignment horizontal="center"/>
    </xf>
    <xf numFmtId="165" fontId="5" fillId="0" borderId="32" xfId="1" applyNumberFormat="1" applyFont="1" applyFill="1" applyBorder="1" applyAlignment="1">
      <alignment horizontal="center"/>
    </xf>
    <xf numFmtId="165" fontId="5" fillId="0" borderId="0" xfId="0" applyNumberFormat="1" applyFont="1"/>
    <xf numFmtId="0" fontId="8" fillId="0" borderId="36" xfId="0" applyFont="1" applyBorder="1" applyAlignment="1"/>
    <xf numFmtId="165" fontId="5" fillId="0" borderId="15" xfId="1" applyNumberFormat="1" applyFont="1" applyFill="1" applyBorder="1" applyAlignment="1">
      <alignment horizontal="center"/>
    </xf>
    <xf numFmtId="165" fontId="5" fillId="0" borderId="13" xfId="1" applyNumberFormat="1" applyFont="1" applyFill="1" applyBorder="1" applyAlignment="1">
      <alignment horizontal="center"/>
    </xf>
    <xf numFmtId="165" fontId="5" fillId="0" borderId="35" xfId="1" applyNumberFormat="1" applyFont="1" applyFill="1" applyBorder="1" applyAlignment="1">
      <alignment horizontal="center"/>
    </xf>
    <xf numFmtId="165" fontId="5" fillId="0" borderId="36" xfId="1" applyNumberFormat="1" applyFont="1" applyFill="1" applyBorder="1" applyAlignment="1">
      <alignment horizontal="center"/>
    </xf>
    <xf numFmtId="0" fontId="8" fillId="0" borderId="44" xfId="0" applyFont="1" applyBorder="1" applyAlignment="1"/>
    <xf numFmtId="165" fontId="5" fillId="0" borderId="47" xfId="1" applyNumberFormat="1" applyFont="1" applyFill="1" applyBorder="1" applyAlignment="1">
      <alignment horizontal="center"/>
    </xf>
    <xf numFmtId="165" fontId="5" fillId="0" borderId="39" xfId="1" applyNumberFormat="1" applyFont="1" applyFill="1" applyBorder="1" applyAlignment="1">
      <alignment horizontal="center"/>
    </xf>
    <xf numFmtId="165" fontId="5" fillId="0" borderId="38" xfId="1" applyNumberFormat="1" applyFont="1" applyFill="1" applyBorder="1" applyAlignment="1">
      <alignment horizontal="center"/>
    </xf>
    <xf numFmtId="165" fontId="5" fillId="0" borderId="44" xfId="1" applyNumberFormat="1" applyFont="1" applyFill="1" applyBorder="1" applyAlignment="1">
      <alignment horizontal="center"/>
    </xf>
    <xf numFmtId="165" fontId="5" fillId="0" borderId="0" xfId="0" applyNumberFormat="1" applyFont="1" applyFill="1"/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23" xfId="0" applyFont="1" applyFill="1" applyBorder="1"/>
    <xf numFmtId="0" fontId="8" fillId="0" borderId="19" xfId="0" applyFont="1" applyFill="1" applyBorder="1"/>
    <xf numFmtId="0" fontId="8" fillId="0" borderId="24" xfId="0" applyFont="1" applyFill="1" applyBorder="1"/>
    <xf numFmtId="0" fontId="8" fillId="0" borderId="23" xfId="0" applyFont="1" applyFill="1" applyBorder="1" applyAlignment="1">
      <alignment horizontal="center" wrapText="1"/>
    </xf>
    <xf numFmtId="0" fontId="8" fillId="0" borderId="24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14" fontId="4" fillId="0" borderId="0" xfId="0" applyNumberFormat="1" applyFont="1" applyFill="1"/>
    <xf numFmtId="0" fontId="10" fillId="0" borderId="30" xfId="0" applyFont="1" applyFill="1" applyBorder="1" applyAlignment="1">
      <alignment horizontal="right" wrapText="1"/>
    </xf>
    <xf numFmtId="0" fontId="10" fillId="0" borderId="33" xfId="0" applyFont="1" applyFill="1" applyBorder="1" applyAlignment="1">
      <alignment horizontal="right" wrapText="1"/>
    </xf>
    <xf numFmtId="0" fontId="5" fillId="0" borderId="32" xfId="0" applyFont="1" applyFill="1" applyBorder="1"/>
    <xf numFmtId="165" fontId="5" fillId="0" borderId="30" xfId="1" applyNumberFormat="1" applyFont="1" applyFill="1" applyBorder="1"/>
    <xf numFmtId="165" fontId="5" fillId="0" borderId="32" xfId="1" applyNumberFormat="1" applyFont="1" applyFill="1" applyBorder="1"/>
    <xf numFmtId="165" fontId="5" fillId="0" borderId="33" xfId="1" applyNumberFormat="1" applyFont="1" applyFill="1" applyBorder="1"/>
    <xf numFmtId="165" fontId="5" fillId="0" borderId="0" xfId="1" applyNumberFormat="1" applyFont="1"/>
    <xf numFmtId="0" fontId="10" fillId="0" borderId="35" xfId="0" applyFont="1" applyFill="1" applyBorder="1" applyAlignment="1">
      <alignment horizontal="right" wrapText="1"/>
    </xf>
    <xf numFmtId="0" fontId="10" fillId="0" borderId="37" xfId="0" applyFont="1" applyFill="1" applyBorder="1" applyAlignment="1">
      <alignment horizontal="right" wrapText="1"/>
    </xf>
    <xf numFmtId="0" fontId="5" fillId="0" borderId="36" xfId="0" applyFont="1" applyFill="1" applyBorder="1"/>
    <xf numFmtId="165" fontId="5" fillId="0" borderId="35" xfId="1" applyNumberFormat="1" applyFont="1" applyFill="1" applyBorder="1"/>
    <xf numFmtId="165" fontId="5" fillId="0" borderId="36" xfId="1" applyNumberFormat="1" applyFont="1" applyFill="1" applyBorder="1"/>
    <xf numFmtId="165" fontId="5" fillId="0" borderId="37" xfId="1" applyNumberFormat="1" applyFont="1" applyFill="1" applyBorder="1"/>
    <xf numFmtId="165" fontId="5" fillId="0" borderId="0" xfId="1" applyNumberFormat="1" applyFont="1" applyFill="1"/>
    <xf numFmtId="0" fontId="4" fillId="0" borderId="0" xfId="0" applyFont="1" applyFill="1" applyBorder="1"/>
    <xf numFmtId="14" fontId="4" fillId="0" borderId="0" xfId="0" applyNumberFormat="1" applyFont="1" applyFill="1" applyBorder="1"/>
    <xf numFmtId="165" fontId="5" fillId="0" borderId="0" xfId="1" applyNumberFormat="1" applyFont="1" applyFill="1" applyBorder="1"/>
    <xf numFmtId="0" fontId="5" fillId="0" borderId="0" xfId="0" applyFont="1" applyBorder="1"/>
    <xf numFmtId="0" fontId="8" fillId="0" borderId="47" xfId="0" applyFont="1" applyFill="1" applyBorder="1" applyAlignment="1">
      <alignment horizontal="center" wrapText="1"/>
    </xf>
    <xf numFmtId="165" fontId="5" fillId="0" borderId="49" xfId="1" applyNumberFormat="1" applyFont="1" applyFill="1" applyBorder="1" applyAlignment="1">
      <alignment horizontal="center"/>
    </xf>
    <xf numFmtId="165" fontId="5" fillId="0" borderId="50" xfId="1" applyNumberFormat="1" applyFont="1" applyFill="1" applyBorder="1" applyAlignment="1">
      <alignment horizontal="center"/>
    </xf>
    <xf numFmtId="0" fontId="5" fillId="0" borderId="14" xfId="0" applyFont="1" applyBorder="1"/>
    <xf numFmtId="0" fontId="5" fillId="0" borderId="15" xfId="0" applyFont="1" applyBorder="1"/>
    <xf numFmtId="0" fontId="11" fillId="0" borderId="0" xfId="0" applyFont="1" applyFill="1"/>
    <xf numFmtId="0" fontId="5" fillId="0" borderId="0" xfId="0" applyFont="1" applyFill="1" applyBorder="1" applyAlignment="1">
      <alignment horizontal="left" wrapText="1"/>
    </xf>
    <xf numFmtId="0" fontId="8" fillId="0" borderId="16" xfId="0" applyFont="1" applyBorder="1" applyAlignment="1">
      <alignment horizontal="center" vertical="center" wrapText="1"/>
    </xf>
    <xf numFmtId="0" fontId="8" fillId="0" borderId="2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horizontal="center"/>
    </xf>
    <xf numFmtId="0" fontId="5" fillId="0" borderId="51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/>
    </xf>
    <xf numFmtId="0" fontId="8" fillId="0" borderId="52" xfId="0" applyFont="1" applyBorder="1" applyAlignment="1">
      <alignment horizontal="center"/>
    </xf>
    <xf numFmtId="0" fontId="8" fillId="0" borderId="0" xfId="0" applyFont="1" applyBorder="1" applyAlignment="1">
      <alignment horizontal="center"/>
    </xf>
    <xf numFmtId="0" fontId="5" fillId="0" borderId="0" xfId="0" applyNumberFormat="1" applyFont="1" applyFill="1" applyBorder="1"/>
    <xf numFmtId="0" fontId="5" fillId="0" borderId="30" xfId="0" applyFont="1" applyBorder="1"/>
    <xf numFmtId="0" fontId="5" fillId="0" borderId="33" xfId="0" applyFont="1" applyFill="1" applyBorder="1" applyAlignment="1"/>
    <xf numFmtId="0" fontId="5" fillId="0" borderId="53" xfId="0" applyFont="1" applyFill="1" applyBorder="1" applyAlignment="1">
      <alignment horizontal="left" wrapText="1"/>
    </xf>
    <xf numFmtId="0" fontId="5" fillId="0" borderId="54" xfId="0" applyFont="1" applyBorder="1"/>
    <xf numFmtId="165" fontId="5" fillId="0" borderId="55" xfId="1" applyNumberFormat="1" applyFont="1" applyFill="1" applyBorder="1" applyAlignment="1">
      <alignment horizontal="left" wrapText="1"/>
    </xf>
    <xf numFmtId="165" fontId="5" fillId="0" borderId="30" xfId="1" applyNumberFormat="1" applyFont="1" applyFill="1" applyBorder="1" applyAlignment="1">
      <alignment horizontal="left" wrapText="1"/>
    </xf>
    <xf numFmtId="165" fontId="5" fillId="0" borderId="56" xfId="1" applyNumberFormat="1" applyFont="1" applyFill="1" applyBorder="1" applyAlignment="1">
      <alignment horizontal="left" wrapText="1"/>
    </xf>
    <xf numFmtId="0" fontId="5" fillId="0" borderId="0" xfId="0" applyFont="1" applyFill="1" applyBorder="1" applyAlignment="1">
      <alignment horizontal="left"/>
    </xf>
    <xf numFmtId="165" fontId="5" fillId="0" borderId="0" xfId="1" applyNumberFormat="1" applyFont="1" applyFill="1" applyBorder="1" applyAlignment="1">
      <alignment horizontal="left"/>
    </xf>
    <xf numFmtId="0" fontId="5" fillId="0" borderId="0" xfId="0" applyFont="1" applyFill="1" applyAlignment="1"/>
    <xf numFmtId="0" fontId="5" fillId="0" borderId="0" xfId="0" applyFont="1" applyAlignment="1"/>
    <xf numFmtId="0" fontId="5" fillId="0" borderId="35" xfId="0" applyFont="1" applyBorder="1"/>
    <xf numFmtId="0" fontId="5" fillId="0" borderId="37" xfId="0" applyFont="1" applyFill="1" applyBorder="1" applyAlignment="1"/>
    <xf numFmtId="0" fontId="5" fillId="0" borderId="14" xfId="0" applyFont="1" applyFill="1" applyBorder="1" applyAlignment="1">
      <alignment horizontal="left" wrapText="1"/>
    </xf>
    <xf numFmtId="0" fontId="5" fillId="0" borderId="57" xfId="0" applyFont="1" applyBorder="1"/>
    <xf numFmtId="165" fontId="5" fillId="0" borderId="58" xfId="1" applyNumberFormat="1" applyFont="1" applyFill="1" applyBorder="1" applyAlignment="1">
      <alignment horizontal="left" wrapText="1"/>
    </xf>
    <xf numFmtId="165" fontId="5" fillId="0" borderId="59" xfId="1" applyNumberFormat="1" applyFont="1" applyFill="1" applyBorder="1" applyAlignment="1">
      <alignment horizontal="left" wrapText="1"/>
    </xf>
    <xf numFmtId="165" fontId="5" fillId="0" borderId="58" xfId="0" applyNumberFormat="1" applyFont="1" applyFill="1" applyBorder="1" applyAlignment="1">
      <alignment horizontal="left" wrapText="1"/>
    </xf>
    <xf numFmtId="0" fontId="5" fillId="0" borderId="0" xfId="0" quotePrefix="1" applyFont="1" applyFill="1" applyBorder="1" applyAlignment="1">
      <alignment horizontal="center" wrapText="1"/>
    </xf>
    <xf numFmtId="0" fontId="5" fillId="0" borderId="48" xfId="0" applyFont="1" applyFill="1" applyBorder="1" applyAlignment="1"/>
    <xf numFmtId="0" fontId="5" fillId="0" borderId="60" xfId="0" applyFont="1" applyFill="1" applyBorder="1" applyAlignment="1">
      <alignment horizontal="left" wrapText="1"/>
    </xf>
    <xf numFmtId="165" fontId="5" fillId="0" borderId="0" xfId="0" applyNumberFormat="1" applyFont="1" applyFill="1" applyBorder="1" applyAlignment="1">
      <alignment horizontal="left"/>
    </xf>
    <xf numFmtId="0" fontId="8" fillId="0" borderId="0" xfId="0" applyFont="1" applyFill="1" applyBorder="1"/>
    <xf numFmtId="3" fontId="5" fillId="0" borderId="0" xfId="1" applyNumberFormat="1" applyFont="1" applyFill="1" applyBorder="1" applyAlignment="1">
      <alignment horizontal="center" wrapText="1"/>
    </xf>
    <xf numFmtId="3" fontId="5" fillId="0" borderId="0" xfId="0" applyNumberFormat="1" applyFont="1" applyFill="1" applyBorder="1" applyAlignment="1">
      <alignment horizontal="center" wrapText="1"/>
    </xf>
    <xf numFmtId="165" fontId="8" fillId="0" borderId="0" xfId="0" applyNumberFormat="1" applyFont="1" applyFill="1" applyBorder="1"/>
    <xf numFmtId="0" fontId="5" fillId="0" borderId="0" xfId="0" applyFont="1" applyFill="1" applyBorder="1" applyAlignment="1">
      <alignment horizontal="center" wrapText="1"/>
    </xf>
    <xf numFmtId="165" fontId="5" fillId="0" borderId="0" xfId="0" applyNumberFormat="1" applyFont="1" applyFill="1" applyBorder="1"/>
    <xf numFmtId="0" fontId="8" fillId="0" borderId="0" xfId="0" applyFont="1" applyFill="1" applyBorder="1" applyAlignment="1"/>
    <xf numFmtId="165" fontId="5" fillId="0" borderId="0" xfId="1" applyNumberFormat="1" applyFont="1" applyFill="1" applyBorder="1" applyAlignment="1">
      <alignment horizontal="center"/>
    </xf>
    <xf numFmtId="0" fontId="12" fillId="0" borderId="0" xfId="0" applyFont="1" applyFill="1" applyBorder="1" applyAlignment="1">
      <alignment horizontal="right" wrapText="1"/>
    </xf>
    <xf numFmtId="0" fontId="5" fillId="0" borderId="15" xfId="0" applyFont="1" applyBorder="1" applyAlignment="1">
      <alignment horizontal="left" vertical="top"/>
    </xf>
    <xf numFmtId="0" fontId="5" fillId="0" borderId="0" xfId="0" applyFont="1" applyBorder="1" applyAlignment="1">
      <alignment horizontal="center" vertical="top"/>
    </xf>
    <xf numFmtId="0" fontId="8" fillId="0" borderId="27" xfId="0" applyFont="1" applyFill="1" applyBorder="1" applyAlignment="1">
      <alignment horizontal="center" wrapText="1"/>
    </xf>
    <xf numFmtId="0" fontId="8" fillId="0" borderId="28" xfId="0" applyFont="1" applyFill="1" applyBorder="1" applyAlignment="1">
      <alignment horizontal="center" wrapText="1"/>
    </xf>
    <xf numFmtId="0" fontId="8" fillId="0" borderId="29" xfId="0" applyFont="1" applyFill="1" applyBorder="1" applyAlignment="1">
      <alignment horizontal="center" wrapText="1"/>
    </xf>
    <xf numFmtId="0" fontId="8" fillId="0" borderId="25" xfId="0" applyFont="1" applyFill="1" applyBorder="1" applyAlignment="1">
      <alignment horizontal="center" wrapText="1"/>
    </xf>
    <xf numFmtId="0" fontId="8" fillId="0" borderId="26" xfId="0" applyFont="1" applyFill="1" applyBorder="1" applyAlignment="1">
      <alignment horizontal="center" wrapText="1"/>
    </xf>
    <xf numFmtId="3" fontId="5" fillId="0" borderId="38" xfId="0" applyNumberFormat="1" applyFont="1" applyBorder="1" applyAlignment="1">
      <alignment horizontal="center" wrapText="1"/>
    </xf>
    <xf numFmtId="3" fontId="5" fillId="0" borderId="44" xfId="0" applyNumberFormat="1" applyFont="1" applyBorder="1" applyAlignment="1">
      <alignment horizontal="center" wrapText="1"/>
    </xf>
    <xf numFmtId="3" fontId="5" fillId="0" borderId="48" xfId="0" applyNumberFormat="1" applyFont="1" applyBorder="1" applyAlignment="1">
      <alignment horizontal="center" wrapText="1"/>
    </xf>
    <xf numFmtId="3" fontId="5" fillId="0" borderId="47" xfId="0" applyNumberFormat="1" applyFont="1" applyBorder="1" applyAlignment="1">
      <alignment horizontal="center" wrapText="1"/>
    </xf>
    <xf numFmtId="0" fontId="8" fillId="0" borderId="0" xfId="0" applyFont="1" applyBorder="1" applyAlignment="1">
      <alignment horizontal="left"/>
    </xf>
    <xf numFmtId="0" fontId="5" fillId="0" borderId="0" xfId="0" applyFont="1" applyBorder="1" applyAlignment="1">
      <alignment horizontal="left"/>
    </xf>
    <xf numFmtId="0" fontId="8" fillId="0" borderId="5" xfId="0" applyFont="1" applyFill="1" applyBorder="1" applyAlignment="1">
      <alignment horizontal="center" wrapText="1"/>
    </xf>
    <xf numFmtId="0" fontId="5" fillId="0" borderId="62" xfId="0" applyFont="1" applyFill="1" applyBorder="1" applyAlignment="1"/>
    <xf numFmtId="165" fontId="5" fillId="0" borderId="32" xfId="1" applyNumberFormat="1" applyFont="1" applyFill="1" applyBorder="1" applyAlignment="1">
      <alignment horizontal="left" wrapText="1"/>
    </xf>
    <xf numFmtId="165" fontId="5" fillId="0" borderId="35" xfId="1" applyNumberFormat="1" applyFont="1" applyFill="1" applyBorder="1" applyAlignment="1">
      <alignment horizontal="left" wrapText="1"/>
    </xf>
    <xf numFmtId="165" fontId="5" fillId="0" borderId="36" xfId="1" applyNumberFormat="1" applyFont="1" applyFill="1" applyBorder="1" applyAlignment="1">
      <alignment horizontal="left" wrapText="1"/>
    </xf>
    <xf numFmtId="10" fontId="5" fillId="0" borderId="0" xfId="2" applyNumberFormat="1" applyFont="1"/>
    <xf numFmtId="0" fontId="5" fillId="0" borderId="38" xfId="0" applyFont="1" applyBorder="1"/>
    <xf numFmtId="0" fontId="5" fillId="0" borderId="63" xfId="0" applyFont="1" applyFill="1" applyBorder="1" applyAlignment="1">
      <alignment horizontal="left" wrapText="1"/>
    </xf>
    <xf numFmtId="0" fontId="5" fillId="0" borderId="64" xfId="0" applyFont="1" applyBorder="1"/>
    <xf numFmtId="165" fontId="5" fillId="0" borderId="65" xfId="1" applyNumberFormat="1" applyFont="1" applyFill="1" applyBorder="1" applyAlignment="1">
      <alignment horizontal="left" wrapText="1"/>
    </xf>
    <xf numFmtId="165" fontId="5" fillId="0" borderId="38" xfId="1" applyNumberFormat="1" applyFont="1" applyFill="1" applyBorder="1" applyAlignment="1">
      <alignment horizontal="left" wrapText="1"/>
    </xf>
    <xf numFmtId="165" fontId="5" fillId="0" borderId="44" xfId="1" applyNumberFormat="1" applyFont="1" applyFill="1" applyBorder="1" applyAlignment="1">
      <alignment horizontal="left" wrapText="1"/>
    </xf>
    <xf numFmtId="0" fontId="10" fillId="0" borderId="66" xfId="0" applyFont="1" applyFill="1" applyBorder="1" applyAlignment="1">
      <alignment wrapText="1"/>
    </xf>
    <xf numFmtId="0" fontId="5" fillId="0" borderId="66" xfId="0" applyFont="1" applyFill="1" applyBorder="1" applyAlignment="1"/>
    <xf numFmtId="0" fontId="10" fillId="0" borderId="0" xfId="0" applyFont="1" applyFill="1" applyBorder="1" applyAlignment="1">
      <alignment wrapText="1"/>
    </xf>
    <xf numFmtId="0" fontId="5" fillId="0" borderId="28" xfId="0" applyFont="1" applyFill="1" applyBorder="1" applyAlignment="1"/>
    <xf numFmtId="165" fontId="5" fillId="0" borderId="67" xfId="1" applyNumberFormat="1" applyFont="1" applyFill="1" applyBorder="1" applyAlignment="1">
      <alignment horizontal="left" wrapText="1"/>
    </xf>
    <xf numFmtId="0" fontId="1" fillId="24" borderId="0" xfId="79" applyFill="1"/>
    <xf numFmtId="0" fontId="5" fillId="24" borderId="0" xfId="88" applyFont="1" applyFill="1"/>
    <xf numFmtId="0" fontId="5" fillId="24" borderId="0" xfId="88" applyFont="1" applyFill="1" applyBorder="1" applyAlignment="1">
      <alignment wrapText="1"/>
    </xf>
    <xf numFmtId="0" fontId="8" fillId="24" borderId="0" xfId="88" applyFont="1" applyFill="1" applyBorder="1" applyAlignment="1">
      <alignment horizontal="left" vertical="top"/>
    </xf>
    <xf numFmtId="0" fontId="5" fillId="24" borderId="0" xfId="88" applyFont="1" applyFill="1" applyBorder="1" applyAlignment="1">
      <alignment horizontal="left" vertical="top"/>
    </xf>
    <xf numFmtId="0" fontId="5" fillId="24" borderId="0" xfId="88" applyFont="1" applyFill="1" applyBorder="1" applyAlignment="1">
      <alignment horizontal="center" vertical="top"/>
    </xf>
    <xf numFmtId="0" fontId="8" fillId="24" borderId="10" xfId="88" applyFont="1" applyFill="1" applyBorder="1" applyAlignment="1">
      <alignment horizontal="left" vertical="top"/>
    </xf>
    <xf numFmtId="0" fontId="5" fillId="24" borderId="11" xfId="88" applyFont="1" applyFill="1" applyBorder="1" applyAlignment="1">
      <alignment horizontal="center" vertical="top"/>
    </xf>
    <xf numFmtId="0" fontId="8" fillId="24" borderId="11" xfId="88" applyFont="1" applyFill="1" applyBorder="1" applyAlignment="1">
      <alignment horizontal="left" vertical="top"/>
    </xf>
    <xf numFmtId="0" fontId="5" fillId="24" borderId="11" xfId="88" applyFont="1" applyFill="1" applyBorder="1" applyAlignment="1">
      <alignment horizontal="left" vertical="top"/>
    </xf>
    <xf numFmtId="0" fontId="5" fillId="24" borderId="12" xfId="88" applyFont="1" applyFill="1" applyBorder="1" applyAlignment="1">
      <alignment horizontal="left" vertical="top"/>
    </xf>
    <xf numFmtId="0" fontId="25" fillId="24" borderId="0" xfId="88" applyFont="1" applyFill="1"/>
    <xf numFmtId="0" fontId="3" fillId="24" borderId="0" xfId="88" applyFill="1"/>
    <xf numFmtId="49" fontId="25" fillId="24" borderId="0" xfId="88" applyNumberFormat="1" applyFont="1" applyFill="1"/>
    <xf numFmtId="0" fontId="23" fillId="24" borderId="0" xfId="88" applyFont="1" applyFill="1"/>
    <xf numFmtId="0" fontId="25" fillId="24" borderId="23" xfId="88" applyFont="1" applyFill="1" applyBorder="1" applyAlignment="1">
      <alignment horizontal="center"/>
    </xf>
    <xf numFmtId="0" fontId="25" fillId="24" borderId="24" xfId="88" applyFont="1" applyFill="1" applyBorder="1" applyAlignment="1">
      <alignment horizontal="center"/>
    </xf>
    <xf numFmtId="0" fontId="25" fillId="24" borderId="25" xfId="88" applyFont="1" applyFill="1" applyBorder="1" applyAlignment="1">
      <alignment horizontal="center" wrapText="1"/>
    </xf>
    <xf numFmtId="0" fontId="25" fillId="24" borderId="26" xfId="88" applyFont="1" applyFill="1" applyBorder="1" applyAlignment="1">
      <alignment horizontal="center" wrapText="1"/>
    </xf>
    <xf numFmtId="0" fontId="25" fillId="24" borderId="27" xfId="88" applyFont="1" applyFill="1" applyBorder="1" applyAlignment="1">
      <alignment horizontal="center" wrapText="1"/>
    </xf>
    <xf numFmtId="0" fontId="25" fillId="24" borderId="28" xfId="88" applyFont="1" applyFill="1" applyBorder="1" applyAlignment="1">
      <alignment horizontal="center" wrapText="1"/>
    </xf>
    <xf numFmtId="0" fontId="25" fillId="24" borderId="29" xfId="88" applyFont="1" applyFill="1" applyBorder="1" applyAlignment="1">
      <alignment horizontal="center" wrapText="1"/>
    </xf>
    <xf numFmtId="0" fontId="25" fillId="24" borderId="46" xfId="88" applyFont="1" applyFill="1" applyBorder="1" applyAlignment="1">
      <alignment horizontal="center" wrapText="1"/>
    </xf>
    <xf numFmtId="0" fontId="25" fillId="24" borderId="79" xfId="88" applyFont="1" applyFill="1" applyBorder="1" applyAlignment="1">
      <alignment horizontal="center" wrapText="1"/>
    </xf>
    <xf numFmtId="0" fontId="23" fillId="24" borderId="36" xfId="88" applyFont="1" applyFill="1" applyBorder="1"/>
    <xf numFmtId="3" fontId="23" fillId="24" borderId="35" xfId="75" applyNumberFormat="1" applyFont="1" applyFill="1" applyBorder="1" applyAlignment="1">
      <alignment horizontal="center" wrapText="1"/>
    </xf>
    <xf numFmtId="3" fontId="23" fillId="24" borderId="36" xfId="75" applyNumberFormat="1" applyFont="1" applyFill="1" applyBorder="1" applyAlignment="1">
      <alignment horizontal="center" wrapText="1"/>
    </xf>
    <xf numFmtId="3" fontId="23" fillId="24" borderId="15" xfId="75" applyNumberFormat="1" applyFont="1" applyFill="1" applyBorder="1" applyAlignment="1">
      <alignment horizontal="center" wrapText="1"/>
    </xf>
    <xf numFmtId="3" fontId="23" fillId="24" borderId="37" xfId="75" applyNumberFormat="1" applyFont="1" applyFill="1" applyBorder="1" applyAlignment="1">
      <alignment horizontal="center" wrapText="1"/>
    </xf>
    <xf numFmtId="3" fontId="23" fillId="24" borderId="13" xfId="75" applyNumberFormat="1" applyFont="1" applyFill="1" applyBorder="1" applyAlignment="1">
      <alignment horizontal="center" wrapText="1"/>
    </xf>
    <xf numFmtId="3" fontId="23" fillId="24" borderId="30" xfId="88" applyNumberFormat="1" applyFont="1" applyFill="1" applyBorder="1" applyAlignment="1">
      <alignment horizontal="center" wrapText="1"/>
    </xf>
    <xf numFmtId="3" fontId="23" fillId="24" borderId="32" xfId="88" applyNumberFormat="1" applyFont="1" applyFill="1" applyBorder="1" applyAlignment="1">
      <alignment horizontal="center" wrapText="1"/>
    </xf>
    <xf numFmtId="3" fontId="23" fillId="24" borderId="35" xfId="88" applyNumberFormat="1" applyFont="1" applyFill="1" applyBorder="1" applyAlignment="1">
      <alignment horizontal="center" wrapText="1"/>
    </xf>
    <xf numFmtId="3" fontId="23" fillId="24" borderId="36" xfId="88" applyNumberFormat="1" applyFont="1" applyFill="1" applyBorder="1" applyAlignment="1">
      <alignment horizontal="center" wrapText="1"/>
    </xf>
    <xf numFmtId="0" fontId="23" fillId="24" borderId="44" xfId="88" applyFont="1" applyFill="1" applyBorder="1"/>
    <xf numFmtId="3" fontId="23" fillId="24" borderId="40" xfId="75" applyNumberFormat="1" applyFont="1" applyFill="1" applyBorder="1" applyAlignment="1">
      <alignment horizontal="center" wrapText="1"/>
    </xf>
    <xf numFmtId="3" fontId="23" fillId="24" borderId="41" xfId="75" applyNumberFormat="1" applyFont="1" applyFill="1" applyBorder="1" applyAlignment="1">
      <alignment horizontal="center" wrapText="1"/>
    </xf>
    <xf numFmtId="3" fontId="23" fillId="24" borderId="7" xfId="75" applyNumberFormat="1" applyFont="1" applyFill="1" applyBorder="1" applyAlignment="1">
      <alignment horizontal="center" wrapText="1"/>
    </xf>
    <xf numFmtId="3" fontId="23" fillId="24" borderId="42" xfId="75" applyNumberFormat="1" applyFont="1" applyFill="1" applyBorder="1" applyAlignment="1">
      <alignment horizontal="center" wrapText="1"/>
    </xf>
    <xf numFmtId="3" fontId="23" fillId="24" borderId="5" xfId="75" applyNumberFormat="1" applyFont="1" applyFill="1" applyBorder="1" applyAlignment="1">
      <alignment horizontal="center" wrapText="1"/>
    </xf>
    <xf numFmtId="3" fontId="23" fillId="24" borderId="38" xfId="88" applyNumberFormat="1" applyFont="1" applyFill="1" applyBorder="1" applyAlignment="1">
      <alignment horizontal="center" wrapText="1"/>
    </xf>
    <xf numFmtId="3" fontId="23" fillId="24" borderId="44" xfId="88" applyNumberFormat="1" applyFont="1" applyFill="1" applyBorder="1" applyAlignment="1">
      <alignment horizontal="center" wrapText="1"/>
    </xf>
    <xf numFmtId="3" fontId="25" fillId="24" borderId="23" xfId="88" applyNumberFormat="1" applyFont="1" applyFill="1" applyBorder="1" applyAlignment="1">
      <alignment horizontal="center" wrapText="1"/>
    </xf>
    <xf numFmtId="3" fontId="25" fillId="24" borderId="20" xfId="88" applyNumberFormat="1" applyFont="1" applyFill="1" applyBorder="1" applyAlignment="1">
      <alignment horizontal="center" wrapText="1"/>
    </xf>
    <xf numFmtId="3" fontId="25" fillId="24" borderId="19" xfId="88" applyNumberFormat="1" applyFont="1" applyFill="1" applyBorder="1" applyAlignment="1">
      <alignment horizontal="center" wrapText="1"/>
    </xf>
    <xf numFmtId="3" fontId="25" fillId="24" borderId="24" xfId="88" applyNumberFormat="1" applyFont="1" applyFill="1" applyBorder="1" applyAlignment="1">
      <alignment horizontal="center" wrapText="1"/>
    </xf>
    <xf numFmtId="3" fontId="25" fillId="24" borderId="27" xfId="88" applyNumberFormat="1" applyFont="1" applyFill="1" applyBorder="1" applyAlignment="1">
      <alignment horizontal="center" wrapText="1"/>
    </xf>
    <xf numFmtId="3" fontId="25" fillId="24" borderId="26" xfId="88" applyNumberFormat="1" applyFont="1" applyFill="1" applyBorder="1" applyAlignment="1">
      <alignment horizontal="center" wrapText="1"/>
    </xf>
    <xf numFmtId="0" fontId="23" fillId="24" borderId="31" xfId="88" applyFont="1" applyFill="1" applyBorder="1" applyAlignment="1">
      <alignment horizontal="left" wrapText="1"/>
    </xf>
    <xf numFmtId="3" fontId="23" fillId="24" borderId="49" xfId="88" applyNumberFormat="1" applyFont="1" applyFill="1" applyBorder="1" applyAlignment="1">
      <alignment horizontal="center" wrapText="1"/>
    </xf>
    <xf numFmtId="3" fontId="23" fillId="24" borderId="50" xfId="88" applyNumberFormat="1" applyFont="1" applyFill="1" applyBorder="1" applyAlignment="1">
      <alignment horizontal="center" wrapText="1"/>
    </xf>
    <xf numFmtId="3" fontId="23" fillId="24" borderId="62" xfId="88" applyNumberFormat="1" applyFont="1" applyFill="1" applyBorder="1" applyAlignment="1">
      <alignment horizontal="center" wrapText="1"/>
    </xf>
    <xf numFmtId="0" fontId="23" fillId="24" borderId="13" xfId="88" applyFont="1" applyFill="1" applyBorder="1" applyAlignment="1">
      <alignment horizontal="left" wrapText="1"/>
    </xf>
    <xf numFmtId="3" fontId="23" fillId="24" borderId="37" xfId="88" applyNumberFormat="1" applyFont="1" applyFill="1" applyBorder="1" applyAlignment="1">
      <alignment horizontal="center" wrapText="1"/>
    </xf>
    <xf numFmtId="0" fontId="23" fillId="24" borderId="39" xfId="88" applyFont="1" applyFill="1" applyBorder="1" applyAlignment="1">
      <alignment horizontal="left" wrapText="1"/>
    </xf>
    <xf numFmtId="3" fontId="23" fillId="24" borderId="40" xfId="88" applyNumberFormat="1" applyFont="1" applyFill="1" applyBorder="1" applyAlignment="1">
      <alignment horizontal="center" wrapText="1"/>
    </xf>
    <xf numFmtId="3" fontId="23" fillId="24" borderId="41" xfId="88" applyNumberFormat="1" applyFont="1" applyFill="1" applyBorder="1" applyAlignment="1">
      <alignment horizontal="center" wrapText="1"/>
    </xf>
    <xf numFmtId="3" fontId="23" fillId="24" borderId="33" xfId="88" applyNumberFormat="1" applyFont="1" applyFill="1" applyBorder="1" applyAlignment="1">
      <alignment horizontal="center" wrapText="1"/>
    </xf>
    <xf numFmtId="3" fontId="23" fillId="24" borderId="45" xfId="88" applyNumberFormat="1" applyFont="1" applyFill="1" applyBorder="1" applyAlignment="1">
      <alignment horizontal="center" wrapText="1"/>
    </xf>
    <xf numFmtId="3" fontId="23" fillId="24" borderId="80" xfId="88" applyNumberFormat="1" applyFont="1" applyFill="1" applyBorder="1" applyAlignment="1">
      <alignment horizontal="center" wrapText="1"/>
    </xf>
    <xf numFmtId="0" fontId="25" fillId="24" borderId="0" xfId="88" applyFont="1" applyFill="1" applyBorder="1" applyAlignment="1">
      <alignment horizontal="left"/>
    </xf>
    <xf numFmtId="0" fontId="23" fillId="24" borderId="0" xfId="88" applyFont="1" applyFill="1" applyBorder="1" applyAlignment="1">
      <alignment horizontal="left"/>
    </xf>
    <xf numFmtId="0" fontId="25" fillId="24" borderId="0" xfId="88" applyFont="1" applyFill="1" applyBorder="1" applyAlignment="1">
      <alignment horizontal="center" wrapText="1"/>
    </xf>
    <xf numFmtId="3" fontId="25" fillId="24" borderId="0" xfId="88" applyNumberFormat="1" applyFont="1" applyFill="1" applyBorder="1" applyAlignment="1">
      <alignment horizontal="center" wrapText="1"/>
    </xf>
    <xf numFmtId="0" fontId="25" fillId="24" borderId="38" xfId="88" applyFont="1" applyFill="1" applyBorder="1" applyAlignment="1">
      <alignment horizontal="center" wrapText="1"/>
    </xf>
    <xf numFmtId="0" fontId="25" fillId="24" borderId="44" xfId="88" applyFont="1" applyFill="1" applyBorder="1" applyAlignment="1">
      <alignment horizontal="center" wrapText="1"/>
    </xf>
    <xf numFmtId="0" fontId="25" fillId="24" borderId="40" xfId="88" applyFont="1" applyFill="1" applyBorder="1" applyAlignment="1">
      <alignment horizontal="center" wrapText="1"/>
    </xf>
    <xf numFmtId="0" fontId="25" fillId="24" borderId="41" xfId="88" applyFont="1" applyFill="1" applyBorder="1" applyAlignment="1">
      <alignment horizontal="center" wrapText="1"/>
    </xf>
    <xf numFmtId="0" fontId="25" fillId="24" borderId="32" xfId="88" applyFont="1" applyFill="1" applyBorder="1" applyAlignment="1"/>
    <xf numFmtId="165" fontId="3" fillId="24" borderId="30" xfId="75" applyNumberFormat="1" applyFill="1" applyBorder="1" applyAlignment="1">
      <alignment horizontal="center"/>
    </xf>
    <xf numFmtId="165" fontId="3" fillId="24" borderId="32" xfId="75" applyNumberFormat="1" applyFill="1" applyBorder="1" applyAlignment="1">
      <alignment horizontal="center"/>
    </xf>
    <xf numFmtId="165" fontId="3" fillId="24" borderId="34" xfId="75" applyNumberFormat="1" applyFill="1" applyBorder="1" applyAlignment="1">
      <alignment horizontal="center"/>
    </xf>
    <xf numFmtId="165" fontId="3" fillId="24" borderId="31" xfId="75" applyNumberFormat="1" applyFill="1" applyBorder="1" applyAlignment="1">
      <alignment horizontal="center"/>
    </xf>
    <xf numFmtId="0" fontId="25" fillId="24" borderId="36" xfId="88" applyFont="1" applyFill="1" applyBorder="1" applyAlignment="1"/>
    <xf numFmtId="165" fontId="3" fillId="24" borderId="35" xfId="75" applyNumberFormat="1" applyFill="1" applyBorder="1" applyAlignment="1">
      <alignment horizontal="center"/>
    </xf>
    <xf numFmtId="165" fontId="3" fillId="24" borderId="36" xfId="75" applyNumberFormat="1" applyFill="1" applyBorder="1" applyAlignment="1">
      <alignment horizontal="center"/>
    </xf>
    <xf numFmtId="165" fontId="3" fillId="24" borderId="15" xfId="75" applyNumberFormat="1" applyFill="1" applyBorder="1" applyAlignment="1">
      <alignment horizontal="center"/>
    </xf>
    <xf numFmtId="165" fontId="3" fillId="24" borderId="13" xfId="75" applyNumberFormat="1" applyFill="1" applyBorder="1" applyAlignment="1">
      <alignment horizontal="center"/>
    </xf>
    <xf numFmtId="0" fontId="25" fillId="24" borderId="44" xfId="88" applyFont="1" applyFill="1" applyBorder="1" applyAlignment="1"/>
    <xf numFmtId="165" fontId="3" fillId="24" borderId="38" xfId="75" applyNumberFormat="1" applyFill="1" applyBorder="1" applyAlignment="1">
      <alignment horizontal="center"/>
    </xf>
    <xf numFmtId="165" fontId="3" fillId="24" borderId="44" xfId="75" applyNumberFormat="1" applyFill="1" applyBorder="1" applyAlignment="1">
      <alignment horizontal="center"/>
    </xf>
    <xf numFmtId="165" fontId="3" fillId="24" borderId="47" xfId="75" applyNumberFormat="1" applyFill="1" applyBorder="1" applyAlignment="1">
      <alignment horizontal="center"/>
    </xf>
    <xf numFmtId="165" fontId="3" fillId="24" borderId="39" xfId="75" applyNumberFormat="1" applyFill="1" applyBorder="1" applyAlignment="1">
      <alignment horizontal="center"/>
    </xf>
    <xf numFmtId="0" fontId="22" fillId="3" borderId="2" xfId="88" applyFont="1" applyFill="1" applyBorder="1" applyAlignment="1">
      <alignment horizontal="center" vertical="center" wrapText="1"/>
    </xf>
    <xf numFmtId="0" fontId="3" fillId="0" borderId="3" xfId="88" applyBorder="1" applyAlignment="1">
      <alignment horizontal="center" vertical="center" wrapText="1"/>
    </xf>
    <xf numFmtId="49" fontId="43" fillId="3" borderId="2" xfId="88" applyNumberFormat="1" applyFont="1" applyFill="1" applyBorder="1" applyAlignment="1">
      <alignment horizontal="center" vertical="center" wrapText="1"/>
    </xf>
    <xf numFmtId="0" fontId="3" fillId="3" borderId="4" xfId="88" applyFill="1" applyBorder="1" applyAlignment="1">
      <alignment horizontal="center" vertical="center" wrapText="1"/>
    </xf>
    <xf numFmtId="0" fontId="5" fillId="24" borderId="66" xfId="88" applyFont="1" applyFill="1" applyBorder="1" applyAlignment="1">
      <alignment horizontal="left"/>
    </xf>
    <xf numFmtId="0" fontId="5" fillId="24" borderId="5" xfId="88" applyFont="1" applyFill="1" applyBorder="1" applyAlignment="1">
      <alignment horizontal="left" vertical="top" wrapText="1"/>
    </xf>
    <xf numFmtId="0" fontId="3" fillId="24" borderId="6" xfId="88" applyFill="1" applyBorder="1" applyAlignment="1">
      <alignment wrapText="1"/>
    </xf>
    <xf numFmtId="0" fontId="3" fillId="24" borderId="7" xfId="88" applyFill="1" applyBorder="1" applyAlignment="1">
      <alignment wrapText="1"/>
    </xf>
    <xf numFmtId="0" fontId="3" fillId="24" borderId="8" xfId="88" applyFill="1" applyBorder="1" applyAlignment="1">
      <alignment wrapText="1"/>
    </xf>
    <xf numFmtId="0" fontId="3" fillId="24" borderId="0" xfId="88" applyFill="1" applyBorder="1" applyAlignment="1">
      <alignment wrapText="1"/>
    </xf>
    <xf numFmtId="0" fontId="3" fillId="24" borderId="9" xfId="88" applyFill="1" applyBorder="1" applyAlignment="1">
      <alignment wrapText="1"/>
    </xf>
    <xf numFmtId="0" fontId="3" fillId="24" borderId="10" xfId="88" applyFill="1" applyBorder="1" applyAlignment="1">
      <alignment wrapText="1"/>
    </xf>
    <xf numFmtId="0" fontId="3" fillId="24" borderId="11" xfId="88" applyFill="1" applyBorder="1" applyAlignment="1">
      <alignment wrapText="1"/>
    </xf>
    <xf numFmtId="0" fontId="3" fillId="24" borderId="12" xfId="88" applyFill="1" applyBorder="1" applyAlignment="1">
      <alignment wrapText="1"/>
    </xf>
    <xf numFmtId="0" fontId="8" fillId="24" borderId="13" xfId="88" applyFont="1" applyFill="1" applyBorder="1" applyAlignment="1">
      <alignment horizontal="left" vertical="top"/>
    </xf>
    <xf numFmtId="0" fontId="8" fillId="24" borderId="14" xfId="88" applyFont="1" applyFill="1" applyBorder="1" applyAlignment="1">
      <alignment horizontal="left" vertical="top"/>
    </xf>
    <xf numFmtId="0" fontId="8" fillId="24" borderId="15" xfId="88" applyFont="1" applyFill="1" applyBorder="1" applyAlignment="1">
      <alignment horizontal="left" vertical="top"/>
    </xf>
    <xf numFmtId="0" fontId="25" fillId="24" borderId="30" xfId="88" applyFont="1" applyFill="1" applyBorder="1" applyAlignment="1">
      <alignment horizontal="center" vertical="center" textRotation="90" wrapText="1"/>
    </xf>
    <xf numFmtId="0" fontId="25" fillId="24" borderId="35" xfId="88" applyFont="1" applyFill="1" applyBorder="1" applyAlignment="1">
      <alignment horizontal="center" vertical="center" textRotation="90" wrapText="1"/>
    </xf>
    <xf numFmtId="0" fontId="25" fillId="24" borderId="38" xfId="88" applyFont="1" applyFill="1" applyBorder="1" applyAlignment="1">
      <alignment horizontal="center" vertical="center" textRotation="90" wrapText="1"/>
    </xf>
    <xf numFmtId="0" fontId="8" fillId="24" borderId="8" xfId="88" applyFont="1" applyFill="1" applyBorder="1" applyAlignment="1">
      <alignment horizontal="left" vertical="top" wrapText="1"/>
    </xf>
    <xf numFmtId="0" fontId="25" fillId="24" borderId="13" xfId="88" applyFont="1" applyFill="1" applyBorder="1" applyAlignment="1">
      <alignment horizontal="left"/>
    </xf>
    <xf numFmtId="0" fontId="25" fillId="24" borderId="14" xfId="88" applyFont="1" applyFill="1" applyBorder="1" applyAlignment="1">
      <alignment horizontal="left"/>
    </xf>
    <xf numFmtId="0" fontId="25" fillId="24" borderId="15" xfId="88" applyFont="1" applyFill="1" applyBorder="1" applyAlignment="1">
      <alignment horizontal="left"/>
    </xf>
    <xf numFmtId="0" fontId="25" fillId="24" borderId="2" xfId="88" applyFont="1" applyFill="1" applyBorder="1" applyAlignment="1">
      <alignment horizontal="center" wrapText="1"/>
    </xf>
    <xf numFmtId="0" fontId="25" fillId="24" borderId="4" xfId="88" applyFont="1" applyFill="1" applyBorder="1" applyAlignment="1">
      <alignment horizontal="center" wrapText="1"/>
    </xf>
    <xf numFmtId="0" fontId="25" fillId="24" borderId="3" xfId="88" applyFont="1" applyFill="1" applyBorder="1" applyAlignment="1">
      <alignment horizontal="center" wrapText="1"/>
    </xf>
    <xf numFmtId="0" fontId="25" fillId="24" borderId="16" xfId="88" applyFont="1" applyFill="1" applyBorder="1" applyAlignment="1">
      <alignment horizontal="center" vertical="center" wrapText="1"/>
    </xf>
    <xf numFmtId="0" fontId="25" fillId="24" borderId="17" xfId="88" applyFont="1" applyFill="1" applyBorder="1" applyAlignment="1">
      <alignment horizontal="center" vertical="center" wrapText="1"/>
    </xf>
    <xf numFmtId="0" fontId="3" fillId="24" borderId="21" xfId="88" applyFill="1" applyBorder="1" applyAlignment="1">
      <alignment horizontal="center" vertical="center" wrapText="1"/>
    </xf>
    <xf numFmtId="0" fontId="3" fillId="24" borderId="22" xfId="88" applyFill="1" applyBorder="1" applyAlignment="1">
      <alignment horizontal="center" vertical="center" wrapText="1"/>
    </xf>
    <xf numFmtId="0" fontId="25" fillId="24" borderId="0" xfId="88" applyFont="1" applyFill="1" applyBorder="1" applyAlignment="1">
      <alignment horizontal="center" wrapText="1"/>
    </xf>
    <xf numFmtId="0" fontId="25" fillId="24" borderId="18" xfId="88" applyFont="1" applyFill="1" applyBorder="1" applyAlignment="1">
      <alignment horizontal="center" wrapText="1"/>
    </xf>
    <xf numFmtId="0" fontId="25" fillId="24" borderId="19" xfId="88" applyFont="1" applyFill="1" applyBorder="1" applyAlignment="1">
      <alignment horizontal="center" wrapText="1"/>
    </xf>
    <xf numFmtId="0" fontId="25" fillId="24" borderId="20" xfId="88" applyFont="1" applyFill="1" applyBorder="1" applyAlignment="1">
      <alignment horizontal="center" wrapText="1"/>
    </xf>
    <xf numFmtId="0" fontId="25" fillId="24" borderId="45" xfId="88" applyFont="1" applyFill="1" applyBorder="1" applyAlignment="1">
      <alignment horizontal="center" vertical="center" textRotation="90" wrapText="1"/>
    </xf>
    <xf numFmtId="0" fontId="44" fillId="24" borderId="46" xfId="88" applyFont="1" applyFill="1" applyBorder="1" applyAlignment="1">
      <alignment horizontal="center" vertical="center" textRotation="90" wrapText="1"/>
    </xf>
    <xf numFmtId="0" fontId="44" fillId="24" borderId="25" xfId="88" applyFont="1" applyFill="1" applyBorder="1" applyAlignment="1">
      <alignment horizontal="center" vertical="center" textRotation="90" wrapText="1"/>
    </xf>
    <xf numFmtId="0" fontId="25" fillId="24" borderId="23" xfId="88" applyFont="1" applyFill="1" applyBorder="1" applyAlignment="1">
      <alignment horizontal="center" wrapText="1"/>
    </xf>
    <xf numFmtId="49" fontId="44" fillId="24" borderId="0" xfId="88" applyNumberFormat="1" applyFont="1" applyFill="1" applyBorder="1" applyAlignment="1">
      <alignment horizontal="center" vertical="center" wrapText="1"/>
    </xf>
    <xf numFmtId="0" fontId="3" fillId="24" borderId="0" xfId="88" applyFill="1" applyBorder="1" applyAlignment="1">
      <alignment horizontal="center" vertical="center" wrapText="1"/>
    </xf>
    <xf numFmtId="0" fontId="5" fillId="0" borderId="5" xfId="0" applyFont="1" applyBorder="1" applyAlignment="1">
      <alignment horizontal="left" vertical="top" wrapText="1"/>
    </xf>
    <xf numFmtId="0" fontId="5" fillId="0" borderId="6" xfId="0" applyFont="1" applyBorder="1" applyAlignment="1">
      <alignment wrapText="1"/>
    </xf>
    <xf numFmtId="0" fontId="5" fillId="0" borderId="8" xfId="0" applyFont="1" applyBorder="1" applyAlignment="1">
      <alignment wrapText="1"/>
    </xf>
    <xf numFmtId="0" fontId="5" fillId="0" borderId="0" xfId="0" applyFont="1" applyBorder="1" applyAlignment="1">
      <alignment wrapText="1"/>
    </xf>
    <xf numFmtId="0" fontId="6" fillId="3" borderId="2" xfId="0" applyFont="1" applyFill="1" applyBorder="1" applyAlignment="1">
      <alignment horizontal="center" vertical="center" wrapText="1"/>
    </xf>
    <xf numFmtId="0" fontId="6" fillId="3" borderId="3" xfId="0" applyFont="1" applyFill="1" applyBorder="1" applyAlignment="1">
      <alignment horizontal="center" vertical="center" wrapText="1"/>
    </xf>
    <xf numFmtId="0" fontId="6" fillId="3" borderId="4" xfId="0" applyFont="1" applyFill="1" applyBorder="1" applyAlignment="1">
      <alignment horizontal="center" vertical="center" wrapText="1"/>
    </xf>
    <xf numFmtId="164" fontId="7" fillId="3" borderId="2" xfId="0" applyNumberFormat="1" applyFont="1" applyFill="1" applyBorder="1" applyAlignment="1">
      <alignment horizontal="center" vertical="center" wrapText="1"/>
    </xf>
    <xf numFmtId="164" fontId="5" fillId="3" borderId="4" xfId="0" applyNumberFormat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top" wrapText="1"/>
    </xf>
    <xf numFmtId="0" fontId="5" fillId="0" borderId="6" xfId="0" applyFont="1" applyBorder="1" applyAlignment="1">
      <alignment horizontal="center" vertical="top" wrapText="1"/>
    </xf>
    <xf numFmtId="0" fontId="5" fillId="0" borderId="7" xfId="0" applyFont="1" applyBorder="1" applyAlignment="1">
      <alignment horizontal="center" vertical="top" wrapText="1"/>
    </xf>
    <xf numFmtId="0" fontId="5" fillId="0" borderId="8" xfId="0" applyFont="1" applyBorder="1" applyAlignment="1">
      <alignment horizontal="center" vertical="top" wrapText="1"/>
    </xf>
    <xf numFmtId="0" fontId="5" fillId="0" borderId="0" xfId="0" applyFont="1" applyBorder="1" applyAlignment="1">
      <alignment horizontal="center" vertical="top" wrapText="1"/>
    </xf>
    <xf numFmtId="0" fontId="5" fillId="0" borderId="9" xfId="0" applyFont="1" applyBorder="1" applyAlignment="1">
      <alignment horizontal="center" vertical="top" wrapText="1"/>
    </xf>
    <xf numFmtId="0" fontId="5" fillId="0" borderId="10" xfId="0" applyFont="1" applyBorder="1" applyAlignment="1">
      <alignment horizontal="center" wrapText="1"/>
    </xf>
    <xf numFmtId="0" fontId="5" fillId="0" borderId="11" xfId="0" applyFont="1" applyBorder="1" applyAlignment="1">
      <alignment horizontal="center" wrapText="1"/>
    </xf>
    <xf numFmtId="0" fontId="5" fillId="0" borderId="12" xfId="0" applyFont="1" applyBorder="1" applyAlignment="1">
      <alignment horizontal="center" wrapText="1"/>
    </xf>
    <xf numFmtId="0" fontId="5" fillId="0" borderId="6" xfId="0" applyFont="1" applyBorder="1" applyAlignment="1">
      <alignment horizontal="left" vertical="top" wrapText="1"/>
    </xf>
    <xf numFmtId="0" fontId="5" fillId="0" borderId="7" xfId="0" applyFont="1" applyBorder="1" applyAlignment="1">
      <alignment horizontal="left" vertical="top" wrapText="1"/>
    </xf>
    <xf numFmtId="0" fontId="5" fillId="0" borderId="10" xfId="0" applyFont="1" applyBorder="1" applyAlignment="1">
      <alignment horizontal="left" vertical="top" wrapText="1"/>
    </xf>
    <xf numFmtId="0" fontId="5" fillId="0" borderId="11" xfId="0" applyFont="1" applyBorder="1" applyAlignment="1">
      <alignment horizontal="left" vertical="top" wrapText="1"/>
    </xf>
    <xf numFmtId="0" fontId="5" fillId="0" borderId="12" xfId="0" applyFont="1" applyBorder="1" applyAlignment="1">
      <alignment horizontal="left" vertical="top" wrapText="1"/>
    </xf>
    <xf numFmtId="0" fontId="8" fillId="0" borderId="0" xfId="0" applyFont="1" applyBorder="1" applyAlignment="1">
      <alignment horizontal="left" wrapText="1"/>
    </xf>
    <xf numFmtId="0" fontId="5" fillId="0" borderId="0" xfId="0" applyFont="1" applyBorder="1" applyAlignment="1">
      <alignment horizontal="left" wrapText="1"/>
    </xf>
    <xf numFmtId="0" fontId="8" fillId="0" borderId="8" xfId="0" applyFont="1" applyBorder="1" applyAlignment="1">
      <alignment horizontal="left" vertical="top" wrapText="1"/>
    </xf>
    <xf numFmtId="0" fontId="8" fillId="0" borderId="2" xfId="0" applyFont="1" applyFill="1" applyBorder="1" applyAlignment="1">
      <alignment horizontal="center" wrapText="1"/>
    </xf>
    <xf numFmtId="0" fontId="8" fillId="0" borderId="4" xfId="0" applyFont="1" applyFill="1" applyBorder="1" applyAlignment="1">
      <alignment horizontal="center" wrapText="1"/>
    </xf>
    <xf numFmtId="0" fontId="8" fillId="0" borderId="3" xfId="0" applyFont="1" applyFill="1" applyBorder="1" applyAlignment="1">
      <alignment horizont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8" fillId="0" borderId="0" xfId="0" applyFont="1" applyBorder="1" applyAlignment="1">
      <alignment horizontal="center" wrapText="1"/>
    </xf>
    <xf numFmtId="0" fontId="8" fillId="0" borderId="2" xfId="0" applyFont="1" applyBorder="1" applyAlignment="1">
      <alignment horizontal="center" wrapText="1"/>
    </xf>
    <xf numFmtId="0" fontId="8" fillId="0" borderId="4" xfId="0" applyFont="1" applyBorder="1" applyAlignment="1">
      <alignment horizontal="center" wrapText="1"/>
    </xf>
    <xf numFmtId="0" fontId="8" fillId="0" borderId="18" xfId="0" applyFont="1" applyBorder="1" applyAlignment="1">
      <alignment horizontal="center" wrapText="1"/>
    </xf>
    <xf numFmtId="0" fontId="8" fillId="0" borderId="19" xfId="0" applyFont="1" applyBorder="1" applyAlignment="1">
      <alignment horizontal="center" wrapText="1"/>
    </xf>
    <xf numFmtId="0" fontId="8" fillId="0" borderId="20" xfId="0" applyFont="1" applyBorder="1" applyAlignment="1">
      <alignment horizontal="center" wrapText="1"/>
    </xf>
    <xf numFmtId="0" fontId="8" fillId="0" borderId="30" xfId="0" applyFont="1" applyBorder="1" applyAlignment="1">
      <alignment horizontal="center" vertical="center" textRotation="90" wrapText="1"/>
    </xf>
    <xf numFmtId="0" fontId="8" fillId="0" borderId="35" xfId="0" applyFont="1" applyBorder="1" applyAlignment="1">
      <alignment horizontal="center" vertical="center" textRotation="90" wrapText="1"/>
    </xf>
    <xf numFmtId="0" fontId="8" fillId="0" borderId="38" xfId="0" applyFont="1" applyBorder="1" applyAlignment="1">
      <alignment horizontal="center" vertical="center" textRotation="90" wrapText="1"/>
    </xf>
    <xf numFmtId="0" fontId="8" fillId="0" borderId="23" xfId="0" applyFont="1" applyBorder="1" applyAlignment="1">
      <alignment horizontal="center" wrapText="1"/>
    </xf>
    <xf numFmtId="0" fontId="8" fillId="0" borderId="45" xfId="0" applyFont="1" applyBorder="1" applyAlignment="1">
      <alignment horizontal="center" vertical="center" textRotation="90" wrapText="1"/>
    </xf>
    <xf numFmtId="0" fontId="8" fillId="0" borderId="46" xfId="0" applyFont="1" applyBorder="1" applyAlignment="1">
      <alignment horizontal="center" vertical="center" textRotation="90" wrapText="1"/>
    </xf>
    <xf numFmtId="0" fontId="8" fillId="0" borderId="25" xfId="0" applyFont="1" applyBorder="1" applyAlignment="1">
      <alignment horizontal="center" vertical="center" textRotation="90" wrapText="1"/>
    </xf>
    <xf numFmtId="0" fontId="5" fillId="0" borderId="0" xfId="0" applyFont="1" applyFill="1" applyBorder="1" applyAlignment="1">
      <alignment horizontal="left" wrapText="1"/>
    </xf>
    <xf numFmtId="0" fontId="8" fillId="0" borderId="0" xfId="0" applyFont="1" applyFill="1" applyBorder="1" applyAlignment="1">
      <alignment horizontal="center" wrapText="1"/>
    </xf>
    <xf numFmtId="0" fontId="5" fillId="0" borderId="0" xfId="0" applyFont="1" applyFill="1" applyBorder="1" applyAlignment="1">
      <alignment wrapText="1"/>
    </xf>
    <xf numFmtId="0" fontId="8" fillId="0" borderId="16" xfId="0" applyFont="1" applyFill="1" applyBorder="1" applyAlignment="1">
      <alignment horizontal="center" vertical="center" wrapText="1"/>
    </xf>
    <xf numFmtId="0" fontId="8" fillId="0" borderId="17" xfId="0" applyFont="1" applyFill="1" applyBorder="1" applyAlignment="1">
      <alignment horizontal="center" vertical="center" wrapText="1"/>
    </xf>
    <xf numFmtId="0" fontId="5" fillId="0" borderId="21" xfId="0" applyFont="1" applyFill="1" applyBorder="1" applyAlignment="1">
      <alignment horizontal="center" vertical="center" wrapText="1"/>
    </xf>
    <xf numFmtId="0" fontId="5" fillId="0" borderId="22" xfId="0" applyFont="1" applyFill="1" applyBorder="1" applyAlignment="1">
      <alignment horizontal="center" vertical="center" wrapText="1"/>
    </xf>
    <xf numFmtId="0" fontId="8" fillId="0" borderId="18" xfId="0" applyFont="1" applyFill="1" applyBorder="1" applyAlignment="1">
      <alignment horizontal="center" wrapText="1"/>
    </xf>
    <xf numFmtId="0" fontId="8" fillId="0" borderId="19" xfId="0" applyFont="1" applyFill="1" applyBorder="1" applyAlignment="1">
      <alignment horizontal="center" wrapText="1"/>
    </xf>
    <xf numFmtId="0" fontId="8" fillId="0" borderId="20" xfId="0" applyFont="1" applyFill="1" applyBorder="1" applyAlignment="1">
      <alignment horizontal="center" wrapText="1"/>
    </xf>
    <xf numFmtId="164" fontId="8" fillId="0" borderId="16" xfId="0" applyNumberFormat="1" applyFont="1" applyFill="1" applyBorder="1" applyAlignment="1">
      <alignment horizontal="center" wrapText="1"/>
    </xf>
    <xf numFmtId="164" fontId="8" fillId="0" borderId="17" xfId="0" applyNumberFormat="1" applyFont="1" applyFill="1" applyBorder="1" applyAlignment="1">
      <alignment horizontal="center" wrapText="1"/>
    </xf>
    <xf numFmtId="164" fontId="8" fillId="0" borderId="21" xfId="0" applyNumberFormat="1" applyFont="1" applyFill="1" applyBorder="1" applyAlignment="1">
      <alignment horizontal="center" wrapText="1"/>
    </xf>
    <xf numFmtId="164" fontId="8" fillId="0" borderId="22" xfId="0" applyNumberFormat="1" applyFont="1" applyFill="1" applyBorder="1" applyAlignment="1">
      <alignment horizontal="center" wrapText="1"/>
    </xf>
    <xf numFmtId="0" fontId="8" fillId="0" borderId="24" xfId="0" applyFont="1" applyBorder="1" applyAlignment="1">
      <alignment horizontal="center" wrapText="1"/>
    </xf>
    <xf numFmtId="0" fontId="8" fillId="0" borderId="30" xfId="0" applyFont="1" applyFill="1" applyBorder="1" applyAlignment="1">
      <alignment wrapText="1"/>
    </xf>
    <xf numFmtId="0" fontId="8" fillId="0" borderId="31" xfId="0" applyFont="1" applyFill="1" applyBorder="1" applyAlignment="1">
      <alignment wrapText="1"/>
    </xf>
    <xf numFmtId="0" fontId="8" fillId="0" borderId="35" xfId="0" applyFont="1" applyFill="1" applyBorder="1" applyAlignment="1">
      <alignment wrapText="1"/>
    </xf>
    <xf numFmtId="0" fontId="8" fillId="0" borderId="13" xfId="0" applyFont="1" applyFill="1" applyBorder="1" applyAlignment="1">
      <alignment wrapText="1"/>
    </xf>
    <xf numFmtId="0" fontId="8" fillId="0" borderId="38" xfId="0" applyFont="1" applyFill="1" applyBorder="1" applyAlignment="1">
      <alignment wrapText="1"/>
    </xf>
    <xf numFmtId="0" fontId="8" fillId="0" borderId="39" xfId="0" applyFont="1" applyFill="1" applyBorder="1" applyAlignment="1">
      <alignment wrapText="1"/>
    </xf>
    <xf numFmtId="0" fontId="8" fillId="0" borderId="2" xfId="0" applyFont="1" applyFill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0" fontId="8" fillId="0" borderId="0" xfId="0" applyFont="1" applyFill="1" applyBorder="1" applyAlignment="1">
      <alignment horizontal="center" vertical="center" textRotation="90" wrapText="1"/>
    </xf>
    <xf numFmtId="0" fontId="8" fillId="0" borderId="0" xfId="0" applyFont="1" applyFill="1" applyBorder="1" applyAlignment="1">
      <alignment horizontal="left" wrapText="1"/>
    </xf>
    <xf numFmtId="49" fontId="8" fillId="0" borderId="0" xfId="0" applyNumberFormat="1" applyFont="1" applyFill="1" applyBorder="1" applyAlignment="1">
      <alignment horizontal="center" vertical="center" wrapText="1"/>
    </xf>
    <xf numFmtId="0" fontId="5" fillId="0" borderId="0" xfId="0" applyFont="1" applyFill="1" applyBorder="1" applyAlignment="1">
      <alignment horizontal="center" vertical="center" wrapText="1"/>
    </xf>
    <xf numFmtId="166" fontId="8" fillId="0" borderId="0" xfId="0" applyNumberFormat="1" applyFont="1" applyFill="1" applyBorder="1" applyAlignment="1">
      <alignment horizontal="center" wrapText="1"/>
    </xf>
    <xf numFmtId="0" fontId="5" fillId="0" borderId="0" xfId="0" applyFont="1" applyFill="1" applyBorder="1" applyAlignment="1">
      <alignment horizontal="center" wrapText="1"/>
    </xf>
    <xf numFmtId="0" fontId="8" fillId="0" borderId="0" xfId="0" applyFont="1" applyFill="1" applyBorder="1" applyAlignment="1">
      <alignment wrapText="1"/>
    </xf>
    <xf numFmtId="0" fontId="5" fillId="0" borderId="0" xfId="0" applyFont="1" applyBorder="1" applyAlignment="1">
      <alignment horizontal="center" vertical="center" wrapText="1"/>
    </xf>
    <xf numFmtId="0" fontId="8" fillId="0" borderId="61" xfId="0" applyFont="1" applyFill="1" applyBorder="1" applyAlignment="1">
      <alignment horizontal="center" wrapText="1"/>
    </xf>
    <xf numFmtId="0" fontId="8" fillId="0" borderId="36" xfId="0" applyFont="1" applyFill="1" applyBorder="1" applyAlignment="1">
      <alignment wrapText="1"/>
    </xf>
    <xf numFmtId="0" fontId="8" fillId="0" borderId="32" xfId="0" applyFont="1" applyFill="1" applyBorder="1" applyAlignment="1">
      <alignment wrapText="1"/>
    </xf>
    <xf numFmtId="0" fontId="8" fillId="0" borderId="44" xfId="0" applyFont="1" applyFill="1" applyBorder="1" applyAlignment="1">
      <alignment wrapText="1"/>
    </xf>
  </cellXfs>
  <cellStyles count="116">
    <cellStyle name="20% - Énfasis1 2" xfId="12"/>
    <cellStyle name="20% - Énfasis1 3" xfId="13"/>
    <cellStyle name="20% - Énfasis2 2" xfId="14"/>
    <cellStyle name="20% - Énfasis2 3" xfId="15"/>
    <cellStyle name="20% - Énfasis3 2" xfId="16"/>
    <cellStyle name="20% - Énfasis3 3" xfId="17"/>
    <cellStyle name="20% - Énfasis4 2" xfId="18"/>
    <cellStyle name="20% - Énfasis4 3" xfId="19"/>
    <cellStyle name="20% - Énfasis5 2" xfId="20"/>
    <cellStyle name="20% - Énfasis5 3" xfId="21"/>
    <cellStyle name="20% - Énfasis6 2" xfId="22"/>
    <cellStyle name="20% - Énfasis6 3" xfId="23"/>
    <cellStyle name="40% - Énfasis1 2" xfId="24"/>
    <cellStyle name="40% - Énfasis1 3" xfId="25"/>
    <cellStyle name="40% - Énfasis2 2" xfId="26"/>
    <cellStyle name="40% - Énfasis2 3" xfId="27"/>
    <cellStyle name="40% - Énfasis3 2" xfId="28"/>
    <cellStyle name="40% - Énfasis3 3" xfId="29"/>
    <cellStyle name="40% - Énfasis4 2" xfId="30"/>
    <cellStyle name="40% - Énfasis4 3" xfId="31"/>
    <cellStyle name="40% - Énfasis5 2" xfId="32"/>
    <cellStyle name="40% - Énfasis5 3" xfId="33"/>
    <cellStyle name="40% - Énfasis6 2" xfId="34"/>
    <cellStyle name="40% - Énfasis6 3" xfId="35"/>
    <cellStyle name="60% - Énfasis1 2" xfId="36"/>
    <cellStyle name="60% - Énfasis2 2" xfId="37"/>
    <cellStyle name="60% - Énfasis3 2" xfId="38"/>
    <cellStyle name="60% - Énfasis4 2" xfId="39"/>
    <cellStyle name="60% - Énfasis5 2" xfId="40"/>
    <cellStyle name="60% - Énfasis6 2" xfId="41"/>
    <cellStyle name="Accent1" xfId="42"/>
    <cellStyle name="Buena 2" xfId="43"/>
    <cellStyle name="Buena 3" xfId="44"/>
    <cellStyle name="Cálculo 2" xfId="45"/>
    <cellStyle name="Celda de comprobación 2" xfId="46"/>
    <cellStyle name="Celda vinculada 2" xfId="47"/>
    <cellStyle name="Encabezado 4 2" xfId="48"/>
    <cellStyle name="Énfasis1 2" xfId="49"/>
    <cellStyle name="Énfasis1 3" xfId="50"/>
    <cellStyle name="Énfasis2 2" xfId="51"/>
    <cellStyle name="Énfasis2 3" xfId="52"/>
    <cellStyle name="Énfasis3 2" xfId="53"/>
    <cellStyle name="Énfasis3 3" xfId="54"/>
    <cellStyle name="Énfasis4 2" xfId="55"/>
    <cellStyle name="Énfasis4 3" xfId="56"/>
    <cellStyle name="Énfasis5 2" xfId="57"/>
    <cellStyle name="Énfasis5 3" xfId="58"/>
    <cellStyle name="Énfasis6 2" xfId="59"/>
    <cellStyle name="Énfasis6 3" xfId="60"/>
    <cellStyle name="Entrada 2" xfId="61"/>
    <cellStyle name="Euro" xfId="3"/>
    <cellStyle name="Euro 2" xfId="62"/>
    <cellStyle name="Hipervínculo 2" xfId="63"/>
    <cellStyle name="Incorrecto 2" xfId="64"/>
    <cellStyle name="Incorrecto 3" xfId="65"/>
    <cellStyle name="Millares" xfId="1" builtinId="3"/>
    <cellStyle name="Millares 2" xfId="66"/>
    <cellStyle name="Millares 2 2" xfId="67"/>
    <cellStyle name="Millares 2 3" xfId="68"/>
    <cellStyle name="Millares 3" xfId="69"/>
    <cellStyle name="Millares 3 2" xfId="70"/>
    <cellStyle name="Millares 4" xfId="71"/>
    <cellStyle name="Millares 4 2" xfId="72"/>
    <cellStyle name="Millares 5" xfId="73"/>
    <cellStyle name="Millares 5 2" xfId="74"/>
    <cellStyle name="Millares 5 3" xfId="75"/>
    <cellStyle name="Millares 6" xfId="76"/>
    <cellStyle name="Millares 6 2" xfId="77"/>
    <cellStyle name="Neutral 2" xfId="78"/>
    <cellStyle name="Normal" xfId="0" builtinId="0"/>
    <cellStyle name="Normal 10" xfId="79"/>
    <cellStyle name="Normal 11" xfId="80"/>
    <cellStyle name="Normal 12" xfId="81"/>
    <cellStyle name="Normal 2" xfId="4"/>
    <cellStyle name="Normal 2 2" xfId="5"/>
    <cellStyle name="Normal 2 2 2" xfId="82"/>
    <cellStyle name="Normal 2 3" xfId="83"/>
    <cellStyle name="Normal 2 4" xfId="84"/>
    <cellStyle name="Normal 2 5" xfId="85"/>
    <cellStyle name="Normal 3" xfId="6"/>
    <cellStyle name="Normal 3 2" xfId="11"/>
    <cellStyle name="Normal 3 2 2" xfId="86"/>
    <cellStyle name="Normal 3 3" xfId="87"/>
    <cellStyle name="Normal 4" xfId="7"/>
    <cellStyle name="Normal 4 2" xfId="88"/>
    <cellStyle name="Normal 4 2 2" xfId="89"/>
    <cellStyle name="Normal 4 3" xfId="90"/>
    <cellStyle name="Normal 4 4" xfId="91"/>
    <cellStyle name="Normal 5" xfId="8"/>
    <cellStyle name="Normal 5 2" xfId="92"/>
    <cellStyle name="Normal 6" xfId="10"/>
    <cellStyle name="Normal 6 2" xfId="93"/>
    <cellStyle name="Normal 7" xfId="94"/>
    <cellStyle name="Normal 7 2" xfId="95"/>
    <cellStyle name="Normal 8" xfId="96"/>
    <cellStyle name="Normal 8 2" xfId="97"/>
    <cellStyle name="Normal 9" xfId="98"/>
    <cellStyle name="Normal 9 2" xfId="99"/>
    <cellStyle name="Notas 2" xfId="9"/>
    <cellStyle name="Porcentaje" xfId="2" builtinId="5"/>
    <cellStyle name="Porcentaje 2" xfId="100"/>
    <cellStyle name="Porcentaje 3" xfId="101"/>
    <cellStyle name="Porcentaje 3 2" xfId="102"/>
    <cellStyle name="Salida 2" xfId="103"/>
    <cellStyle name="Texto de advertencia 2" xfId="104"/>
    <cellStyle name="Texto explicativo 2" xfId="105"/>
    <cellStyle name="Texto explicativo 3" xfId="106"/>
    <cellStyle name="Título 1 2" xfId="107"/>
    <cellStyle name="Título 1 3" xfId="108"/>
    <cellStyle name="Título 2 2" xfId="109"/>
    <cellStyle name="Título 2 3" xfId="110"/>
    <cellStyle name="Título 3 2" xfId="111"/>
    <cellStyle name="Título 3 3" xfId="112"/>
    <cellStyle name="Título 4" xfId="113"/>
    <cellStyle name="Total 2" xfId="114"/>
    <cellStyle name="Warning Text" xfId="11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Montos aceptados</a:t>
            </a:r>
          </a:p>
        </c:rich>
      </c:tx>
      <c:layout>
        <c:manualLayout>
          <c:xMode val="edge"/>
          <c:yMode val="edge"/>
          <c:x val="0.39059385869449248"/>
          <c:y val="3.6666666666666667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(UF!$D$29:$D$40,UF!$D$42:$D$53)</c:f>
              <c:numCache>
                <c:formatCode>#,##0</c:formatCode>
                <c:ptCount val="24"/>
                <c:pt idx="0">
                  <c:v>136808.80377843161</c:v>
                </c:pt>
                <c:pt idx="1">
                  <c:v>127193.42088561977</c:v>
                </c:pt>
                <c:pt idx="2">
                  <c:v>142052.50918108996</c:v>
                </c:pt>
                <c:pt idx="3">
                  <c:v>126637.2770343911</c:v>
                </c:pt>
                <c:pt idx="4">
                  <c:v>123189.84617363381</c:v>
                </c:pt>
                <c:pt idx="5">
                  <c:v>135184.0224883396</c:v>
                </c:pt>
                <c:pt idx="6">
                  <c:v>127790.36104624459</c:v>
                </c:pt>
                <c:pt idx="7">
                  <c:v>110532.34643606188</c:v>
                </c:pt>
                <c:pt idx="8">
                  <c:v>114630.85941390012</c:v>
                </c:pt>
                <c:pt idx="9">
                  <c:v>102262.07976512563</c:v>
                </c:pt>
                <c:pt idx="10">
                  <c:v>99242.351997378661</c:v>
                </c:pt>
                <c:pt idx="11">
                  <c:v>96243.300522879887</c:v>
                </c:pt>
                <c:pt idx="12">
                  <c:v>124770.97107066894</c:v>
                </c:pt>
                <c:pt idx="13">
                  <c:v>96987.292392187548</c:v>
                </c:pt>
                <c:pt idx="14">
                  <c:v>103624.99666317635</c:v>
                </c:pt>
                <c:pt idx="15">
                  <c:v>100007.68319966216</c:v>
                </c:pt>
                <c:pt idx="16">
                  <c:v>96199.147045513484</c:v>
                </c:pt>
                <c:pt idx="17">
                  <c:v>104965.62967390801</c:v>
                </c:pt>
                <c:pt idx="18">
                  <c:v>85979.133642885965</c:v>
                </c:pt>
                <c:pt idx="19">
                  <c:v>91006.222360101994</c:v>
                </c:pt>
                <c:pt idx="20">
                  <c:v>95061.185997337292</c:v>
                </c:pt>
                <c:pt idx="21">
                  <c:v>98427.295283588144</c:v>
                </c:pt>
                <c:pt idx="22">
                  <c:v>91856.211893780783</c:v>
                </c:pt>
                <c:pt idx="23">
                  <c:v>77505.291456597755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(UF!$F$29:$F$40,UF!$F$42:$F$53)</c:f>
              <c:numCache>
                <c:formatCode>#,##0</c:formatCode>
                <c:ptCount val="24"/>
                <c:pt idx="0">
                  <c:v>1058774.9670626756</c:v>
                </c:pt>
                <c:pt idx="1">
                  <c:v>930111.33386341226</c:v>
                </c:pt>
                <c:pt idx="2">
                  <c:v>880100.90820985765</c:v>
                </c:pt>
                <c:pt idx="3">
                  <c:v>980038.37061931763</c:v>
                </c:pt>
                <c:pt idx="4">
                  <c:v>1112542.2014675832</c:v>
                </c:pt>
                <c:pt idx="5">
                  <c:v>977877.29609100532</c:v>
                </c:pt>
                <c:pt idx="6">
                  <c:v>1003315.6425954332</c:v>
                </c:pt>
                <c:pt idx="7">
                  <c:v>895717.97337988496</c:v>
                </c:pt>
                <c:pt idx="8">
                  <c:v>843607.59815292375</c:v>
                </c:pt>
                <c:pt idx="9">
                  <c:v>901170.28124025697</c:v>
                </c:pt>
                <c:pt idx="10">
                  <c:v>837424.50481094094</c:v>
                </c:pt>
                <c:pt idx="11">
                  <c:v>754952.54990705138</c:v>
                </c:pt>
                <c:pt idx="12">
                  <c:v>885857.32707863511</c:v>
                </c:pt>
                <c:pt idx="13">
                  <c:v>744736.74612539005</c:v>
                </c:pt>
                <c:pt idx="14">
                  <c:v>925209.28147944342</c:v>
                </c:pt>
                <c:pt idx="15">
                  <c:v>874534.64878801291</c:v>
                </c:pt>
                <c:pt idx="16">
                  <c:v>875356.86048392346</c:v>
                </c:pt>
                <c:pt idx="17">
                  <c:v>848001.40803701244</c:v>
                </c:pt>
                <c:pt idx="18">
                  <c:v>918529.6459197622</c:v>
                </c:pt>
                <c:pt idx="19">
                  <c:v>867037.61176877131</c:v>
                </c:pt>
                <c:pt idx="20">
                  <c:v>938312.305026997</c:v>
                </c:pt>
                <c:pt idx="21">
                  <c:v>1018217.1031741094</c:v>
                </c:pt>
                <c:pt idx="22">
                  <c:v>892374.45351917273</c:v>
                </c:pt>
                <c:pt idx="23">
                  <c:v>952396.3621268383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(UF!$H$29:$H$40,UF!$H$42:$H$53)</c:f>
              <c:numCache>
                <c:formatCode>#,##0</c:formatCode>
                <c:ptCount val="24"/>
                <c:pt idx="0">
                  <c:v>316751.29133205616</c:v>
                </c:pt>
                <c:pt idx="1">
                  <c:v>298480.29164813197</c:v>
                </c:pt>
                <c:pt idx="2">
                  <c:v>242691.67991188623</c:v>
                </c:pt>
                <c:pt idx="3">
                  <c:v>389833.88962292619</c:v>
                </c:pt>
                <c:pt idx="4">
                  <c:v>355777.13941460528</c:v>
                </c:pt>
                <c:pt idx="5">
                  <c:v>379782.02231369371</c:v>
                </c:pt>
                <c:pt idx="6">
                  <c:v>342842.5677579121</c:v>
                </c:pt>
                <c:pt idx="7">
                  <c:v>326616.45549137419</c:v>
                </c:pt>
                <c:pt idx="8">
                  <c:v>348985.72484245466</c:v>
                </c:pt>
                <c:pt idx="9">
                  <c:v>379642.15653416852</c:v>
                </c:pt>
                <c:pt idx="10">
                  <c:v>330278.77704364149</c:v>
                </c:pt>
                <c:pt idx="11">
                  <c:v>304473.5817116226</c:v>
                </c:pt>
                <c:pt idx="12">
                  <c:v>408057.68572717294</c:v>
                </c:pt>
                <c:pt idx="13">
                  <c:v>309218.03557727922</c:v>
                </c:pt>
                <c:pt idx="14">
                  <c:v>458118.75226859679</c:v>
                </c:pt>
                <c:pt idx="15">
                  <c:v>410841.72667046991</c:v>
                </c:pt>
                <c:pt idx="16">
                  <c:v>399197.56094865641</c:v>
                </c:pt>
                <c:pt idx="17">
                  <c:v>363776.24686293566</c:v>
                </c:pt>
                <c:pt idx="18">
                  <c:v>394798.23477112356</c:v>
                </c:pt>
                <c:pt idx="19">
                  <c:v>479726.31923514325</c:v>
                </c:pt>
                <c:pt idx="20">
                  <c:v>516086.8748572102</c:v>
                </c:pt>
                <c:pt idx="21">
                  <c:v>448738.64560229128</c:v>
                </c:pt>
                <c:pt idx="22">
                  <c:v>348926.60709975671</c:v>
                </c:pt>
                <c:pt idx="23">
                  <c:v>342998.45181511779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34624"/>
        <c:axId val="107120896"/>
      </c:lineChart>
      <c:catAx>
        <c:axId val="44634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71208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208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44634624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9900347822"/>
          <c:y val="0.90333611707627448"/>
          <c:w val="0.31083904146128072"/>
          <c:h val="7.3333333333333361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Saldos Netos</a:t>
            </a:r>
          </a:p>
        </c:rich>
      </c:tx>
      <c:layout>
        <c:manualLayout>
          <c:xMode val="edge"/>
          <c:yMode val="edge"/>
          <c:x val="0.42299830168287783"/>
          <c:y val="3.6764746511949165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UF!$D$27:$E$27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(UF!$E$29:$E$40,UF!$E$42:$E$53)</c:f>
              <c:numCache>
                <c:formatCode>#,##0</c:formatCode>
                <c:ptCount val="24"/>
                <c:pt idx="0">
                  <c:v>12966.436757849999</c:v>
                </c:pt>
                <c:pt idx="1">
                  <c:v>11432.271217455796</c:v>
                </c:pt>
                <c:pt idx="2">
                  <c:v>14149.543219353758</c:v>
                </c:pt>
                <c:pt idx="3">
                  <c:v>12403.248887029213</c:v>
                </c:pt>
                <c:pt idx="4">
                  <c:v>12323.134323342447</c:v>
                </c:pt>
                <c:pt idx="5">
                  <c:v>13759.975756245214</c:v>
                </c:pt>
                <c:pt idx="6">
                  <c:v>13256.014087727994</c:v>
                </c:pt>
                <c:pt idx="7">
                  <c:v>9335.7998233657036</c:v>
                </c:pt>
                <c:pt idx="8">
                  <c:v>13362.810887999407</c:v>
                </c:pt>
                <c:pt idx="9">
                  <c:v>9080.9777066736769</c:v>
                </c:pt>
                <c:pt idx="10">
                  <c:v>9993.9128174341167</c:v>
                </c:pt>
                <c:pt idx="11">
                  <c:v>9303.4638407525781</c:v>
                </c:pt>
                <c:pt idx="12">
                  <c:v>12145.05477096637</c:v>
                </c:pt>
                <c:pt idx="13">
                  <c:v>10742.048265623778</c:v>
                </c:pt>
                <c:pt idx="14">
                  <c:v>10795.854195362508</c:v>
                </c:pt>
                <c:pt idx="15">
                  <c:v>11604.090803161635</c:v>
                </c:pt>
                <c:pt idx="16">
                  <c:v>11264.829826800807</c:v>
                </c:pt>
                <c:pt idx="17">
                  <c:v>10724.051596902222</c:v>
                </c:pt>
                <c:pt idx="18">
                  <c:v>9051.6515112535617</c:v>
                </c:pt>
                <c:pt idx="19">
                  <c:v>9700.0764154415629</c:v>
                </c:pt>
                <c:pt idx="20">
                  <c:v>9709.7332249053034</c:v>
                </c:pt>
                <c:pt idx="21">
                  <c:v>10060.868764496228</c:v>
                </c:pt>
                <c:pt idx="22">
                  <c:v>9755.9403607076474</c:v>
                </c:pt>
                <c:pt idx="23">
                  <c:v>7434.2373964019716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UF!$F$27:$G$27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(UF!$G$29:$G$40,UF!$G$42:$G$53)</c:f>
              <c:numCache>
                <c:formatCode>#,##0</c:formatCode>
                <c:ptCount val="24"/>
                <c:pt idx="0">
                  <c:v>131380.85627630373</c:v>
                </c:pt>
                <c:pt idx="1">
                  <c:v>134655.89075990691</c:v>
                </c:pt>
                <c:pt idx="2">
                  <c:v>120343.78156808589</c:v>
                </c:pt>
                <c:pt idx="3">
                  <c:v>143830.50743475967</c:v>
                </c:pt>
                <c:pt idx="4">
                  <c:v>148139.78142801157</c:v>
                </c:pt>
                <c:pt idx="5">
                  <c:v>131634.75233451938</c:v>
                </c:pt>
                <c:pt idx="6">
                  <c:v>133515.14738581525</c:v>
                </c:pt>
                <c:pt idx="7">
                  <c:v>119600.73193455416</c:v>
                </c:pt>
                <c:pt idx="8">
                  <c:v>114843.23226859588</c:v>
                </c:pt>
                <c:pt idx="9">
                  <c:v>103607.62670094242</c:v>
                </c:pt>
                <c:pt idx="10">
                  <c:v>122533.87159106947</c:v>
                </c:pt>
                <c:pt idx="11">
                  <c:v>105747.39516520854</c:v>
                </c:pt>
                <c:pt idx="12">
                  <c:v>112918.26233445226</c:v>
                </c:pt>
                <c:pt idx="13">
                  <c:v>97242.788521014183</c:v>
                </c:pt>
                <c:pt idx="14">
                  <c:v>121097.50372859636</c:v>
                </c:pt>
                <c:pt idx="15">
                  <c:v>128798.17561416377</c:v>
                </c:pt>
                <c:pt idx="16">
                  <c:v>125268.68879134345</c:v>
                </c:pt>
                <c:pt idx="17">
                  <c:v>123922.819965808</c:v>
                </c:pt>
                <c:pt idx="18">
                  <c:v>126086.70622239508</c:v>
                </c:pt>
                <c:pt idx="19">
                  <c:v>117038.59327994063</c:v>
                </c:pt>
                <c:pt idx="20">
                  <c:v>133155.93523658143</c:v>
                </c:pt>
                <c:pt idx="21">
                  <c:v>119576.75564284346</c:v>
                </c:pt>
                <c:pt idx="22">
                  <c:v>103925.45081751271</c:v>
                </c:pt>
                <c:pt idx="23">
                  <c:v>138989.21510513307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UF!$H$27:$I$27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(UF!$B$29:$C$40,UF!$B$42:$C$53)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(UF!$I$29:$I$40,UF!$I$42:$I$53)</c:f>
              <c:numCache>
                <c:formatCode>#,##0</c:formatCode>
                <c:ptCount val="24"/>
                <c:pt idx="0">
                  <c:v>59975.653074061433</c:v>
                </c:pt>
                <c:pt idx="1">
                  <c:v>48046.612031552082</c:v>
                </c:pt>
                <c:pt idx="2">
                  <c:v>40297.909432937347</c:v>
                </c:pt>
                <c:pt idx="3">
                  <c:v>64946.1139136856</c:v>
                </c:pt>
                <c:pt idx="4">
                  <c:v>54592.513977812625</c:v>
                </c:pt>
                <c:pt idx="5">
                  <c:v>56652.700857054238</c:v>
                </c:pt>
                <c:pt idx="6">
                  <c:v>47907.56113183959</c:v>
                </c:pt>
                <c:pt idx="7">
                  <c:v>55860.576467964129</c:v>
                </c:pt>
                <c:pt idx="8">
                  <c:v>59771.510018959343</c:v>
                </c:pt>
                <c:pt idx="9">
                  <c:v>64696.186087705646</c:v>
                </c:pt>
                <c:pt idx="10">
                  <c:v>46801.148198305833</c:v>
                </c:pt>
                <c:pt idx="11">
                  <c:v>45455.331113651358</c:v>
                </c:pt>
                <c:pt idx="12">
                  <c:v>66200.170188855656</c:v>
                </c:pt>
                <c:pt idx="13">
                  <c:v>53817.214888957431</c:v>
                </c:pt>
                <c:pt idx="14">
                  <c:v>69409.542600434652</c:v>
                </c:pt>
                <c:pt idx="15">
                  <c:v>72161.549243137939</c:v>
                </c:pt>
                <c:pt idx="16">
                  <c:v>65570.493181344733</c:v>
                </c:pt>
                <c:pt idx="17">
                  <c:v>64054.990082676799</c:v>
                </c:pt>
                <c:pt idx="18">
                  <c:v>57402.892472999964</c:v>
                </c:pt>
                <c:pt idx="19">
                  <c:v>63086.987524723772</c:v>
                </c:pt>
                <c:pt idx="20">
                  <c:v>69429.610558855027</c:v>
                </c:pt>
                <c:pt idx="21">
                  <c:v>52179.353387456926</c:v>
                </c:pt>
                <c:pt idx="22">
                  <c:v>49698.97165152587</c:v>
                </c:pt>
                <c:pt idx="23">
                  <c:v>60568.524373519896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44636160"/>
        <c:axId val="107123200"/>
      </c:lineChart>
      <c:catAx>
        <c:axId val="446361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071232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071232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4463616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10634446556"/>
          <c:y val="0.89338227458409802"/>
          <c:w val="0.31211512354059195"/>
          <c:h val="8.0882521263789364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9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Montos aceptados</a:t>
            </a:r>
          </a:p>
        </c:rich>
      </c:tx>
      <c:layout>
        <c:manualLayout>
          <c:xMode val="edge"/>
          <c:yMode val="edge"/>
          <c:x val="0.39059407208245311"/>
          <c:y val="3.6666766464077918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492845517089878"/>
          <c:y val="0.19666730685972286"/>
          <c:w val="0.82208753132894641"/>
          <c:h val="0.37666789279913021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('US$'!$D$29:$D$40,'US$'!$D$42:$D$53)</c:f>
              <c:numCache>
                <c:formatCode>#,##0</c:formatCode>
                <c:ptCount val="24"/>
                <c:pt idx="0">
                  <c:v>6603412.3566184323</c:v>
                </c:pt>
                <c:pt idx="1">
                  <c:v>6144371.7163966931</c:v>
                </c:pt>
                <c:pt idx="2">
                  <c:v>6870539.1368338652</c:v>
                </c:pt>
                <c:pt idx="3">
                  <c:v>6139858.3543277159</c:v>
                </c:pt>
                <c:pt idx="4">
                  <c:v>5890476.6172176916</c:v>
                </c:pt>
                <c:pt idx="5">
                  <c:v>6142686.4485558923</c:v>
                </c:pt>
                <c:pt idx="6">
                  <c:v>5792277.798489714</c:v>
                </c:pt>
                <c:pt idx="7">
                  <c:v>4962192.4271249017</c:v>
                </c:pt>
                <c:pt idx="8">
                  <c:v>5244267.415161836</c:v>
                </c:pt>
                <c:pt idx="9">
                  <c:v>4723321.4661014928</c:v>
                </c:pt>
                <c:pt idx="10">
                  <c:v>4437368.6560706226</c:v>
                </c:pt>
                <c:pt idx="11">
                  <c:v>4226608.9837651709</c:v>
                </c:pt>
                <c:pt idx="12">
                  <c:v>5420667.4166614292</c:v>
                </c:pt>
                <c:pt idx="13">
                  <c:v>4106438.7705263114</c:v>
                </c:pt>
                <c:pt idx="14">
                  <c:v>4333641.0295948973</c:v>
                </c:pt>
                <c:pt idx="15">
                  <c:v>4275572.0103130955</c:v>
                </c:pt>
                <c:pt idx="16">
                  <c:v>4139390.0732441307</c:v>
                </c:pt>
                <c:pt idx="17">
                  <c:v>4553837.1879513785</c:v>
                </c:pt>
                <c:pt idx="18">
                  <c:v>3703149.1652956679</c:v>
                </c:pt>
                <c:pt idx="19">
                  <c:v>3782918.8165066824</c:v>
                </c:pt>
                <c:pt idx="20">
                  <c:v>3865511.0156545746</c:v>
                </c:pt>
                <c:pt idx="21">
                  <c:v>4039426.107495985</c:v>
                </c:pt>
                <c:pt idx="22">
                  <c:v>3787909.3535732869</c:v>
                </c:pt>
                <c:pt idx="23">
                  <c:v>3108297.4692536797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('US$'!$F$29:$F$40,'US$'!$F$42:$F$53)</c:f>
              <c:numCache>
                <c:formatCode>#,##0</c:formatCode>
                <c:ptCount val="24"/>
                <c:pt idx="0">
                  <c:v>51097257.501402713</c:v>
                </c:pt>
                <c:pt idx="1">
                  <c:v>44938482.889806435</c:v>
                </c:pt>
                <c:pt idx="2">
                  <c:v>42574717.991718709</c:v>
                </c:pt>
                <c:pt idx="3">
                  <c:v>47535968.023687221</c:v>
                </c:pt>
                <c:pt idx="4">
                  <c:v>53273527.932478249</c:v>
                </c:pt>
                <c:pt idx="5">
                  <c:v>44450017.199947141</c:v>
                </c:pt>
                <c:pt idx="6">
                  <c:v>45481930.674099341</c:v>
                </c:pt>
                <c:pt idx="7">
                  <c:v>40196203.528763264</c:v>
                </c:pt>
                <c:pt idx="8">
                  <c:v>38549056.811989486</c:v>
                </c:pt>
                <c:pt idx="9">
                  <c:v>41614732.219846815</c:v>
                </c:pt>
                <c:pt idx="10">
                  <c:v>37439358.839585058</c:v>
                </c:pt>
                <c:pt idx="11">
                  <c:v>33178083.970148806</c:v>
                </c:pt>
                <c:pt idx="12">
                  <c:v>38592535.269420043</c:v>
                </c:pt>
                <c:pt idx="13">
                  <c:v>31549668.118320424</c:v>
                </c:pt>
                <c:pt idx="14">
                  <c:v>38643419.597567171</c:v>
                </c:pt>
                <c:pt idx="15">
                  <c:v>37358737.373200156</c:v>
                </c:pt>
                <c:pt idx="16">
                  <c:v>37637742.382924892</c:v>
                </c:pt>
                <c:pt idx="17">
                  <c:v>36763239.571143091</c:v>
                </c:pt>
                <c:pt idx="18">
                  <c:v>39606057.082372069</c:v>
                </c:pt>
                <c:pt idx="19">
                  <c:v>36051238.489574634</c:v>
                </c:pt>
                <c:pt idx="20">
                  <c:v>38158385.61900264</c:v>
                </c:pt>
                <c:pt idx="21">
                  <c:v>41798244.765449516</c:v>
                </c:pt>
                <c:pt idx="22">
                  <c:v>36802189.986710139</c:v>
                </c:pt>
                <c:pt idx="23">
                  <c:v>38250157.70214849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('US$'!$H$29:$H$40,'US$'!$H$42:$H$53)</c:f>
              <c:numCache>
                <c:formatCode>#,##0</c:formatCode>
                <c:ptCount val="24"/>
                <c:pt idx="0">
                  <c:v>15291994.496549789</c:v>
                </c:pt>
                <c:pt idx="1">
                  <c:v>14418861.164270794</c:v>
                </c:pt>
                <c:pt idx="2">
                  <c:v>11735480.074941399</c:v>
                </c:pt>
                <c:pt idx="3">
                  <c:v>18924825.739495274</c:v>
                </c:pt>
                <c:pt idx="4">
                  <c:v>17047621.863129228</c:v>
                </c:pt>
                <c:pt idx="5">
                  <c:v>17254269.093729012</c:v>
                </c:pt>
                <c:pt idx="6">
                  <c:v>15546714.502471218</c:v>
                </c:pt>
                <c:pt idx="7">
                  <c:v>14644148.590625595</c:v>
                </c:pt>
                <c:pt idx="8">
                  <c:v>15946518.355792681</c:v>
                </c:pt>
                <c:pt idx="9">
                  <c:v>17536811.706912342</c:v>
                </c:pt>
                <c:pt idx="10">
                  <c:v>14761398.420669438</c:v>
                </c:pt>
                <c:pt idx="11">
                  <c:v>13384599.021523941</c:v>
                </c:pt>
                <c:pt idx="12">
                  <c:v>17738595.756718274</c:v>
                </c:pt>
                <c:pt idx="13">
                  <c:v>13082413.39360337</c:v>
                </c:pt>
                <c:pt idx="14">
                  <c:v>19107804.716890085</c:v>
                </c:pt>
                <c:pt idx="15">
                  <c:v>17555594.298287444</c:v>
                </c:pt>
                <c:pt idx="16">
                  <c:v>17146834.395183694</c:v>
                </c:pt>
                <c:pt idx="17">
                  <c:v>15771052.83431286</c:v>
                </c:pt>
                <c:pt idx="18">
                  <c:v>16994946.063869864</c:v>
                </c:pt>
                <c:pt idx="19">
                  <c:v>19934925.294138309</c:v>
                </c:pt>
                <c:pt idx="20">
                  <c:v>21028953.634669822</c:v>
                </c:pt>
                <c:pt idx="21">
                  <c:v>18387198.680826005</c:v>
                </c:pt>
                <c:pt idx="22">
                  <c:v>14381727.201297905</c:v>
                </c:pt>
                <c:pt idx="23">
                  <c:v>13759081.113381848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52640"/>
        <c:axId val="130335296"/>
      </c:lineChart>
      <c:catAx>
        <c:axId val="6795264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033529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33529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67952640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40490877664682157"/>
          <c:y val="0.9033362274582597"/>
          <c:w val="0.31083904146128072"/>
          <c:h val="7.3333532928155809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C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825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r>
              <a:rPr lang="es-CL"/>
              <a:t>Saldos Netos</a:t>
            </a:r>
          </a:p>
        </c:rich>
      </c:tx>
      <c:layout>
        <c:manualLayout>
          <c:xMode val="edge"/>
          <c:yMode val="edge"/>
          <c:x val="0.42299831423511081"/>
          <c:y val="3.6764819491903133E-2"/>
        </c:manualLayout>
      </c:layout>
      <c:overlay val="0"/>
      <c:spPr>
        <a:noFill/>
        <a:ln w="25400">
          <a:noFill/>
        </a:ln>
      </c:spPr>
    </c:title>
    <c:autoTitleDeleted val="0"/>
    <c:plotArea>
      <c:layout>
        <c:manualLayout>
          <c:layoutTarget val="inner"/>
          <c:xMode val="edge"/>
          <c:yMode val="edge"/>
          <c:x val="0.13141696954505577"/>
          <c:y val="0.20955882352941177"/>
          <c:w val="0.83983657099887199"/>
          <c:h val="0.31985294117647056"/>
        </c:manualLayout>
      </c:layout>
      <c:lineChart>
        <c:grouping val="standard"/>
        <c:varyColors val="0"/>
        <c:ser>
          <c:idx val="0"/>
          <c:order val="0"/>
          <c:tx>
            <c:strRef>
              <c:f>'US$'!$D$27:$E$27</c:f>
              <c:strCache>
                <c:ptCount val="1"/>
                <c:pt idx="0">
                  <c:v>RV</c:v>
                </c:pt>
              </c:strCache>
            </c:strRef>
          </c:tx>
          <c:spPr>
            <a:ln w="25400">
              <a:solidFill>
                <a:srgbClr val="99CC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('US$'!$E$29:$E$40,'US$'!$E$42:$E$53)</c:f>
              <c:numCache>
                <c:formatCode>#,##0</c:formatCode>
                <c:ptCount val="24"/>
                <c:pt idx="0">
                  <c:v>625726.6241115157</c:v>
                </c:pt>
                <c:pt idx="1">
                  <c:v>552164.13971764583</c:v>
                </c:pt>
                <c:pt idx="2">
                  <c:v>684317.67541711533</c:v>
                </c:pt>
                <c:pt idx="3">
                  <c:v>601474.1663086972</c:v>
                </c:pt>
                <c:pt idx="4">
                  <c:v>590050.65723558224</c:v>
                </c:pt>
                <c:pt idx="5">
                  <c:v>624993.58012022637</c:v>
                </c:pt>
                <c:pt idx="6">
                  <c:v>600696.5352731233</c:v>
                </c:pt>
                <c:pt idx="7">
                  <c:v>419012.8156844636</c:v>
                </c:pt>
                <c:pt idx="8">
                  <c:v>611730.75830527651</c:v>
                </c:pt>
                <c:pt idx="9">
                  <c:v>419155.21525986493</c:v>
                </c:pt>
                <c:pt idx="10">
                  <c:v>447319.57670528913</c:v>
                </c:pt>
                <c:pt idx="11">
                  <c:v>408611.6975998503</c:v>
                </c:pt>
                <c:pt idx="12">
                  <c:v>527889.48523665906</c:v>
                </c:pt>
                <c:pt idx="13">
                  <c:v>454567.09814806102</c:v>
                </c:pt>
                <c:pt idx="14">
                  <c:v>451499.19987773901</c:v>
                </c:pt>
                <c:pt idx="15">
                  <c:v>496328.63930687722</c:v>
                </c:pt>
                <c:pt idx="16">
                  <c:v>484463.45213113737</c:v>
                </c:pt>
                <c:pt idx="17">
                  <c:v>465266.8690275806</c:v>
                </c:pt>
                <c:pt idx="18">
                  <c:v>390003.4386512402</c:v>
                </c:pt>
                <c:pt idx="19">
                  <c:v>403145.13833679294</c:v>
                </c:pt>
                <c:pt idx="20">
                  <c:v>394930.47478657257</c:v>
                </c:pt>
                <c:pt idx="21">
                  <c:v>412609.45237691334</c:v>
                </c:pt>
                <c:pt idx="22">
                  <c:v>402733.19845078909</c:v>
                </c:pt>
                <c:pt idx="23">
                  <c:v>298122.29213865218</c:v>
                </c:pt>
              </c:numCache>
            </c:numRef>
          </c:val>
          <c:smooth val="0"/>
        </c:ser>
        <c:ser>
          <c:idx val="1"/>
          <c:order val="1"/>
          <c:tx>
            <c:strRef>
              <c:f>'US$'!$F$27:$G$27</c:f>
              <c:strCache>
                <c:ptCount val="1"/>
                <c:pt idx="0">
                  <c:v>PH</c:v>
                </c:pt>
              </c:strCache>
            </c:strRef>
          </c:tx>
          <c:spPr>
            <a:ln w="25400">
              <a:solidFill>
                <a:srgbClr val="FF0000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('US$'!$G$29:$G$40,'US$'!$G$42:$G$53)</c:f>
              <c:numCache>
                <c:formatCode>#,##0</c:formatCode>
                <c:ptCount val="24"/>
                <c:pt idx="0">
                  <c:v>6338490.0571223218</c:v>
                </c:pt>
                <c:pt idx="1">
                  <c:v>6505711.8073621104</c:v>
                </c:pt>
                <c:pt idx="2">
                  <c:v>5822855.1488085771</c:v>
                </c:pt>
                <c:pt idx="3">
                  <c:v>6976391.9871500665</c:v>
                </c:pt>
                <c:pt idx="4">
                  <c:v>7107878.9056046158</c:v>
                </c:pt>
                <c:pt idx="5">
                  <c:v>5975534.6562607465</c:v>
                </c:pt>
                <c:pt idx="6">
                  <c:v>6050025.4715986215</c:v>
                </c:pt>
                <c:pt idx="7">
                  <c:v>5367684.9236348178</c:v>
                </c:pt>
                <c:pt idx="8">
                  <c:v>5247250.768006308</c:v>
                </c:pt>
                <c:pt idx="9">
                  <c:v>4784420.6249412922</c:v>
                </c:pt>
                <c:pt idx="10">
                  <c:v>5481772.7197479857</c:v>
                </c:pt>
                <c:pt idx="11">
                  <c:v>4646492.7469296148</c:v>
                </c:pt>
                <c:pt idx="12">
                  <c:v>4912075.2726282943</c:v>
                </c:pt>
                <c:pt idx="13">
                  <c:v>4120538.062898247</c:v>
                </c:pt>
                <c:pt idx="14">
                  <c:v>5057360.0287939021</c:v>
                </c:pt>
                <c:pt idx="15">
                  <c:v>5498657.250147664</c:v>
                </c:pt>
                <c:pt idx="16">
                  <c:v>5384146.1368586365</c:v>
                </c:pt>
                <c:pt idx="17">
                  <c:v>5373295.4150000783</c:v>
                </c:pt>
                <c:pt idx="18">
                  <c:v>5435984.9245545259</c:v>
                </c:pt>
                <c:pt idx="19">
                  <c:v>4872387.2079078481</c:v>
                </c:pt>
                <c:pt idx="20">
                  <c:v>5416500.4778814344</c:v>
                </c:pt>
                <c:pt idx="21">
                  <c:v>4912801.0252492996</c:v>
                </c:pt>
                <c:pt idx="22">
                  <c:v>4288987.8960696468</c:v>
                </c:pt>
                <c:pt idx="23">
                  <c:v>5581925.9091158202</c:v>
                </c:pt>
              </c:numCache>
            </c:numRef>
          </c:val>
          <c:smooth val="0"/>
        </c:ser>
        <c:ser>
          <c:idx val="2"/>
          <c:order val="2"/>
          <c:tx>
            <c:strRef>
              <c:f>'US$'!$H$27:$I$27</c:f>
              <c:strCache>
                <c:ptCount val="1"/>
                <c:pt idx="0">
                  <c:v>PM</c:v>
                </c:pt>
              </c:strCache>
            </c:strRef>
          </c:tx>
          <c:spPr>
            <a:ln w="25400">
              <a:solidFill>
                <a:srgbClr val="0000FF"/>
              </a:solidFill>
              <a:prstDash val="solid"/>
            </a:ln>
          </c:spPr>
          <c:marker>
            <c:symbol val="none"/>
          </c:marker>
          <c:cat>
            <c:multiLvlStrRef>
              <c:f>('US$'!$B$29:$C$40,'US$'!$B$42:$C$53)</c:f>
              <c:multiLvlStrCache>
                <c:ptCount val="24"/>
                <c:lvl>
                  <c:pt idx="0">
                    <c:v>Enero</c:v>
                  </c:pt>
                  <c:pt idx="1">
                    <c:v>Febrero</c:v>
                  </c:pt>
                  <c:pt idx="2">
                    <c:v>Marzo</c:v>
                  </c:pt>
                  <c:pt idx="3">
                    <c:v>Abril</c:v>
                  </c:pt>
                  <c:pt idx="4">
                    <c:v>Mayo</c:v>
                  </c:pt>
                  <c:pt idx="5">
                    <c:v>Junio</c:v>
                  </c:pt>
                  <c:pt idx="6">
                    <c:v>Julio</c:v>
                  </c:pt>
                  <c:pt idx="7">
                    <c:v>Agosto</c:v>
                  </c:pt>
                  <c:pt idx="8">
                    <c:v>Septiembre</c:v>
                  </c:pt>
                  <c:pt idx="9">
                    <c:v>Octubre</c:v>
                  </c:pt>
                  <c:pt idx="10">
                    <c:v>Noviembre</c:v>
                  </c:pt>
                  <c:pt idx="11">
                    <c:v>Diciembre</c:v>
                  </c:pt>
                  <c:pt idx="12">
                    <c:v>Enero</c:v>
                  </c:pt>
                  <c:pt idx="13">
                    <c:v>Febrero</c:v>
                  </c:pt>
                  <c:pt idx="14">
                    <c:v>Marzo</c:v>
                  </c:pt>
                  <c:pt idx="15">
                    <c:v>Abril</c:v>
                  </c:pt>
                  <c:pt idx="16">
                    <c:v>Mayo</c:v>
                  </c:pt>
                  <c:pt idx="17">
                    <c:v>Junio</c:v>
                  </c:pt>
                  <c:pt idx="18">
                    <c:v>Julio</c:v>
                  </c:pt>
                  <c:pt idx="19">
                    <c:v>Agosto</c:v>
                  </c:pt>
                  <c:pt idx="20">
                    <c:v>Septiembre</c:v>
                  </c:pt>
                  <c:pt idx="21">
                    <c:v>Octubre</c:v>
                  </c:pt>
                  <c:pt idx="22">
                    <c:v>Noviembre</c:v>
                  </c:pt>
                  <c:pt idx="23">
                    <c:v>Diciembre</c:v>
                  </c:pt>
                </c:lvl>
                <c:lvl>
                  <c:pt idx="0">
                    <c:v>2013</c:v>
                  </c:pt>
                  <c:pt idx="12">
                    <c:v>2014</c:v>
                  </c:pt>
                </c:lvl>
              </c:multiLvlStrCache>
            </c:multiLvlStrRef>
          </c:cat>
          <c:val>
            <c:numRef>
              <c:f>('US$'!$I$29:$I$40,'US$'!$I$42:$I$53)</c:f>
              <c:numCache>
                <c:formatCode>#,##0</c:formatCode>
                <c:ptCount val="24"/>
                <c:pt idx="0">
                  <c:v>2894951.8506210083</c:v>
                </c:pt>
                <c:pt idx="1">
                  <c:v>2320902.8099297849</c:v>
                </c:pt>
                <c:pt idx="2">
                  <c:v>1948127.804066048</c:v>
                </c:pt>
                <c:pt idx="3">
                  <c:v>3151453.1428955644</c:v>
                </c:pt>
                <c:pt idx="4">
                  <c:v>2620515.7350475718</c:v>
                </c:pt>
                <c:pt idx="5">
                  <c:v>2574055.3099783012</c:v>
                </c:pt>
                <c:pt idx="6">
                  <c:v>2173848.8312832392</c:v>
                </c:pt>
                <c:pt idx="7">
                  <c:v>2503871.7165423767</c:v>
                </c:pt>
                <c:pt idx="8">
                  <c:v>2727549.2878404544</c:v>
                </c:pt>
                <c:pt idx="9">
                  <c:v>2990459.7740684431</c:v>
                </c:pt>
                <c:pt idx="10">
                  <c:v>2092491.865977684</c:v>
                </c:pt>
                <c:pt idx="11">
                  <c:v>1999878.1565820316</c:v>
                </c:pt>
                <c:pt idx="12">
                  <c:v>2877652.7598641156</c:v>
                </c:pt>
                <c:pt idx="13">
                  <c:v>2278357.6832854766</c:v>
                </c:pt>
                <c:pt idx="14">
                  <c:v>2895505.4720799075</c:v>
                </c:pt>
                <c:pt idx="15">
                  <c:v>3083378.8820414268</c:v>
                </c:pt>
                <c:pt idx="16">
                  <c:v>2812191.042260251</c:v>
                </c:pt>
                <c:pt idx="17">
                  <c:v>2775261.6692934558</c:v>
                </c:pt>
                <c:pt idx="18">
                  <c:v>2470327.9764893469</c:v>
                </c:pt>
                <c:pt idx="19">
                  <c:v>2622344.5490481765</c:v>
                </c:pt>
                <c:pt idx="20">
                  <c:v>2826484.5537367412</c:v>
                </c:pt>
                <c:pt idx="21">
                  <c:v>2138213.2692472842</c:v>
                </c:pt>
                <c:pt idx="22">
                  <c:v>2045982.8304245437</c:v>
                </c:pt>
                <c:pt idx="23">
                  <c:v>2431493.2496134411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7954176"/>
        <c:axId val="130337600"/>
      </c:lineChart>
      <c:catAx>
        <c:axId val="6795417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-54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130337600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130337600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#,##0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s-CL"/>
          </a:p>
        </c:txPr>
        <c:crossAx val="6795417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>
        <c:manualLayout>
          <c:xMode val="edge"/>
          <c:yMode val="edge"/>
          <c:x val="0.39425090156413373"/>
          <c:y val="0.89338206309117019"/>
          <c:w val="0.31211510146597526"/>
          <c:h val="8.0882285940672483E-2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620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s-CL"/>
        </a:p>
      </c:txPr>
    </c:legend>
    <c:plotVisOnly val="1"/>
    <c:dispBlanksAs val="gap"/>
    <c:showDLblsOverMax val="0"/>
  </c:chart>
  <c:spPr>
    <a:solidFill>
      <a:srgbClr val="FFFFFF"/>
    </a:solidFill>
    <a:ln w="3175">
      <a:solidFill>
        <a:srgbClr val="000000"/>
      </a:solidFill>
      <a:prstDash val="solid"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s-CL"/>
    </a:p>
  </c:txPr>
  <c:printSettings>
    <c:headerFooter alignWithMargins="0"/>
    <c:pageMargins b="1" l="0.75" r="0.75" t="1" header="0" footer="0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4.xml"/><Relationship Id="rId1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11</xdr:col>
      <xdr:colOff>9525</xdr:colOff>
      <xdr:row>24</xdr:row>
      <xdr:rowOff>161925</xdr:rowOff>
    </xdr:from>
    <xdr:to>
      <xdr:col>15</xdr:col>
      <xdr:colOff>590550</xdr:colOff>
      <xdr:row>38</xdr:row>
      <xdr:rowOff>76200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11</xdr:col>
      <xdr:colOff>9525</xdr:colOff>
      <xdr:row>38</xdr:row>
      <xdr:rowOff>76200</xdr:rowOff>
    </xdr:from>
    <xdr:to>
      <xdr:col>15</xdr:col>
      <xdr:colOff>600075</xdr:colOff>
      <xdr:row>53</xdr:row>
      <xdr:rowOff>152400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752475</xdr:colOff>
      <xdr:row>24</xdr:row>
      <xdr:rowOff>152400</xdr:rowOff>
    </xdr:from>
    <xdr:to>
      <xdr:col>15</xdr:col>
      <xdr:colOff>571500</xdr:colOff>
      <xdr:row>38</xdr:row>
      <xdr:rowOff>57150</xdr:rowOff>
    </xdr:to>
    <xdr:graphicFrame macro="">
      <xdr:nvGraphicFramePr>
        <xdr:cNvPr id="2" name="Gráfico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10</xdr:col>
      <xdr:colOff>742950</xdr:colOff>
      <xdr:row>38</xdr:row>
      <xdr:rowOff>76200</xdr:rowOff>
    </xdr:from>
    <xdr:to>
      <xdr:col>15</xdr:col>
      <xdr:colOff>561975</xdr:colOff>
      <xdr:row>53</xdr:row>
      <xdr:rowOff>142875</xdr:rowOff>
    </xdr:to>
    <xdr:graphicFrame macro="">
      <xdr:nvGraphicFramePr>
        <xdr:cNvPr id="3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L103"/>
  <sheetViews>
    <sheetView tabSelected="1" zoomScale="75" zoomScaleNormal="75" workbookViewId="0">
      <selection activeCell="B17" sqref="B17"/>
    </sheetView>
  </sheetViews>
  <sheetFormatPr baseColWidth="10" defaultRowHeight="15" x14ac:dyDescent="0.25"/>
  <cols>
    <col min="1" max="1" width="11.42578125" style="182"/>
    <col min="2" max="3" width="11.5703125" style="182" bestFit="1" customWidth="1"/>
    <col min="4" max="5" width="15.140625" style="182" bestFit="1" customWidth="1"/>
    <col min="6" max="6" width="17.140625" style="182" customWidth="1"/>
    <col min="7" max="11" width="15.140625" style="182" bestFit="1" customWidth="1"/>
    <col min="12" max="16384" width="11.42578125" style="182"/>
  </cols>
  <sheetData>
    <row r="1" spans="2:12" ht="15.75" thickBot="1" x14ac:dyDescent="0.3"/>
    <row r="2" spans="2:12" ht="15.75" thickBot="1" x14ac:dyDescent="0.3">
      <c r="B2" s="265" t="s">
        <v>86</v>
      </c>
      <c r="C2" s="266"/>
      <c r="D2" s="266"/>
      <c r="E2" s="266"/>
      <c r="F2" s="266"/>
      <c r="G2" s="266"/>
      <c r="H2" s="266"/>
      <c r="I2" s="266"/>
      <c r="J2" s="266"/>
      <c r="K2" s="267" t="s">
        <v>87</v>
      </c>
      <c r="L2" s="268"/>
    </row>
    <row r="3" spans="2:12" x14ac:dyDescent="0.25">
      <c r="B3" s="269" t="s">
        <v>1</v>
      </c>
      <c r="C3" s="269"/>
      <c r="D3" s="269"/>
      <c r="E3" s="269"/>
      <c r="F3" s="269"/>
      <c r="G3" s="269"/>
      <c r="H3" s="269"/>
      <c r="I3" s="269"/>
      <c r="J3" s="269"/>
      <c r="K3" s="269"/>
      <c r="L3" s="269"/>
    </row>
    <row r="4" spans="2:12" x14ac:dyDescent="0.25">
      <c r="B4" s="183"/>
      <c r="C4" s="183"/>
      <c r="D4" s="183"/>
      <c r="E4" s="183"/>
      <c r="F4" s="183"/>
      <c r="G4" s="183"/>
      <c r="H4" s="183"/>
      <c r="I4" s="183"/>
      <c r="J4" s="183"/>
      <c r="K4" s="183"/>
      <c r="L4" s="183"/>
    </row>
    <row r="5" spans="2:12" x14ac:dyDescent="0.25">
      <c r="B5" s="183"/>
      <c r="C5" s="183"/>
      <c r="D5" s="183"/>
      <c r="E5" s="183"/>
      <c r="F5" s="183"/>
      <c r="G5" s="183"/>
      <c r="H5" s="183"/>
      <c r="I5" s="183"/>
      <c r="J5" s="183"/>
      <c r="K5" s="183"/>
      <c r="L5" s="183"/>
    </row>
    <row r="6" spans="2:12" x14ac:dyDescent="0.25">
      <c r="B6" s="270" t="s">
        <v>2</v>
      </c>
      <c r="C6" s="271"/>
      <c r="D6" s="271"/>
      <c r="E6" s="271"/>
      <c r="F6" s="271"/>
      <c r="G6" s="271"/>
      <c r="H6" s="271"/>
      <c r="I6" s="271"/>
      <c r="J6" s="271"/>
      <c r="K6" s="271"/>
      <c r="L6" s="272"/>
    </row>
    <row r="7" spans="2:12" x14ac:dyDescent="0.25">
      <c r="B7" s="273"/>
      <c r="C7" s="274"/>
      <c r="D7" s="274"/>
      <c r="E7" s="274"/>
      <c r="F7" s="274"/>
      <c r="G7" s="274"/>
      <c r="H7" s="274"/>
      <c r="I7" s="274"/>
      <c r="J7" s="274"/>
      <c r="K7" s="274"/>
      <c r="L7" s="275"/>
    </row>
    <row r="8" spans="2:12" x14ac:dyDescent="0.25">
      <c r="B8" s="276"/>
      <c r="C8" s="277"/>
      <c r="D8" s="277"/>
      <c r="E8" s="277"/>
      <c r="F8" s="277"/>
      <c r="G8" s="277"/>
      <c r="H8" s="277"/>
      <c r="I8" s="277"/>
      <c r="J8" s="277"/>
      <c r="K8" s="277"/>
      <c r="L8" s="278"/>
    </row>
    <row r="9" spans="2:12" x14ac:dyDescent="0.25">
      <c r="B9" s="184"/>
      <c r="C9" s="184"/>
      <c r="D9" s="184"/>
      <c r="E9" s="184"/>
      <c r="F9" s="184"/>
      <c r="G9" s="184"/>
      <c r="H9" s="184"/>
      <c r="I9" s="184"/>
      <c r="J9" s="184"/>
      <c r="K9" s="184"/>
      <c r="L9" s="184"/>
    </row>
    <row r="10" spans="2:12" x14ac:dyDescent="0.25">
      <c r="B10" s="279" t="s">
        <v>4</v>
      </c>
      <c r="C10" s="280"/>
      <c r="D10" s="280"/>
      <c r="E10" s="281"/>
      <c r="F10" s="270" t="s">
        <v>5</v>
      </c>
      <c r="G10" s="271"/>
      <c r="H10" s="271"/>
      <c r="I10" s="271"/>
      <c r="J10" s="271"/>
      <c r="K10" s="271"/>
      <c r="L10" s="272"/>
    </row>
    <row r="11" spans="2:12" x14ac:dyDescent="0.25">
      <c r="B11" s="185"/>
      <c r="C11" s="186"/>
      <c r="D11" s="186"/>
      <c r="E11" s="186"/>
      <c r="F11" s="276"/>
      <c r="G11" s="277"/>
      <c r="H11" s="277"/>
      <c r="I11" s="277"/>
      <c r="J11" s="277"/>
      <c r="K11" s="277"/>
      <c r="L11" s="278"/>
    </row>
    <row r="12" spans="2:12" x14ac:dyDescent="0.25">
      <c r="B12" s="185"/>
      <c r="C12" s="186"/>
      <c r="D12" s="186"/>
      <c r="E12" s="186"/>
      <c r="F12" s="186"/>
      <c r="G12" s="187"/>
      <c r="H12" s="187"/>
      <c r="I12" s="185"/>
      <c r="J12" s="186"/>
      <c r="K12" s="186"/>
      <c r="L12" s="186"/>
    </row>
    <row r="13" spans="2:12" x14ac:dyDescent="0.25">
      <c r="B13" s="279" t="s">
        <v>6</v>
      </c>
      <c r="C13" s="280"/>
      <c r="D13" s="280"/>
      <c r="E13" s="281"/>
      <c r="F13" s="270" t="s">
        <v>7</v>
      </c>
      <c r="G13" s="271"/>
      <c r="H13" s="271"/>
      <c r="I13" s="271"/>
      <c r="J13" s="271"/>
      <c r="K13" s="271"/>
      <c r="L13" s="272"/>
    </row>
    <row r="14" spans="2:12" x14ac:dyDescent="0.25">
      <c r="B14" s="185"/>
      <c r="C14" s="186"/>
      <c r="D14" s="186"/>
      <c r="E14" s="186"/>
      <c r="F14" s="273"/>
      <c r="G14" s="274"/>
      <c r="H14" s="274"/>
      <c r="I14" s="274"/>
      <c r="J14" s="274"/>
      <c r="K14" s="274"/>
      <c r="L14" s="275"/>
    </row>
    <row r="15" spans="2:12" x14ac:dyDescent="0.25">
      <c r="B15" s="185"/>
      <c r="C15" s="186"/>
      <c r="D15" s="186"/>
      <c r="E15" s="186"/>
      <c r="F15" s="285" t="s">
        <v>47</v>
      </c>
      <c r="G15" s="274"/>
      <c r="H15" s="274"/>
      <c r="I15" s="274"/>
      <c r="J15" s="274"/>
      <c r="K15" s="274"/>
      <c r="L15" s="275"/>
    </row>
    <row r="16" spans="2:12" x14ac:dyDescent="0.25">
      <c r="B16" s="185"/>
      <c r="C16" s="186"/>
      <c r="D16" s="186"/>
      <c r="E16" s="186"/>
      <c r="F16" s="273"/>
      <c r="G16" s="274"/>
      <c r="H16" s="274"/>
      <c r="I16" s="274"/>
      <c r="J16" s="274"/>
      <c r="K16" s="274"/>
      <c r="L16" s="275"/>
    </row>
    <row r="17" spans="2:12" x14ac:dyDescent="0.25">
      <c r="B17" s="185"/>
      <c r="C17" s="186"/>
      <c r="D17" s="186"/>
      <c r="E17" s="186"/>
      <c r="F17" s="188" t="s">
        <v>9</v>
      </c>
      <c r="G17" s="189"/>
      <c r="H17" s="189"/>
      <c r="I17" s="190"/>
      <c r="J17" s="191"/>
      <c r="K17" s="191"/>
      <c r="L17" s="192"/>
    </row>
    <row r="18" spans="2:12" x14ac:dyDescent="0.25">
      <c r="B18" s="193"/>
      <c r="C18" s="194"/>
      <c r="D18" s="194"/>
      <c r="E18" s="194"/>
      <c r="F18" s="194"/>
      <c r="G18" s="194"/>
      <c r="H18" s="194"/>
      <c r="I18" s="194"/>
      <c r="J18" s="194"/>
      <c r="K18" s="194"/>
      <c r="L18" s="195"/>
    </row>
    <row r="19" spans="2:12" x14ac:dyDescent="0.25">
      <c r="B19" s="196"/>
      <c r="C19" s="196"/>
      <c r="D19" s="196"/>
      <c r="E19" s="196"/>
      <c r="F19" s="196"/>
      <c r="G19" s="196"/>
      <c r="H19" s="196"/>
      <c r="I19" s="196"/>
      <c r="J19" s="196"/>
      <c r="K19" s="196"/>
      <c r="L19" s="196"/>
    </row>
    <row r="20" spans="2:12" x14ac:dyDescent="0.25">
      <c r="B20" s="286" t="s">
        <v>88</v>
      </c>
      <c r="C20" s="287"/>
      <c r="D20" s="287"/>
      <c r="E20" s="287"/>
      <c r="F20" s="287"/>
      <c r="G20" s="287"/>
      <c r="H20" s="287"/>
      <c r="I20" s="287"/>
      <c r="J20" s="287"/>
      <c r="K20" s="287"/>
      <c r="L20" s="288"/>
    </row>
    <row r="21" spans="2:12" x14ac:dyDescent="0.25">
      <c r="B21" s="196" t="s">
        <v>89</v>
      </c>
      <c r="C21" s="196"/>
      <c r="D21" s="196"/>
      <c r="E21" s="196"/>
      <c r="F21" s="196"/>
      <c r="G21" s="196"/>
      <c r="H21" s="196"/>
      <c r="I21" s="196"/>
      <c r="J21" s="196"/>
      <c r="K21" s="196"/>
      <c r="L21" s="196"/>
    </row>
    <row r="22" spans="2:12" ht="15.75" thickBot="1" x14ac:dyDescent="0.3"/>
    <row r="23" spans="2:12" ht="15.75" thickBot="1" x14ac:dyDescent="0.3">
      <c r="B23" s="196"/>
      <c r="C23" s="196"/>
      <c r="D23" s="289" t="s">
        <v>12</v>
      </c>
      <c r="E23" s="290"/>
      <c r="F23" s="291" t="s">
        <v>13</v>
      </c>
      <c r="G23" s="291"/>
      <c r="H23" s="291"/>
      <c r="I23" s="291"/>
      <c r="J23" s="292" t="s">
        <v>14</v>
      </c>
      <c r="K23" s="293"/>
    </row>
    <row r="24" spans="2:12" ht="15.75" thickBot="1" x14ac:dyDescent="0.3">
      <c r="B24" s="296"/>
      <c r="C24" s="296"/>
      <c r="D24" s="289" t="s">
        <v>15</v>
      </c>
      <c r="E24" s="290"/>
      <c r="F24" s="297" t="s">
        <v>16</v>
      </c>
      <c r="G24" s="298"/>
      <c r="H24" s="298" t="s">
        <v>17</v>
      </c>
      <c r="I24" s="299"/>
      <c r="J24" s="294"/>
      <c r="K24" s="295"/>
    </row>
    <row r="25" spans="2:12" ht="27" thickBot="1" x14ac:dyDescent="0.3">
      <c r="B25" s="197" t="s">
        <v>18</v>
      </c>
      <c r="C25" s="198" t="s">
        <v>19</v>
      </c>
      <c r="D25" s="199" t="s">
        <v>90</v>
      </c>
      <c r="E25" s="200" t="s">
        <v>91</v>
      </c>
      <c r="F25" s="201" t="s">
        <v>90</v>
      </c>
      <c r="G25" s="202" t="s">
        <v>91</v>
      </c>
      <c r="H25" s="202" t="s">
        <v>90</v>
      </c>
      <c r="I25" s="203" t="s">
        <v>91</v>
      </c>
      <c r="J25" s="204" t="s">
        <v>90</v>
      </c>
      <c r="K25" s="205" t="s">
        <v>91</v>
      </c>
    </row>
    <row r="26" spans="2:12" x14ac:dyDescent="0.25">
      <c r="B26" s="300">
        <v>2010</v>
      </c>
      <c r="C26" s="206" t="s">
        <v>31</v>
      </c>
      <c r="D26" s="207">
        <v>205236</v>
      </c>
      <c r="E26" s="208">
        <v>204723</v>
      </c>
      <c r="F26" s="209">
        <v>50480</v>
      </c>
      <c r="G26" s="210">
        <v>49888</v>
      </c>
      <c r="H26" s="210">
        <v>12556</v>
      </c>
      <c r="I26" s="211">
        <v>12317</v>
      </c>
      <c r="J26" s="212">
        <f>+D26+F26+H26</f>
        <v>268272</v>
      </c>
      <c r="K26" s="213">
        <f>+E26+G26+I26</f>
        <v>266928</v>
      </c>
    </row>
    <row r="27" spans="2:12" x14ac:dyDescent="0.25">
      <c r="B27" s="301"/>
      <c r="C27" s="206" t="s">
        <v>32</v>
      </c>
      <c r="D27" s="207">
        <v>173436</v>
      </c>
      <c r="E27" s="208">
        <v>173165</v>
      </c>
      <c r="F27" s="209">
        <v>49823</v>
      </c>
      <c r="G27" s="210">
        <v>49290</v>
      </c>
      <c r="H27" s="210">
        <v>12732</v>
      </c>
      <c r="I27" s="211">
        <v>12610</v>
      </c>
      <c r="J27" s="214">
        <f t="shared" ref="J27:K29" si="0">+D27+F27+H27</f>
        <v>235991</v>
      </c>
      <c r="K27" s="215">
        <f t="shared" si="0"/>
        <v>235065</v>
      </c>
    </row>
    <row r="28" spans="2:12" x14ac:dyDescent="0.25">
      <c r="B28" s="301"/>
      <c r="C28" s="206" t="s">
        <v>33</v>
      </c>
      <c r="D28" s="207">
        <v>200269</v>
      </c>
      <c r="E28" s="208">
        <v>200043</v>
      </c>
      <c r="F28" s="209">
        <v>50197</v>
      </c>
      <c r="G28" s="210">
        <v>49659</v>
      </c>
      <c r="H28" s="210">
        <v>14915</v>
      </c>
      <c r="I28" s="211">
        <v>14804</v>
      </c>
      <c r="J28" s="214">
        <f t="shared" si="0"/>
        <v>265381</v>
      </c>
      <c r="K28" s="215">
        <f t="shared" si="0"/>
        <v>264506</v>
      </c>
    </row>
    <row r="29" spans="2:12" ht="15.75" thickBot="1" x14ac:dyDescent="0.3">
      <c r="B29" s="302"/>
      <c r="C29" s="216" t="s">
        <v>34</v>
      </c>
      <c r="D29" s="217">
        <v>179356</v>
      </c>
      <c r="E29" s="218">
        <v>179080</v>
      </c>
      <c r="F29" s="219">
        <v>53405</v>
      </c>
      <c r="G29" s="220">
        <v>52934</v>
      </c>
      <c r="H29" s="220">
        <v>10990</v>
      </c>
      <c r="I29" s="221">
        <v>10850</v>
      </c>
      <c r="J29" s="222">
        <f t="shared" si="0"/>
        <v>243751</v>
      </c>
      <c r="K29" s="223">
        <f t="shared" si="0"/>
        <v>242864</v>
      </c>
    </row>
    <row r="30" spans="2:12" ht="15.75" thickBot="1" x14ac:dyDescent="0.3">
      <c r="B30" s="303">
        <v>2010</v>
      </c>
      <c r="C30" s="299"/>
      <c r="D30" s="224">
        <f>+D26+D27+D28+D29</f>
        <v>758297</v>
      </c>
      <c r="E30" s="225">
        <f t="shared" ref="E30:I30" si="1">+E26+E27+E28+E29</f>
        <v>757011</v>
      </c>
      <c r="F30" s="224">
        <f t="shared" si="1"/>
        <v>203905</v>
      </c>
      <c r="G30" s="226">
        <f t="shared" si="1"/>
        <v>201771</v>
      </c>
      <c r="H30" s="226">
        <f t="shared" si="1"/>
        <v>51193</v>
      </c>
      <c r="I30" s="227">
        <f t="shared" si="1"/>
        <v>50581</v>
      </c>
      <c r="J30" s="228">
        <v>1013395</v>
      </c>
      <c r="K30" s="229">
        <v>1009363</v>
      </c>
    </row>
    <row r="31" spans="2:12" x14ac:dyDescent="0.25">
      <c r="B31" s="282">
        <v>2011</v>
      </c>
      <c r="C31" s="230" t="s">
        <v>23</v>
      </c>
      <c r="D31" s="231">
        <v>192452</v>
      </c>
      <c r="E31" s="232">
        <v>192261</v>
      </c>
      <c r="F31" s="231">
        <v>56378</v>
      </c>
      <c r="G31" s="233">
        <v>55923</v>
      </c>
      <c r="H31" s="233">
        <v>10728</v>
      </c>
      <c r="I31" s="232">
        <v>10553</v>
      </c>
      <c r="J31" s="212">
        <f>+D31+F31+H31</f>
        <v>259558</v>
      </c>
      <c r="K31" s="213">
        <f>+E31+G31+I31</f>
        <v>258737</v>
      </c>
    </row>
    <row r="32" spans="2:12" x14ac:dyDescent="0.25">
      <c r="B32" s="283"/>
      <c r="C32" s="234" t="s">
        <v>24</v>
      </c>
      <c r="D32" s="214">
        <v>157633</v>
      </c>
      <c r="E32" s="215">
        <v>157448</v>
      </c>
      <c r="F32" s="214">
        <v>47812</v>
      </c>
      <c r="G32" s="235">
        <v>47302</v>
      </c>
      <c r="H32" s="235">
        <v>9204</v>
      </c>
      <c r="I32" s="215">
        <v>9109</v>
      </c>
      <c r="J32" s="214">
        <f t="shared" ref="J32:K42" si="2">+D32+F32+H32</f>
        <v>214649</v>
      </c>
      <c r="K32" s="215">
        <f t="shared" si="2"/>
        <v>213859</v>
      </c>
    </row>
    <row r="33" spans="2:11" x14ac:dyDescent="0.25">
      <c r="B33" s="283"/>
      <c r="C33" s="234" t="s">
        <v>25</v>
      </c>
      <c r="D33" s="214">
        <v>203570</v>
      </c>
      <c r="E33" s="215">
        <v>203314</v>
      </c>
      <c r="F33" s="214">
        <v>59851</v>
      </c>
      <c r="G33" s="235">
        <v>59181</v>
      </c>
      <c r="H33" s="235">
        <v>17363</v>
      </c>
      <c r="I33" s="215">
        <v>17162</v>
      </c>
      <c r="J33" s="214">
        <f t="shared" si="2"/>
        <v>280784</v>
      </c>
      <c r="K33" s="215">
        <f t="shared" si="2"/>
        <v>279657</v>
      </c>
    </row>
    <row r="34" spans="2:11" x14ac:dyDescent="0.25">
      <c r="B34" s="283"/>
      <c r="C34" s="234" t="s">
        <v>26</v>
      </c>
      <c r="D34" s="214">
        <v>149116</v>
      </c>
      <c r="E34" s="215">
        <v>148837</v>
      </c>
      <c r="F34" s="214">
        <v>53763</v>
      </c>
      <c r="G34" s="235">
        <v>53088</v>
      </c>
      <c r="H34" s="235">
        <v>11779</v>
      </c>
      <c r="I34" s="215">
        <v>11525</v>
      </c>
      <c r="J34" s="214">
        <f t="shared" si="2"/>
        <v>214658</v>
      </c>
      <c r="K34" s="215">
        <f t="shared" si="2"/>
        <v>213450</v>
      </c>
    </row>
    <row r="35" spans="2:11" x14ac:dyDescent="0.25">
      <c r="B35" s="283"/>
      <c r="C35" s="234" t="s">
        <v>27</v>
      </c>
      <c r="D35" s="214">
        <v>191206</v>
      </c>
      <c r="E35" s="215">
        <v>190755</v>
      </c>
      <c r="F35" s="214">
        <v>58256</v>
      </c>
      <c r="G35" s="235">
        <v>57761</v>
      </c>
      <c r="H35" s="235">
        <v>12494</v>
      </c>
      <c r="I35" s="215">
        <v>12308</v>
      </c>
      <c r="J35" s="214">
        <f t="shared" si="2"/>
        <v>261956</v>
      </c>
      <c r="K35" s="215">
        <f t="shared" si="2"/>
        <v>260824</v>
      </c>
    </row>
    <row r="36" spans="2:11" x14ac:dyDescent="0.25">
      <c r="B36" s="283"/>
      <c r="C36" s="234" t="s">
        <v>28</v>
      </c>
      <c r="D36" s="214">
        <v>209167</v>
      </c>
      <c r="E36" s="215">
        <v>208890</v>
      </c>
      <c r="F36" s="214">
        <v>56247</v>
      </c>
      <c r="G36" s="235">
        <v>55556</v>
      </c>
      <c r="H36" s="235">
        <v>11731</v>
      </c>
      <c r="I36" s="215">
        <v>11457</v>
      </c>
      <c r="J36" s="214">
        <f t="shared" si="2"/>
        <v>277145</v>
      </c>
      <c r="K36" s="215">
        <f t="shared" si="2"/>
        <v>275903</v>
      </c>
    </row>
    <row r="37" spans="2:11" x14ac:dyDescent="0.25">
      <c r="B37" s="283"/>
      <c r="C37" s="234" t="s">
        <v>29</v>
      </c>
      <c r="D37" s="214">
        <v>176040</v>
      </c>
      <c r="E37" s="215">
        <v>175711</v>
      </c>
      <c r="F37" s="214">
        <v>52179</v>
      </c>
      <c r="G37" s="235">
        <v>51854</v>
      </c>
      <c r="H37" s="235">
        <v>12591</v>
      </c>
      <c r="I37" s="215">
        <v>12343</v>
      </c>
      <c r="J37" s="214">
        <f t="shared" si="2"/>
        <v>240810</v>
      </c>
      <c r="K37" s="215">
        <f t="shared" si="2"/>
        <v>239908</v>
      </c>
    </row>
    <row r="38" spans="2:11" x14ac:dyDescent="0.25">
      <c r="B38" s="283"/>
      <c r="C38" s="234" t="s">
        <v>30</v>
      </c>
      <c r="D38" s="214">
        <v>238572</v>
      </c>
      <c r="E38" s="215">
        <v>238254</v>
      </c>
      <c r="F38" s="214">
        <v>65858</v>
      </c>
      <c r="G38" s="235">
        <v>65120</v>
      </c>
      <c r="H38" s="235">
        <v>25007</v>
      </c>
      <c r="I38" s="215">
        <v>24575</v>
      </c>
      <c r="J38" s="214">
        <f t="shared" si="2"/>
        <v>329437</v>
      </c>
      <c r="K38" s="215">
        <f t="shared" si="2"/>
        <v>327949</v>
      </c>
    </row>
    <row r="39" spans="2:11" x14ac:dyDescent="0.25">
      <c r="B39" s="283"/>
      <c r="C39" s="234" t="s">
        <v>31</v>
      </c>
      <c r="D39" s="214">
        <v>167046</v>
      </c>
      <c r="E39" s="215">
        <v>166844</v>
      </c>
      <c r="F39" s="214">
        <v>59879</v>
      </c>
      <c r="G39" s="235">
        <v>59255</v>
      </c>
      <c r="H39" s="235">
        <v>20269</v>
      </c>
      <c r="I39" s="215">
        <v>19816</v>
      </c>
      <c r="J39" s="214">
        <f t="shared" si="2"/>
        <v>247194</v>
      </c>
      <c r="K39" s="215">
        <f t="shared" si="2"/>
        <v>245915</v>
      </c>
    </row>
    <row r="40" spans="2:11" x14ac:dyDescent="0.25">
      <c r="B40" s="283"/>
      <c r="C40" s="234" t="s">
        <v>32</v>
      </c>
      <c r="D40" s="214">
        <v>173928</v>
      </c>
      <c r="E40" s="215">
        <v>173772</v>
      </c>
      <c r="F40" s="214">
        <v>52972</v>
      </c>
      <c r="G40" s="235">
        <v>52497</v>
      </c>
      <c r="H40" s="235">
        <v>16095</v>
      </c>
      <c r="I40" s="215">
        <v>15943</v>
      </c>
      <c r="J40" s="214">
        <f t="shared" si="2"/>
        <v>242995</v>
      </c>
      <c r="K40" s="215">
        <f t="shared" si="2"/>
        <v>242212</v>
      </c>
    </row>
    <row r="41" spans="2:11" x14ac:dyDescent="0.25">
      <c r="B41" s="283"/>
      <c r="C41" s="234" t="s">
        <v>33</v>
      </c>
      <c r="D41" s="214">
        <v>176836</v>
      </c>
      <c r="E41" s="215">
        <v>176607</v>
      </c>
      <c r="F41" s="214">
        <v>51671</v>
      </c>
      <c r="G41" s="235">
        <v>50971</v>
      </c>
      <c r="H41" s="235">
        <v>17344</v>
      </c>
      <c r="I41" s="215">
        <v>17171</v>
      </c>
      <c r="J41" s="214">
        <f t="shared" si="2"/>
        <v>245851</v>
      </c>
      <c r="K41" s="215">
        <f t="shared" si="2"/>
        <v>244749</v>
      </c>
    </row>
    <row r="42" spans="2:11" ht="15.75" thickBot="1" x14ac:dyDescent="0.3">
      <c r="B42" s="284"/>
      <c r="C42" s="236" t="s">
        <v>34</v>
      </c>
      <c r="D42" s="214">
        <v>131550</v>
      </c>
      <c r="E42" s="215">
        <v>131303</v>
      </c>
      <c r="F42" s="214">
        <v>60777</v>
      </c>
      <c r="G42" s="235">
        <v>60094</v>
      </c>
      <c r="H42" s="235">
        <v>11234</v>
      </c>
      <c r="I42" s="215">
        <v>11071</v>
      </c>
      <c r="J42" s="237">
        <f t="shared" si="2"/>
        <v>203561</v>
      </c>
      <c r="K42" s="238">
        <f t="shared" si="2"/>
        <v>202468</v>
      </c>
    </row>
    <row r="43" spans="2:11" ht="20.25" customHeight="1" thickBot="1" x14ac:dyDescent="0.3">
      <c r="B43" s="303">
        <v>2011</v>
      </c>
      <c r="C43" s="299"/>
      <c r="D43" s="224">
        <f>SUM(D31:D42)</f>
        <v>2167116</v>
      </c>
      <c r="E43" s="225">
        <f t="shared" ref="E43:K43" si="3">SUM(E31:E42)</f>
        <v>2163996</v>
      </c>
      <c r="F43" s="224">
        <f t="shared" si="3"/>
        <v>675643</v>
      </c>
      <c r="G43" s="226">
        <f t="shared" si="3"/>
        <v>668602</v>
      </c>
      <c r="H43" s="226">
        <f t="shared" si="3"/>
        <v>175839</v>
      </c>
      <c r="I43" s="227">
        <f t="shared" si="3"/>
        <v>173033</v>
      </c>
      <c r="J43" s="224">
        <f t="shared" si="3"/>
        <v>3018598</v>
      </c>
      <c r="K43" s="227">
        <f t="shared" si="3"/>
        <v>3005631</v>
      </c>
    </row>
    <row r="44" spans="2:11" x14ac:dyDescent="0.25">
      <c r="B44" s="282">
        <v>2012</v>
      </c>
      <c r="C44" s="230" t="s">
        <v>23</v>
      </c>
      <c r="D44" s="212">
        <v>144562</v>
      </c>
      <c r="E44" s="213">
        <v>144288</v>
      </c>
      <c r="F44" s="212">
        <v>58224</v>
      </c>
      <c r="G44" s="239">
        <v>57741</v>
      </c>
      <c r="H44" s="239">
        <v>14444</v>
      </c>
      <c r="I44" s="213">
        <v>14229</v>
      </c>
      <c r="J44" s="212">
        <f>+D44+F44+H44</f>
        <v>217230</v>
      </c>
      <c r="K44" s="213">
        <f>+E44+G44+I44</f>
        <v>216258</v>
      </c>
    </row>
    <row r="45" spans="2:11" x14ac:dyDescent="0.25">
      <c r="B45" s="283"/>
      <c r="C45" s="234" t="s">
        <v>24</v>
      </c>
      <c r="D45" s="214">
        <v>158723</v>
      </c>
      <c r="E45" s="215">
        <v>158489</v>
      </c>
      <c r="F45" s="214">
        <v>51126</v>
      </c>
      <c r="G45" s="235">
        <v>50832</v>
      </c>
      <c r="H45" s="235">
        <v>12027</v>
      </c>
      <c r="I45" s="215">
        <v>11769</v>
      </c>
      <c r="J45" s="214">
        <f t="shared" ref="J45:K55" si="4">+D45+F45+H45</f>
        <v>221876</v>
      </c>
      <c r="K45" s="215">
        <f t="shared" si="4"/>
        <v>221090</v>
      </c>
    </row>
    <row r="46" spans="2:11" x14ac:dyDescent="0.25">
      <c r="B46" s="283"/>
      <c r="C46" s="234" t="s">
        <v>25</v>
      </c>
      <c r="D46" s="214">
        <v>204557</v>
      </c>
      <c r="E46" s="215">
        <v>204406</v>
      </c>
      <c r="F46" s="214">
        <v>57336</v>
      </c>
      <c r="G46" s="235">
        <v>56826</v>
      </c>
      <c r="H46" s="235">
        <v>14927</v>
      </c>
      <c r="I46" s="215">
        <v>14657</v>
      </c>
      <c r="J46" s="214">
        <f t="shared" si="4"/>
        <v>276820</v>
      </c>
      <c r="K46" s="215">
        <f t="shared" si="4"/>
        <v>275889</v>
      </c>
    </row>
    <row r="47" spans="2:11" x14ac:dyDescent="0.25">
      <c r="B47" s="283"/>
      <c r="C47" s="234" t="s">
        <v>26</v>
      </c>
      <c r="D47" s="214">
        <v>153576</v>
      </c>
      <c r="E47" s="215">
        <v>153459</v>
      </c>
      <c r="F47" s="214">
        <v>48093</v>
      </c>
      <c r="G47" s="235">
        <v>47560</v>
      </c>
      <c r="H47" s="235">
        <v>11998</v>
      </c>
      <c r="I47" s="215">
        <v>11895</v>
      </c>
      <c r="J47" s="214">
        <f t="shared" si="4"/>
        <v>213667</v>
      </c>
      <c r="K47" s="215">
        <f t="shared" si="4"/>
        <v>212914</v>
      </c>
    </row>
    <row r="48" spans="2:11" x14ac:dyDescent="0.25">
      <c r="B48" s="283"/>
      <c r="C48" s="234" t="s">
        <v>27</v>
      </c>
      <c r="D48" s="214">
        <v>183291</v>
      </c>
      <c r="E48" s="215">
        <v>183159</v>
      </c>
      <c r="F48" s="214">
        <v>53769</v>
      </c>
      <c r="G48" s="235">
        <v>53345</v>
      </c>
      <c r="H48" s="235">
        <v>16034</v>
      </c>
      <c r="I48" s="215">
        <v>15904</v>
      </c>
      <c r="J48" s="214">
        <f t="shared" si="4"/>
        <v>253094</v>
      </c>
      <c r="K48" s="215">
        <f t="shared" si="4"/>
        <v>252408</v>
      </c>
    </row>
    <row r="49" spans="2:11" x14ac:dyDescent="0.25">
      <c r="B49" s="283"/>
      <c r="C49" s="234" t="s">
        <v>28</v>
      </c>
      <c r="D49" s="214">
        <v>176600</v>
      </c>
      <c r="E49" s="215">
        <v>176486</v>
      </c>
      <c r="F49" s="214">
        <v>59034</v>
      </c>
      <c r="G49" s="235">
        <v>58408</v>
      </c>
      <c r="H49" s="235">
        <v>16958</v>
      </c>
      <c r="I49" s="215">
        <v>16787</v>
      </c>
      <c r="J49" s="214">
        <f t="shared" si="4"/>
        <v>252592</v>
      </c>
      <c r="K49" s="215">
        <f t="shared" si="4"/>
        <v>251681</v>
      </c>
    </row>
    <row r="50" spans="2:11" x14ac:dyDescent="0.25">
      <c r="B50" s="283"/>
      <c r="C50" s="234" t="s">
        <v>29</v>
      </c>
      <c r="D50" s="214">
        <v>151936</v>
      </c>
      <c r="E50" s="215">
        <v>151813</v>
      </c>
      <c r="F50" s="214">
        <v>54471</v>
      </c>
      <c r="G50" s="235">
        <v>54135</v>
      </c>
      <c r="H50" s="235">
        <v>12295</v>
      </c>
      <c r="I50" s="215">
        <v>12205</v>
      </c>
      <c r="J50" s="214">
        <f t="shared" si="4"/>
        <v>218702</v>
      </c>
      <c r="K50" s="215">
        <f t="shared" si="4"/>
        <v>218153</v>
      </c>
    </row>
    <row r="51" spans="2:11" x14ac:dyDescent="0.25">
      <c r="B51" s="283"/>
      <c r="C51" s="234" t="s">
        <v>30</v>
      </c>
      <c r="D51" s="214">
        <v>145646</v>
      </c>
      <c r="E51" s="215">
        <v>145586</v>
      </c>
      <c r="F51" s="214">
        <v>58505</v>
      </c>
      <c r="G51" s="235">
        <v>58115</v>
      </c>
      <c r="H51" s="235">
        <v>11958</v>
      </c>
      <c r="I51" s="215">
        <v>11870</v>
      </c>
      <c r="J51" s="214">
        <f t="shared" si="4"/>
        <v>216109</v>
      </c>
      <c r="K51" s="215">
        <f t="shared" si="4"/>
        <v>215571</v>
      </c>
    </row>
    <row r="52" spans="2:11" x14ac:dyDescent="0.25">
      <c r="B52" s="283"/>
      <c r="C52" s="234" t="s">
        <v>31</v>
      </c>
      <c r="D52" s="214">
        <v>126313</v>
      </c>
      <c r="E52" s="215">
        <v>126186</v>
      </c>
      <c r="F52" s="214">
        <v>45071</v>
      </c>
      <c r="G52" s="235">
        <v>44776</v>
      </c>
      <c r="H52" s="235">
        <v>9034</v>
      </c>
      <c r="I52" s="215">
        <v>8946</v>
      </c>
      <c r="J52" s="214">
        <f t="shared" si="4"/>
        <v>180418</v>
      </c>
      <c r="K52" s="215">
        <f t="shared" si="4"/>
        <v>179908</v>
      </c>
    </row>
    <row r="53" spans="2:11" x14ac:dyDescent="0.25">
      <c r="B53" s="283"/>
      <c r="C53" s="234" t="s">
        <v>32</v>
      </c>
      <c r="D53" s="214">
        <v>169856</v>
      </c>
      <c r="E53" s="215">
        <v>169798</v>
      </c>
      <c r="F53" s="214">
        <v>56196</v>
      </c>
      <c r="G53" s="235">
        <v>55755</v>
      </c>
      <c r="H53" s="235">
        <v>10580</v>
      </c>
      <c r="I53" s="215">
        <v>10497</v>
      </c>
      <c r="J53" s="214">
        <f t="shared" si="4"/>
        <v>236632</v>
      </c>
      <c r="K53" s="215">
        <f t="shared" si="4"/>
        <v>236050</v>
      </c>
    </row>
    <row r="54" spans="2:11" x14ac:dyDescent="0.25">
      <c r="B54" s="283"/>
      <c r="C54" s="234" t="s">
        <v>33</v>
      </c>
      <c r="D54" s="214">
        <v>142646</v>
      </c>
      <c r="E54" s="215">
        <v>142606</v>
      </c>
      <c r="F54" s="214">
        <v>54500</v>
      </c>
      <c r="G54" s="235">
        <v>54192</v>
      </c>
      <c r="H54" s="235">
        <v>10360</v>
      </c>
      <c r="I54" s="215">
        <v>10264</v>
      </c>
      <c r="J54" s="214">
        <f t="shared" si="4"/>
        <v>207506</v>
      </c>
      <c r="K54" s="215">
        <f t="shared" si="4"/>
        <v>207062</v>
      </c>
    </row>
    <row r="55" spans="2:11" ht="15.75" thickBot="1" x14ac:dyDescent="0.3">
      <c r="B55" s="284"/>
      <c r="C55" s="236" t="s">
        <v>34</v>
      </c>
      <c r="D55" s="214">
        <v>142468</v>
      </c>
      <c r="E55" s="215">
        <v>142338</v>
      </c>
      <c r="F55" s="214">
        <v>49013</v>
      </c>
      <c r="G55" s="235">
        <v>48532</v>
      </c>
      <c r="H55" s="235">
        <v>9544</v>
      </c>
      <c r="I55" s="215">
        <v>9454</v>
      </c>
      <c r="J55" s="237">
        <f t="shared" si="4"/>
        <v>201025</v>
      </c>
      <c r="K55" s="238">
        <f t="shared" si="4"/>
        <v>200324</v>
      </c>
    </row>
    <row r="56" spans="2:11" ht="18.75" customHeight="1" thickBot="1" x14ac:dyDescent="0.3">
      <c r="B56" s="303">
        <v>2012</v>
      </c>
      <c r="C56" s="299"/>
      <c r="D56" s="224">
        <f>SUM(D44:D55)</f>
        <v>1900174</v>
      </c>
      <c r="E56" s="225">
        <f t="shared" ref="E56:K56" si="5">SUM(E44:E55)</f>
        <v>1898614</v>
      </c>
      <c r="F56" s="224">
        <f t="shared" si="5"/>
        <v>645338</v>
      </c>
      <c r="G56" s="226">
        <f t="shared" si="5"/>
        <v>640217</v>
      </c>
      <c r="H56" s="226">
        <f t="shared" si="5"/>
        <v>150159</v>
      </c>
      <c r="I56" s="227">
        <f t="shared" si="5"/>
        <v>148477</v>
      </c>
      <c r="J56" s="224">
        <f t="shared" si="5"/>
        <v>2695671</v>
      </c>
      <c r="K56" s="227">
        <f t="shared" si="5"/>
        <v>2687308</v>
      </c>
    </row>
    <row r="57" spans="2:11" x14ac:dyDescent="0.25">
      <c r="B57" s="282">
        <v>2013</v>
      </c>
      <c r="C57" s="230" t="s">
        <v>23</v>
      </c>
      <c r="D57" s="212">
        <v>188053</v>
      </c>
      <c r="E57" s="213">
        <v>187960</v>
      </c>
      <c r="F57" s="212">
        <v>64598</v>
      </c>
      <c r="G57" s="239">
        <v>64159</v>
      </c>
      <c r="H57" s="239">
        <v>11043</v>
      </c>
      <c r="I57" s="213">
        <v>10920</v>
      </c>
      <c r="J57" s="240">
        <f t="shared" ref="J57:K68" si="6">+D57+F57+H57</f>
        <v>263694</v>
      </c>
      <c r="K57" s="241">
        <f t="shared" si="6"/>
        <v>263039</v>
      </c>
    </row>
    <row r="58" spans="2:11" x14ac:dyDescent="0.25">
      <c r="B58" s="283"/>
      <c r="C58" s="234" t="s">
        <v>24</v>
      </c>
      <c r="D58" s="214">
        <v>167200</v>
      </c>
      <c r="E58" s="215">
        <v>167109</v>
      </c>
      <c r="F58" s="214">
        <v>53085</v>
      </c>
      <c r="G58" s="235">
        <v>52731</v>
      </c>
      <c r="H58" s="235">
        <v>10586</v>
      </c>
      <c r="I58" s="215">
        <v>10430</v>
      </c>
      <c r="J58" s="214">
        <f t="shared" si="6"/>
        <v>230871</v>
      </c>
      <c r="K58" s="215">
        <f t="shared" si="6"/>
        <v>230270</v>
      </c>
    </row>
    <row r="59" spans="2:11" x14ac:dyDescent="0.25">
      <c r="B59" s="283"/>
      <c r="C59" s="234" t="s">
        <v>25</v>
      </c>
      <c r="D59" s="214">
        <v>159876</v>
      </c>
      <c r="E59" s="215">
        <v>159755</v>
      </c>
      <c r="F59" s="214">
        <v>54691</v>
      </c>
      <c r="G59" s="235">
        <v>54352</v>
      </c>
      <c r="H59" s="235">
        <v>9430</v>
      </c>
      <c r="I59" s="215">
        <v>9359</v>
      </c>
      <c r="J59" s="214">
        <f t="shared" si="6"/>
        <v>223997</v>
      </c>
      <c r="K59" s="215">
        <f t="shared" si="6"/>
        <v>223466</v>
      </c>
    </row>
    <row r="60" spans="2:11" x14ac:dyDescent="0.25">
      <c r="B60" s="283"/>
      <c r="C60" s="234" t="s">
        <v>26</v>
      </c>
      <c r="D60" s="214">
        <v>154296</v>
      </c>
      <c r="E60" s="215">
        <v>154219</v>
      </c>
      <c r="F60" s="214">
        <v>55274</v>
      </c>
      <c r="G60" s="235">
        <v>54739</v>
      </c>
      <c r="H60" s="235">
        <v>15191</v>
      </c>
      <c r="I60" s="215">
        <v>15063</v>
      </c>
      <c r="J60" s="214">
        <f t="shared" si="6"/>
        <v>224761</v>
      </c>
      <c r="K60" s="215">
        <f t="shared" si="6"/>
        <v>224021</v>
      </c>
    </row>
    <row r="61" spans="2:11" x14ac:dyDescent="0.25">
      <c r="B61" s="283"/>
      <c r="C61" s="234" t="s">
        <v>27</v>
      </c>
      <c r="D61" s="214">
        <v>158671</v>
      </c>
      <c r="E61" s="215">
        <v>158540</v>
      </c>
      <c r="F61" s="214">
        <v>56630</v>
      </c>
      <c r="G61" s="235">
        <v>56176</v>
      </c>
      <c r="H61" s="235">
        <v>13016</v>
      </c>
      <c r="I61" s="215">
        <v>12903</v>
      </c>
      <c r="J61" s="214">
        <f t="shared" si="6"/>
        <v>228317</v>
      </c>
      <c r="K61" s="215">
        <f t="shared" si="6"/>
        <v>227619</v>
      </c>
    </row>
    <row r="62" spans="2:11" x14ac:dyDescent="0.25">
      <c r="B62" s="283"/>
      <c r="C62" s="234" t="s">
        <v>28</v>
      </c>
      <c r="D62" s="214">
        <v>194937</v>
      </c>
      <c r="E62" s="215">
        <v>194862</v>
      </c>
      <c r="F62" s="214">
        <v>58847</v>
      </c>
      <c r="G62" s="235">
        <v>58555</v>
      </c>
      <c r="H62" s="235">
        <v>14230</v>
      </c>
      <c r="I62" s="215">
        <v>14118</v>
      </c>
      <c r="J62" s="214">
        <f t="shared" si="6"/>
        <v>268014</v>
      </c>
      <c r="K62" s="215">
        <f t="shared" si="6"/>
        <v>267535</v>
      </c>
    </row>
    <row r="63" spans="2:11" x14ac:dyDescent="0.25">
      <c r="B63" s="283"/>
      <c r="C63" s="234" t="s">
        <v>29</v>
      </c>
      <c r="D63" s="214">
        <v>171567</v>
      </c>
      <c r="E63" s="215">
        <v>171423</v>
      </c>
      <c r="F63" s="214">
        <v>58425</v>
      </c>
      <c r="G63" s="235">
        <v>58070</v>
      </c>
      <c r="H63" s="235">
        <v>15665</v>
      </c>
      <c r="I63" s="215">
        <v>15566</v>
      </c>
      <c r="J63" s="214">
        <f t="shared" si="6"/>
        <v>245657</v>
      </c>
      <c r="K63" s="215">
        <f t="shared" si="6"/>
        <v>245059</v>
      </c>
    </row>
    <row r="64" spans="2:11" x14ac:dyDescent="0.25">
      <c r="B64" s="283"/>
      <c r="C64" s="234" t="s">
        <v>30</v>
      </c>
      <c r="D64" s="214">
        <v>190824</v>
      </c>
      <c r="E64" s="215">
        <v>190748</v>
      </c>
      <c r="F64" s="214">
        <v>50876</v>
      </c>
      <c r="G64" s="235">
        <v>50621</v>
      </c>
      <c r="H64" s="235">
        <v>13867</v>
      </c>
      <c r="I64" s="215">
        <v>13785</v>
      </c>
      <c r="J64" s="214">
        <f t="shared" si="6"/>
        <v>255567</v>
      </c>
      <c r="K64" s="215">
        <f t="shared" si="6"/>
        <v>255154</v>
      </c>
    </row>
    <row r="65" spans="2:11" x14ac:dyDescent="0.25">
      <c r="B65" s="283"/>
      <c r="C65" s="234" t="s">
        <v>31</v>
      </c>
      <c r="D65" s="214">
        <v>190666</v>
      </c>
      <c r="E65" s="215">
        <v>190424</v>
      </c>
      <c r="F65" s="214">
        <v>45250</v>
      </c>
      <c r="G65" s="235">
        <v>44972</v>
      </c>
      <c r="H65" s="235">
        <v>11541</v>
      </c>
      <c r="I65" s="215">
        <v>11475</v>
      </c>
      <c r="J65" s="214">
        <f t="shared" si="6"/>
        <v>247457</v>
      </c>
      <c r="K65" s="215">
        <f t="shared" si="6"/>
        <v>246871</v>
      </c>
    </row>
    <row r="66" spans="2:11" x14ac:dyDescent="0.25">
      <c r="B66" s="283"/>
      <c r="C66" s="234" t="s">
        <v>32</v>
      </c>
      <c r="D66" s="214">
        <v>179595</v>
      </c>
      <c r="E66" s="215">
        <v>179510</v>
      </c>
      <c r="F66" s="214">
        <v>54511</v>
      </c>
      <c r="G66" s="235">
        <v>54099</v>
      </c>
      <c r="H66" s="235">
        <v>13460</v>
      </c>
      <c r="I66" s="215">
        <v>13371</v>
      </c>
      <c r="J66" s="214">
        <f t="shared" si="6"/>
        <v>247566</v>
      </c>
      <c r="K66" s="215">
        <f t="shared" si="6"/>
        <v>246980</v>
      </c>
    </row>
    <row r="67" spans="2:11" x14ac:dyDescent="0.25">
      <c r="B67" s="283"/>
      <c r="C67" s="234" t="s">
        <v>33</v>
      </c>
      <c r="D67" s="214">
        <v>160506</v>
      </c>
      <c r="E67" s="215">
        <v>160406</v>
      </c>
      <c r="F67" s="214">
        <v>47992</v>
      </c>
      <c r="G67" s="235">
        <v>47776</v>
      </c>
      <c r="H67" s="235">
        <v>14643</v>
      </c>
      <c r="I67" s="215">
        <v>14575</v>
      </c>
      <c r="J67" s="214">
        <f t="shared" si="6"/>
        <v>223141</v>
      </c>
      <c r="K67" s="215">
        <f t="shared" si="6"/>
        <v>222757</v>
      </c>
    </row>
    <row r="68" spans="2:11" ht="15.75" thickBot="1" x14ac:dyDescent="0.3">
      <c r="B68" s="284"/>
      <c r="C68" s="236" t="s">
        <v>34</v>
      </c>
      <c r="D68" s="214">
        <v>147413</v>
      </c>
      <c r="E68" s="215">
        <v>147327</v>
      </c>
      <c r="F68" s="214">
        <v>45616</v>
      </c>
      <c r="G68" s="235">
        <v>45249</v>
      </c>
      <c r="H68" s="235">
        <v>13297</v>
      </c>
      <c r="I68" s="215">
        <v>13181</v>
      </c>
      <c r="J68" s="214">
        <f t="shared" si="6"/>
        <v>206326</v>
      </c>
      <c r="K68" s="215">
        <f t="shared" si="6"/>
        <v>205757</v>
      </c>
    </row>
    <row r="69" spans="2:11" ht="15.75" thickBot="1" x14ac:dyDescent="0.3">
      <c r="B69" s="303">
        <v>2013</v>
      </c>
      <c r="C69" s="299"/>
      <c r="D69" s="224">
        <f>SUM(D57:D68)</f>
        <v>2063604</v>
      </c>
      <c r="E69" s="225">
        <f t="shared" ref="E69:K69" si="7">SUM(E57:E68)</f>
        <v>2062283</v>
      </c>
      <c r="F69" s="224">
        <f t="shared" si="7"/>
        <v>645795</v>
      </c>
      <c r="G69" s="226">
        <f t="shared" si="7"/>
        <v>641499</v>
      </c>
      <c r="H69" s="226">
        <f t="shared" si="7"/>
        <v>155969</v>
      </c>
      <c r="I69" s="227">
        <f t="shared" si="7"/>
        <v>154746</v>
      </c>
      <c r="J69" s="224">
        <f t="shared" si="7"/>
        <v>2865368</v>
      </c>
      <c r="K69" s="227">
        <f t="shared" si="7"/>
        <v>2858528</v>
      </c>
    </row>
    <row r="70" spans="2:11" x14ac:dyDescent="0.25">
      <c r="B70" s="282">
        <v>2014</v>
      </c>
      <c r="C70" s="230" t="s">
        <v>23</v>
      </c>
      <c r="D70" s="212">
        <v>175092</v>
      </c>
      <c r="E70" s="213">
        <v>175009</v>
      </c>
      <c r="F70" s="212">
        <v>54569</v>
      </c>
      <c r="G70" s="239">
        <v>54221</v>
      </c>
      <c r="H70" s="239">
        <v>17276</v>
      </c>
      <c r="I70" s="213">
        <v>17181</v>
      </c>
      <c r="J70" s="240">
        <f t="shared" ref="J70:K81" si="8">+D70+F70+H70</f>
        <v>246937</v>
      </c>
      <c r="K70" s="241">
        <f t="shared" si="8"/>
        <v>246411</v>
      </c>
    </row>
    <row r="71" spans="2:11" x14ac:dyDescent="0.25">
      <c r="B71" s="283"/>
      <c r="C71" s="234" t="s">
        <v>24</v>
      </c>
      <c r="D71" s="214">
        <v>139108</v>
      </c>
      <c r="E71" s="215">
        <v>139058</v>
      </c>
      <c r="F71" s="214">
        <v>42372</v>
      </c>
      <c r="G71" s="235">
        <v>42237</v>
      </c>
      <c r="H71" s="235">
        <v>11150</v>
      </c>
      <c r="I71" s="215">
        <v>11077</v>
      </c>
      <c r="J71" s="214">
        <f t="shared" si="8"/>
        <v>192630</v>
      </c>
      <c r="K71" s="215">
        <f t="shared" si="8"/>
        <v>192372</v>
      </c>
    </row>
    <row r="72" spans="2:11" x14ac:dyDescent="0.25">
      <c r="B72" s="283"/>
      <c r="C72" s="234" t="s">
        <v>25</v>
      </c>
      <c r="D72" s="214">
        <v>175856</v>
      </c>
      <c r="E72" s="215">
        <v>175830</v>
      </c>
      <c r="F72" s="214">
        <v>51186</v>
      </c>
      <c r="G72" s="235">
        <v>51010</v>
      </c>
      <c r="H72" s="235">
        <v>18508</v>
      </c>
      <c r="I72" s="215">
        <v>18450</v>
      </c>
      <c r="J72" s="214">
        <f t="shared" si="8"/>
        <v>245550</v>
      </c>
      <c r="K72" s="215">
        <f t="shared" si="8"/>
        <v>245290</v>
      </c>
    </row>
    <row r="73" spans="2:11" x14ac:dyDescent="0.25">
      <c r="B73" s="283"/>
      <c r="C73" s="234" t="s">
        <v>26</v>
      </c>
      <c r="D73" s="214">
        <v>186595</v>
      </c>
      <c r="E73" s="215">
        <v>186578</v>
      </c>
      <c r="F73" s="214">
        <v>48316</v>
      </c>
      <c r="G73" s="235">
        <v>48086</v>
      </c>
      <c r="H73" s="235">
        <v>14865</v>
      </c>
      <c r="I73" s="215">
        <v>14796</v>
      </c>
      <c r="J73" s="214">
        <f t="shared" si="8"/>
        <v>249776</v>
      </c>
      <c r="K73" s="215">
        <f t="shared" si="8"/>
        <v>249460</v>
      </c>
    </row>
    <row r="74" spans="2:11" x14ac:dyDescent="0.25">
      <c r="B74" s="283"/>
      <c r="C74" s="234" t="s">
        <v>27</v>
      </c>
      <c r="D74" s="214">
        <v>187661</v>
      </c>
      <c r="E74" s="215">
        <v>187648</v>
      </c>
      <c r="F74" s="214">
        <v>48450</v>
      </c>
      <c r="G74" s="235">
        <v>48269</v>
      </c>
      <c r="H74" s="235">
        <v>13309</v>
      </c>
      <c r="I74" s="215">
        <v>13285</v>
      </c>
      <c r="J74" s="214">
        <f t="shared" si="8"/>
        <v>249420</v>
      </c>
      <c r="K74" s="215">
        <f t="shared" si="8"/>
        <v>249202</v>
      </c>
    </row>
    <row r="75" spans="2:11" x14ac:dyDescent="0.25">
      <c r="B75" s="283"/>
      <c r="C75" s="234" t="s">
        <v>28</v>
      </c>
      <c r="D75" s="214">
        <v>174699</v>
      </c>
      <c r="E75" s="215">
        <v>174680</v>
      </c>
      <c r="F75" s="214">
        <v>51011</v>
      </c>
      <c r="G75" s="235">
        <v>50814</v>
      </c>
      <c r="H75" s="235">
        <v>11088</v>
      </c>
      <c r="I75" s="215">
        <v>11050</v>
      </c>
      <c r="J75" s="214">
        <f t="shared" si="8"/>
        <v>236798</v>
      </c>
      <c r="K75" s="215">
        <f t="shared" si="8"/>
        <v>236544</v>
      </c>
    </row>
    <row r="76" spans="2:11" x14ac:dyDescent="0.25">
      <c r="B76" s="283"/>
      <c r="C76" s="234" t="s">
        <v>29</v>
      </c>
      <c r="D76" s="214">
        <v>186862</v>
      </c>
      <c r="E76" s="215">
        <v>186810</v>
      </c>
      <c r="F76" s="214">
        <v>54033</v>
      </c>
      <c r="G76" s="235">
        <v>53799</v>
      </c>
      <c r="H76" s="235">
        <v>13649</v>
      </c>
      <c r="I76" s="215">
        <v>13583</v>
      </c>
      <c r="J76" s="214">
        <f t="shared" si="8"/>
        <v>254544</v>
      </c>
      <c r="K76" s="215">
        <f t="shared" si="8"/>
        <v>254192</v>
      </c>
    </row>
    <row r="77" spans="2:11" x14ac:dyDescent="0.25">
      <c r="B77" s="283"/>
      <c r="C77" s="234" t="s">
        <v>30</v>
      </c>
      <c r="D77" s="214">
        <v>177901</v>
      </c>
      <c r="E77" s="215">
        <v>177870</v>
      </c>
      <c r="F77" s="214">
        <v>52918</v>
      </c>
      <c r="G77" s="235">
        <v>52530</v>
      </c>
      <c r="H77" s="235">
        <v>15815</v>
      </c>
      <c r="I77" s="215">
        <v>15774</v>
      </c>
      <c r="J77" s="214">
        <f t="shared" si="8"/>
        <v>246634</v>
      </c>
      <c r="K77" s="215">
        <f t="shared" si="8"/>
        <v>246174</v>
      </c>
    </row>
    <row r="78" spans="2:11" x14ac:dyDescent="0.25">
      <c r="B78" s="283"/>
      <c r="C78" s="234" t="s">
        <v>31</v>
      </c>
      <c r="D78" s="214">
        <v>170313</v>
      </c>
      <c r="E78" s="215">
        <v>170301</v>
      </c>
      <c r="F78" s="214">
        <v>54983</v>
      </c>
      <c r="G78" s="235">
        <v>54787</v>
      </c>
      <c r="H78" s="235">
        <v>17141</v>
      </c>
      <c r="I78" s="215">
        <v>17088</v>
      </c>
      <c r="J78" s="214">
        <f t="shared" si="8"/>
        <v>242437</v>
      </c>
      <c r="K78" s="215">
        <f t="shared" si="8"/>
        <v>242176</v>
      </c>
    </row>
    <row r="79" spans="2:11" x14ac:dyDescent="0.25">
      <c r="B79" s="283"/>
      <c r="C79" s="234" t="s">
        <v>32</v>
      </c>
      <c r="D79" s="214">
        <v>197999</v>
      </c>
      <c r="E79" s="215">
        <v>197981</v>
      </c>
      <c r="F79" s="214">
        <v>61105</v>
      </c>
      <c r="G79" s="235">
        <v>60857</v>
      </c>
      <c r="H79" s="235">
        <v>16456</v>
      </c>
      <c r="I79" s="215">
        <v>16360</v>
      </c>
      <c r="J79" s="214">
        <f t="shared" si="8"/>
        <v>275560</v>
      </c>
      <c r="K79" s="215">
        <f t="shared" si="8"/>
        <v>275198</v>
      </c>
    </row>
    <row r="80" spans="2:11" x14ac:dyDescent="0.25">
      <c r="B80" s="283"/>
      <c r="C80" s="234" t="s">
        <v>33</v>
      </c>
      <c r="D80" s="214">
        <v>177516</v>
      </c>
      <c r="E80" s="215">
        <v>177488</v>
      </c>
      <c r="F80" s="214">
        <v>49105</v>
      </c>
      <c r="G80" s="235">
        <v>48886</v>
      </c>
      <c r="H80" s="235">
        <v>12351</v>
      </c>
      <c r="I80" s="215">
        <v>12315</v>
      </c>
      <c r="J80" s="214">
        <f t="shared" si="8"/>
        <v>238972</v>
      </c>
      <c r="K80" s="215">
        <f t="shared" si="8"/>
        <v>238689</v>
      </c>
    </row>
    <row r="81" spans="2:11" ht="15.75" thickBot="1" x14ac:dyDescent="0.3">
      <c r="B81" s="284"/>
      <c r="C81" s="236" t="s">
        <v>34</v>
      </c>
      <c r="D81" s="214">
        <v>190454</v>
      </c>
      <c r="E81" s="215">
        <v>190411</v>
      </c>
      <c r="F81" s="214">
        <v>55481</v>
      </c>
      <c r="G81" s="235">
        <v>55186</v>
      </c>
      <c r="H81" s="235">
        <v>10828</v>
      </c>
      <c r="I81" s="215">
        <v>10753</v>
      </c>
      <c r="J81" s="214">
        <f t="shared" si="8"/>
        <v>256763</v>
      </c>
      <c r="K81" s="215">
        <f t="shared" si="8"/>
        <v>256350</v>
      </c>
    </row>
    <row r="82" spans="2:11" ht="15.75" thickBot="1" x14ac:dyDescent="0.3">
      <c r="B82" s="303">
        <v>2014</v>
      </c>
      <c r="C82" s="299"/>
      <c r="D82" s="224">
        <f>SUM(D70:D81)</f>
        <v>2140056</v>
      </c>
      <c r="E82" s="225">
        <f t="shared" ref="E82:K82" si="9">SUM(E70:E81)</f>
        <v>2139664</v>
      </c>
      <c r="F82" s="224">
        <f t="shared" si="9"/>
        <v>623529</v>
      </c>
      <c r="G82" s="226">
        <f t="shared" si="9"/>
        <v>620682</v>
      </c>
      <c r="H82" s="226">
        <f t="shared" si="9"/>
        <v>172436</v>
      </c>
      <c r="I82" s="227">
        <f t="shared" si="9"/>
        <v>171712</v>
      </c>
      <c r="J82" s="224">
        <f t="shared" si="9"/>
        <v>2936021</v>
      </c>
      <c r="K82" s="227">
        <f t="shared" si="9"/>
        <v>2932058</v>
      </c>
    </row>
    <row r="83" spans="2:11" x14ac:dyDescent="0.25">
      <c r="B83" s="242"/>
      <c r="C83" s="243"/>
      <c r="D83" s="243"/>
      <c r="E83" s="243"/>
      <c r="F83" s="243"/>
      <c r="G83" s="243"/>
      <c r="H83" s="243"/>
      <c r="I83" s="243"/>
      <c r="J83" s="243"/>
      <c r="K83" s="243"/>
    </row>
    <row r="84" spans="2:11" x14ac:dyDescent="0.25">
      <c r="B84" s="242"/>
      <c r="C84" s="243"/>
      <c r="D84" s="243"/>
      <c r="E84" s="243"/>
      <c r="F84" s="243"/>
      <c r="G84" s="243"/>
      <c r="H84" s="243"/>
      <c r="I84" s="243"/>
      <c r="J84" s="243"/>
      <c r="K84" s="243"/>
    </row>
    <row r="85" spans="2:11" ht="15.75" thickBot="1" x14ac:dyDescent="0.3">
      <c r="B85" s="244"/>
      <c r="C85" s="244"/>
      <c r="D85" s="245"/>
      <c r="E85" s="245"/>
      <c r="F85" s="245"/>
      <c r="G85" s="245"/>
      <c r="H85" s="245"/>
      <c r="I85" s="245"/>
      <c r="J85" s="245"/>
      <c r="K85" s="245"/>
    </row>
    <row r="86" spans="2:11" ht="15.75" thickBot="1" x14ac:dyDescent="0.3">
      <c r="B86" s="244"/>
      <c r="C86" s="244"/>
      <c r="D86" s="289" t="s">
        <v>12</v>
      </c>
      <c r="E86" s="290"/>
      <c r="F86" s="291" t="s">
        <v>13</v>
      </c>
      <c r="G86" s="291"/>
      <c r="H86" s="291"/>
      <c r="I86" s="291"/>
      <c r="J86" s="292" t="s">
        <v>14</v>
      </c>
      <c r="K86" s="293"/>
    </row>
    <row r="87" spans="2:11" ht="15.75" thickBot="1" x14ac:dyDescent="0.3">
      <c r="B87" s="304"/>
      <c r="C87" s="305"/>
      <c r="D87" s="289" t="s">
        <v>15</v>
      </c>
      <c r="E87" s="290"/>
      <c r="F87" s="297" t="s">
        <v>16</v>
      </c>
      <c r="G87" s="298"/>
      <c r="H87" s="298" t="s">
        <v>17</v>
      </c>
      <c r="I87" s="299"/>
      <c r="J87" s="294"/>
      <c r="K87" s="295"/>
    </row>
    <row r="88" spans="2:11" ht="27" thickBot="1" x14ac:dyDescent="0.3">
      <c r="B88" s="305"/>
      <c r="C88" s="305"/>
      <c r="D88" s="246" t="s">
        <v>90</v>
      </c>
      <c r="E88" s="247" t="s">
        <v>91</v>
      </c>
      <c r="F88" s="248" t="s">
        <v>90</v>
      </c>
      <c r="G88" s="249" t="s">
        <v>91</v>
      </c>
      <c r="H88" s="248" t="s">
        <v>90</v>
      </c>
      <c r="I88" s="249" t="s">
        <v>91</v>
      </c>
      <c r="J88" s="248" t="s">
        <v>90</v>
      </c>
      <c r="K88" s="249" t="s">
        <v>91</v>
      </c>
    </row>
    <row r="89" spans="2:11" x14ac:dyDescent="0.25">
      <c r="B89" s="300">
        <v>2010</v>
      </c>
      <c r="C89" s="250" t="s">
        <v>37</v>
      </c>
      <c r="D89" s="251">
        <v>189574.25</v>
      </c>
      <c r="E89" s="252">
        <v>189252.75</v>
      </c>
      <c r="F89" s="253">
        <v>50976.25</v>
      </c>
      <c r="G89" s="254">
        <v>50442.75</v>
      </c>
      <c r="H89" s="251">
        <v>12798.25</v>
      </c>
      <c r="I89" s="252">
        <v>12645.25</v>
      </c>
      <c r="J89" s="212">
        <f>+D89+F89+H89</f>
        <v>253348.75</v>
      </c>
      <c r="K89" s="213">
        <f>+E89+G89+I89</f>
        <v>252340.75</v>
      </c>
    </row>
    <row r="90" spans="2:11" x14ac:dyDescent="0.25">
      <c r="B90" s="301"/>
      <c r="C90" s="255" t="s">
        <v>38</v>
      </c>
      <c r="D90" s="256">
        <v>205236</v>
      </c>
      <c r="E90" s="257">
        <v>204723</v>
      </c>
      <c r="F90" s="258">
        <v>53405</v>
      </c>
      <c r="G90" s="259">
        <v>52934</v>
      </c>
      <c r="H90" s="256">
        <v>14915</v>
      </c>
      <c r="I90" s="257">
        <v>14804</v>
      </c>
      <c r="J90" s="214">
        <f t="shared" ref="J90:K103" si="10">+D90+F90+H90</f>
        <v>273556</v>
      </c>
      <c r="K90" s="215">
        <f t="shared" si="10"/>
        <v>272461</v>
      </c>
    </row>
    <row r="91" spans="2:11" ht="15.75" thickBot="1" x14ac:dyDescent="0.3">
      <c r="B91" s="302"/>
      <c r="C91" s="260" t="s">
        <v>39</v>
      </c>
      <c r="D91" s="261">
        <v>173436</v>
      </c>
      <c r="E91" s="262">
        <v>173165</v>
      </c>
      <c r="F91" s="263">
        <v>49823</v>
      </c>
      <c r="G91" s="264">
        <v>49290</v>
      </c>
      <c r="H91" s="261">
        <v>10990</v>
      </c>
      <c r="I91" s="262">
        <v>10850</v>
      </c>
      <c r="J91" s="222">
        <f t="shared" si="10"/>
        <v>234249</v>
      </c>
      <c r="K91" s="223">
        <f t="shared" si="10"/>
        <v>233305</v>
      </c>
    </row>
    <row r="92" spans="2:11" x14ac:dyDescent="0.25">
      <c r="B92" s="300">
        <v>2011</v>
      </c>
      <c r="C92" s="250" t="s">
        <v>37</v>
      </c>
      <c r="D92" s="251">
        <v>180593</v>
      </c>
      <c r="E92" s="252">
        <v>180333</v>
      </c>
      <c r="F92" s="253">
        <v>56303.583333333336</v>
      </c>
      <c r="G92" s="254">
        <v>55716.833333333336</v>
      </c>
      <c r="H92" s="251">
        <v>14653.25</v>
      </c>
      <c r="I92" s="252">
        <v>14419.416666666666</v>
      </c>
      <c r="J92" s="212">
        <f t="shared" si="10"/>
        <v>251549.83333333334</v>
      </c>
      <c r="K92" s="213">
        <f t="shared" si="10"/>
        <v>250469.25</v>
      </c>
    </row>
    <row r="93" spans="2:11" x14ac:dyDescent="0.25">
      <c r="B93" s="301"/>
      <c r="C93" s="255" t="s">
        <v>38</v>
      </c>
      <c r="D93" s="256">
        <v>238572</v>
      </c>
      <c r="E93" s="257">
        <v>238254</v>
      </c>
      <c r="F93" s="258">
        <v>65858</v>
      </c>
      <c r="G93" s="259">
        <v>65120</v>
      </c>
      <c r="H93" s="256">
        <v>25007</v>
      </c>
      <c r="I93" s="257">
        <v>24575</v>
      </c>
      <c r="J93" s="214">
        <f t="shared" si="10"/>
        <v>329437</v>
      </c>
      <c r="K93" s="215">
        <f t="shared" si="10"/>
        <v>327949</v>
      </c>
    </row>
    <row r="94" spans="2:11" ht="15.75" thickBot="1" x14ac:dyDescent="0.3">
      <c r="B94" s="302"/>
      <c r="C94" s="260" t="s">
        <v>39</v>
      </c>
      <c r="D94" s="261">
        <v>131550</v>
      </c>
      <c r="E94" s="262">
        <v>131303</v>
      </c>
      <c r="F94" s="263">
        <v>47812</v>
      </c>
      <c r="G94" s="264">
        <v>47302</v>
      </c>
      <c r="H94" s="261">
        <v>9204</v>
      </c>
      <c r="I94" s="262">
        <v>9109</v>
      </c>
      <c r="J94" s="222">
        <f t="shared" si="10"/>
        <v>188566</v>
      </c>
      <c r="K94" s="223">
        <f t="shared" si="10"/>
        <v>187714</v>
      </c>
    </row>
    <row r="95" spans="2:11" x14ac:dyDescent="0.25">
      <c r="B95" s="300">
        <v>2012</v>
      </c>
      <c r="C95" s="250" t="s">
        <v>37</v>
      </c>
      <c r="D95" s="251">
        <f>AVERAGE(D44:D55)</f>
        <v>158347.83333333334</v>
      </c>
      <c r="E95" s="252">
        <f t="shared" ref="E95:I95" si="11">AVERAGE(E44:E55)</f>
        <v>158217.83333333334</v>
      </c>
      <c r="F95" s="253">
        <f t="shared" si="11"/>
        <v>53778.166666666664</v>
      </c>
      <c r="G95" s="254">
        <f t="shared" si="11"/>
        <v>53351.416666666664</v>
      </c>
      <c r="H95" s="251">
        <f t="shared" si="11"/>
        <v>12513.25</v>
      </c>
      <c r="I95" s="252">
        <f t="shared" si="11"/>
        <v>12373.083333333334</v>
      </c>
      <c r="J95" s="212">
        <f t="shared" si="10"/>
        <v>224639.25</v>
      </c>
      <c r="K95" s="213">
        <f t="shared" si="10"/>
        <v>223942.33333333334</v>
      </c>
    </row>
    <row r="96" spans="2:11" x14ac:dyDescent="0.25">
      <c r="B96" s="301"/>
      <c r="C96" s="255" t="s">
        <v>38</v>
      </c>
      <c r="D96" s="256">
        <f>MAX(D44:D55)</f>
        <v>204557</v>
      </c>
      <c r="E96" s="257">
        <f t="shared" ref="E96:I96" si="12">MAX(E44:E55)</f>
        <v>204406</v>
      </c>
      <c r="F96" s="258">
        <f t="shared" si="12"/>
        <v>59034</v>
      </c>
      <c r="G96" s="259">
        <f t="shared" si="12"/>
        <v>58408</v>
      </c>
      <c r="H96" s="256">
        <f t="shared" si="12"/>
        <v>16958</v>
      </c>
      <c r="I96" s="257">
        <f t="shared" si="12"/>
        <v>16787</v>
      </c>
      <c r="J96" s="214">
        <f t="shared" si="10"/>
        <v>280549</v>
      </c>
      <c r="K96" s="215">
        <f t="shared" si="10"/>
        <v>279601</v>
      </c>
    </row>
    <row r="97" spans="2:11" ht="15.75" thickBot="1" x14ac:dyDescent="0.3">
      <c r="B97" s="302"/>
      <c r="C97" s="260" t="s">
        <v>39</v>
      </c>
      <c r="D97" s="261">
        <f>MIN(D44:D55)</f>
        <v>126313</v>
      </c>
      <c r="E97" s="262">
        <f t="shared" ref="E97:I97" si="13">MIN(E44:E55)</f>
        <v>126186</v>
      </c>
      <c r="F97" s="263">
        <f t="shared" si="13"/>
        <v>45071</v>
      </c>
      <c r="G97" s="264">
        <f t="shared" si="13"/>
        <v>44776</v>
      </c>
      <c r="H97" s="261">
        <f t="shared" si="13"/>
        <v>9034</v>
      </c>
      <c r="I97" s="262">
        <f t="shared" si="13"/>
        <v>8946</v>
      </c>
      <c r="J97" s="222">
        <f t="shared" si="10"/>
        <v>180418</v>
      </c>
      <c r="K97" s="223">
        <f t="shared" si="10"/>
        <v>179908</v>
      </c>
    </row>
    <row r="98" spans="2:11" x14ac:dyDescent="0.25">
      <c r="B98" s="300">
        <v>2013</v>
      </c>
      <c r="C98" s="250" t="s">
        <v>37</v>
      </c>
      <c r="D98" s="251">
        <f t="shared" ref="D98:I98" si="14">AVERAGE(D57:D68)</f>
        <v>171967</v>
      </c>
      <c r="E98" s="252">
        <f t="shared" si="14"/>
        <v>171856.91666666666</v>
      </c>
      <c r="F98" s="253">
        <f t="shared" si="14"/>
        <v>53816.25</v>
      </c>
      <c r="G98" s="254">
        <f t="shared" si="14"/>
        <v>53458.25</v>
      </c>
      <c r="H98" s="251">
        <f t="shared" si="14"/>
        <v>12997.416666666666</v>
      </c>
      <c r="I98" s="252">
        <f t="shared" si="14"/>
        <v>12895.5</v>
      </c>
      <c r="J98" s="212">
        <f t="shared" si="10"/>
        <v>238780.66666666666</v>
      </c>
      <c r="K98" s="213">
        <f t="shared" si="10"/>
        <v>238210.66666666666</v>
      </c>
    </row>
    <row r="99" spans="2:11" x14ac:dyDescent="0.25">
      <c r="B99" s="301"/>
      <c r="C99" s="255" t="s">
        <v>38</v>
      </c>
      <c r="D99" s="256">
        <f t="shared" ref="D99:I99" si="15">MAX(D57:D68)</f>
        <v>194937</v>
      </c>
      <c r="E99" s="257">
        <f t="shared" si="15"/>
        <v>194862</v>
      </c>
      <c r="F99" s="258">
        <f t="shared" si="15"/>
        <v>64598</v>
      </c>
      <c r="G99" s="259">
        <f t="shared" si="15"/>
        <v>64159</v>
      </c>
      <c r="H99" s="256">
        <f t="shared" si="15"/>
        <v>15665</v>
      </c>
      <c r="I99" s="257">
        <f t="shared" si="15"/>
        <v>15566</v>
      </c>
      <c r="J99" s="214">
        <f t="shared" si="10"/>
        <v>275200</v>
      </c>
      <c r="K99" s="215">
        <f t="shared" si="10"/>
        <v>274587</v>
      </c>
    </row>
    <row r="100" spans="2:11" ht="15.75" thickBot="1" x14ac:dyDescent="0.3">
      <c r="B100" s="302"/>
      <c r="C100" s="260" t="s">
        <v>39</v>
      </c>
      <c r="D100" s="261">
        <f t="shared" ref="D100:I100" si="16">MIN(D57:D68)</f>
        <v>147413</v>
      </c>
      <c r="E100" s="262">
        <f t="shared" si="16"/>
        <v>147327</v>
      </c>
      <c r="F100" s="263">
        <f t="shared" si="16"/>
        <v>45250</v>
      </c>
      <c r="G100" s="264">
        <f t="shared" si="16"/>
        <v>44972</v>
      </c>
      <c r="H100" s="261">
        <f t="shared" si="16"/>
        <v>9430</v>
      </c>
      <c r="I100" s="262">
        <f t="shared" si="16"/>
        <v>9359</v>
      </c>
      <c r="J100" s="222">
        <f t="shared" si="10"/>
        <v>202093</v>
      </c>
      <c r="K100" s="223">
        <f t="shared" si="10"/>
        <v>201658</v>
      </c>
    </row>
    <row r="101" spans="2:11" x14ac:dyDescent="0.25">
      <c r="B101" s="300">
        <v>2014</v>
      </c>
      <c r="C101" s="250" t="s">
        <v>37</v>
      </c>
      <c r="D101" s="251">
        <f t="shared" ref="D101:I101" si="17">AVERAGE(D70:D81)</f>
        <v>178338</v>
      </c>
      <c r="E101" s="252">
        <f t="shared" si="17"/>
        <v>178305.33333333334</v>
      </c>
      <c r="F101" s="253">
        <f t="shared" si="17"/>
        <v>51960.75</v>
      </c>
      <c r="G101" s="254">
        <f t="shared" si="17"/>
        <v>51723.5</v>
      </c>
      <c r="H101" s="251">
        <f t="shared" si="17"/>
        <v>14369.666666666666</v>
      </c>
      <c r="I101" s="252">
        <f t="shared" si="17"/>
        <v>14309.333333333334</v>
      </c>
      <c r="J101" s="212">
        <f t="shared" si="10"/>
        <v>244668.41666666666</v>
      </c>
      <c r="K101" s="213">
        <f t="shared" si="10"/>
        <v>244338.16666666669</v>
      </c>
    </row>
    <row r="102" spans="2:11" x14ac:dyDescent="0.25">
      <c r="B102" s="301"/>
      <c r="C102" s="255" t="s">
        <v>38</v>
      </c>
      <c r="D102" s="256">
        <f t="shared" ref="D102:I102" si="18">MAX(D70:D81)</f>
        <v>197999</v>
      </c>
      <c r="E102" s="257">
        <f t="shared" si="18"/>
        <v>197981</v>
      </c>
      <c r="F102" s="258">
        <f t="shared" si="18"/>
        <v>61105</v>
      </c>
      <c r="G102" s="259">
        <f t="shared" si="18"/>
        <v>60857</v>
      </c>
      <c r="H102" s="256">
        <f t="shared" si="18"/>
        <v>18508</v>
      </c>
      <c r="I102" s="257">
        <f t="shared" si="18"/>
        <v>18450</v>
      </c>
      <c r="J102" s="214">
        <f t="shared" si="10"/>
        <v>277612</v>
      </c>
      <c r="K102" s="215">
        <f t="shared" si="10"/>
        <v>277288</v>
      </c>
    </row>
    <row r="103" spans="2:11" ht="15.75" thickBot="1" x14ac:dyDescent="0.3">
      <c r="B103" s="302"/>
      <c r="C103" s="260" t="s">
        <v>39</v>
      </c>
      <c r="D103" s="261">
        <f t="shared" ref="D103:I103" si="19">MIN(D70:D81)</f>
        <v>139108</v>
      </c>
      <c r="E103" s="262">
        <f t="shared" si="19"/>
        <v>139058</v>
      </c>
      <c r="F103" s="263">
        <f t="shared" si="19"/>
        <v>42372</v>
      </c>
      <c r="G103" s="264">
        <f t="shared" si="19"/>
        <v>42237</v>
      </c>
      <c r="H103" s="261">
        <f t="shared" si="19"/>
        <v>10828</v>
      </c>
      <c r="I103" s="262">
        <f t="shared" si="19"/>
        <v>10753</v>
      </c>
      <c r="J103" s="222">
        <f t="shared" si="10"/>
        <v>192308</v>
      </c>
      <c r="K103" s="223">
        <f t="shared" si="10"/>
        <v>192048</v>
      </c>
    </row>
  </sheetData>
  <mergeCells count="39">
    <mergeCell ref="B89:B91"/>
    <mergeCell ref="B92:B94"/>
    <mergeCell ref="B95:B97"/>
    <mergeCell ref="B98:B100"/>
    <mergeCell ref="B101:B103"/>
    <mergeCell ref="F86:I86"/>
    <mergeCell ref="J86:K87"/>
    <mergeCell ref="B87:C88"/>
    <mergeCell ref="D87:E87"/>
    <mergeCell ref="F87:G87"/>
    <mergeCell ref="H87:I87"/>
    <mergeCell ref="D86:E86"/>
    <mergeCell ref="B56:C56"/>
    <mergeCell ref="B57:B68"/>
    <mergeCell ref="B69:C69"/>
    <mergeCell ref="B70:B81"/>
    <mergeCell ref="B82:C82"/>
    <mergeCell ref="B44:B55"/>
    <mergeCell ref="B13:E13"/>
    <mergeCell ref="F13:L14"/>
    <mergeCell ref="F15:L16"/>
    <mergeCell ref="B20:L20"/>
    <mergeCell ref="D23:E23"/>
    <mergeCell ref="F23:I23"/>
    <mergeCell ref="J23:K24"/>
    <mergeCell ref="B24:C24"/>
    <mergeCell ref="D24:E24"/>
    <mergeCell ref="F24:G24"/>
    <mergeCell ref="H24:I24"/>
    <mergeCell ref="B26:B29"/>
    <mergeCell ref="B30:C30"/>
    <mergeCell ref="B31:B42"/>
    <mergeCell ref="B43:C43"/>
    <mergeCell ref="B2:J2"/>
    <mergeCell ref="K2:L2"/>
    <mergeCell ref="B3:L3"/>
    <mergeCell ref="B6:L8"/>
    <mergeCell ref="B10:E10"/>
    <mergeCell ref="F10:L11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Z458"/>
  <sheetViews>
    <sheetView showGridLines="0" zoomScale="85" zoomScaleNormal="85" workbookViewId="0">
      <selection activeCell="B2" sqref="B2:M2"/>
    </sheetView>
  </sheetViews>
  <sheetFormatPr baseColWidth="10" defaultRowHeight="12.75" x14ac:dyDescent="0.2"/>
  <cols>
    <col min="1" max="1" width="5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9.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41974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8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5"/>
      <c r="G12" s="5"/>
      <c r="H12" s="5"/>
      <c r="I12" s="5"/>
      <c r="J12" s="5"/>
      <c r="K12" s="5"/>
      <c r="L12" s="5"/>
      <c r="M12" s="5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8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10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33" t="s">
        <v>22</v>
      </c>
      <c r="G28" s="34" t="s">
        <v>21</v>
      </c>
      <c r="H28" s="34" t="s">
        <v>20</v>
      </c>
      <c r="I28" s="35" t="s">
        <v>21</v>
      </c>
      <c r="J28" s="31" t="s">
        <v>20</v>
      </c>
      <c r="K28" s="32" t="s">
        <v>21</v>
      </c>
    </row>
    <row r="29" spans="1:26" x14ac:dyDescent="0.2">
      <c r="B29" s="345">
        <v>2013</v>
      </c>
      <c r="C29" s="36" t="s">
        <v>23</v>
      </c>
      <c r="D29" s="37">
        <v>136808.80377843161</v>
      </c>
      <c r="E29" s="38">
        <v>12966.436757849999</v>
      </c>
      <c r="F29" s="37">
        <v>1058774.9670626756</v>
      </c>
      <c r="G29" s="39">
        <v>131380.85627630373</v>
      </c>
      <c r="H29" s="39">
        <v>316751.29133205616</v>
      </c>
      <c r="I29" s="38">
        <v>59975.653074061433</v>
      </c>
      <c r="J29" s="40">
        <v>1512335.0621731633</v>
      </c>
      <c r="K29" s="38">
        <v>204322.94610821517</v>
      </c>
    </row>
    <row r="30" spans="1:26" x14ac:dyDescent="0.2">
      <c r="B30" s="346"/>
      <c r="C30" s="41" t="s">
        <v>24</v>
      </c>
      <c r="D30" s="42">
        <v>127193.42088561977</v>
      </c>
      <c r="E30" s="43">
        <v>11432.271217455796</v>
      </c>
      <c r="F30" s="42">
        <v>930111.33386341226</v>
      </c>
      <c r="G30" s="44">
        <v>134655.89075990691</v>
      </c>
      <c r="H30" s="44">
        <v>298480.29164813197</v>
      </c>
      <c r="I30" s="43">
        <v>48046.612031552082</v>
      </c>
      <c r="J30" s="45">
        <v>1355785.046397164</v>
      </c>
      <c r="K30" s="43">
        <v>194134.77400891477</v>
      </c>
    </row>
    <row r="31" spans="1:26" x14ac:dyDescent="0.2">
      <c r="B31" s="346"/>
      <c r="C31" s="41" t="s">
        <v>25</v>
      </c>
      <c r="D31" s="42">
        <v>142052.50918108996</v>
      </c>
      <c r="E31" s="43">
        <v>14149.543219353758</v>
      </c>
      <c r="F31" s="42">
        <v>880100.90820985765</v>
      </c>
      <c r="G31" s="44">
        <v>120343.78156808589</v>
      </c>
      <c r="H31" s="44">
        <v>242691.67991188623</v>
      </c>
      <c r="I31" s="43">
        <v>40297.909432937347</v>
      </c>
      <c r="J31" s="45">
        <v>1264845.0973028338</v>
      </c>
      <c r="K31" s="43">
        <v>174791.23422037699</v>
      </c>
    </row>
    <row r="32" spans="1:26" x14ac:dyDescent="0.2">
      <c r="B32" s="346"/>
      <c r="C32" s="41" t="s">
        <v>26</v>
      </c>
      <c r="D32" s="42">
        <v>126637.2770343911</v>
      </c>
      <c r="E32" s="43">
        <v>12403.248887029213</v>
      </c>
      <c r="F32" s="42">
        <v>980038.37061931763</v>
      </c>
      <c r="G32" s="44">
        <v>143830.50743475967</v>
      </c>
      <c r="H32" s="44">
        <v>389833.88962292619</v>
      </c>
      <c r="I32" s="43">
        <v>64946.1139136856</v>
      </c>
      <c r="J32" s="45">
        <v>1496509.5372766349</v>
      </c>
      <c r="K32" s="43">
        <v>221179.87023547449</v>
      </c>
    </row>
    <row r="33" spans="2:11" x14ac:dyDescent="0.2">
      <c r="B33" s="346"/>
      <c r="C33" s="41" t="s">
        <v>27</v>
      </c>
      <c r="D33" s="42">
        <v>123189.84617363381</v>
      </c>
      <c r="E33" s="43">
        <v>12323.134323342447</v>
      </c>
      <c r="F33" s="42">
        <v>1112542.2014675832</v>
      </c>
      <c r="G33" s="44">
        <v>148139.78142801157</v>
      </c>
      <c r="H33" s="44">
        <v>355777.13941460528</v>
      </c>
      <c r="I33" s="43">
        <v>54592.513977812625</v>
      </c>
      <c r="J33" s="45">
        <v>1591509.1870558222</v>
      </c>
      <c r="K33" s="43">
        <v>215055.42972916664</v>
      </c>
    </row>
    <row r="34" spans="2:11" x14ac:dyDescent="0.2">
      <c r="B34" s="346"/>
      <c r="C34" s="41" t="s">
        <v>28</v>
      </c>
      <c r="D34" s="42">
        <v>135184.0224883396</v>
      </c>
      <c r="E34" s="43">
        <v>13759.975756245214</v>
      </c>
      <c r="F34" s="42">
        <v>977877.29609100532</v>
      </c>
      <c r="G34" s="44">
        <v>131634.75233451938</v>
      </c>
      <c r="H34" s="44">
        <v>379782.02231369371</v>
      </c>
      <c r="I34" s="43">
        <v>56652.700857054238</v>
      </c>
      <c r="J34" s="45">
        <v>1492843.3408930385</v>
      </c>
      <c r="K34" s="43">
        <v>202047.42894781881</v>
      </c>
    </row>
    <row r="35" spans="2:11" x14ac:dyDescent="0.2">
      <c r="B35" s="346"/>
      <c r="C35" s="41" t="s">
        <v>29</v>
      </c>
      <c r="D35" s="42">
        <v>127790.36104624459</v>
      </c>
      <c r="E35" s="43">
        <v>13256.014087727994</v>
      </c>
      <c r="F35" s="42">
        <v>1003315.6425954332</v>
      </c>
      <c r="G35" s="44">
        <v>133515.14738581525</v>
      </c>
      <c r="H35" s="44">
        <v>342842.5677579121</v>
      </c>
      <c r="I35" s="43">
        <v>47907.56113183959</v>
      </c>
      <c r="J35" s="45">
        <v>1473948.5713995898</v>
      </c>
      <c r="K35" s="43">
        <v>194678.72260538282</v>
      </c>
    </row>
    <row r="36" spans="2:11" x14ac:dyDescent="0.2">
      <c r="B36" s="346"/>
      <c r="C36" s="41" t="s">
        <v>30</v>
      </c>
      <c r="D36" s="42">
        <v>110532.34643606188</v>
      </c>
      <c r="E36" s="43">
        <v>9335.7998233657036</v>
      </c>
      <c r="F36" s="42">
        <v>895717.97337988496</v>
      </c>
      <c r="G36" s="44">
        <v>119600.73193455416</v>
      </c>
      <c r="H36" s="44">
        <v>326616.45549137419</v>
      </c>
      <c r="I36" s="43">
        <v>55860.576467964129</v>
      </c>
      <c r="J36" s="45">
        <v>1332866.775307321</v>
      </c>
      <c r="K36" s="43">
        <v>184797.10822588397</v>
      </c>
    </row>
    <row r="37" spans="2:11" x14ac:dyDescent="0.2">
      <c r="B37" s="346"/>
      <c r="C37" s="41" t="s">
        <v>31</v>
      </c>
      <c r="D37" s="42">
        <v>114630.85941390012</v>
      </c>
      <c r="E37" s="43">
        <v>13362.810887999407</v>
      </c>
      <c r="F37" s="42">
        <v>843607.59815292375</v>
      </c>
      <c r="G37" s="44">
        <v>114843.23226859588</v>
      </c>
      <c r="H37" s="44">
        <v>348985.72484245466</v>
      </c>
      <c r="I37" s="43">
        <v>59771.510018959343</v>
      </c>
      <c r="J37" s="45">
        <v>1307224.1824092786</v>
      </c>
      <c r="K37" s="43">
        <v>187977.55317555461</v>
      </c>
    </row>
    <row r="38" spans="2:11" x14ac:dyDescent="0.2">
      <c r="B38" s="346"/>
      <c r="C38" s="41" t="s">
        <v>32</v>
      </c>
      <c r="D38" s="42">
        <v>102262.07976512563</v>
      </c>
      <c r="E38" s="43">
        <v>9080.9777066736769</v>
      </c>
      <c r="F38" s="42">
        <v>901170.28124025697</v>
      </c>
      <c r="G38" s="44">
        <v>103607.62670094242</v>
      </c>
      <c r="H38" s="44">
        <v>379642.15653416852</v>
      </c>
      <c r="I38" s="43">
        <v>64696.186087705646</v>
      </c>
      <c r="J38" s="45">
        <v>1383074.517539551</v>
      </c>
      <c r="K38" s="43">
        <v>177384.79049532174</v>
      </c>
    </row>
    <row r="39" spans="2:11" x14ac:dyDescent="0.2">
      <c r="B39" s="346"/>
      <c r="C39" s="41" t="s">
        <v>33</v>
      </c>
      <c r="D39" s="42">
        <v>99242.351997378661</v>
      </c>
      <c r="E39" s="43">
        <v>9993.9128174341167</v>
      </c>
      <c r="F39" s="42">
        <v>837424.50481094094</v>
      </c>
      <c r="G39" s="44">
        <v>122533.87159106947</v>
      </c>
      <c r="H39" s="44">
        <v>330278.77704364149</v>
      </c>
      <c r="I39" s="43">
        <v>46801.148198305833</v>
      </c>
      <c r="J39" s="45">
        <v>1266945.6338519612</v>
      </c>
      <c r="K39" s="43">
        <v>179328.93260680942</v>
      </c>
    </row>
    <row r="40" spans="2:11" ht="13.5" thickBot="1" x14ac:dyDescent="0.25">
      <c r="B40" s="347"/>
      <c r="C40" s="46" t="s">
        <v>34</v>
      </c>
      <c r="D40" s="47">
        <v>96243.300522879887</v>
      </c>
      <c r="E40" s="48">
        <v>9303.4638407525781</v>
      </c>
      <c r="F40" s="49">
        <v>754952.54990705138</v>
      </c>
      <c r="G40" s="50">
        <v>105747.39516520854</v>
      </c>
      <c r="H40" s="50">
        <v>304473.5817116226</v>
      </c>
      <c r="I40" s="51">
        <v>45455.331113651358</v>
      </c>
      <c r="J40" s="52">
        <v>1155669.4321415538</v>
      </c>
      <c r="K40" s="53">
        <v>160506.19011961247</v>
      </c>
    </row>
    <row r="41" spans="2:11" ht="13.5" thickBot="1" x14ac:dyDescent="0.25">
      <c r="B41" s="348">
        <v>2013</v>
      </c>
      <c r="C41" s="344"/>
      <c r="D41" s="54">
        <v>1441767.1787230968</v>
      </c>
      <c r="E41" s="54">
        <v>141367.5893252299</v>
      </c>
      <c r="F41" s="54">
        <v>11175633.627400341</v>
      </c>
      <c r="G41" s="54">
        <v>1509833.5748477727</v>
      </c>
      <c r="H41" s="54">
        <v>4016155.5776244728</v>
      </c>
      <c r="I41" s="54">
        <v>645003.81630552921</v>
      </c>
      <c r="J41" s="54">
        <v>16633556.383747913</v>
      </c>
      <c r="K41" s="55">
        <v>2296204.9804785321</v>
      </c>
    </row>
    <row r="42" spans="2:11" x14ac:dyDescent="0.2">
      <c r="B42" s="345">
        <v>2014</v>
      </c>
      <c r="C42" s="36" t="s">
        <v>23</v>
      </c>
      <c r="D42" s="37">
        <v>124770.97107066894</v>
      </c>
      <c r="E42" s="38">
        <v>12145.05477096637</v>
      </c>
      <c r="F42" s="37">
        <v>885857.32707863511</v>
      </c>
      <c r="G42" s="39">
        <v>112918.26233445226</v>
      </c>
      <c r="H42" s="39">
        <v>408057.68572717294</v>
      </c>
      <c r="I42" s="38">
        <v>66200.170188855656</v>
      </c>
      <c r="J42" s="40">
        <v>1418685.983876477</v>
      </c>
      <c r="K42" s="38">
        <v>191263.48729427429</v>
      </c>
    </row>
    <row r="43" spans="2:11" x14ac:dyDescent="0.2">
      <c r="B43" s="346"/>
      <c r="C43" s="41" t="s">
        <v>24</v>
      </c>
      <c r="D43" s="42">
        <v>96987.292392187548</v>
      </c>
      <c r="E43" s="43">
        <v>10742.048265623778</v>
      </c>
      <c r="F43" s="42">
        <v>744736.74612539005</v>
      </c>
      <c r="G43" s="44">
        <v>97242.788521014183</v>
      </c>
      <c r="H43" s="44">
        <v>309218.03557727922</v>
      </c>
      <c r="I43" s="43">
        <v>53817.214888957431</v>
      </c>
      <c r="J43" s="45">
        <v>1150942.0740948569</v>
      </c>
      <c r="K43" s="43">
        <v>161802.05167559537</v>
      </c>
    </row>
    <row r="44" spans="2:11" x14ac:dyDescent="0.2">
      <c r="B44" s="346"/>
      <c r="C44" s="41" t="s">
        <v>25</v>
      </c>
      <c r="D44" s="42">
        <v>103624.99666317635</v>
      </c>
      <c r="E44" s="43">
        <v>10795.854195362508</v>
      </c>
      <c r="F44" s="42">
        <v>925209.28147944342</v>
      </c>
      <c r="G44" s="44">
        <v>121097.50372859636</v>
      </c>
      <c r="H44" s="44">
        <v>458118.75226859679</v>
      </c>
      <c r="I44" s="43">
        <v>69409.542600434652</v>
      </c>
      <c r="J44" s="45">
        <v>1486953.0304112167</v>
      </c>
      <c r="K44" s="43">
        <v>201302.90052439351</v>
      </c>
    </row>
    <row r="45" spans="2:11" x14ac:dyDescent="0.2">
      <c r="B45" s="346"/>
      <c r="C45" s="41" t="s">
        <v>26</v>
      </c>
      <c r="D45" s="42">
        <v>100007.68319966216</v>
      </c>
      <c r="E45" s="43">
        <v>11604.090803161635</v>
      </c>
      <c r="F45" s="42">
        <v>874534.64878801291</v>
      </c>
      <c r="G45" s="44">
        <v>128798.17561416377</v>
      </c>
      <c r="H45" s="44">
        <v>410841.72667046991</v>
      </c>
      <c r="I45" s="43">
        <v>72161.549243137939</v>
      </c>
      <c r="J45" s="45">
        <v>1385384.0586581451</v>
      </c>
      <c r="K45" s="43">
        <v>212563.81566046336</v>
      </c>
    </row>
    <row r="46" spans="2:11" x14ac:dyDescent="0.2">
      <c r="B46" s="346"/>
      <c r="C46" s="41" t="s">
        <v>27</v>
      </c>
      <c r="D46" s="42">
        <v>96199.147045513484</v>
      </c>
      <c r="E46" s="43">
        <v>11264.829826800807</v>
      </c>
      <c r="F46" s="42">
        <v>875356.86048392346</v>
      </c>
      <c r="G46" s="44">
        <v>125268.68879134345</v>
      </c>
      <c r="H46" s="44">
        <v>399197.56094865641</v>
      </c>
      <c r="I46" s="43">
        <v>65570.493181344733</v>
      </c>
      <c r="J46" s="45">
        <v>1370753.5684780932</v>
      </c>
      <c r="K46" s="43">
        <v>202104.01179948897</v>
      </c>
    </row>
    <row r="47" spans="2:11" x14ac:dyDescent="0.2">
      <c r="B47" s="346"/>
      <c r="C47" s="41" t="s">
        <v>28</v>
      </c>
      <c r="D47" s="42">
        <v>104965.62967390801</v>
      </c>
      <c r="E47" s="43">
        <v>10724.051596902222</v>
      </c>
      <c r="F47" s="42">
        <v>848001.40803701244</v>
      </c>
      <c r="G47" s="44">
        <v>123922.819965808</v>
      </c>
      <c r="H47" s="44">
        <v>363776.24686293566</v>
      </c>
      <c r="I47" s="43">
        <v>64054.990082676799</v>
      </c>
      <c r="J47" s="45">
        <v>1316743.284573856</v>
      </c>
      <c r="K47" s="43">
        <v>198701.86164538702</v>
      </c>
    </row>
    <row r="48" spans="2:11" x14ac:dyDescent="0.2">
      <c r="B48" s="346"/>
      <c r="C48" s="41" t="s">
        <v>29</v>
      </c>
      <c r="D48" s="42">
        <v>85979.133642885965</v>
      </c>
      <c r="E48" s="43">
        <v>9051.6515112535617</v>
      </c>
      <c r="F48" s="42">
        <v>918529.6459197622</v>
      </c>
      <c r="G48" s="44">
        <v>126086.70622239508</v>
      </c>
      <c r="H48" s="44">
        <v>394798.23477112356</v>
      </c>
      <c r="I48" s="43">
        <v>57402.892472999964</v>
      </c>
      <c r="J48" s="45">
        <v>1399307.0143337718</v>
      </c>
      <c r="K48" s="43">
        <v>192541.2502066486</v>
      </c>
    </row>
    <row r="49" spans="2:14" x14ac:dyDescent="0.2">
      <c r="B49" s="346"/>
      <c r="C49" s="41" t="s">
        <v>30</v>
      </c>
      <c r="D49" s="42">
        <v>91006.222360101994</v>
      </c>
      <c r="E49" s="43">
        <v>9700.0764154415629</v>
      </c>
      <c r="F49" s="42">
        <v>867037.61176877131</v>
      </c>
      <c r="G49" s="44">
        <v>117038.59327994063</v>
      </c>
      <c r="H49" s="44">
        <v>479726.31923514325</v>
      </c>
      <c r="I49" s="43">
        <v>63086.987524723772</v>
      </c>
      <c r="J49" s="45">
        <v>1437770.1533640167</v>
      </c>
      <c r="K49" s="43">
        <v>189825.65722010596</v>
      </c>
    </row>
    <row r="50" spans="2:14" x14ac:dyDescent="0.2">
      <c r="B50" s="346"/>
      <c r="C50" s="41" t="s">
        <v>31</v>
      </c>
      <c r="D50" s="42">
        <v>95061.185997337292</v>
      </c>
      <c r="E50" s="43">
        <v>9709.7332249053034</v>
      </c>
      <c r="F50" s="42">
        <v>938312.305026997</v>
      </c>
      <c r="G50" s="44">
        <v>133155.93523658143</v>
      </c>
      <c r="H50" s="44">
        <v>516086.8748572102</v>
      </c>
      <c r="I50" s="43">
        <v>69429.610558855027</v>
      </c>
      <c r="J50" s="45">
        <v>1549460.3658815445</v>
      </c>
      <c r="K50" s="43">
        <v>212295.27902034175</v>
      </c>
    </row>
    <row r="51" spans="2:14" x14ac:dyDescent="0.2">
      <c r="B51" s="346"/>
      <c r="C51" s="41" t="s">
        <v>32</v>
      </c>
      <c r="D51" s="42">
        <v>98427.295283588144</v>
      </c>
      <c r="E51" s="43">
        <v>10060.868764496228</v>
      </c>
      <c r="F51" s="42">
        <v>1018217.1031741094</v>
      </c>
      <c r="G51" s="44">
        <v>119576.75564284346</v>
      </c>
      <c r="H51" s="44">
        <v>448738.64560229128</v>
      </c>
      <c r="I51" s="43">
        <v>52179.353387456926</v>
      </c>
      <c r="J51" s="45">
        <v>1565383.0440599888</v>
      </c>
      <c r="K51" s="43">
        <v>181816.97779479664</v>
      </c>
    </row>
    <row r="52" spans="2:14" x14ac:dyDescent="0.2">
      <c r="B52" s="346"/>
      <c r="C52" s="41" t="s">
        <v>33</v>
      </c>
      <c r="D52" s="42">
        <v>91856.211893780783</v>
      </c>
      <c r="E52" s="43">
        <v>9755.9403607076474</v>
      </c>
      <c r="F52" s="42">
        <v>892374.45351917273</v>
      </c>
      <c r="G52" s="44">
        <v>103925.45081751271</v>
      </c>
      <c r="H52" s="44">
        <v>348926.60709975671</v>
      </c>
      <c r="I52" s="43">
        <v>49698.97165152587</v>
      </c>
      <c r="J52" s="45">
        <v>1333157.2725127104</v>
      </c>
      <c r="K52" s="43">
        <v>163380.36282974621</v>
      </c>
    </row>
    <row r="53" spans="2:14" ht="13.5" thickBot="1" x14ac:dyDescent="0.25">
      <c r="B53" s="347"/>
      <c r="C53" s="46" t="s">
        <v>34</v>
      </c>
      <c r="D53" s="47">
        <v>77505.291456597755</v>
      </c>
      <c r="E53" s="48">
        <v>7434.2373964019716</v>
      </c>
      <c r="F53" s="49">
        <v>952396.3621268383</v>
      </c>
      <c r="G53" s="50">
        <v>138989.21510513307</v>
      </c>
      <c r="H53" s="50">
        <v>342998.45181511779</v>
      </c>
      <c r="I53" s="51">
        <v>60568.524373519896</v>
      </c>
      <c r="J53" s="52">
        <v>1372900.1053985539</v>
      </c>
      <c r="K53" s="53">
        <v>206991.97687505494</v>
      </c>
    </row>
    <row r="54" spans="2:14" ht="13.5" thickBot="1" x14ac:dyDescent="0.25">
      <c r="B54" s="348">
        <v>2014</v>
      </c>
      <c r="C54" s="344"/>
      <c r="D54" s="54">
        <v>1166391.0606794085</v>
      </c>
      <c r="E54" s="54">
        <v>122988.4371320236</v>
      </c>
      <c r="F54" s="54">
        <v>10740563.753528068</v>
      </c>
      <c r="G54" s="54">
        <v>1448020.8952597845</v>
      </c>
      <c r="H54" s="54">
        <v>4880485.1414357545</v>
      </c>
      <c r="I54" s="54">
        <v>743580.30015448877</v>
      </c>
      <c r="J54" s="54">
        <v>16787439.955643229</v>
      </c>
      <c r="K54" s="55">
        <v>2314589.6325462968</v>
      </c>
    </row>
    <row r="55" spans="2:14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x14ac:dyDescent="0.2">
      <c r="B56" s="329" t="s">
        <v>36</v>
      </c>
      <c r="C56" s="330"/>
      <c r="D56" s="330"/>
      <c r="E56" s="330"/>
      <c r="F56" s="330"/>
      <c r="G56" s="330"/>
      <c r="H56" s="330"/>
      <c r="I56" s="330"/>
      <c r="J56" s="330"/>
      <c r="K56" s="330"/>
      <c r="L56" s="330"/>
      <c r="M56" s="330"/>
    </row>
    <row r="57" spans="2:14" x14ac:dyDescent="0.2">
      <c r="B57" s="330"/>
      <c r="C57" s="330"/>
      <c r="D57" s="330"/>
      <c r="E57" s="330"/>
      <c r="F57" s="330"/>
      <c r="G57" s="330"/>
      <c r="H57" s="330"/>
      <c r="I57" s="330"/>
      <c r="J57" s="330"/>
      <c r="K57" s="330"/>
      <c r="L57" s="330"/>
      <c r="M57" s="330"/>
    </row>
    <row r="58" spans="2:14" x14ac:dyDescent="0.2">
      <c r="B58" s="330"/>
      <c r="C58" s="330"/>
      <c r="D58" s="330"/>
      <c r="E58" s="330"/>
      <c r="F58" s="330"/>
      <c r="G58" s="330"/>
      <c r="H58" s="330"/>
      <c r="I58" s="330"/>
      <c r="J58" s="330"/>
      <c r="K58" s="330"/>
      <c r="L58" s="330"/>
      <c r="M58" s="330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120147.2648935914</v>
      </c>
      <c r="E63" s="64">
        <v>11780.632443769158</v>
      </c>
      <c r="F63" s="65">
        <v>931302.80228336167</v>
      </c>
      <c r="G63" s="66">
        <v>125819.46457064773</v>
      </c>
      <c r="H63" s="65">
        <v>334679.63146870607</v>
      </c>
      <c r="I63" s="66">
        <v>53750.318025460765</v>
      </c>
      <c r="J63" s="65">
        <v>1386129.6986456595</v>
      </c>
      <c r="K63" s="66">
        <v>191350.41503987767</v>
      </c>
      <c r="L63" s="67"/>
      <c r="M63" s="67"/>
    </row>
    <row r="64" spans="2:14" x14ac:dyDescent="0.2">
      <c r="B64" s="350"/>
      <c r="C64" s="68" t="s">
        <v>38</v>
      </c>
      <c r="D64" s="69">
        <v>142052.50918108996</v>
      </c>
      <c r="E64" s="70">
        <v>14149.543219353758</v>
      </c>
      <c r="F64" s="71">
        <v>1112542.2014675832</v>
      </c>
      <c r="G64" s="72">
        <v>148139.78142801157</v>
      </c>
      <c r="H64" s="71">
        <v>389833.88962292619</v>
      </c>
      <c r="I64" s="72">
        <v>64946.1139136856</v>
      </c>
      <c r="J64" s="71">
        <v>1591509.1870558222</v>
      </c>
      <c r="K64" s="72">
        <v>221179.87023547449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96243.300522879887</v>
      </c>
      <c r="E65" s="75">
        <v>9080.9777066736769</v>
      </c>
      <c r="F65" s="76">
        <v>754952.54990705138</v>
      </c>
      <c r="G65" s="77">
        <v>103607.62670094242</v>
      </c>
      <c r="H65" s="76">
        <v>242691.67991188623</v>
      </c>
      <c r="I65" s="77">
        <v>40297.909432937347</v>
      </c>
      <c r="J65" s="76">
        <v>1155669.4321415538</v>
      </c>
      <c r="K65" s="77">
        <v>160506.19011961247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97199.255056617374</v>
      </c>
      <c r="E66" s="64">
        <v>10249.036427668632</v>
      </c>
      <c r="F66" s="65">
        <v>895046.97946067236</v>
      </c>
      <c r="G66" s="66">
        <v>120668.40793831537</v>
      </c>
      <c r="H66" s="65">
        <v>406707.09511964623</v>
      </c>
      <c r="I66" s="66">
        <v>61965.025012874066</v>
      </c>
      <c r="J66" s="65">
        <v>1398953.3296369358</v>
      </c>
      <c r="K66" s="66">
        <v>192882.46937885808</v>
      </c>
      <c r="L66" s="67"/>
      <c r="M66" s="67"/>
    </row>
    <row r="67" spans="1:16" x14ac:dyDescent="0.2">
      <c r="B67" s="350"/>
      <c r="C67" s="68" t="s">
        <v>38</v>
      </c>
      <c r="D67" s="69">
        <v>124770.97107066894</v>
      </c>
      <c r="E67" s="70">
        <v>12145.05477096637</v>
      </c>
      <c r="F67" s="71">
        <v>1018217.1031741094</v>
      </c>
      <c r="G67" s="72">
        <v>138989.21510513307</v>
      </c>
      <c r="H67" s="71">
        <v>516086.8748572102</v>
      </c>
      <c r="I67" s="72">
        <v>72161.549243137939</v>
      </c>
      <c r="J67" s="71">
        <v>1565383.0440599888</v>
      </c>
      <c r="K67" s="72">
        <v>212563.81566046336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77505.291456597755</v>
      </c>
      <c r="E68" s="75">
        <v>7434.2373964019716</v>
      </c>
      <c r="F68" s="76">
        <v>744736.74612539005</v>
      </c>
      <c r="G68" s="77">
        <v>97242.788521014183</v>
      </c>
      <c r="H68" s="76">
        <v>309218.03557727922</v>
      </c>
      <c r="I68" s="77">
        <v>49698.97165152587</v>
      </c>
      <c r="J68" s="76">
        <v>1150942.0740948569</v>
      </c>
      <c r="K68" s="77">
        <v>161802.05167559537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352" t="s">
        <v>41</v>
      </c>
      <c r="C73" s="352"/>
      <c r="D73" s="352"/>
      <c r="E73" s="352"/>
      <c r="F73" s="352"/>
      <c r="G73" s="352"/>
      <c r="H73" s="352"/>
      <c r="I73" s="352"/>
      <c r="J73" s="352"/>
      <c r="K73" s="352"/>
      <c r="L73" s="352"/>
      <c r="M73" s="352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E75" s="67"/>
      <c r="G75" s="20"/>
      <c r="H75" s="20"/>
      <c r="I75" s="20"/>
      <c r="J75" s="20"/>
      <c r="K75" s="20"/>
      <c r="L75" s="20"/>
      <c r="N75" s="20"/>
      <c r="O75" s="20"/>
      <c r="P75" s="20"/>
    </row>
    <row r="76" spans="1:16" ht="13.5" thickBot="1" x14ac:dyDescent="0.25">
      <c r="B76" s="353"/>
      <c r="C76" s="353"/>
      <c r="D76" s="354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43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12</v>
      </c>
      <c r="D79" s="90">
        <v>2014</v>
      </c>
      <c r="E79" s="91">
        <v>1589.8406841669841</v>
      </c>
      <c r="F79" s="92">
        <v>233.99164394849899</v>
      </c>
      <c r="G79" s="91">
        <v>37405.541378821785</v>
      </c>
      <c r="H79" s="93">
        <v>5433.3621511254851</v>
      </c>
      <c r="I79" s="93">
        <v>19179.502414558523</v>
      </c>
      <c r="J79" s="92">
        <v>2130.6651917771633</v>
      </c>
      <c r="K79" s="91">
        <v>58174.884477547297</v>
      </c>
      <c r="L79" s="92">
        <v>7798.018986851147</v>
      </c>
      <c r="M79" s="78"/>
      <c r="N79" s="94"/>
    </row>
    <row r="80" spans="1:16" x14ac:dyDescent="0.2">
      <c r="A80" s="87"/>
      <c r="B80" s="95">
        <v>2</v>
      </c>
      <c r="C80" s="96">
        <v>12</v>
      </c>
      <c r="D80" s="97">
        <v>2014</v>
      </c>
      <c r="E80" s="98">
        <v>4014.5741429280192</v>
      </c>
      <c r="F80" s="99">
        <v>389.23462581791847</v>
      </c>
      <c r="G80" s="98">
        <v>41341.495063367955</v>
      </c>
      <c r="H80" s="100">
        <v>5737.6343423013186</v>
      </c>
      <c r="I80" s="100">
        <v>12371.702973668283</v>
      </c>
      <c r="J80" s="99">
        <v>1250.2137037092807</v>
      </c>
      <c r="K80" s="98">
        <v>57727.772179964253</v>
      </c>
      <c r="L80" s="99">
        <v>7377.082671828518</v>
      </c>
      <c r="M80" s="101"/>
      <c r="N80" s="94"/>
    </row>
    <row r="81" spans="1:14" x14ac:dyDescent="0.2">
      <c r="A81" s="87"/>
      <c r="B81" s="95">
        <v>3</v>
      </c>
      <c r="C81" s="96">
        <v>12</v>
      </c>
      <c r="D81" s="97">
        <v>2014</v>
      </c>
      <c r="E81" s="98">
        <v>4059.3512184404526</v>
      </c>
      <c r="F81" s="99">
        <v>547.34560418322951</v>
      </c>
      <c r="G81" s="98">
        <v>41782.183505342553</v>
      </c>
      <c r="H81" s="100">
        <v>5717.4333502860673</v>
      </c>
      <c r="I81" s="100">
        <v>12635.157727802021</v>
      </c>
      <c r="J81" s="99">
        <v>1929.4635059040268</v>
      </c>
      <c r="K81" s="98">
        <v>58476.692451585026</v>
      </c>
      <c r="L81" s="99">
        <v>8194.2424603733234</v>
      </c>
      <c r="M81" s="101"/>
      <c r="N81" s="94"/>
    </row>
    <row r="82" spans="1:14" x14ac:dyDescent="0.2">
      <c r="A82" s="87"/>
      <c r="B82" s="95">
        <v>4</v>
      </c>
      <c r="C82" s="96">
        <v>12</v>
      </c>
      <c r="D82" s="97">
        <v>2014</v>
      </c>
      <c r="E82" s="98">
        <v>3252.015616908604</v>
      </c>
      <c r="F82" s="99">
        <v>348.22146890748104</v>
      </c>
      <c r="G82" s="98">
        <v>65124.306774585857</v>
      </c>
      <c r="H82" s="100">
        <v>8534.5016088634729</v>
      </c>
      <c r="I82" s="100">
        <v>16626.072855045291</v>
      </c>
      <c r="J82" s="99">
        <v>3133.6653463920966</v>
      </c>
      <c r="K82" s="98">
        <v>85002.39524653976</v>
      </c>
      <c r="L82" s="99">
        <v>12016.388424163049</v>
      </c>
      <c r="M82" s="101"/>
      <c r="N82" s="94"/>
    </row>
    <row r="83" spans="1:14" x14ac:dyDescent="0.2">
      <c r="A83" s="87"/>
      <c r="B83" s="95">
        <v>5</v>
      </c>
      <c r="C83" s="96">
        <v>12</v>
      </c>
      <c r="D83" s="97">
        <v>2014</v>
      </c>
      <c r="E83" s="98">
        <v>4027.6399265687996</v>
      </c>
      <c r="F83" s="99">
        <v>532.58168619342985</v>
      </c>
      <c r="G83" s="98">
        <v>41357.23747569065</v>
      </c>
      <c r="H83" s="100">
        <v>7464.6505935688747</v>
      </c>
      <c r="I83" s="100">
        <v>23181.64382378952</v>
      </c>
      <c r="J83" s="99">
        <v>5860.3978773666422</v>
      </c>
      <c r="K83" s="98">
        <v>68566.521226048964</v>
      </c>
      <c r="L83" s="99">
        <v>13857.630157128946</v>
      </c>
      <c r="M83" s="101"/>
      <c r="N83" s="94"/>
    </row>
    <row r="84" spans="1:14" x14ac:dyDescent="0.2">
      <c r="A84" s="87"/>
      <c r="B84" s="95">
        <v>9</v>
      </c>
      <c r="C84" s="96">
        <v>12</v>
      </c>
      <c r="D84" s="97">
        <v>2014</v>
      </c>
      <c r="E84" s="98">
        <v>5014.451607375614</v>
      </c>
      <c r="F84" s="99">
        <v>414.43578188256026</v>
      </c>
      <c r="G84" s="98">
        <v>42481.700586914405</v>
      </c>
      <c r="H84" s="100">
        <v>8986.6084933264574</v>
      </c>
      <c r="I84" s="100">
        <v>10702.928769363833</v>
      </c>
      <c r="J84" s="99">
        <v>1074.5783072306526</v>
      </c>
      <c r="K84" s="98">
        <v>58199.080963653854</v>
      </c>
      <c r="L84" s="99">
        <v>10475.622582439672</v>
      </c>
      <c r="M84" s="101"/>
      <c r="N84" s="94"/>
    </row>
    <row r="85" spans="1:14" x14ac:dyDescent="0.2">
      <c r="A85" s="87"/>
      <c r="B85" s="95">
        <v>10</v>
      </c>
      <c r="C85" s="96">
        <v>12</v>
      </c>
      <c r="D85" s="97">
        <v>2014</v>
      </c>
      <c r="E85" s="98">
        <v>3723.5813879019461</v>
      </c>
      <c r="F85" s="99">
        <v>197.92922292921213</v>
      </c>
      <c r="G85" s="98">
        <v>37264.262556452035</v>
      </c>
      <c r="H85" s="100">
        <v>6910.2001925115028</v>
      </c>
      <c r="I85" s="100">
        <v>21940.833476860862</v>
      </c>
      <c r="J85" s="99">
        <v>5229.0569668779526</v>
      </c>
      <c r="K85" s="98">
        <v>62928.677421214845</v>
      </c>
      <c r="L85" s="99">
        <v>12337.186382318667</v>
      </c>
      <c r="M85" s="101"/>
      <c r="N85" s="94"/>
    </row>
    <row r="86" spans="1:14" x14ac:dyDescent="0.2">
      <c r="A86" s="87"/>
      <c r="B86" s="95">
        <v>11</v>
      </c>
      <c r="C86" s="96">
        <v>12</v>
      </c>
      <c r="D86" s="97">
        <v>2014</v>
      </c>
      <c r="E86" s="98">
        <v>4618.7899059978654</v>
      </c>
      <c r="F86" s="99">
        <v>483.48398195483833</v>
      </c>
      <c r="G86" s="98">
        <v>38185.899026763211</v>
      </c>
      <c r="H86" s="100">
        <v>2511.4052665559484</v>
      </c>
      <c r="I86" s="100">
        <v>22739.884001120721</v>
      </c>
      <c r="J86" s="99">
        <v>3983.4070630727942</v>
      </c>
      <c r="K86" s="98">
        <v>65544.572933881806</v>
      </c>
      <c r="L86" s="99">
        <v>6978.296311583581</v>
      </c>
      <c r="M86" s="101"/>
      <c r="N86" s="94"/>
    </row>
    <row r="87" spans="1:14" x14ac:dyDescent="0.2">
      <c r="A87" s="87"/>
      <c r="B87" s="95">
        <v>12</v>
      </c>
      <c r="C87" s="96">
        <v>12</v>
      </c>
      <c r="D87" s="97">
        <v>2014</v>
      </c>
      <c r="E87" s="98">
        <v>4281.9332878820487</v>
      </c>
      <c r="F87" s="99">
        <v>457.60267108185695</v>
      </c>
      <c r="G87" s="98">
        <v>50098.467997774809</v>
      </c>
      <c r="H87" s="100">
        <v>6694.0459316768929</v>
      </c>
      <c r="I87" s="100">
        <v>26814.00502795701</v>
      </c>
      <c r="J87" s="99">
        <v>6280.7523734422648</v>
      </c>
      <c r="K87" s="98">
        <v>81194.406313613872</v>
      </c>
      <c r="L87" s="99">
        <v>13432.400976201016</v>
      </c>
      <c r="M87" s="101"/>
      <c r="N87" s="94"/>
    </row>
    <row r="88" spans="1:14" x14ac:dyDescent="0.2">
      <c r="A88" s="87"/>
      <c r="B88" s="95">
        <v>15</v>
      </c>
      <c r="C88" s="96">
        <v>12</v>
      </c>
      <c r="D88" s="97">
        <v>2014</v>
      </c>
      <c r="E88" s="98">
        <v>5695.765935818672</v>
      </c>
      <c r="F88" s="99">
        <v>545.68266503161158</v>
      </c>
      <c r="G88" s="98">
        <v>46598.151669096238</v>
      </c>
      <c r="H88" s="100">
        <v>4811.8299192353152</v>
      </c>
      <c r="I88" s="100">
        <v>18036.619294192173</v>
      </c>
      <c r="J88" s="99">
        <v>3324.935032951505</v>
      </c>
      <c r="K88" s="98">
        <v>70330.536899107086</v>
      </c>
      <c r="L88" s="99">
        <v>8682.4476172184332</v>
      </c>
      <c r="M88" s="101"/>
      <c r="N88" s="94"/>
    </row>
    <row r="89" spans="1:14" x14ac:dyDescent="0.2">
      <c r="A89" s="87"/>
      <c r="B89" s="95">
        <v>16</v>
      </c>
      <c r="C89" s="96">
        <v>12</v>
      </c>
      <c r="D89" s="97">
        <v>2014</v>
      </c>
      <c r="E89" s="98">
        <v>3880.1967216602852</v>
      </c>
      <c r="F89" s="99">
        <v>420.17272265106334</v>
      </c>
      <c r="G89" s="98">
        <v>44932.504417572527</v>
      </c>
      <c r="H89" s="100">
        <v>5250.9622761510691</v>
      </c>
      <c r="I89" s="100">
        <v>7375.8762407266786</v>
      </c>
      <c r="J89" s="99">
        <v>1002.6865581006291</v>
      </c>
      <c r="K89" s="98">
        <v>56188.57737995949</v>
      </c>
      <c r="L89" s="99">
        <v>6673.8215569027616</v>
      </c>
      <c r="M89" s="101"/>
      <c r="N89" s="94"/>
    </row>
    <row r="90" spans="1:14" x14ac:dyDescent="0.2">
      <c r="A90" s="87"/>
      <c r="B90" s="95">
        <v>17</v>
      </c>
      <c r="C90" s="96">
        <v>12</v>
      </c>
      <c r="D90" s="97">
        <v>2014</v>
      </c>
      <c r="E90" s="98">
        <v>4960.5198170308313</v>
      </c>
      <c r="F90" s="99">
        <v>479.61169285055894</v>
      </c>
      <c r="G90" s="98">
        <v>50005.127652545372</v>
      </c>
      <c r="H90" s="100">
        <v>7887.7838844200087</v>
      </c>
      <c r="I90" s="100">
        <v>30378.967103637875</v>
      </c>
      <c r="J90" s="99">
        <v>2484.0240737236622</v>
      </c>
      <c r="K90" s="98">
        <v>85344.614573214072</v>
      </c>
      <c r="L90" s="99">
        <v>10851.41965099423</v>
      </c>
      <c r="M90" s="101"/>
      <c r="N90" s="94"/>
    </row>
    <row r="91" spans="1:14" x14ac:dyDescent="0.2">
      <c r="A91" s="87"/>
      <c r="B91" s="95">
        <v>18</v>
      </c>
      <c r="C91" s="96">
        <v>12</v>
      </c>
      <c r="D91" s="97">
        <v>2014</v>
      </c>
      <c r="E91" s="98">
        <v>4941.4740543547559</v>
      </c>
      <c r="F91" s="99">
        <v>393.80712247889522</v>
      </c>
      <c r="G91" s="98">
        <v>39957.347527155049</v>
      </c>
      <c r="H91" s="100">
        <v>6412.3007403226538</v>
      </c>
      <c r="I91" s="100">
        <v>19538.69633290156</v>
      </c>
      <c r="J91" s="99">
        <v>1961.9558316245113</v>
      </c>
      <c r="K91" s="98">
        <v>64437.517914411364</v>
      </c>
      <c r="L91" s="99">
        <v>8768.0636944260605</v>
      </c>
      <c r="M91" s="101"/>
      <c r="N91" s="94"/>
    </row>
    <row r="92" spans="1:14" x14ac:dyDescent="0.2">
      <c r="A92" s="87"/>
      <c r="B92" s="95">
        <v>19</v>
      </c>
      <c r="C92" s="96">
        <v>12</v>
      </c>
      <c r="D92" s="97">
        <v>2014</v>
      </c>
      <c r="E92" s="98">
        <v>4577.2239035858884</v>
      </c>
      <c r="F92" s="99">
        <v>379.4621012218247</v>
      </c>
      <c r="G92" s="98">
        <v>80578.058671869629</v>
      </c>
      <c r="H92" s="100">
        <v>18132.411185239023</v>
      </c>
      <c r="I92" s="100">
        <v>29754.379172943631</v>
      </c>
      <c r="J92" s="99">
        <v>6196.7814317966795</v>
      </c>
      <c r="K92" s="98">
        <v>114909.66174839916</v>
      </c>
      <c r="L92" s="99">
        <v>24708.654718257527</v>
      </c>
      <c r="M92" s="101"/>
      <c r="N92" s="94"/>
    </row>
    <row r="93" spans="1:14" x14ac:dyDescent="0.2">
      <c r="A93" s="87"/>
      <c r="B93" s="95">
        <v>22</v>
      </c>
      <c r="C93" s="96">
        <v>12</v>
      </c>
      <c r="D93" s="97">
        <v>2014</v>
      </c>
      <c r="E93" s="98">
        <v>5206.2256964888256</v>
      </c>
      <c r="F93" s="99">
        <v>373.24127124184338</v>
      </c>
      <c r="G93" s="98">
        <v>53205.81152307825</v>
      </c>
      <c r="H93" s="100">
        <v>6480.9016609751061</v>
      </c>
      <c r="I93" s="100">
        <v>12925.326718046383</v>
      </c>
      <c r="J93" s="99">
        <v>2124.1362258243967</v>
      </c>
      <c r="K93" s="98">
        <v>71337.363937613467</v>
      </c>
      <c r="L93" s="99">
        <v>8978.279158041345</v>
      </c>
      <c r="M93" s="101"/>
      <c r="N93" s="94"/>
    </row>
    <row r="94" spans="1:14" x14ac:dyDescent="0.2">
      <c r="A94" s="87"/>
      <c r="B94" s="95">
        <v>23</v>
      </c>
      <c r="C94" s="96">
        <v>12</v>
      </c>
      <c r="D94" s="97">
        <v>2014</v>
      </c>
      <c r="E94" s="98">
        <v>4532.1221080841851</v>
      </c>
      <c r="F94" s="99">
        <v>506.70896191593812</v>
      </c>
      <c r="G94" s="98">
        <v>52781.393680295289</v>
      </c>
      <c r="H94" s="100">
        <v>8271.8829813092088</v>
      </c>
      <c r="I94" s="100">
        <v>17811.793949592116</v>
      </c>
      <c r="J94" s="99">
        <v>4406.9150435495858</v>
      </c>
      <c r="K94" s="98">
        <v>75125.309737971591</v>
      </c>
      <c r="L94" s="99">
        <v>13185.506986774733</v>
      </c>
      <c r="M94" s="101"/>
      <c r="N94" s="94"/>
    </row>
    <row r="95" spans="1:14" x14ac:dyDescent="0.2">
      <c r="A95" s="87"/>
      <c r="B95" s="95">
        <v>24</v>
      </c>
      <c r="C95" s="96">
        <v>12</v>
      </c>
      <c r="D95" s="97">
        <v>2014</v>
      </c>
      <c r="E95" s="98">
        <v>2680.6933601601495</v>
      </c>
      <c r="F95" s="99">
        <v>239.18323842433745</v>
      </c>
      <c r="G95" s="98">
        <v>53325.801769757709</v>
      </c>
      <c r="H95" s="100">
        <v>4248.8259950623506</v>
      </c>
      <c r="I95" s="100">
        <v>20238.20559741099</v>
      </c>
      <c r="J95" s="99">
        <v>4243.4105780623786</v>
      </c>
      <c r="K95" s="98">
        <v>76244.700727328847</v>
      </c>
      <c r="L95" s="99">
        <v>8731.4198115490672</v>
      </c>
      <c r="M95" s="101"/>
      <c r="N95" s="94"/>
    </row>
    <row r="96" spans="1:14" x14ac:dyDescent="0.2">
      <c r="A96" s="87"/>
      <c r="B96" s="95">
        <v>26</v>
      </c>
      <c r="C96" s="96">
        <v>12</v>
      </c>
      <c r="D96" s="97">
        <v>2014</v>
      </c>
      <c r="E96" s="98">
        <v>2363.2136396083984</v>
      </c>
      <c r="F96" s="99">
        <v>180.39678939054946</v>
      </c>
      <c r="G96" s="98">
        <v>32798.669972997224</v>
      </c>
      <c r="H96" s="100">
        <v>4521.8124643989768</v>
      </c>
      <c r="I96" s="100">
        <v>4767.9349022824454</v>
      </c>
      <c r="J96" s="99">
        <v>451.98654924859204</v>
      </c>
      <c r="K96" s="98">
        <v>39929.818514888066</v>
      </c>
      <c r="L96" s="99">
        <v>5154.1958030381184</v>
      </c>
      <c r="M96" s="101"/>
      <c r="N96" s="94"/>
    </row>
    <row r="97" spans="1:15" x14ac:dyDescent="0.2">
      <c r="A97" s="87"/>
      <c r="B97" s="95">
        <v>29</v>
      </c>
      <c r="C97" s="96">
        <v>12</v>
      </c>
      <c r="D97" s="97">
        <v>2014</v>
      </c>
      <c r="E97" s="98">
        <v>2678.3264424962745</v>
      </c>
      <c r="F97" s="99">
        <v>128.90411644083144</v>
      </c>
      <c r="G97" s="98">
        <v>37179.329574736788</v>
      </c>
      <c r="H97" s="100">
        <v>6133.9993718708247</v>
      </c>
      <c r="I97" s="100">
        <v>6417.5199767735548</v>
      </c>
      <c r="J97" s="99">
        <v>1608.356553634005</v>
      </c>
      <c r="K97" s="98">
        <v>46275.175994006619</v>
      </c>
      <c r="L97" s="99">
        <v>7871.2600419456612</v>
      </c>
      <c r="M97" s="101"/>
      <c r="N97" s="94"/>
    </row>
    <row r="98" spans="1:15" s="27" customFormat="1" ht="13.5" thickBot="1" x14ac:dyDescent="0.25">
      <c r="A98" s="103"/>
      <c r="B98" s="95">
        <v>30</v>
      </c>
      <c r="C98" s="96">
        <v>12</v>
      </c>
      <c r="D98" s="97">
        <v>2014</v>
      </c>
      <c r="E98" s="98">
        <v>1407.3519991391602</v>
      </c>
      <c r="F98" s="99">
        <v>182.24002785549251</v>
      </c>
      <c r="G98" s="98">
        <v>65993.071302020951</v>
      </c>
      <c r="H98" s="100">
        <v>8846.6626959325295</v>
      </c>
      <c r="I98" s="100">
        <v>9561.4014564443241</v>
      </c>
      <c r="J98" s="99">
        <v>1891.1361592310911</v>
      </c>
      <c r="K98" s="98">
        <v>76961.824757604438</v>
      </c>
      <c r="L98" s="99">
        <v>10920.038883019113</v>
      </c>
      <c r="M98" s="104"/>
      <c r="N98" s="104"/>
    </row>
    <row r="99" spans="1:15" s="105" customFormat="1" x14ac:dyDescent="0.2">
      <c r="A99" s="102"/>
      <c r="B99" s="178"/>
      <c r="C99" s="178"/>
      <c r="D99" s="178"/>
      <c r="E99" s="178"/>
      <c r="F99" s="178"/>
      <c r="G99" s="178"/>
      <c r="H99" s="178"/>
      <c r="I99" s="178"/>
      <c r="J99" s="178"/>
      <c r="K99" s="178"/>
      <c r="L99" s="178"/>
      <c r="M99" s="27"/>
      <c r="N99" s="27"/>
      <c r="O99" s="27"/>
    </row>
    <row r="100" spans="1:15" s="105" customFormat="1" x14ac:dyDescent="0.2">
      <c r="A100" s="102"/>
      <c r="B100" s="4"/>
      <c r="C100" s="4"/>
      <c r="D100" s="4"/>
      <c r="E100" s="4"/>
      <c r="F100" s="4"/>
      <c r="G100" s="4"/>
      <c r="H100" s="4"/>
      <c r="I100" s="4"/>
      <c r="J100" s="4"/>
      <c r="K100" s="4"/>
      <c r="L100" s="4"/>
      <c r="M100" s="27"/>
      <c r="N100" s="27"/>
      <c r="O100" s="27"/>
    </row>
    <row r="101" spans="1:15" s="105" customFormat="1" ht="13.5" thickBot="1" x14ac:dyDescent="0.25">
      <c r="A101" s="102"/>
      <c r="B101" s="4"/>
      <c r="C101" s="4"/>
      <c r="D101" s="4"/>
      <c r="E101" s="4"/>
      <c r="F101" s="4"/>
      <c r="G101" s="4"/>
      <c r="H101" s="4"/>
      <c r="I101" s="4"/>
      <c r="J101" s="4"/>
      <c r="K101" s="4"/>
      <c r="L101" s="4"/>
      <c r="M101" s="27"/>
      <c r="N101" s="27"/>
      <c r="O101" s="27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3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66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84" t="s">
        <v>20</v>
      </c>
      <c r="E104" s="85" t="s">
        <v>21</v>
      </c>
      <c r="F104" s="106" t="s">
        <v>22</v>
      </c>
      <c r="G104" s="59" t="s">
        <v>21</v>
      </c>
      <c r="H104" s="58" t="s">
        <v>20</v>
      </c>
      <c r="I104" s="59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68"/>
      <c r="D105" s="107">
        <v>3875.2645728298876</v>
      </c>
      <c r="E105" s="108">
        <v>371.71186982009857</v>
      </c>
      <c r="F105" s="63">
        <v>47619.818106341925</v>
      </c>
      <c r="G105" s="66">
        <v>6949.460755256654</v>
      </c>
      <c r="H105" s="65">
        <v>17149.92259075589</v>
      </c>
      <c r="I105" s="66">
        <v>3028.4262186759952</v>
      </c>
      <c r="J105" s="65">
        <v>68645.0052699277</v>
      </c>
      <c r="K105" s="66">
        <v>10349.598843752749</v>
      </c>
      <c r="L105" s="20"/>
      <c r="M105" s="20"/>
    </row>
    <row r="106" spans="1:15" x14ac:dyDescent="0.2">
      <c r="B106" s="369" t="s">
        <v>38</v>
      </c>
      <c r="C106" s="370"/>
      <c r="D106" s="71">
        <v>5695.765935818672</v>
      </c>
      <c r="E106" s="72">
        <v>547.34560418322951</v>
      </c>
      <c r="F106" s="69">
        <v>80578.058671869629</v>
      </c>
      <c r="G106" s="72">
        <v>18132.411185239023</v>
      </c>
      <c r="H106" s="71">
        <v>30378.967103637875</v>
      </c>
      <c r="I106" s="72">
        <v>6280.7523734422648</v>
      </c>
      <c r="J106" s="71">
        <v>114909.66174839916</v>
      </c>
      <c r="K106" s="72">
        <v>24708.654718257527</v>
      </c>
      <c r="L106" s="20"/>
      <c r="M106" s="20"/>
    </row>
    <row r="107" spans="1:15" ht="13.5" thickBot="1" x14ac:dyDescent="0.25">
      <c r="B107" s="371" t="s">
        <v>39</v>
      </c>
      <c r="C107" s="372"/>
      <c r="D107" s="76">
        <v>1407.3519991391602</v>
      </c>
      <c r="E107" s="77">
        <v>128.90411644083144</v>
      </c>
      <c r="F107" s="74">
        <v>32798.669972997224</v>
      </c>
      <c r="G107" s="77">
        <v>2511.4052665559484</v>
      </c>
      <c r="H107" s="76">
        <v>4767.9349022824454</v>
      </c>
      <c r="I107" s="77">
        <v>451.98654924859204</v>
      </c>
      <c r="J107" s="76">
        <v>39929.818514888066</v>
      </c>
      <c r="K107" s="77">
        <v>5154.1958030381184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10"/>
      <c r="M111" s="105"/>
      <c r="N111" s="27"/>
      <c r="O111" s="105"/>
    </row>
    <row r="112" spans="1:15" x14ac:dyDescent="0.2">
      <c r="A112" s="111"/>
      <c r="B112" s="2" t="s">
        <v>45</v>
      </c>
      <c r="N112" s="20"/>
    </row>
    <row r="113" spans="1:17" ht="12" customHeight="1" x14ac:dyDescent="0.2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20"/>
    </row>
    <row r="114" spans="1:17" ht="16.5" customHeight="1" thickBot="1" x14ac:dyDescent="0.25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20"/>
    </row>
    <row r="115" spans="1:17" ht="28.5" customHeight="1" thickBot="1" x14ac:dyDescent="0.25">
      <c r="A115" s="111"/>
      <c r="B115" s="112"/>
      <c r="C115" s="112"/>
      <c r="D115" s="112"/>
      <c r="E115" s="112"/>
      <c r="F115" s="113" t="s">
        <v>14</v>
      </c>
      <c r="G115" s="114" t="s">
        <v>46</v>
      </c>
      <c r="H115" s="373" t="s">
        <v>13</v>
      </c>
      <c r="I115" s="374"/>
      <c r="K115" s="115"/>
      <c r="L115" s="115"/>
      <c r="M115" s="115"/>
      <c r="N115" s="20"/>
    </row>
    <row r="116" spans="1:17" ht="16.5" customHeight="1" thickBot="1" x14ac:dyDescent="0.25">
      <c r="B116" s="112"/>
      <c r="C116" s="112"/>
      <c r="D116" s="112"/>
      <c r="E116" s="112"/>
      <c r="F116" s="116"/>
      <c r="G116" s="117" t="s">
        <v>15</v>
      </c>
      <c r="H116" s="117" t="s">
        <v>16</v>
      </c>
      <c r="I116" s="118" t="s">
        <v>17</v>
      </c>
      <c r="K116" s="119"/>
      <c r="L116" s="105"/>
      <c r="M116" s="119"/>
      <c r="N116" s="20"/>
    </row>
    <row r="117" spans="1:17" x14ac:dyDescent="0.2">
      <c r="A117" s="120"/>
      <c r="B117" s="121">
        <v>1</v>
      </c>
      <c r="C117" s="122" t="s">
        <v>51</v>
      </c>
      <c r="D117" s="123"/>
      <c r="E117" s="124"/>
      <c r="F117" s="125">
        <v>393025.63990219997</v>
      </c>
      <c r="G117" s="126">
        <v>59.103032151068533</v>
      </c>
      <c r="H117" s="127">
        <v>316095.75365522451</v>
      </c>
      <c r="I117" s="125">
        <v>76870.78321482442</v>
      </c>
      <c r="J117" s="112"/>
      <c r="K117" s="128"/>
      <c r="L117" s="129"/>
      <c r="M117" s="128"/>
      <c r="N117" s="130"/>
      <c r="O117" s="131"/>
      <c r="P117" s="131"/>
      <c r="Q117" s="131"/>
    </row>
    <row r="118" spans="1:17" x14ac:dyDescent="0.2">
      <c r="A118" s="120"/>
      <c r="B118" s="132">
        <v>2</v>
      </c>
      <c r="C118" s="133" t="s">
        <v>52</v>
      </c>
      <c r="D118" s="134"/>
      <c r="E118" s="135"/>
      <c r="F118" s="136">
        <v>196711.86367039121</v>
      </c>
      <c r="G118" s="136">
        <v>231.01207582813649</v>
      </c>
      <c r="H118" s="137">
        <v>143475.93659234131</v>
      </c>
      <c r="I118" s="136">
        <v>53004.915002221751</v>
      </c>
      <c r="J118" s="112"/>
      <c r="K118" s="128"/>
      <c r="L118" s="129"/>
      <c r="M118" s="128"/>
      <c r="N118" s="130"/>
      <c r="O118" s="131"/>
      <c r="P118" s="131"/>
      <c r="Q118" s="131"/>
    </row>
    <row r="119" spans="1:17" x14ac:dyDescent="0.2">
      <c r="A119" s="120"/>
      <c r="B119" s="132">
        <v>3</v>
      </c>
      <c r="C119" s="133" t="s">
        <v>54</v>
      </c>
      <c r="D119" s="134"/>
      <c r="E119" s="135"/>
      <c r="F119" s="136">
        <v>130052.49908938355</v>
      </c>
      <c r="G119" s="136">
        <v>4820.3875339296346</v>
      </c>
      <c r="H119" s="137">
        <v>74350.523922925146</v>
      </c>
      <c r="I119" s="136">
        <v>50881.587632528775</v>
      </c>
      <c r="J119" s="112"/>
      <c r="K119" s="128"/>
      <c r="L119" s="129"/>
      <c r="M119" s="128"/>
      <c r="N119" s="130"/>
      <c r="O119" s="131"/>
      <c r="P119" s="131"/>
      <c r="Q119" s="131"/>
    </row>
    <row r="120" spans="1:17" x14ac:dyDescent="0.2">
      <c r="A120" s="120"/>
      <c r="B120" s="132">
        <v>4</v>
      </c>
      <c r="C120" s="133" t="s">
        <v>56</v>
      </c>
      <c r="D120" s="134"/>
      <c r="E120" s="135"/>
      <c r="F120" s="136">
        <v>121779.68353080879</v>
      </c>
      <c r="G120" s="136">
        <v>1734.5068830209977</v>
      </c>
      <c r="H120" s="137">
        <v>65714.90804619588</v>
      </c>
      <c r="I120" s="136">
        <v>54330.268601591917</v>
      </c>
      <c r="J120" s="112"/>
      <c r="K120" s="128"/>
      <c r="L120" s="129"/>
      <c r="M120" s="128"/>
      <c r="N120" s="130"/>
      <c r="O120" s="131"/>
      <c r="P120" s="131"/>
      <c r="Q120" s="131"/>
    </row>
    <row r="121" spans="1:17" x14ac:dyDescent="0.2">
      <c r="A121" s="120"/>
      <c r="B121" s="132">
        <v>5</v>
      </c>
      <c r="C121" s="133" t="s">
        <v>53</v>
      </c>
      <c r="D121" s="134"/>
      <c r="E121" s="135"/>
      <c r="F121" s="138">
        <v>115576.85012462339</v>
      </c>
      <c r="G121" s="136">
        <v>3471.7816008981486</v>
      </c>
      <c r="H121" s="137">
        <v>95170.203339530155</v>
      </c>
      <c r="I121" s="136">
        <v>16934.865184195085</v>
      </c>
      <c r="J121" s="112"/>
      <c r="K121" s="128"/>
      <c r="L121" s="129"/>
      <c r="M121" s="128"/>
      <c r="N121" s="130"/>
      <c r="O121" s="131"/>
      <c r="P121" s="131"/>
      <c r="Q121" s="131"/>
    </row>
    <row r="122" spans="1:17" x14ac:dyDescent="0.2">
      <c r="A122" s="120"/>
      <c r="B122" s="132">
        <v>6</v>
      </c>
      <c r="C122" s="133" t="s">
        <v>55</v>
      </c>
      <c r="D122" s="134"/>
      <c r="E122" s="135"/>
      <c r="F122" s="136">
        <v>90757.14909855141</v>
      </c>
      <c r="G122" s="136">
        <v>5766.0184591725747</v>
      </c>
      <c r="H122" s="137">
        <v>69969.004310013508</v>
      </c>
      <c r="I122" s="136">
        <v>15022.126329365328</v>
      </c>
      <c r="J122" s="112"/>
      <c r="K122" s="128"/>
      <c r="L122" s="129"/>
      <c r="M122" s="128"/>
      <c r="N122" s="130"/>
      <c r="O122" s="131"/>
      <c r="P122" s="131"/>
      <c r="Q122" s="131"/>
    </row>
    <row r="123" spans="1:17" x14ac:dyDescent="0.2">
      <c r="A123" s="120"/>
      <c r="B123" s="132">
        <v>7</v>
      </c>
      <c r="C123" s="133" t="s">
        <v>57</v>
      </c>
      <c r="D123" s="134"/>
      <c r="E123" s="135"/>
      <c r="F123" s="136">
        <v>51813.307316583931</v>
      </c>
      <c r="G123" s="136">
        <v>4828.6607490673732</v>
      </c>
      <c r="H123" s="137">
        <v>35541.016905349308</v>
      </c>
      <c r="I123" s="136">
        <v>11443.629662167254</v>
      </c>
      <c r="J123" s="112"/>
      <c r="K123" s="128"/>
      <c r="L123" s="129"/>
      <c r="M123" s="128"/>
      <c r="N123" s="130"/>
      <c r="O123" s="131"/>
      <c r="P123" s="131"/>
      <c r="Q123" s="131"/>
    </row>
    <row r="124" spans="1:17" x14ac:dyDescent="0.2">
      <c r="A124" s="120"/>
      <c r="B124" s="132">
        <v>8</v>
      </c>
      <c r="C124" s="133" t="s">
        <v>60</v>
      </c>
      <c r="D124" s="134"/>
      <c r="E124" s="135"/>
      <c r="F124" s="136">
        <v>37358.084904865143</v>
      </c>
      <c r="G124" s="136">
        <v>10483.363253310783</v>
      </c>
      <c r="H124" s="137">
        <v>7942.4033298972054</v>
      </c>
      <c r="I124" s="136">
        <v>18932.31832165716</v>
      </c>
      <c r="J124" s="112"/>
      <c r="K124" s="128"/>
      <c r="L124" s="129"/>
      <c r="M124" s="128"/>
      <c r="N124" s="130"/>
      <c r="O124" s="131"/>
      <c r="P124" s="131"/>
      <c r="Q124" s="131"/>
    </row>
    <row r="125" spans="1:17" x14ac:dyDescent="0.2">
      <c r="A125" s="120"/>
      <c r="B125" s="132">
        <v>9</v>
      </c>
      <c r="C125" s="133" t="s">
        <v>58</v>
      </c>
      <c r="D125" s="134"/>
      <c r="E125" s="135"/>
      <c r="F125" s="136">
        <v>35593.929130116652</v>
      </c>
      <c r="G125" s="136">
        <v>1334.3815309252857</v>
      </c>
      <c r="H125" s="137">
        <v>24128.779007443576</v>
      </c>
      <c r="I125" s="136">
        <v>10130.768591747788</v>
      </c>
      <c r="J125" s="139"/>
      <c r="K125" s="128"/>
      <c r="L125" s="129"/>
      <c r="M125" s="128"/>
      <c r="N125" s="130"/>
      <c r="O125" s="131"/>
      <c r="P125" s="131"/>
      <c r="Q125" s="131"/>
    </row>
    <row r="126" spans="1:17" x14ac:dyDescent="0.2">
      <c r="A126" s="120"/>
      <c r="B126" s="132">
        <v>10</v>
      </c>
      <c r="C126" s="133" t="s">
        <v>59</v>
      </c>
      <c r="D126" s="134"/>
      <c r="E126" s="135"/>
      <c r="F126" s="136">
        <v>35362.140478840913</v>
      </c>
      <c r="G126" s="136">
        <v>10484.311144276722</v>
      </c>
      <c r="H126" s="137">
        <v>20638.98263614795</v>
      </c>
      <c r="I126" s="136">
        <v>4238.8466984162378</v>
      </c>
      <c r="J126" s="112"/>
      <c r="K126" s="128"/>
      <c r="L126" s="129"/>
      <c r="M126" s="128"/>
      <c r="N126" s="130"/>
      <c r="O126" s="131"/>
      <c r="P126" s="131"/>
      <c r="Q126" s="131"/>
    </row>
    <row r="127" spans="1:17" x14ac:dyDescent="0.2">
      <c r="A127" s="120"/>
      <c r="B127" s="132">
        <v>11</v>
      </c>
      <c r="C127" s="133" t="s">
        <v>62</v>
      </c>
      <c r="D127" s="134"/>
      <c r="E127" s="135"/>
      <c r="F127" s="136">
        <v>31090.519301409444</v>
      </c>
      <c r="G127" s="136">
        <v>10066.140412790097</v>
      </c>
      <c r="H127" s="137">
        <v>16687.68549512043</v>
      </c>
      <c r="I127" s="136">
        <v>4336.6933934989165</v>
      </c>
      <c r="J127" s="112"/>
      <c r="K127" s="128"/>
      <c r="L127" s="129"/>
      <c r="M127" s="128"/>
      <c r="N127" s="130"/>
      <c r="O127" s="131"/>
      <c r="P127" s="131"/>
      <c r="Q127" s="131"/>
    </row>
    <row r="128" spans="1:17" x14ac:dyDescent="0.2">
      <c r="A128" s="120"/>
      <c r="B128" s="132">
        <v>12</v>
      </c>
      <c r="C128" s="133" t="s">
        <v>64</v>
      </c>
      <c r="D128" s="134"/>
      <c r="E128" s="135"/>
      <c r="F128" s="136">
        <v>22426.674985847847</v>
      </c>
      <c r="G128" s="136">
        <v>3597.7747654000364</v>
      </c>
      <c r="H128" s="137">
        <v>14899.809959639389</v>
      </c>
      <c r="I128" s="136">
        <v>3929.0902608084211</v>
      </c>
      <c r="J128" s="112"/>
      <c r="K128" s="128"/>
      <c r="L128" s="129"/>
      <c r="M128" s="128"/>
      <c r="N128" s="130"/>
      <c r="O128" s="131"/>
      <c r="P128" s="131"/>
      <c r="Q128" s="131"/>
    </row>
    <row r="129" spans="1:17" x14ac:dyDescent="0.2">
      <c r="A129" s="120"/>
      <c r="B129" s="132">
        <v>13</v>
      </c>
      <c r="C129" s="133" t="s">
        <v>63</v>
      </c>
      <c r="D129" s="134"/>
      <c r="E129" s="135"/>
      <c r="F129" s="136">
        <v>21650.354570166553</v>
      </c>
      <c r="G129" s="136">
        <v>861.66341973676219</v>
      </c>
      <c r="H129" s="137">
        <v>15202.738938739185</v>
      </c>
      <c r="I129" s="136">
        <v>5585.9522116906064</v>
      </c>
      <c r="J129" s="112"/>
      <c r="K129" s="128"/>
      <c r="L129" s="129"/>
      <c r="M129" s="128"/>
      <c r="N129" s="130"/>
      <c r="O129" s="131"/>
      <c r="P129" s="131"/>
      <c r="Q129" s="131"/>
    </row>
    <row r="130" spans="1:17" x14ac:dyDescent="0.2">
      <c r="A130" s="120"/>
      <c r="B130" s="132">
        <v>14</v>
      </c>
      <c r="C130" s="133" t="s">
        <v>61</v>
      </c>
      <c r="D130" s="134"/>
      <c r="E130" s="135"/>
      <c r="F130" s="136">
        <v>20347.796719924867</v>
      </c>
      <c r="G130" s="136">
        <v>3132.7565887817377</v>
      </c>
      <c r="H130" s="137">
        <v>14502.916516727724</v>
      </c>
      <c r="I130" s="136">
        <v>2712.1236144154045</v>
      </c>
      <c r="J130" s="112"/>
      <c r="K130" s="128"/>
      <c r="L130" s="129"/>
      <c r="M130" s="128"/>
      <c r="N130" s="130"/>
      <c r="O130" s="131"/>
      <c r="P130" s="131"/>
      <c r="Q130" s="131"/>
    </row>
    <row r="131" spans="1:17" x14ac:dyDescent="0.2">
      <c r="A131" s="120"/>
      <c r="B131" s="132">
        <v>15</v>
      </c>
      <c r="C131" s="133" t="s">
        <v>66</v>
      </c>
      <c r="D131" s="134"/>
      <c r="E131" s="135"/>
      <c r="F131" s="136">
        <v>15176.672392521099</v>
      </c>
      <c r="G131" s="136">
        <v>0</v>
      </c>
      <c r="H131" s="137">
        <v>14294.348041821315</v>
      </c>
      <c r="I131" s="136">
        <v>882.32435069978374</v>
      </c>
      <c r="J131" s="112"/>
      <c r="K131" s="128"/>
      <c r="L131" s="129"/>
      <c r="M131" s="128"/>
      <c r="N131" s="130"/>
      <c r="O131" s="131"/>
      <c r="P131" s="131"/>
      <c r="Q131" s="131"/>
    </row>
    <row r="132" spans="1:17" x14ac:dyDescent="0.2">
      <c r="A132" s="120"/>
      <c r="B132" s="132">
        <v>16</v>
      </c>
      <c r="C132" s="133" t="s">
        <v>65</v>
      </c>
      <c r="D132" s="134"/>
      <c r="E132" s="135"/>
      <c r="F132" s="136">
        <v>10848.134451781712</v>
      </c>
      <c r="G132" s="136">
        <v>2957.9848299526752</v>
      </c>
      <c r="H132" s="137">
        <v>4144.769705259594</v>
      </c>
      <c r="I132" s="136">
        <v>3745.3799165694445</v>
      </c>
      <c r="J132" s="112"/>
      <c r="K132" s="128"/>
      <c r="L132" s="129"/>
      <c r="M132" s="128"/>
      <c r="N132" s="130"/>
      <c r="O132" s="131"/>
      <c r="P132" s="131"/>
      <c r="Q132" s="131"/>
    </row>
    <row r="133" spans="1:17" x14ac:dyDescent="0.2">
      <c r="A133" s="27"/>
      <c r="B133" s="132">
        <v>17</v>
      </c>
      <c r="C133" s="133" t="s">
        <v>67</v>
      </c>
      <c r="D133" s="134"/>
      <c r="E133" s="135"/>
      <c r="F133" s="136">
        <v>10753.050480995713</v>
      </c>
      <c r="G133" s="136">
        <v>932.21440152539071</v>
      </c>
      <c r="H133" s="137">
        <v>7105.8851163543113</v>
      </c>
      <c r="I133" s="136">
        <v>2714.9509631160113</v>
      </c>
      <c r="J133" s="112"/>
      <c r="K133" s="128"/>
      <c r="L133" s="129"/>
      <c r="M133" s="128"/>
      <c r="N133" s="130"/>
      <c r="O133" s="131"/>
      <c r="P133" s="131"/>
      <c r="Q133" s="131"/>
    </row>
    <row r="134" spans="1:17" x14ac:dyDescent="0.2">
      <c r="A134" s="120"/>
      <c r="B134" s="132">
        <v>18</v>
      </c>
      <c r="C134" s="133" t="s">
        <v>73</v>
      </c>
      <c r="D134" s="134"/>
      <c r="E134" s="135"/>
      <c r="F134" s="136">
        <v>7802.606459745034</v>
      </c>
      <c r="G134" s="136">
        <v>3726.0490543559563</v>
      </c>
      <c r="H134" s="137">
        <v>3863.2855420616584</v>
      </c>
      <c r="I134" s="136">
        <v>213.27186332741908</v>
      </c>
      <c r="J134" s="112"/>
      <c r="K134" s="128"/>
      <c r="L134" s="129"/>
      <c r="M134" s="128"/>
      <c r="N134" s="130"/>
      <c r="O134" s="131"/>
      <c r="P134" s="131"/>
      <c r="Q134" s="131"/>
    </row>
    <row r="135" spans="1:17" x14ac:dyDescent="0.2">
      <c r="A135" s="120"/>
      <c r="B135" s="132">
        <v>19</v>
      </c>
      <c r="C135" s="133" t="s">
        <v>68</v>
      </c>
      <c r="D135" s="134"/>
      <c r="E135" s="135"/>
      <c r="F135" s="136">
        <v>5694.4511747539</v>
      </c>
      <c r="G135" s="136">
        <v>383.34503392182216</v>
      </c>
      <c r="H135" s="137">
        <v>2153.3789859830649</v>
      </c>
      <c r="I135" s="136">
        <v>3157.7271548490135</v>
      </c>
      <c r="J135" s="112"/>
      <c r="K135" s="128"/>
      <c r="L135" s="129"/>
      <c r="M135" s="128"/>
      <c r="N135" s="130"/>
      <c r="O135" s="131"/>
      <c r="P135" s="131"/>
      <c r="Q135" s="131"/>
    </row>
    <row r="136" spans="1:17" x14ac:dyDescent="0.2">
      <c r="A136" s="120"/>
      <c r="B136" s="132">
        <v>20</v>
      </c>
      <c r="C136" s="133" t="s">
        <v>69</v>
      </c>
      <c r="D136" s="134"/>
      <c r="E136" s="135"/>
      <c r="F136" s="136">
        <v>4580.4888190957681</v>
      </c>
      <c r="G136" s="136">
        <v>745.20252132377902</v>
      </c>
      <c r="H136" s="137">
        <v>1986.1830697845448</v>
      </c>
      <c r="I136" s="136">
        <v>1849.1032279874444</v>
      </c>
      <c r="J136" s="112"/>
      <c r="K136" s="128"/>
      <c r="L136" s="129"/>
      <c r="M136" s="128"/>
      <c r="N136" s="130"/>
      <c r="O136" s="131"/>
      <c r="P136" s="131"/>
      <c r="Q136" s="131"/>
    </row>
    <row r="137" spans="1:17" x14ac:dyDescent="0.2">
      <c r="A137" s="120"/>
      <c r="B137" s="132">
        <v>21</v>
      </c>
      <c r="C137" s="133" t="s">
        <v>71</v>
      </c>
      <c r="D137" s="134"/>
      <c r="E137" s="135"/>
      <c r="F137" s="136">
        <v>4047.8834346872836</v>
      </c>
      <c r="G137" s="136">
        <v>1145.4818943958091</v>
      </c>
      <c r="H137" s="137">
        <v>1977.6172355643914</v>
      </c>
      <c r="I137" s="136">
        <v>924.78430472708305</v>
      </c>
      <c r="J137" s="112"/>
      <c r="K137" s="128"/>
      <c r="L137" s="129"/>
      <c r="M137" s="128"/>
      <c r="N137" s="130"/>
      <c r="O137" s="131"/>
      <c r="P137" s="131"/>
      <c r="Q137" s="131"/>
    </row>
    <row r="138" spans="1:17" x14ac:dyDescent="0.2">
      <c r="A138" s="120"/>
      <c r="B138" s="132">
        <v>22</v>
      </c>
      <c r="C138" s="133" t="s">
        <v>72</v>
      </c>
      <c r="D138" s="134"/>
      <c r="E138" s="135"/>
      <c r="F138" s="136">
        <v>3960.2754792694514</v>
      </c>
      <c r="G138" s="136">
        <v>3285.2350636970682</v>
      </c>
      <c r="H138" s="137">
        <v>1.0241548944049441</v>
      </c>
      <c r="I138" s="136">
        <v>674.01626067797827</v>
      </c>
      <c r="J138" s="112"/>
      <c r="K138" s="128"/>
      <c r="L138" s="129"/>
      <c r="M138" s="128"/>
      <c r="N138" s="130"/>
      <c r="O138" s="131"/>
      <c r="P138" s="131"/>
      <c r="Q138" s="131"/>
    </row>
    <row r="139" spans="1:17" x14ac:dyDescent="0.2">
      <c r="A139" s="120"/>
      <c r="B139" s="132">
        <v>23</v>
      </c>
      <c r="C139" s="133" t="s">
        <v>70</v>
      </c>
      <c r="D139" s="134"/>
      <c r="E139" s="135"/>
      <c r="F139" s="136">
        <v>2845.6766667552247</v>
      </c>
      <c r="G139" s="136">
        <v>552.22898605751698</v>
      </c>
      <c r="H139" s="137">
        <v>1999.9626801543459</v>
      </c>
      <c r="I139" s="136">
        <v>293.48500054336205</v>
      </c>
      <c r="J139" s="112"/>
      <c r="K139" s="128"/>
      <c r="L139" s="129"/>
      <c r="M139" s="128"/>
      <c r="N139" s="130"/>
      <c r="O139" s="131"/>
      <c r="P139" s="131"/>
      <c r="Q139" s="131"/>
    </row>
    <row r="140" spans="1:17" x14ac:dyDescent="0.2">
      <c r="A140" s="120"/>
      <c r="B140" s="132">
        <v>24</v>
      </c>
      <c r="C140" s="133" t="s">
        <v>75</v>
      </c>
      <c r="D140" s="134"/>
      <c r="E140" s="135"/>
      <c r="F140" s="136">
        <v>672.65071498968769</v>
      </c>
      <c r="G140" s="136">
        <v>672.65071498968769</v>
      </c>
      <c r="H140" s="137">
        <v>0</v>
      </c>
      <c r="I140" s="136">
        <v>0</v>
      </c>
      <c r="J140" s="112"/>
      <c r="K140" s="128"/>
      <c r="L140" s="129"/>
      <c r="M140" s="128"/>
      <c r="N140" s="130"/>
      <c r="O140" s="131"/>
      <c r="P140" s="131"/>
      <c r="Q140" s="131"/>
    </row>
    <row r="141" spans="1:17" x14ac:dyDescent="0.2">
      <c r="A141" s="120"/>
      <c r="B141" s="132">
        <v>25</v>
      </c>
      <c r="C141" s="133" t="s">
        <v>77</v>
      </c>
      <c r="D141" s="134"/>
      <c r="E141" s="135"/>
      <c r="F141" s="136">
        <v>528.30079488335468</v>
      </c>
      <c r="G141" s="136">
        <v>219.04130945730941</v>
      </c>
      <c r="H141" s="137">
        <v>309.0789856920124</v>
      </c>
      <c r="I141" s="136">
        <v>0.18049973403283376</v>
      </c>
      <c r="J141" s="112"/>
      <c r="K141" s="128"/>
      <c r="L141" s="129"/>
      <c r="M141" s="128"/>
      <c r="N141" s="130"/>
      <c r="O141" s="131"/>
      <c r="P141" s="131"/>
      <c r="Q141" s="131"/>
    </row>
    <row r="142" spans="1:17" x14ac:dyDescent="0.2">
      <c r="A142" s="120"/>
      <c r="B142" s="132">
        <v>26</v>
      </c>
      <c r="C142" s="133" t="s">
        <v>74</v>
      </c>
      <c r="D142" s="134"/>
      <c r="E142" s="135"/>
      <c r="F142" s="136">
        <v>465.09571631181939</v>
      </c>
      <c r="G142" s="136">
        <v>465.09571631181939</v>
      </c>
      <c r="H142" s="137">
        <v>0</v>
      </c>
      <c r="I142" s="136">
        <v>0</v>
      </c>
      <c r="J142" s="112"/>
      <c r="K142" s="128"/>
      <c r="L142" s="129"/>
      <c r="M142" s="128"/>
      <c r="N142" s="130"/>
      <c r="O142" s="131"/>
      <c r="P142" s="131"/>
      <c r="Q142" s="131"/>
    </row>
    <row r="143" spans="1:17" x14ac:dyDescent="0.2">
      <c r="A143" s="120"/>
      <c r="B143" s="132">
        <v>27</v>
      </c>
      <c r="C143" s="133" t="s">
        <v>82</v>
      </c>
      <c r="D143" s="134"/>
      <c r="E143" s="135"/>
      <c r="F143" s="136">
        <v>404.70243468855995</v>
      </c>
      <c r="G143" s="136">
        <v>404.70243468855995</v>
      </c>
      <c r="H143" s="137">
        <v>0</v>
      </c>
      <c r="I143" s="136">
        <v>0</v>
      </c>
      <c r="J143" s="112"/>
      <c r="K143" s="128"/>
      <c r="L143" s="129"/>
      <c r="M143" s="128"/>
      <c r="N143" s="130"/>
      <c r="O143" s="131"/>
      <c r="P143" s="131"/>
      <c r="Q143" s="131"/>
    </row>
    <row r="144" spans="1:17" x14ac:dyDescent="0.2">
      <c r="A144" s="120"/>
      <c r="B144" s="132">
        <v>28</v>
      </c>
      <c r="C144" s="133" t="s">
        <v>78</v>
      </c>
      <c r="D144" s="134"/>
      <c r="E144" s="135"/>
      <c r="F144" s="136">
        <v>311.9522732715788</v>
      </c>
      <c r="G144" s="136">
        <v>311.9522732715788</v>
      </c>
      <c r="H144" s="137">
        <v>0</v>
      </c>
      <c r="I144" s="136">
        <v>0</v>
      </c>
      <c r="J144" s="112"/>
      <c r="K144" s="128"/>
      <c r="L144" s="129"/>
      <c r="M144" s="128"/>
      <c r="N144" s="130"/>
      <c r="O144" s="131"/>
      <c r="P144" s="131"/>
      <c r="Q144" s="131"/>
    </row>
    <row r="145" spans="1:17" x14ac:dyDescent="0.2">
      <c r="A145" s="120"/>
      <c r="B145" s="132">
        <v>29</v>
      </c>
      <c r="C145" s="133" t="s">
        <v>80</v>
      </c>
      <c r="D145" s="134"/>
      <c r="E145" s="135"/>
      <c r="F145" s="136">
        <v>300.96278616120037</v>
      </c>
      <c r="G145" s="136">
        <v>294.8869698041886</v>
      </c>
      <c r="H145" s="137">
        <v>6.0758163570117594</v>
      </c>
      <c r="I145" s="136">
        <v>0</v>
      </c>
      <c r="J145" s="112"/>
      <c r="K145" s="128"/>
      <c r="L145" s="129"/>
      <c r="M145" s="128"/>
      <c r="N145" s="130"/>
      <c r="O145" s="131"/>
      <c r="P145" s="131"/>
      <c r="Q145" s="131"/>
    </row>
    <row r="146" spans="1:17" x14ac:dyDescent="0.2">
      <c r="A146" s="120"/>
      <c r="B146" s="132">
        <v>30</v>
      </c>
      <c r="C146" s="133" t="s">
        <v>76</v>
      </c>
      <c r="D146" s="134"/>
      <c r="E146" s="135"/>
      <c r="F146" s="136">
        <v>296.45246284537558</v>
      </c>
      <c r="G146" s="136">
        <v>146.28732204977794</v>
      </c>
      <c r="H146" s="137">
        <v>32.374881920943416</v>
      </c>
      <c r="I146" s="136">
        <v>117.79025887465424</v>
      </c>
      <c r="J146" s="112"/>
      <c r="K146" s="128"/>
      <c r="L146" s="129"/>
      <c r="M146" s="128"/>
      <c r="N146" s="130"/>
      <c r="O146" s="131"/>
      <c r="P146" s="131"/>
      <c r="Q146" s="131"/>
    </row>
    <row r="147" spans="1:17" x14ac:dyDescent="0.2">
      <c r="A147" s="120"/>
      <c r="B147" s="132">
        <v>31</v>
      </c>
      <c r="C147" s="133" t="s">
        <v>81</v>
      </c>
      <c r="D147" s="134"/>
      <c r="E147" s="135"/>
      <c r="F147" s="136">
        <v>244.37668650586397</v>
      </c>
      <c r="G147" s="136">
        <v>172.90739162339707</v>
      </c>
      <c r="H147" s="137">
        <v>0</v>
      </c>
      <c r="I147" s="136">
        <v>71.469294882466883</v>
      </c>
      <c r="J147" s="112"/>
      <c r="K147" s="128"/>
      <c r="L147" s="129"/>
      <c r="M147" s="128"/>
      <c r="N147" s="130"/>
      <c r="O147" s="131"/>
      <c r="P147" s="131"/>
      <c r="Q147" s="131"/>
    </row>
    <row r="148" spans="1:17" x14ac:dyDescent="0.2">
      <c r="A148" s="120"/>
      <c r="B148" s="132">
        <v>32</v>
      </c>
      <c r="C148" s="133" t="s">
        <v>79</v>
      </c>
      <c r="D148" s="134"/>
      <c r="E148" s="135"/>
      <c r="F148" s="136">
        <v>187.81374136457143</v>
      </c>
      <c r="G148" s="136">
        <v>9.0221338229547836</v>
      </c>
      <c r="H148" s="137">
        <v>178.79160754161666</v>
      </c>
      <c r="I148" s="136">
        <v>0</v>
      </c>
      <c r="J148" s="112"/>
      <c r="K148" s="128"/>
      <c r="L148" s="129"/>
      <c r="M148" s="128"/>
      <c r="N148" s="130"/>
      <c r="O148" s="131"/>
      <c r="P148" s="131"/>
      <c r="Q148" s="131"/>
    </row>
    <row r="149" spans="1:17" x14ac:dyDescent="0.2">
      <c r="A149" s="120"/>
      <c r="B149" s="132">
        <v>33</v>
      </c>
      <c r="C149" s="133" t="s">
        <v>84</v>
      </c>
      <c r="D149" s="134"/>
      <c r="E149" s="135"/>
      <c r="F149" s="136">
        <v>175.25876506393291</v>
      </c>
      <c r="G149" s="136">
        <v>175.25876506393291</v>
      </c>
      <c r="H149" s="137">
        <v>0</v>
      </c>
      <c r="I149" s="136">
        <v>0</v>
      </c>
      <c r="J149" s="112"/>
      <c r="K149" s="128"/>
      <c r="L149" s="128"/>
      <c r="M149" s="128"/>
      <c r="N149" s="130"/>
      <c r="O149" s="131"/>
      <c r="P149" s="131"/>
      <c r="Q149" s="131"/>
    </row>
    <row r="150" spans="1:17" x14ac:dyDescent="0.2">
      <c r="A150" s="120"/>
      <c r="B150" s="132">
        <v>34</v>
      </c>
      <c r="C150" s="133" t="s">
        <v>85</v>
      </c>
      <c r="D150" s="134"/>
      <c r="E150" s="135"/>
      <c r="F150" s="136">
        <v>33.883190995177053</v>
      </c>
      <c r="G150" s="136">
        <v>33.883190995177053</v>
      </c>
      <c r="H150" s="137">
        <v>0</v>
      </c>
      <c r="I150" s="136">
        <v>0</v>
      </c>
      <c r="J150" s="139"/>
      <c r="K150" s="128"/>
      <c r="L150" s="128"/>
      <c r="M150" s="128"/>
      <c r="N150" s="130"/>
      <c r="O150" s="131"/>
      <c r="P150" s="131"/>
      <c r="Q150" s="131"/>
    </row>
    <row r="151" spans="1:17" ht="13.5" thickBot="1" x14ac:dyDescent="0.25">
      <c r="A151" s="120"/>
      <c r="B151" s="171">
        <v>35</v>
      </c>
      <c r="C151" s="140" t="s">
        <v>83</v>
      </c>
      <c r="D151" s="172"/>
      <c r="E151" s="173"/>
      <c r="F151" s="174">
        <v>22.923648153784612</v>
      </c>
      <c r="G151" s="174">
        <v>0</v>
      </c>
      <c r="H151" s="181">
        <v>22.923648153784612</v>
      </c>
      <c r="I151" s="174">
        <v>0</v>
      </c>
      <c r="J151" s="139"/>
      <c r="K151" s="128"/>
      <c r="L151" s="128"/>
      <c r="M151" s="128"/>
      <c r="N151" s="130"/>
      <c r="O151" s="131"/>
      <c r="P151" s="131"/>
      <c r="Q151" s="131"/>
    </row>
    <row r="152" spans="1:17" s="128" customFormat="1" x14ac:dyDescent="0.2"/>
    <row r="153" spans="1:17" s="128" customFormat="1" x14ac:dyDescent="0.2"/>
    <row r="154" spans="1:17" s="128" customFormat="1" x14ac:dyDescent="0.2"/>
    <row r="155" spans="1:17" x14ac:dyDescent="0.2">
      <c r="B155" s="128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28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28"/>
      <c r="C157" s="20"/>
      <c r="D157" s="20"/>
      <c r="E157" s="20"/>
      <c r="F157" s="78"/>
      <c r="G157" s="20"/>
      <c r="H157" s="20"/>
      <c r="I157" s="20"/>
      <c r="J157" s="20"/>
      <c r="K157" s="20"/>
      <c r="L157" s="20"/>
      <c r="M157" s="20"/>
      <c r="N157" s="20"/>
    </row>
    <row r="158" spans="1:17" x14ac:dyDescent="0.2">
      <c r="B158" s="128"/>
      <c r="C158" s="128"/>
      <c r="D158" s="128"/>
      <c r="E158" s="128"/>
      <c r="F158" s="142"/>
      <c r="G158" s="128"/>
      <c r="H158" s="128"/>
      <c r="I158" s="128"/>
      <c r="J158" s="128"/>
      <c r="K158" s="128"/>
      <c r="L158" s="128"/>
      <c r="M158" s="128"/>
      <c r="N158" s="128"/>
    </row>
    <row r="159" spans="1:17" x14ac:dyDescent="0.2">
      <c r="B159" s="112"/>
      <c r="C159" s="128"/>
      <c r="D159" s="128"/>
      <c r="E159" s="128"/>
      <c r="F159" s="129"/>
      <c r="G159" s="128"/>
      <c r="H159" s="128"/>
      <c r="I159" s="128"/>
      <c r="J159" s="128"/>
      <c r="K159" s="128"/>
      <c r="L159" s="128"/>
      <c r="M159" s="128"/>
      <c r="N159" s="130"/>
    </row>
    <row r="160" spans="1:17" x14ac:dyDescent="0.2">
      <c r="B160" s="112"/>
      <c r="C160" s="128"/>
      <c r="D160" s="128"/>
      <c r="E160" s="128"/>
      <c r="F160" s="128"/>
      <c r="G160" s="128"/>
      <c r="H160" s="128"/>
      <c r="I160" s="128"/>
      <c r="J160" s="128"/>
      <c r="K160" s="128"/>
      <c r="L160" s="128"/>
      <c r="M160" s="128"/>
      <c r="N160" s="130"/>
    </row>
    <row r="161" spans="1:16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20"/>
    </row>
    <row r="162" spans="1:16" x14ac:dyDescent="0.2">
      <c r="B162" s="112"/>
      <c r="C162" s="112"/>
      <c r="D162" s="112"/>
      <c r="E162" s="112"/>
      <c r="F162" s="112"/>
      <c r="G162" s="112"/>
      <c r="H162" s="112"/>
      <c r="I162" s="112"/>
      <c r="J162" s="112"/>
      <c r="K162" s="112"/>
      <c r="L162" s="112"/>
      <c r="M162" s="112"/>
      <c r="N162" s="20"/>
    </row>
    <row r="163" spans="1:16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6" x14ac:dyDescent="0.2">
      <c r="B164" s="20"/>
      <c r="C164" s="20"/>
      <c r="D164" s="20"/>
      <c r="E164" s="20"/>
      <c r="F164" s="20"/>
      <c r="G164" s="20"/>
      <c r="H164" s="20"/>
      <c r="I164" s="20"/>
      <c r="J164" s="20"/>
      <c r="K164" s="20"/>
      <c r="L164" s="20"/>
      <c r="M164" s="20"/>
      <c r="N164" s="20"/>
      <c r="O164" s="20"/>
    </row>
    <row r="165" spans="1:16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</row>
    <row r="166" spans="1:16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</row>
    <row r="167" spans="1:16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</row>
    <row r="168" spans="1:16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</row>
    <row r="169" spans="1:16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</row>
    <row r="170" spans="1:16" x14ac:dyDescent="0.2">
      <c r="A170" s="102"/>
      <c r="B170" s="27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</row>
    <row r="171" spans="1:16" x14ac:dyDescent="0.2">
      <c r="A171" s="102"/>
      <c r="B171" s="143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</row>
    <row r="172" spans="1:16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</row>
    <row r="173" spans="1:16" x14ac:dyDescent="0.2">
      <c r="A173" s="102"/>
      <c r="B173" s="27"/>
      <c r="C173" s="27"/>
      <c r="D173" s="27"/>
      <c r="E173" s="27"/>
      <c r="F173" s="27"/>
      <c r="G173" s="27"/>
      <c r="H173" s="27"/>
      <c r="I173" s="27"/>
      <c r="J173" s="27"/>
      <c r="K173" s="27"/>
      <c r="L173" s="27"/>
      <c r="M173" s="27"/>
      <c r="N173" s="27"/>
      <c r="O173" s="27"/>
      <c r="P173" s="27"/>
    </row>
    <row r="174" spans="1:16" ht="12.75" customHeight="1" x14ac:dyDescent="0.2">
      <c r="A174" s="102"/>
      <c r="B174" s="353"/>
      <c r="C174" s="353"/>
      <c r="D174" s="353"/>
      <c r="E174" s="353"/>
      <c r="F174" s="353"/>
      <c r="G174" s="353"/>
      <c r="H174" s="353"/>
      <c r="I174" s="353"/>
      <c r="J174" s="353"/>
      <c r="K174" s="353"/>
      <c r="L174" s="353"/>
      <c r="M174" s="353"/>
      <c r="N174" s="27"/>
      <c r="O174" s="27"/>
      <c r="P174" s="27"/>
    </row>
    <row r="175" spans="1:16" x14ac:dyDescent="0.2">
      <c r="A175" s="102"/>
      <c r="B175" s="115"/>
      <c r="C175" s="115"/>
      <c r="D175" s="79"/>
      <c r="E175" s="79"/>
      <c r="F175" s="79"/>
      <c r="G175" s="79"/>
      <c r="H175" s="79"/>
      <c r="I175" s="79"/>
      <c r="J175" s="79"/>
      <c r="K175" s="79"/>
      <c r="L175" s="79"/>
      <c r="M175" s="79"/>
      <c r="N175" s="27"/>
      <c r="O175" s="27"/>
      <c r="P175" s="27"/>
    </row>
    <row r="176" spans="1:16" ht="12.75" customHeight="1" x14ac:dyDescent="0.2">
      <c r="A176" s="102"/>
      <c r="B176" s="375"/>
      <c r="C176" s="143"/>
      <c r="D176" s="144"/>
      <c r="E176" s="144"/>
      <c r="F176" s="144"/>
      <c r="G176" s="144"/>
      <c r="H176" s="144"/>
      <c r="I176" s="144"/>
      <c r="J176" s="144"/>
      <c r="K176" s="144"/>
      <c r="L176" s="145"/>
      <c r="M176" s="145"/>
      <c r="N176" s="27"/>
      <c r="O176" s="27"/>
      <c r="P176" s="27"/>
    </row>
    <row r="177" spans="1:16" x14ac:dyDescent="0.2">
      <c r="A177" s="102"/>
      <c r="B177" s="375"/>
      <c r="C177" s="143"/>
      <c r="D177" s="144"/>
      <c r="E177" s="144"/>
      <c r="F177" s="144"/>
      <c r="G177" s="144"/>
      <c r="H177" s="144"/>
      <c r="I177" s="144"/>
      <c r="J177" s="144"/>
      <c r="K177" s="144"/>
      <c r="L177" s="145"/>
      <c r="M177" s="145"/>
      <c r="N177" s="27"/>
      <c r="O177" s="27"/>
      <c r="P177" s="27"/>
    </row>
    <row r="178" spans="1:16" x14ac:dyDescent="0.2">
      <c r="A178" s="102"/>
      <c r="B178" s="375"/>
      <c r="C178" s="143"/>
      <c r="D178" s="144"/>
      <c r="E178" s="144"/>
      <c r="F178" s="144"/>
      <c r="G178" s="144"/>
      <c r="H178" s="144"/>
      <c r="I178" s="144"/>
      <c r="J178" s="144"/>
      <c r="K178" s="144"/>
      <c r="L178" s="145"/>
      <c r="M178" s="145"/>
      <c r="N178" s="27"/>
      <c r="O178" s="27"/>
      <c r="P178" s="27"/>
    </row>
    <row r="179" spans="1:16" x14ac:dyDescent="0.2">
      <c r="A179" s="102"/>
      <c r="B179" s="375"/>
      <c r="C179" s="143"/>
      <c r="D179" s="144"/>
      <c r="E179" s="144"/>
      <c r="F179" s="144"/>
      <c r="G179" s="144"/>
      <c r="H179" s="144"/>
      <c r="I179" s="144"/>
      <c r="J179" s="144"/>
      <c r="K179" s="144"/>
      <c r="L179" s="145"/>
      <c r="M179" s="145"/>
      <c r="N179" s="27"/>
      <c r="O179" s="27"/>
      <c r="P179" s="27"/>
    </row>
    <row r="180" spans="1:16" x14ac:dyDescent="0.2">
      <c r="A180" s="102"/>
      <c r="B180" s="375"/>
      <c r="C180" s="143"/>
      <c r="D180" s="144"/>
      <c r="E180" s="144"/>
      <c r="F180" s="144"/>
      <c r="G180" s="144"/>
      <c r="H180" s="144"/>
      <c r="I180" s="144"/>
      <c r="J180" s="144"/>
      <c r="K180" s="144"/>
      <c r="L180" s="145"/>
      <c r="M180" s="145"/>
      <c r="N180" s="27"/>
      <c r="O180" s="27"/>
      <c r="P180" s="27"/>
    </row>
    <row r="181" spans="1:16" x14ac:dyDescent="0.2">
      <c r="A181" s="102"/>
      <c r="B181" s="375"/>
      <c r="C181" s="143"/>
      <c r="D181" s="144"/>
      <c r="E181" s="144"/>
      <c r="F181" s="144"/>
      <c r="G181" s="144"/>
      <c r="H181" s="144"/>
      <c r="I181" s="144"/>
      <c r="J181" s="144"/>
      <c r="K181" s="144"/>
      <c r="L181" s="145"/>
      <c r="M181" s="145"/>
      <c r="N181" s="27"/>
      <c r="O181" s="27"/>
      <c r="P181" s="27"/>
    </row>
    <row r="182" spans="1:16" x14ac:dyDescent="0.2">
      <c r="A182" s="102"/>
      <c r="B182" s="375"/>
      <c r="C182" s="143"/>
      <c r="D182" s="144"/>
      <c r="E182" s="144"/>
      <c r="F182" s="144"/>
      <c r="G182" s="144"/>
      <c r="H182" s="144"/>
      <c r="I182" s="144"/>
      <c r="J182" s="144"/>
      <c r="K182" s="144"/>
      <c r="L182" s="145"/>
      <c r="M182" s="145"/>
      <c r="N182" s="27"/>
      <c r="O182" s="27"/>
      <c r="P182" s="27"/>
    </row>
    <row r="183" spans="1:16" x14ac:dyDescent="0.2">
      <c r="A183" s="102"/>
      <c r="B183" s="375"/>
      <c r="C183" s="143"/>
      <c r="D183" s="144"/>
      <c r="E183" s="144"/>
      <c r="F183" s="144"/>
      <c r="G183" s="144"/>
      <c r="H183" s="144"/>
      <c r="I183" s="144"/>
      <c r="J183" s="144"/>
      <c r="K183" s="144"/>
      <c r="L183" s="145"/>
      <c r="M183" s="145"/>
      <c r="N183" s="27"/>
      <c r="O183" s="27"/>
      <c r="P183" s="27"/>
    </row>
    <row r="184" spans="1:16" x14ac:dyDescent="0.2">
      <c r="A184" s="102"/>
      <c r="B184" s="375"/>
      <c r="C184" s="143"/>
      <c r="D184" s="144"/>
      <c r="E184" s="144"/>
      <c r="F184" s="144"/>
      <c r="G184" s="144"/>
      <c r="H184" s="144"/>
      <c r="I184" s="144"/>
      <c r="J184" s="144"/>
      <c r="K184" s="144"/>
      <c r="L184" s="145"/>
      <c r="M184" s="145"/>
      <c r="N184" s="27"/>
      <c r="O184" s="27"/>
      <c r="P184" s="27"/>
    </row>
    <row r="185" spans="1:16" x14ac:dyDescent="0.2">
      <c r="A185" s="102"/>
      <c r="B185" s="375"/>
      <c r="C185" s="143"/>
      <c r="D185" s="144"/>
      <c r="E185" s="144"/>
      <c r="F185" s="144"/>
      <c r="G185" s="144"/>
      <c r="H185" s="144"/>
      <c r="I185" s="144"/>
      <c r="J185" s="144"/>
      <c r="K185" s="144"/>
      <c r="L185" s="145"/>
      <c r="M185" s="145"/>
      <c r="N185" s="27"/>
      <c r="O185" s="27"/>
      <c r="P185" s="27"/>
    </row>
    <row r="186" spans="1:16" x14ac:dyDescent="0.2">
      <c r="A186" s="102"/>
      <c r="B186" s="375"/>
      <c r="C186" s="143"/>
      <c r="D186" s="144"/>
      <c r="E186" s="144"/>
      <c r="F186" s="144"/>
      <c r="G186" s="144"/>
      <c r="H186" s="144"/>
      <c r="I186" s="144"/>
      <c r="J186" s="144"/>
      <c r="K186" s="144"/>
      <c r="L186" s="145"/>
      <c r="M186" s="145"/>
      <c r="N186" s="27"/>
      <c r="O186" s="27"/>
      <c r="P186" s="27"/>
    </row>
    <row r="187" spans="1:16" x14ac:dyDescent="0.2">
      <c r="A187" s="102"/>
      <c r="B187" s="375"/>
      <c r="C187" s="143"/>
      <c r="D187" s="144"/>
      <c r="E187" s="144"/>
      <c r="F187" s="144"/>
      <c r="G187" s="144"/>
      <c r="H187" s="144"/>
      <c r="I187" s="144"/>
      <c r="J187" s="144"/>
      <c r="K187" s="144"/>
      <c r="L187" s="145"/>
      <c r="M187" s="145"/>
      <c r="N187" s="27"/>
      <c r="O187" s="27"/>
      <c r="P187" s="27"/>
    </row>
    <row r="188" spans="1:16" x14ac:dyDescent="0.2">
      <c r="A188" s="102"/>
      <c r="B188" s="353"/>
      <c r="C188" s="353"/>
      <c r="D188" s="146"/>
      <c r="E188" s="146"/>
      <c r="F188" s="146"/>
      <c r="G188" s="146"/>
      <c r="H188" s="146"/>
      <c r="I188" s="146"/>
      <c r="J188" s="146"/>
      <c r="K188" s="146"/>
      <c r="L188" s="146"/>
      <c r="M188" s="146"/>
      <c r="N188" s="27"/>
      <c r="O188" s="27"/>
      <c r="P188" s="27"/>
    </row>
    <row r="189" spans="1:16" x14ac:dyDescent="0.2">
      <c r="A189" s="102"/>
      <c r="B189" s="375"/>
      <c r="C189" s="143"/>
      <c r="D189" s="144"/>
      <c r="E189" s="144"/>
      <c r="F189" s="144"/>
      <c r="G189" s="144"/>
      <c r="H189" s="144"/>
      <c r="I189" s="144"/>
      <c r="J189" s="144"/>
      <c r="K189" s="144"/>
      <c r="L189" s="145"/>
      <c r="M189" s="145"/>
      <c r="N189" s="27"/>
      <c r="O189" s="27"/>
      <c r="P189" s="27"/>
    </row>
    <row r="190" spans="1:16" x14ac:dyDescent="0.2">
      <c r="A190" s="102"/>
      <c r="B190" s="375"/>
      <c r="C190" s="143"/>
      <c r="D190" s="144"/>
      <c r="E190" s="144"/>
      <c r="F190" s="144"/>
      <c r="G190" s="144"/>
      <c r="H190" s="144"/>
      <c r="I190" s="144"/>
      <c r="J190" s="144"/>
      <c r="K190" s="144"/>
      <c r="L190" s="145"/>
      <c r="M190" s="145"/>
      <c r="N190" s="27"/>
      <c r="O190" s="27"/>
      <c r="P190" s="27"/>
    </row>
    <row r="191" spans="1:16" x14ac:dyDescent="0.2">
      <c r="A191" s="102"/>
      <c r="B191" s="375"/>
      <c r="C191" s="143"/>
      <c r="D191" s="144"/>
      <c r="E191" s="144"/>
      <c r="F191" s="144"/>
      <c r="G191" s="144"/>
      <c r="H191" s="144"/>
      <c r="I191" s="144"/>
      <c r="J191" s="144"/>
      <c r="K191" s="144"/>
      <c r="L191" s="145"/>
      <c r="M191" s="145"/>
      <c r="N191" s="27"/>
      <c r="O191" s="27"/>
      <c r="P191" s="27"/>
    </row>
    <row r="192" spans="1:16" x14ac:dyDescent="0.2">
      <c r="A192" s="102"/>
      <c r="B192" s="375"/>
      <c r="C192" s="143"/>
      <c r="D192" s="144"/>
      <c r="E192" s="144"/>
      <c r="F192" s="144"/>
      <c r="G192" s="144"/>
      <c r="H192" s="144"/>
      <c r="I192" s="144"/>
      <c r="J192" s="144"/>
      <c r="K192" s="144"/>
      <c r="L192" s="145"/>
      <c r="M192" s="145"/>
      <c r="N192" s="27"/>
      <c r="O192" s="27"/>
      <c r="P192" s="27"/>
    </row>
    <row r="193" spans="1:16" x14ac:dyDescent="0.2">
      <c r="A193" s="102"/>
      <c r="B193" s="375"/>
      <c r="C193" s="143"/>
      <c r="D193" s="144"/>
      <c r="E193" s="144"/>
      <c r="F193" s="144"/>
      <c r="G193" s="144"/>
      <c r="H193" s="144"/>
      <c r="I193" s="144"/>
      <c r="J193" s="144"/>
      <c r="K193" s="144"/>
      <c r="L193" s="145"/>
      <c r="M193" s="145"/>
      <c r="N193" s="27"/>
      <c r="O193" s="27"/>
      <c r="P193" s="27"/>
    </row>
    <row r="194" spans="1:16" x14ac:dyDescent="0.2">
      <c r="A194" s="102"/>
      <c r="B194" s="375"/>
      <c r="C194" s="143"/>
      <c r="D194" s="144"/>
      <c r="E194" s="144"/>
      <c r="F194" s="144"/>
      <c r="G194" s="144"/>
      <c r="H194" s="144"/>
      <c r="I194" s="144"/>
      <c r="J194" s="144"/>
      <c r="K194" s="144"/>
      <c r="L194" s="145"/>
      <c r="M194" s="145"/>
      <c r="N194" s="27"/>
      <c r="O194" s="27"/>
      <c r="P194" s="27"/>
    </row>
    <row r="195" spans="1:16" x14ac:dyDescent="0.2">
      <c r="A195" s="102"/>
      <c r="B195" s="375"/>
      <c r="C195" s="143"/>
      <c r="D195" s="144"/>
      <c r="E195" s="144"/>
      <c r="F195" s="144"/>
      <c r="G195" s="144"/>
      <c r="H195" s="144"/>
      <c r="I195" s="144"/>
      <c r="J195" s="144"/>
      <c r="K195" s="144"/>
      <c r="L195" s="145"/>
      <c r="M195" s="145"/>
      <c r="N195" s="27"/>
      <c r="O195" s="27"/>
      <c r="P195" s="27"/>
    </row>
    <row r="196" spans="1:16" x14ac:dyDescent="0.2">
      <c r="A196" s="102"/>
      <c r="B196" s="375"/>
      <c r="C196" s="143"/>
      <c r="D196" s="144"/>
      <c r="E196" s="144"/>
      <c r="F196" s="144"/>
      <c r="G196" s="144"/>
      <c r="H196" s="144"/>
      <c r="I196" s="144"/>
      <c r="J196" s="144"/>
      <c r="K196" s="144"/>
      <c r="L196" s="145"/>
      <c r="M196" s="145"/>
      <c r="N196" s="27"/>
      <c r="O196" s="27"/>
      <c r="P196" s="27"/>
    </row>
    <row r="197" spans="1:16" x14ac:dyDescent="0.2">
      <c r="A197" s="102"/>
      <c r="B197" s="375"/>
      <c r="C197" s="143"/>
      <c r="D197" s="144"/>
      <c r="E197" s="144"/>
      <c r="F197" s="144"/>
      <c r="G197" s="144"/>
      <c r="H197" s="144"/>
      <c r="I197" s="144"/>
      <c r="J197" s="144"/>
      <c r="K197" s="144"/>
      <c r="L197" s="145"/>
      <c r="M197" s="145"/>
      <c r="N197" s="27"/>
      <c r="O197" s="27"/>
      <c r="P197" s="27"/>
    </row>
    <row r="198" spans="1:16" x14ac:dyDescent="0.2">
      <c r="A198" s="102"/>
      <c r="B198" s="375"/>
      <c r="C198" s="143"/>
      <c r="D198" s="144"/>
      <c r="E198" s="144"/>
      <c r="F198" s="144"/>
      <c r="G198" s="144"/>
      <c r="H198" s="144"/>
      <c r="I198" s="144"/>
      <c r="J198" s="144"/>
      <c r="K198" s="144"/>
      <c r="L198" s="145"/>
      <c r="M198" s="145"/>
      <c r="N198" s="27"/>
      <c r="O198" s="27"/>
      <c r="P198" s="27"/>
    </row>
    <row r="199" spans="1:16" x14ac:dyDescent="0.2">
      <c r="A199" s="102"/>
      <c r="B199" s="375"/>
      <c r="C199" s="143"/>
      <c r="D199" s="144"/>
      <c r="E199" s="144"/>
      <c r="F199" s="144"/>
      <c r="G199" s="144"/>
      <c r="H199" s="144"/>
      <c r="I199" s="144"/>
      <c r="J199" s="144"/>
      <c r="K199" s="144"/>
      <c r="L199" s="145"/>
      <c r="M199" s="145"/>
      <c r="N199" s="27"/>
      <c r="O199" s="27"/>
      <c r="P199" s="27"/>
    </row>
    <row r="200" spans="1:16" x14ac:dyDescent="0.2">
      <c r="A200" s="102"/>
      <c r="B200" s="375"/>
      <c r="C200" s="143"/>
      <c r="D200" s="144"/>
      <c r="E200" s="144"/>
      <c r="F200" s="144"/>
      <c r="G200" s="144"/>
      <c r="H200" s="144"/>
      <c r="I200" s="144"/>
      <c r="J200" s="144"/>
      <c r="K200" s="144"/>
      <c r="L200" s="145"/>
      <c r="M200" s="145"/>
      <c r="N200" s="27"/>
      <c r="O200" s="27"/>
      <c r="P200" s="27"/>
    </row>
    <row r="201" spans="1:16" x14ac:dyDescent="0.2">
      <c r="A201" s="102"/>
      <c r="B201" s="353"/>
      <c r="C201" s="353"/>
      <c r="D201" s="146"/>
      <c r="E201" s="146"/>
      <c r="F201" s="146"/>
      <c r="G201" s="146"/>
      <c r="H201" s="146"/>
      <c r="I201" s="146"/>
      <c r="J201" s="146"/>
      <c r="K201" s="146"/>
      <c r="L201" s="146"/>
      <c r="M201" s="146"/>
      <c r="N201" s="27"/>
      <c r="O201" s="27"/>
      <c r="P201" s="27"/>
    </row>
    <row r="202" spans="1:16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</row>
    <row r="203" spans="1:16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</row>
    <row r="204" spans="1:16" x14ac:dyDescent="0.2">
      <c r="A204" s="102"/>
      <c r="B204" s="376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</row>
    <row r="205" spans="1:16" x14ac:dyDescent="0.2">
      <c r="A205" s="102"/>
      <c r="B205" s="352"/>
      <c r="C205" s="352"/>
      <c r="D205" s="352"/>
      <c r="E205" s="352"/>
      <c r="F205" s="352"/>
      <c r="G205" s="352"/>
      <c r="H205" s="352"/>
      <c r="I205" s="352"/>
      <c r="J205" s="352"/>
      <c r="K205" s="352"/>
      <c r="L205" s="352"/>
      <c r="M205" s="352"/>
      <c r="N205" s="27"/>
      <c r="O205" s="27"/>
      <c r="P205" s="27"/>
    </row>
    <row r="206" spans="1:16" x14ac:dyDescent="0.2">
      <c r="A206" s="10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27"/>
      <c r="O206" s="27"/>
      <c r="P206" s="27"/>
    </row>
    <row r="207" spans="1:16" x14ac:dyDescent="0.2">
      <c r="A207" s="10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27"/>
      <c r="O207" s="27"/>
      <c r="P207" s="27"/>
    </row>
    <row r="208" spans="1:16" x14ac:dyDescent="0.2">
      <c r="A208" s="10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27"/>
      <c r="O208" s="27"/>
      <c r="P208" s="27"/>
    </row>
    <row r="209" spans="1:16" x14ac:dyDescent="0.2">
      <c r="A209" s="10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27"/>
      <c r="O209" s="27"/>
      <c r="P209" s="27"/>
    </row>
    <row r="210" spans="1:16" x14ac:dyDescent="0.2">
      <c r="A210" s="10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27"/>
      <c r="O210" s="27"/>
      <c r="P210" s="27"/>
    </row>
    <row r="211" spans="1:16" x14ac:dyDescent="0.2">
      <c r="A211" s="10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27"/>
      <c r="O211" s="27"/>
      <c r="P211" s="27"/>
    </row>
    <row r="212" spans="1:16" x14ac:dyDescent="0.2">
      <c r="A212" s="10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27"/>
      <c r="O212" s="27"/>
      <c r="P212" s="27"/>
    </row>
    <row r="213" spans="1:16" x14ac:dyDescent="0.2">
      <c r="A213" s="10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27"/>
      <c r="O213" s="27"/>
      <c r="P213" s="27"/>
    </row>
    <row r="214" spans="1:16" x14ac:dyDescent="0.2">
      <c r="A214" s="10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27"/>
      <c r="O214" s="27"/>
      <c r="P214" s="27"/>
    </row>
    <row r="215" spans="1:16" x14ac:dyDescent="0.2">
      <c r="A215" s="10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27"/>
      <c r="O215" s="27"/>
      <c r="P215" s="27"/>
    </row>
    <row r="216" spans="1:16" x14ac:dyDescent="0.2">
      <c r="A216" s="10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27"/>
      <c r="O216" s="27"/>
      <c r="P216" s="27"/>
    </row>
    <row r="217" spans="1:16" x14ac:dyDescent="0.2">
      <c r="A217" s="10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27"/>
      <c r="O217" s="27"/>
      <c r="P217" s="27"/>
    </row>
    <row r="218" spans="1:16" x14ac:dyDescent="0.2">
      <c r="A218" s="10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27"/>
      <c r="O218" s="27"/>
      <c r="P218" s="27"/>
    </row>
    <row r="219" spans="1:16" x14ac:dyDescent="0.2">
      <c r="A219" s="10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27"/>
      <c r="O219" s="27"/>
      <c r="P219" s="27"/>
    </row>
    <row r="220" spans="1:16" x14ac:dyDescent="0.2">
      <c r="A220" s="10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27"/>
      <c r="O220" s="27"/>
      <c r="P220" s="27"/>
    </row>
    <row r="221" spans="1:16" x14ac:dyDescent="0.2">
      <c r="A221" s="10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27"/>
      <c r="O221" s="27"/>
      <c r="P221" s="27"/>
    </row>
    <row r="222" spans="1:16" x14ac:dyDescent="0.2">
      <c r="A222" s="10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27"/>
      <c r="O222" s="27"/>
      <c r="P222" s="27"/>
    </row>
    <row r="223" spans="1:16" x14ac:dyDescent="0.2">
      <c r="A223" s="10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27"/>
      <c r="O223" s="27"/>
      <c r="P223" s="27"/>
    </row>
    <row r="224" spans="1:16" x14ac:dyDescent="0.2">
      <c r="A224" s="10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27"/>
      <c r="O224" s="27"/>
      <c r="P224" s="27"/>
    </row>
    <row r="225" spans="1:16" x14ac:dyDescent="0.2">
      <c r="A225" s="10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27"/>
      <c r="O225" s="27"/>
      <c r="P225" s="27"/>
    </row>
    <row r="226" spans="1:16" x14ac:dyDescent="0.2">
      <c r="A226" s="10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27"/>
      <c r="O226" s="27"/>
      <c r="P226" s="27"/>
    </row>
    <row r="227" spans="1:16" x14ac:dyDescent="0.2">
      <c r="A227" s="10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27"/>
      <c r="O227" s="27"/>
      <c r="P227" s="27"/>
    </row>
    <row r="228" spans="1:16" x14ac:dyDescent="0.2">
      <c r="A228" s="10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27"/>
      <c r="O228" s="27"/>
      <c r="P228" s="27"/>
    </row>
    <row r="229" spans="1:16" x14ac:dyDescent="0.2">
      <c r="A229" s="10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27"/>
      <c r="O229" s="27"/>
      <c r="P229" s="27"/>
    </row>
    <row r="230" spans="1:16" x14ac:dyDescent="0.2">
      <c r="A230" s="10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27"/>
      <c r="O230" s="27"/>
      <c r="P230" s="27"/>
    </row>
    <row r="231" spans="1:16" x14ac:dyDescent="0.2">
      <c r="A231" s="10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27"/>
      <c r="O231" s="27"/>
      <c r="P231" s="27"/>
    </row>
    <row r="232" spans="1:16" x14ac:dyDescent="0.2">
      <c r="A232" s="102"/>
      <c r="B232" s="112"/>
      <c r="C232" s="112"/>
      <c r="D232" s="112"/>
      <c r="E232" s="112"/>
      <c r="F232" s="112"/>
      <c r="G232" s="112"/>
      <c r="H232" s="112"/>
      <c r="I232" s="112"/>
      <c r="J232" s="112"/>
      <c r="K232" s="112"/>
      <c r="L232" s="112"/>
      <c r="M232" s="112"/>
      <c r="N232" s="27"/>
      <c r="O232" s="27"/>
      <c r="P232" s="27"/>
    </row>
    <row r="233" spans="1:16" x14ac:dyDescent="0.2">
      <c r="A233" s="102"/>
      <c r="B233" s="147"/>
      <c r="C233" s="147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27"/>
      <c r="O233" s="27"/>
      <c r="P233" s="27"/>
    </row>
    <row r="234" spans="1:16" x14ac:dyDescent="0.2">
      <c r="A234" s="102"/>
      <c r="B234" s="147"/>
      <c r="C234" s="147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27"/>
      <c r="O234" s="27"/>
      <c r="P234" s="27"/>
    </row>
    <row r="235" spans="1:16" x14ac:dyDescent="0.2">
      <c r="A235" s="102"/>
      <c r="B235" s="147"/>
      <c r="C235" s="147"/>
      <c r="D235" s="148"/>
      <c r="E235" s="148"/>
      <c r="F235" s="148"/>
      <c r="G235" s="148"/>
      <c r="H235" s="148"/>
      <c r="I235" s="148"/>
      <c r="J235" s="148"/>
      <c r="K235" s="148"/>
      <c r="L235" s="148"/>
      <c r="M235" s="148"/>
      <c r="N235" s="27"/>
      <c r="O235" s="27"/>
      <c r="P235" s="27"/>
    </row>
    <row r="236" spans="1:16" x14ac:dyDescent="0.2">
      <c r="A236" s="102"/>
      <c r="B236" s="377"/>
      <c r="C236" s="378"/>
      <c r="D236" s="353"/>
      <c r="E236" s="353"/>
      <c r="F236" s="353"/>
      <c r="G236" s="353"/>
      <c r="H236" s="353"/>
      <c r="I236" s="353"/>
      <c r="J236" s="353"/>
      <c r="K236" s="353"/>
      <c r="L236" s="353"/>
      <c r="M236" s="353"/>
      <c r="N236" s="27"/>
      <c r="O236" s="27"/>
      <c r="P236" s="27"/>
    </row>
    <row r="237" spans="1:16" x14ac:dyDescent="0.2">
      <c r="A237" s="102"/>
      <c r="B237" s="378"/>
      <c r="C237" s="378"/>
      <c r="D237" s="79"/>
      <c r="E237" s="79"/>
      <c r="F237" s="79"/>
      <c r="G237" s="79"/>
      <c r="H237" s="79"/>
      <c r="I237" s="79"/>
      <c r="J237" s="79"/>
      <c r="K237" s="79"/>
      <c r="L237" s="79"/>
      <c r="M237" s="79"/>
      <c r="N237" s="27"/>
      <c r="O237" s="27"/>
      <c r="P237" s="27"/>
    </row>
    <row r="238" spans="1:16" ht="12.75" customHeight="1" x14ac:dyDescent="0.2">
      <c r="A238" s="102"/>
      <c r="B238" s="375"/>
      <c r="C238" s="149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27"/>
      <c r="O238" s="27"/>
      <c r="P238" s="27"/>
    </row>
    <row r="239" spans="1:16" ht="12.75" customHeight="1" x14ac:dyDescent="0.2">
      <c r="A239" s="102"/>
      <c r="B239" s="375"/>
      <c r="C239" s="149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27"/>
      <c r="O239" s="27"/>
      <c r="P239" s="27"/>
    </row>
    <row r="240" spans="1:16" ht="13.5" customHeight="1" x14ac:dyDescent="0.2">
      <c r="A240" s="102"/>
      <c r="B240" s="375"/>
      <c r="C240" s="149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27"/>
      <c r="O240" s="27"/>
      <c r="P240" s="27"/>
    </row>
    <row r="241" spans="1:16" ht="12.75" customHeight="1" x14ac:dyDescent="0.2">
      <c r="A241" s="102"/>
      <c r="B241" s="375"/>
      <c r="C241" s="149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27"/>
      <c r="O241" s="27"/>
      <c r="P241" s="27"/>
    </row>
    <row r="242" spans="1:16" ht="12.75" customHeight="1" x14ac:dyDescent="0.2">
      <c r="A242" s="102"/>
      <c r="B242" s="375"/>
      <c r="C242" s="149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27"/>
      <c r="O242" s="27"/>
      <c r="P242" s="27"/>
    </row>
    <row r="243" spans="1:16" ht="13.5" customHeight="1" x14ac:dyDescent="0.2">
      <c r="A243" s="102"/>
      <c r="B243" s="375"/>
      <c r="C243" s="149"/>
      <c r="D243" s="150"/>
      <c r="E243" s="150"/>
      <c r="F243" s="150"/>
      <c r="G243" s="150"/>
      <c r="H243" s="150"/>
      <c r="I243" s="150"/>
      <c r="J243" s="150"/>
      <c r="K243" s="150"/>
      <c r="L243" s="150"/>
      <c r="M243" s="150"/>
      <c r="N243" s="27"/>
      <c r="O243" s="27"/>
      <c r="P243" s="27"/>
    </row>
    <row r="244" spans="1:16" x14ac:dyDescent="0.2">
      <c r="A244" s="102"/>
      <c r="B244" s="27"/>
      <c r="C244" s="27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27"/>
      <c r="O244" s="27"/>
      <c r="P244" s="27"/>
    </row>
    <row r="245" spans="1:16" x14ac:dyDescent="0.2">
      <c r="A245" s="102"/>
      <c r="B245" s="27"/>
      <c r="C245" s="27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27"/>
      <c r="O245" s="27"/>
      <c r="P245" s="27"/>
    </row>
    <row r="246" spans="1:16" x14ac:dyDescent="0.2">
      <c r="A246" s="102"/>
      <c r="B246" s="27"/>
      <c r="C246" s="27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27"/>
      <c r="O246" s="27"/>
      <c r="P246" s="27"/>
    </row>
    <row r="247" spans="1:16" x14ac:dyDescent="0.2">
      <c r="A247" s="102"/>
      <c r="B247" s="27"/>
      <c r="C247" s="27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27"/>
      <c r="O247" s="27"/>
      <c r="P247" s="27"/>
    </row>
    <row r="248" spans="1:16" x14ac:dyDescent="0.2">
      <c r="A248" s="102"/>
      <c r="B248" s="27"/>
      <c r="C248" s="27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27"/>
      <c r="O248" s="27"/>
      <c r="P248" s="27"/>
    </row>
    <row r="249" spans="1:16" x14ac:dyDescent="0.2">
      <c r="A249" s="102"/>
      <c r="B249" s="27"/>
      <c r="C249" s="27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27"/>
      <c r="O249" s="27"/>
      <c r="P249" s="27"/>
    </row>
    <row r="250" spans="1:16" x14ac:dyDescent="0.2">
      <c r="A250" s="102"/>
      <c r="B250" s="27"/>
      <c r="C250" s="27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27"/>
      <c r="O250" s="27"/>
      <c r="P250" s="27"/>
    </row>
    <row r="251" spans="1:16" x14ac:dyDescent="0.2">
      <c r="A251" s="102"/>
      <c r="B251" s="27"/>
      <c r="C251" s="27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27"/>
      <c r="O251" s="27"/>
      <c r="P251" s="27"/>
    </row>
    <row r="252" spans="1:16" x14ac:dyDescent="0.2">
      <c r="A252" s="102"/>
      <c r="B252" s="27"/>
      <c r="C252" s="27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27"/>
      <c r="O252" s="27"/>
      <c r="P252" s="27"/>
    </row>
    <row r="253" spans="1:16" x14ac:dyDescent="0.2">
      <c r="A253" s="102"/>
      <c r="B253" s="27"/>
      <c r="C253" s="27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27"/>
      <c r="O253" s="27"/>
      <c r="P253" s="27"/>
    </row>
    <row r="254" spans="1:16" x14ac:dyDescent="0.2">
      <c r="A254" s="102"/>
      <c r="B254" s="27"/>
      <c r="C254" s="27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27"/>
      <c r="O254" s="27"/>
      <c r="P254" s="27"/>
    </row>
    <row r="255" spans="1:16" x14ac:dyDescent="0.2">
      <c r="A255" s="102"/>
      <c r="B255" s="27"/>
      <c r="C255" s="27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27"/>
      <c r="O255" s="27"/>
      <c r="P255" s="27"/>
    </row>
    <row r="256" spans="1:16" x14ac:dyDescent="0.2">
      <c r="A256" s="102"/>
      <c r="B256" s="27"/>
      <c r="C256" s="27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27"/>
      <c r="O256" s="27"/>
      <c r="P256" s="27"/>
    </row>
    <row r="257" spans="1:16" x14ac:dyDescent="0.2">
      <c r="A257" s="102"/>
      <c r="B257" s="27"/>
      <c r="C257" s="27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27"/>
      <c r="O257" s="27"/>
      <c r="P257" s="27"/>
    </row>
    <row r="258" spans="1:16" x14ac:dyDescent="0.2">
      <c r="A258" s="102"/>
      <c r="B258" s="27"/>
      <c r="C258" s="27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27"/>
      <c r="O258" s="27"/>
      <c r="P258" s="27"/>
    </row>
    <row r="259" spans="1:16" x14ac:dyDescent="0.2">
      <c r="A259" s="102"/>
      <c r="B259" s="27"/>
      <c r="C259" s="27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27"/>
      <c r="O259" s="27"/>
      <c r="P259" s="27"/>
    </row>
    <row r="260" spans="1:16" x14ac:dyDescent="0.2">
      <c r="A260" s="102"/>
      <c r="B260" s="27"/>
      <c r="C260" s="27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27"/>
      <c r="O260" s="27"/>
      <c r="P260" s="27"/>
    </row>
    <row r="261" spans="1:16" x14ac:dyDescent="0.2">
      <c r="A261" s="102"/>
      <c r="B261" s="27"/>
      <c r="C261" s="27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27"/>
      <c r="O261" s="27"/>
      <c r="P261" s="27"/>
    </row>
    <row r="262" spans="1:16" x14ac:dyDescent="0.2">
      <c r="A262" s="102"/>
      <c r="B262" s="27"/>
      <c r="C262" s="27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27"/>
      <c r="O262" s="27"/>
      <c r="P262" s="27"/>
    </row>
    <row r="263" spans="1:16" x14ac:dyDescent="0.2">
      <c r="A263" s="102"/>
      <c r="B263" s="27"/>
      <c r="C263" s="27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27"/>
      <c r="O263" s="27"/>
      <c r="P263" s="27"/>
    </row>
    <row r="264" spans="1:16" x14ac:dyDescent="0.2">
      <c r="A264" s="102"/>
      <c r="B264" s="27"/>
      <c r="C264" s="27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27"/>
      <c r="O264" s="27"/>
      <c r="P264" s="27"/>
    </row>
    <row r="265" spans="1:16" x14ac:dyDescent="0.2">
      <c r="A265" s="102"/>
      <c r="B265" s="27"/>
      <c r="C265" s="27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27"/>
      <c r="O265" s="27"/>
      <c r="P265" s="27"/>
    </row>
    <row r="266" spans="1:16" x14ac:dyDescent="0.2">
      <c r="A266" s="102"/>
      <c r="B266" s="27"/>
      <c r="C266" s="27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27"/>
      <c r="O266" s="27"/>
      <c r="P266" s="27"/>
    </row>
    <row r="267" spans="1:16" x14ac:dyDescent="0.2">
      <c r="A267" s="102"/>
      <c r="B267" s="27"/>
      <c r="C267" s="27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27"/>
      <c r="O267" s="27"/>
      <c r="P267" s="27"/>
    </row>
    <row r="268" spans="1:16" x14ac:dyDescent="0.2">
      <c r="A268" s="102"/>
      <c r="B268" s="27"/>
      <c r="C268" s="27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27"/>
      <c r="O268" s="27"/>
      <c r="P268" s="27"/>
    </row>
    <row r="269" spans="1:16" x14ac:dyDescent="0.2">
      <c r="A269" s="102"/>
      <c r="B269" s="27"/>
      <c r="C269" s="27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27"/>
      <c r="O269" s="27"/>
      <c r="P269" s="27"/>
    </row>
    <row r="270" spans="1:16" x14ac:dyDescent="0.2">
      <c r="A270" s="102"/>
      <c r="B270" s="27"/>
      <c r="C270" s="27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27"/>
      <c r="O270" s="27"/>
      <c r="P270" s="27"/>
    </row>
    <row r="271" spans="1:16" x14ac:dyDescent="0.2">
      <c r="A271" s="102"/>
      <c r="B271" s="27"/>
      <c r="C271" s="27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27"/>
      <c r="O271" s="27"/>
      <c r="P271" s="27"/>
    </row>
    <row r="272" spans="1:16" x14ac:dyDescent="0.2">
      <c r="A272" s="102"/>
      <c r="B272" s="27"/>
      <c r="C272" s="27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27"/>
      <c r="O272" s="27"/>
      <c r="P272" s="27"/>
    </row>
    <row r="273" spans="1:16" x14ac:dyDescent="0.2">
      <c r="A273" s="102"/>
      <c r="B273" s="27"/>
      <c r="C273" s="27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27"/>
      <c r="O273" s="27"/>
      <c r="P273" s="27"/>
    </row>
    <row r="274" spans="1:16" x14ac:dyDescent="0.2">
      <c r="A274" s="102"/>
      <c r="B274" s="27"/>
      <c r="C274" s="27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27"/>
      <c r="O274" s="27"/>
      <c r="P274" s="27"/>
    </row>
    <row r="275" spans="1:16" x14ac:dyDescent="0.2">
      <c r="A275" s="102"/>
      <c r="B275" s="27"/>
      <c r="C275" s="27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27"/>
      <c r="O275" s="27"/>
      <c r="P275" s="27"/>
    </row>
    <row r="276" spans="1:16" x14ac:dyDescent="0.2">
      <c r="A276" s="102"/>
      <c r="B276" s="27"/>
      <c r="C276" s="27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27"/>
      <c r="O276" s="27"/>
      <c r="P276" s="27"/>
    </row>
    <row r="277" spans="1:16" x14ac:dyDescent="0.2">
      <c r="A277" s="102"/>
      <c r="B277" s="27"/>
      <c r="C277" s="27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27"/>
      <c r="O277" s="27"/>
      <c r="P277" s="27"/>
    </row>
    <row r="278" spans="1:16" x14ac:dyDescent="0.2">
      <c r="A278" s="102"/>
      <c r="B278" s="27"/>
      <c r="C278" s="27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27"/>
      <c r="O278" s="27"/>
      <c r="P278" s="27"/>
    </row>
    <row r="279" spans="1:16" x14ac:dyDescent="0.2">
      <c r="A279" s="102"/>
      <c r="B279" s="27"/>
      <c r="C279" s="27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27"/>
      <c r="O279" s="27"/>
      <c r="P279" s="27"/>
    </row>
    <row r="280" spans="1:16" x14ac:dyDescent="0.2">
      <c r="A280" s="102"/>
      <c r="B280" s="27"/>
      <c r="C280" s="27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27"/>
      <c r="O280" s="27"/>
      <c r="P280" s="27"/>
    </row>
    <row r="281" spans="1:16" x14ac:dyDescent="0.2">
      <c r="A281" s="102"/>
      <c r="B281" s="27"/>
      <c r="C281" s="27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27"/>
      <c r="O281" s="27"/>
      <c r="P281" s="27"/>
    </row>
    <row r="282" spans="1:16" x14ac:dyDescent="0.2">
      <c r="A282" s="102"/>
      <c r="B282" s="27"/>
      <c r="C282" s="27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27"/>
      <c r="O282" s="27"/>
      <c r="P282" s="27"/>
    </row>
    <row r="283" spans="1:16" x14ac:dyDescent="0.2">
      <c r="A283" s="102"/>
      <c r="B283" s="27"/>
      <c r="C283" s="27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27"/>
      <c r="O283" s="27"/>
      <c r="P283" s="27"/>
    </row>
    <row r="284" spans="1:16" x14ac:dyDescent="0.2">
      <c r="A284" s="102"/>
      <c r="B284" s="27"/>
      <c r="C284" s="27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27"/>
      <c r="O284" s="27"/>
      <c r="P284" s="27"/>
    </row>
    <row r="285" spans="1:16" x14ac:dyDescent="0.2">
      <c r="A285" s="102"/>
      <c r="B285" s="27"/>
      <c r="C285" s="27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27"/>
      <c r="O285" s="27"/>
      <c r="P285" s="27"/>
    </row>
    <row r="286" spans="1:16" x14ac:dyDescent="0.2">
      <c r="A286" s="102"/>
      <c r="B286" s="27"/>
      <c r="C286" s="27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27"/>
      <c r="O286" s="27"/>
      <c r="P286" s="27"/>
    </row>
    <row r="287" spans="1:16" x14ac:dyDescent="0.2">
      <c r="A287" s="102"/>
      <c r="B287" s="27"/>
      <c r="C287" s="27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27"/>
      <c r="O287" s="27"/>
      <c r="P287" s="27"/>
    </row>
    <row r="288" spans="1:16" x14ac:dyDescent="0.2">
      <c r="A288" s="102"/>
      <c r="B288" s="27"/>
      <c r="C288" s="27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27"/>
      <c r="O288" s="27"/>
      <c r="P288" s="27"/>
    </row>
    <row r="289" spans="1:16" x14ac:dyDescent="0.2">
      <c r="A289" s="102"/>
      <c r="B289" s="27"/>
      <c r="C289" s="27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27"/>
      <c r="O289" s="27"/>
      <c r="P289" s="27"/>
    </row>
    <row r="290" spans="1:16" x14ac:dyDescent="0.2">
      <c r="A290" s="102"/>
      <c r="B290" s="27"/>
      <c r="C290" s="27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27"/>
      <c r="O290" s="27"/>
      <c r="P290" s="27"/>
    </row>
    <row r="291" spans="1:16" x14ac:dyDescent="0.2">
      <c r="A291" s="102"/>
      <c r="B291" s="27"/>
      <c r="C291" s="27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27"/>
      <c r="O291" s="27"/>
      <c r="P291" s="27"/>
    </row>
    <row r="292" spans="1:16" x14ac:dyDescent="0.2">
      <c r="A292" s="102"/>
      <c r="B292" s="27"/>
      <c r="C292" s="27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27"/>
      <c r="O292" s="27"/>
      <c r="P292" s="27"/>
    </row>
    <row r="293" spans="1:16" x14ac:dyDescent="0.2">
      <c r="A293" s="102"/>
      <c r="B293" s="27"/>
      <c r="C293" s="27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27"/>
      <c r="O293" s="27"/>
      <c r="P293" s="27"/>
    </row>
    <row r="294" spans="1:16" x14ac:dyDescent="0.2">
      <c r="A294" s="102"/>
      <c r="B294" s="27"/>
      <c r="C294" s="27"/>
      <c r="D294" s="148"/>
      <c r="E294" s="148"/>
      <c r="F294" s="148"/>
      <c r="G294" s="148"/>
      <c r="H294" s="148"/>
      <c r="I294" s="148"/>
      <c r="J294" s="148"/>
      <c r="K294" s="148"/>
      <c r="L294" s="148"/>
      <c r="M294" s="148"/>
      <c r="N294" s="27"/>
      <c r="O294" s="27"/>
      <c r="P294" s="27"/>
    </row>
    <row r="295" spans="1:16" x14ac:dyDescent="0.2">
      <c r="A295" s="102"/>
      <c r="B295" s="143"/>
      <c r="C295" s="27"/>
      <c r="D295" s="27"/>
      <c r="E295" s="27"/>
      <c r="F295" s="27"/>
      <c r="G295" s="27"/>
      <c r="H295" s="148"/>
      <c r="I295" s="148"/>
      <c r="J295" s="148"/>
      <c r="K295" s="148"/>
      <c r="L295" s="148"/>
      <c r="M295" s="148"/>
      <c r="N295" s="148"/>
      <c r="O295" s="27"/>
      <c r="P295" s="27"/>
    </row>
    <row r="296" spans="1:16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</row>
    <row r="297" spans="1:16" x14ac:dyDescent="0.2">
      <c r="A297" s="102"/>
      <c r="B297" s="27"/>
      <c r="C297" s="27"/>
      <c r="D297" s="27"/>
      <c r="E297" s="27"/>
      <c r="F297" s="27"/>
      <c r="G297" s="27"/>
      <c r="H297" s="27"/>
      <c r="I297" s="27"/>
      <c r="J297" s="27"/>
      <c r="K297" s="27"/>
      <c r="L297" s="27"/>
      <c r="M297" s="27"/>
      <c r="N297" s="27"/>
      <c r="O297" s="27"/>
      <c r="P297" s="27"/>
    </row>
    <row r="298" spans="1:16" x14ac:dyDescent="0.2">
      <c r="A298" s="102"/>
      <c r="B298" s="352"/>
      <c r="C298" s="352"/>
      <c r="D298" s="352"/>
      <c r="E298" s="352"/>
      <c r="F298" s="352"/>
      <c r="G298" s="352"/>
      <c r="H298" s="352"/>
      <c r="I298" s="352"/>
      <c r="J298" s="352"/>
      <c r="K298" s="352"/>
      <c r="L298" s="352"/>
      <c r="M298" s="352"/>
      <c r="N298" s="27"/>
      <c r="O298" s="27"/>
      <c r="P298" s="27"/>
    </row>
    <row r="299" spans="1:16" x14ac:dyDescent="0.2">
      <c r="A299" s="102"/>
      <c r="B299" s="353"/>
      <c r="C299" s="353"/>
      <c r="D299" s="354"/>
      <c r="E299" s="353"/>
      <c r="F299" s="353"/>
      <c r="G299" s="353"/>
      <c r="H299" s="353"/>
      <c r="I299" s="353"/>
      <c r="J299" s="353"/>
      <c r="K299" s="353"/>
      <c r="L299" s="353"/>
      <c r="M299" s="353"/>
      <c r="N299" s="353"/>
      <c r="O299" s="27"/>
      <c r="P299" s="27"/>
    </row>
    <row r="300" spans="1:16" x14ac:dyDescent="0.2">
      <c r="A300" s="102"/>
      <c r="B300" s="143"/>
      <c r="C300" s="143"/>
      <c r="D300" s="143"/>
      <c r="E300" s="79"/>
      <c r="F300" s="79"/>
      <c r="G300" s="79"/>
      <c r="H300" s="79"/>
      <c r="I300" s="79"/>
      <c r="J300" s="79"/>
      <c r="K300" s="79"/>
      <c r="L300" s="79"/>
      <c r="M300" s="79"/>
      <c r="N300" s="79"/>
      <c r="O300" s="27"/>
      <c r="P300" s="27"/>
    </row>
    <row r="301" spans="1:16" x14ac:dyDescent="0.2">
      <c r="A301" s="103"/>
      <c r="B301" s="151"/>
      <c r="C301" s="15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</row>
    <row r="302" spans="1:16" x14ac:dyDescent="0.2">
      <c r="A302" s="103"/>
      <c r="B302" s="151"/>
      <c r="C302" s="15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</row>
    <row r="303" spans="1:16" x14ac:dyDescent="0.2">
      <c r="A303" s="103"/>
      <c r="B303" s="151"/>
      <c r="C303" s="15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</row>
    <row r="304" spans="1:16" x14ac:dyDescent="0.2">
      <c r="A304" s="103"/>
      <c r="B304" s="151"/>
      <c r="C304" s="15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</row>
    <row r="305" spans="1:16" x14ac:dyDescent="0.2">
      <c r="A305" s="103"/>
      <c r="B305" s="151"/>
      <c r="C305" s="15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</row>
    <row r="306" spans="1:16" x14ac:dyDescent="0.2">
      <c r="A306" s="103"/>
      <c r="B306" s="151"/>
      <c r="C306" s="15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</row>
    <row r="307" spans="1:16" x14ac:dyDescent="0.2">
      <c r="A307" s="103"/>
      <c r="B307" s="151"/>
      <c r="C307" s="15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</row>
    <row r="308" spans="1:16" x14ac:dyDescent="0.2">
      <c r="A308" s="103"/>
      <c r="B308" s="151"/>
      <c r="C308" s="15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</row>
    <row r="309" spans="1:16" x14ac:dyDescent="0.2">
      <c r="A309" s="103"/>
      <c r="B309" s="151"/>
      <c r="C309" s="15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</row>
    <row r="310" spans="1:16" x14ac:dyDescent="0.2">
      <c r="A310" s="103"/>
      <c r="B310" s="151"/>
      <c r="C310" s="15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</row>
    <row r="311" spans="1:16" x14ac:dyDescent="0.2">
      <c r="A311" s="103"/>
      <c r="B311" s="151"/>
      <c r="C311" s="15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</row>
    <row r="312" spans="1:16" x14ac:dyDescent="0.2">
      <c r="A312" s="103"/>
      <c r="B312" s="151"/>
      <c r="C312" s="15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</row>
    <row r="313" spans="1:16" x14ac:dyDescent="0.2">
      <c r="A313" s="103"/>
      <c r="B313" s="151"/>
      <c r="C313" s="15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</row>
    <row r="314" spans="1:16" x14ac:dyDescent="0.2">
      <c r="A314" s="103"/>
      <c r="B314" s="151"/>
      <c r="C314" s="15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</row>
    <row r="315" spans="1:16" x14ac:dyDescent="0.2">
      <c r="A315" s="103"/>
      <c r="B315" s="151"/>
      <c r="C315" s="15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</row>
    <row r="316" spans="1:16" x14ac:dyDescent="0.2">
      <c r="A316" s="103"/>
      <c r="B316" s="151"/>
      <c r="C316" s="15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</row>
    <row r="317" spans="1:16" x14ac:dyDescent="0.2">
      <c r="A317" s="103"/>
      <c r="B317" s="151"/>
      <c r="C317" s="15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</row>
    <row r="318" spans="1:16" x14ac:dyDescent="0.2">
      <c r="A318" s="103"/>
      <c r="B318" s="151"/>
      <c r="C318" s="15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</row>
    <row r="319" spans="1:16" x14ac:dyDescent="0.2">
      <c r="A319" s="103"/>
      <c r="B319" s="151"/>
      <c r="C319" s="15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</row>
    <row r="320" spans="1:16" x14ac:dyDescent="0.2">
      <c r="A320" s="103"/>
      <c r="B320" s="151"/>
      <c r="C320" s="15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</row>
    <row r="321" spans="1:16" x14ac:dyDescent="0.2">
      <c r="A321" s="103"/>
      <c r="B321" s="151"/>
      <c r="C321" s="15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</row>
    <row r="322" spans="1:16" x14ac:dyDescent="0.2">
      <c r="A322" s="103"/>
      <c r="B322" s="151"/>
      <c r="C322" s="15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</row>
    <row r="323" spans="1:16" x14ac:dyDescent="0.2">
      <c r="A323" s="103"/>
      <c r="B323" s="151"/>
      <c r="C323" s="151"/>
      <c r="D323" s="27"/>
      <c r="E323" s="104"/>
      <c r="F323" s="104"/>
      <c r="G323" s="104"/>
      <c r="H323" s="104"/>
      <c r="I323" s="104"/>
      <c r="J323" s="104"/>
      <c r="K323" s="104"/>
      <c r="L323" s="104"/>
      <c r="M323" s="104"/>
      <c r="N323" s="104"/>
      <c r="O323" s="27"/>
      <c r="P323" s="27"/>
    </row>
    <row r="324" spans="1:16" x14ac:dyDescent="0.2">
      <c r="A324" s="102"/>
      <c r="B324" s="27"/>
      <c r="C324" s="27"/>
      <c r="D324" s="27"/>
      <c r="E324" s="27"/>
      <c r="F324" s="104"/>
      <c r="G324" s="27"/>
      <c r="H324" s="27"/>
      <c r="I324" s="27"/>
      <c r="J324" s="27"/>
      <c r="K324" s="27"/>
      <c r="L324" s="27"/>
      <c r="M324" s="27"/>
      <c r="N324" s="27"/>
      <c r="O324" s="27"/>
      <c r="P324" s="27"/>
    </row>
    <row r="325" spans="1:16" x14ac:dyDescent="0.2">
      <c r="A325" s="102"/>
      <c r="B325" s="379"/>
      <c r="C325" s="380"/>
      <c r="D325" s="353"/>
      <c r="E325" s="353"/>
      <c r="F325" s="353"/>
      <c r="G325" s="353"/>
      <c r="H325" s="353"/>
      <c r="I325" s="353"/>
      <c r="J325" s="353"/>
      <c r="K325" s="353"/>
      <c r="L325" s="353"/>
      <c r="M325" s="353"/>
      <c r="N325" s="27"/>
      <c r="O325" s="27"/>
      <c r="P325" s="27"/>
    </row>
    <row r="326" spans="1:16" x14ac:dyDescent="0.2">
      <c r="A326" s="102"/>
      <c r="B326" s="380"/>
      <c r="C326" s="380"/>
      <c r="D326" s="79"/>
      <c r="E326" s="79"/>
      <c r="F326" s="79"/>
      <c r="G326" s="79"/>
      <c r="H326" s="79"/>
      <c r="I326" s="79"/>
      <c r="J326" s="79"/>
      <c r="K326" s="79"/>
      <c r="L326" s="79"/>
      <c r="M326" s="79"/>
      <c r="N326" s="27"/>
      <c r="O326" s="27"/>
      <c r="P326" s="27"/>
    </row>
    <row r="327" spans="1:16" x14ac:dyDescent="0.2">
      <c r="A327" s="102"/>
      <c r="B327" s="381"/>
      <c r="C327" s="381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27"/>
      <c r="O327" s="27"/>
      <c r="P327" s="27"/>
    </row>
    <row r="328" spans="1:16" x14ac:dyDescent="0.2">
      <c r="A328" s="102"/>
      <c r="B328" s="381"/>
      <c r="C328" s="381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27"/>
      <c r="O328" s="27"/>
      <c r="P328" s="27"/>
    </row>
    <row r="329" spans="1:16" x14ac:dyDescent="0.2">
      <c r="A329" s="102"/>
      <c r="B329" s="381"/>
      <c r="C329" s="381"/>
      <c r="D329" s="150"/>
      <c r="E329" s="150"/>
      <c r="F329" s="150"/>
      <c r="G329" s="150"/>
      <c r="H329" s="150"/>
      <c r="I329" s="150"/>
      <c r="J329" s="150"/>
      <c r="K329" s="150"/>
      <c r="L329" s="150"/>
      <c r="M329" s="150"/>
      <c r="N329" s="27"/>
      <c r="O329" s="27"/>
      <c r="P329" s="27"/>
    </row>
    <row r="330" spans="1:16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</row>
    <row r="331" spans="1:16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</row>
    <row r="332" spans="1:16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</row>
    <row r="333" spans="1:16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</row>
    <row r="334" spans="1:16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</row>
    <row r="335" spans="1:16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</row>
    <row r="336" spans="1:16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</row>
    <row r="337" spans="1:16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</row>
    <row r="338" spans="1:16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</row>
    <row r="339" spans="1:16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</row>
    <row r="340" spans="1:16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</row>
    <row r="341" spans="1:16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</row>
    <row r="342" spans="1:16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</row>
    <row r="343" spans="1:16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</row>
    <row r="344" spans="1:16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</row>
    <row r="345" spans="1:16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</row>
    <row r="346" spans="1:16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</row>
    <row r="347" spans="1:16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</row>
    <row r="348" spans="1:16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</row>
    <row r="349" spans="1:16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</row>
    <row r="350" spans="1:16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</row>
    <row r="351" spans="1:16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</row>
    <row r="352" spans="1:16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</row>
    <row r="353" spans="1:16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</row>
    <row r="354" spans="1:16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</row>
    <row r="355" spans="1:16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</row>
    <row r="356" spans="1:16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</row>
    <row r="357" spans="1:16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</row>
    <row r="358" spans="1:16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</row>
    <row r="359" spans="1:16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</row>
    <row r="360" spans="1:16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</row>
    <row r="361" spans="1:16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</row>
    <row r="362" spans="1:16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</row>
    <row r="363" spans="1:16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</row>
    <row r="364" spans="1:16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</row>
    <row r="365" spans="1:16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</row>
    <row r="366" spans="1:16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</row>
    <row r="367" spans="1:16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</row>
    <row r="368" spans="1:16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</row>
    <row r="369" spans="1:16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</row>
    <row r="370" spans="1:16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</row>
    <row r="371" spans="1:16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</row>
    <row r="372" spans="1:16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</row>
    <row r="373" spans="1:16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</row>
    <row r="374" spans="1:16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</row>
    <row r="375" spans="1:16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</row>
    <row r="376" spans="1:16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</row>
    <row r="377" spans="1:16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</row>
    <row r="378" spans="1:16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</row>
    <row r="379" spans="1:16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</row>
    <row r="380" spans="1:16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</row>
    <row r="381" spans="1:16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</row>
    <row r="382" spans="1:16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</row>
    <row r="383" spans="1:16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</row>
    <row r="384" spans="1:16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</row>
    <row r="385" spans="1:16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</row>
    <row r="386" spans="1:16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</row>
    <row r="387" spans="1:16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</row>
    <row r="388" spans="1:16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</row>
    <row r="389" spans="1:16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</row>
    <row r="390" spans="1:16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</row>
    <row r="391" spans="1:16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</row>
    <row r="392" spans="1:16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</row>
    <row r="393" spans="1:16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</row>
    <row r="394" spans="1:16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</row>
    <row r="395" spans="1:16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</row>
    <row r="396" spans="1:16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</row>
    <row r="397" spans="1:16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</row>
    <row r="398" spans="1:16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</row>
    <row r="399" spans="1:16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</row>
    <row r="400" spans="1:16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</row>
    <row r="401" spans="1:16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</row>
    <row r="402" spans="1:16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</row>
    <row r="403" spans="1:16" x14ac:dyDescent="0.2">
      <c r="A403" s="102"/>
      <c r="B403" s="27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</row>
    <row r="404" spans="1:16" x14ac:dyDescent="0.2">
      <c r="A404" s="102"/>
      <c r="B404" s="143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</row>
    <row r="405" spans="1:16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</row>
    <row r="406" spans="1:16" x14ac:dyDescent="0.2">
      <c r="A406" s="102"/>
      <c r="B406" s="27"/>
      <c r="C406" s="27"/>
      <c r="D406" s="27"/>
      <c r="E406" s="27"/>
      <c r="F406" s="27"/>
      <c r="G406" s="27"/>
      <c r="H406" s="27"/>
      <c r="I406" s="27"/>
      <c r="J406" s="27"/>
      <c r="K406" s="27"/>
      <c r="L406" s="27"/>
      <c r="M406" s="27"/>
      <c r="N406" s="27"/>
      <c r="O406" s="27"/>
      <c r="P406" s="27"/>
    </row>
    <row r="407" spans="1:16" x14ac:dyDescent="0.2">
      <c r="A407" s="102"/>
      <c r="B407" s="379"/>
      <c r="C407" s="380"/>
      <c r="D407" s="353"/>
      <c r="E407" s="353"/>
      <c r="F407" s="353"/>
      <c r="G407" s="353"/>
      <c r="H407" s="353"/>
      <c r="I407" s="353"/>
      <c r="J407" s="353"/>
      <c r="K407" s="353"/>
      <c r="L407" s="353"/>
      <c r="M407" s="353"/>
      <c r="N407" s="27"/>
      <c r="O407" s="27"/>
      <c r="P407" s="27"/>
    </row>
    <row r="408" spans="1:16" x14ac:dyDescent="0.2">
      <c r="A408" s="102"/>
      <c r="B408" s="380"/>
      <c r="C408" s="380"/>
      <c r="D408" s="79"/>
      <c r="E408" s="79"/>
      <c r="F408" s="79"/>
      <c r="G408" s="79"/>
      <c r="H408" s="79"/>
      <c r="I408" s="79"/>
      <c r="J408" s="79"/>
      <c r="K408" s="79"/>
      <c r="L408" s="79"/>
      <c r="M408" s="79"/>
      <c r="N408" s="27"/>
      <c r="O408" s="27"/>
      <c r="P408" s="27"/>
    </row>
    <row r="409" spans="1:16" x14ac:dyDescent="0.2">
      <c r="A409" s="102"/>
      <c r="B409" s="381"/>
      <c r="C409" s="381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27"/>
      <c r="O409" s="27"/>
      <c r="P409" s="27"/>
    </row>
    <row r="410" spans="1:16" x14ac:dyDescent="0.2">
      <c r="A410" s="102"/>
      <c r="B410" s="381"/>
      <c r="C410" s="381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27"/>
      <c r="O410" s="27"/>
      <c r="P410" s="27"/>
    </row>
    <row r="411" spans="1:16" x14ac:dyDescent="0.2">
      <c r="A411" s="102"/>
      <c r="B411" s="381"/>
      <c r="C411" s="381"/>
      <c r="D411" s="150"/>
      <c r="E411" s="150"/>
      <c r="F411" s="150"/>
      <c r="G411" s="150"/>
      <c r="H411" s="150"/>
      <c r="I411" s="150"/>
      <c r="J411" s="150"/>
      <c r="K411" s="150"/>
      <c r="L411" s="150"/>
      <c r="M411" s="150"/>
      <c r="N411" s="27"/>
      <c r="O411" s="27"/>
      <c r="P411" s="27"/>
    </row>
    <row r="412" spans="1:16" x14ac:dyDescent="0.2">
      <c r="A412" s="102"/>
      <c r="B412" s="27"/>
      <c r="C412" s="27"/>
      <c r="D412" s="27"/>
      <c r="E412" s="27"/>
      <c r="F412" s="27"/>
      <c r="G412" s="27"/>
      <c r="H412" s="27"/>
      <c r="I412" s="27"/>
      <c r="J412" s="27"/>
      <c r="K412" s="27"/>
      <c r="L412" s="27"/>
      <c r="M412" s="27"/>
      <c r="N412" s="27"/>
      <c r="O412" s="27"/>
      <c r="P412" s="27"/>
    </row>
    <row r="413" spans="1:16" x14ac:dyDescent="0.2">
      <c r="A413" s="102"/>
      <c r="B413" s="352"/>
      <c r="C413" s="352"/>
      <c r="D413" s="352"/>
      <c r="E413" s="352"/>
      <c r="F413" s="352"/>
      <c r="G413" s="352"/>
      <c r="H413" s="352"/>
      <c r="I413" s="352"/>
      <c r="J413" s="352"/>
      <c r="K413" s="352"/>
      <c r="L413" s="352"/>
      <c r="M413" s="352"/>
      <c r="N413" s="27"/>
      <c r="O413" s="27"/>
      <c r="P413" s="27"/>
    </row>
    <row r="414" spans="1:16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</row>
    <row r="415" spans="1:16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</row>
    <row r="416" spans="1:16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</row>
    <row r="417" spans="1:16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</row>
    <row r="418" spans="1:16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</row>
    <row r="419" spans="1:16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</row>
    <row r="420" spans="1:16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</row>
    <row r="421" spans="1:16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</row>
    <row r="422" spans="1:16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</row>
    <row r="423" spans="1:16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</row>
    <row r="424" spans="1:16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</row>
    <row r="425" spans="1:16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</row>
    <row r="426" spans="1:16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</row>
    <row r="427" spans="1:16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</row>
    <row r="428" spans="1:16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</row>
    <row r="429" spans="1:16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</row>
    <row r="430" spans="1:16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</row>
    <row r="431" spans="1:16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</row>
    <row r="432" spans="1:16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</row>
    <row r="433" spans="1:16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</row>
    <row r="434" spans="1:16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</row>
    <row r="435" spans="1:16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</row>
    <row r="436" spans="1:16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</row>
    <row r="437" spans="1:16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</row>
    <row r="438" spans="1:16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</row>
    <row r="439" spans="1:16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</row>
    <row r="440" spans="1:16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</row>
    <row r="441" spans="1:16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</row>
    <row r="442" spans="1:16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</row>
    <row r="443" spans="1:16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</row>
    <row r="444" spans="1:16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</row>
    <row r="445" spans="1:16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</row>
    <row r="446" spans="1:16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</row>
    <row r="447" spans="1:16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</row>
    <row r="448" spans="1:16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</row>
    <row r="449" spans="1:16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</row>
    <row r="450" spans="1:16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</row>
    <row r="451" spans="1:16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</row>
    <row r="452" spans="1:16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</row>
    <row r="453" spans="1:16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</row>
    <row r="454" spans="1:16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</row>
    <row r="455" spans="1:16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</row>
    <row r="456" spans="1:16" x14ac:dyDescent="0.2">
      <c r="A456" s="102"/>
      <c r="B456" s="27"/>
      <c r="C456" s="27"/>
      <c r="D456" s="27"/>
      <c r="E456" s="27"/>
      <c r="F456" s="27"/>
      <c r="G456" s="27"/>
      <c r="H456" s="27"/>
      <c r="I456" s="27"/>
      <c r="J456" s="27"/>
      <c r="K456" s="27"/>
      <c r="L456" s="27"/>
      <c r="M456" s="27"/>
      <c r="N456" s="27"/>
      <c r="O456" s="27"/>
      <c r="P456" s="27"/>
    </row>
    <row r="457" spans="1:16" x14ac:dyDescent="0.2">
      <c r="A457" s="102"/>
      <c r="B457" s="27"/>
      <c r="C457" s="27"/>
      <c r="D457" s="27"/>
      <c r="E457" s="27"/>
      <c r="F457" s="27"/>
      <c r="G457" s="27"/>
      <c r="H457" s="27"/>
      <c r="I457" s="27"/>
      <c r="J457" s="27"/>
      <c r="K457" s="27"/>
      <c r="L457" s="27"/>
      <c r="M457" s="27"/>
      <c r="N457" s="27"/>
      <c r="O457" s="27"/>
      <c r="P457" s="27"/>
    </row>
    <row r="458" spans="1:16" x14ac:dyDescent="0.2">
      <c r="A458" s="102"/>
      <c r="B458" s="27"/>
      <c r="C458" s="27"/>
      <c r="D458" s="27"/>
      <c r="E458" s="27"/>
      <c r="F458" s="27"/>
      <c r="G458" s="27"/>
      <c r="H458" s="27"/>
      <c r="I458" s="27"/>
      <c r="J458" s="27"/>
      <c r="K458" s="27"/>
      <c r="L458" s="27"/>
      <c r="M458" s="27"/>
      <c r="N458" s="27"/>
      <c r="O458" s="27"/>
      <c r="P458" s="27"/>
    </row>
  </sheetData>
  <mergeCells count="97">
    <mergeCell ref="B413:M413"/>
    <mergeCell ref="H407:I407"/>
    <mergeCell ref="J407:K407"/>
    <mergeCell ref="L407:M407"/>
    <mergeCell ref="B409:C409"/>
    <mergeCell ref="B410:C410"/>
    <mergeCell ref="B411:C411"/>
    <mergeCell ref="F407:G407"/>
    <mergeCell ref="B327:C327"/>
    <mergeCell ref="B328:C328"/>
    <mergeCell ref="B329:C329"/>
    <mergeCell ref="B407:C408"/>
    <mergeCell ref="D407:E407"/>
    <mergeCell ref="L325:M325"/>
    <mergeCell ref="B238:B240"/>
    <mergeCell ref="B241:B243"/>
    <mergeCell ref="B298:M298"/>
    <mergeCell ref="B299:D299"/>
    <mergeCell ref="E299:F299"/>
    <mergeCell ref="G299:H299"/>
    <mergeCell ref="I299:J299"/>
    <mergeCell ref="K299:L299"/>
    <mergeCell ref="M299:N299"/>
    <mergeCell ref="B325:C326"/>
    <mergeCell ref="D325:E325"/>
    <mergeCell ref="F325:G325"/>
    <mergeCell ref="H325:I325"/>
    <mergeCell ref="J325:K325"/>
    <mergeCell ref="L236:M236"/>
    <mergeCell ref="B202:M202"/>
    <mergeCell ref="B203:M203"/>
    <mergeCell ref="B204:M204"/>
    <mergeCell ref="B205:M205"/>
    <mergeCell ref="B236:C237"/>
    <mergeCell ref="D236:E236"/>
    <mergeCell ref="F236:G236"/>
    <mergeCell ref="H236:I236"/>
    <mergeCell ref="J236:K236"/>
    <mergeCell ref="J174:K174"/>
    <mergeCell ref="L174:M174"/>
    <mergeCell ref="B176:B187"/>
    <mergeCell ref="B188:C188"/>
    <mergeCell ref="B189:B200"/>
    <mergeCell ref="B201:C201"/>
    <mergeCell ref="B105:C105"/>
    <mergeCell ref="B106:C106"/>
    <mergeCell ref="B107:C107"/>
    <mergeCell ref="H115:I115"/>
    <mergeCell ref="B174:C174"/>
    <mergeCell ref="D174:E174"/>
    <mergeCell ref="F174:G174"/>
    <mergeCell ref="H174:I174"/>
    <mergeCell ref="D102:E102"/>
    <mergeCell ref="F102:I102"/>
    <mergeCell ref="J102:K103"/>
    <mergeCell ref="B103:C104"/>
    <mergeCell ref="D103:E103"/>
    <mergeCell ref="F103:G103"/>
    <mergeCell ref="H103:I103"/>
    <mergeCell ref="B63:B65"/>
    <mergeCell ref="B66:B68"/>
    <mergeCell ref="B73:M73"/>
    <mergeCell ref="B76:D76"/>
    <mergeCell ref="E76:F76"/>
    <mergeCell ref="G76:J76"/>
    <mergeCell ref="K76:L77"/>
    <mergeCell ref="E77:F77"/>
    <mergeCell ref="G77:H77"/>
    <mergeCell ref="I77:J77"/>
    <mergeCell ref="B57:M57"/>
    <mergeCell ref="B58:M58"/>
    <mergeCell ref="D60:E60"/>
    <mergeCell ref="F60:I60"/>
    <mergeCell ref="J60:K61"/>
    <mergeCell ref="D61:E61"/>
    <mergeCell ref="F61:G61"/>
    <mergeCell ref="H61:I61"/>
    <mergeCell ref="B56:M56"/>
    <mergeCell ref="F15:L16"/>
    <mergeCell ref="D26:E26"/>
    <mergeCell ref="F26:I26"/>
    <mergeCell ref="J26:K27"/>
    <mergeCell ref="B27:C27"/>
    <mergeCell ref="D27:E27"/>
    <mergeCell ref="F27:G27"/>
    <mergeCell ref="H27:I27"/>
    <mergeCell ref="B29:B40"/>
    <mergeCell ref="B41:C41"/>
    <mergeCell ref="B42:B53"/>
    <mergeCell ref="B54:C54"/>
    <mergeCell ref="B55:M55"/>
    <mergeCell ref="F13:L14"/>
    <mergeCell ref="B2:M2"/>
    <mergeCell ref="N2:O2"/>
    <mergeCell ref="B6:M7"/>
    <mergeCell ref="B8:M8"/>
    <mergeCell ref="F10:M11"/>
  </mergeCells>
  <pageMargins left="0.78740157480314965" right="0.78740157480314965" top="0.98425196850393704" bottom="0.47244094488188981" header="0" footer="0"/>
  <pageSetup paperSize="9" scale="48" orientation="portrait" horizontalDpi="300" verticalDpi="300" r:id="rId1"/>
  <headerFooter alignWithMargins="0"/>
  <rowBreaks count="2" manualBreakCount="2">
    <brk id="109" min="1" max="11" man="1"/>
    <brk id="163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4"/>
  <dimension ref="A1:Z455"/>
  <sheetViews>
    <sheetView showGridLines="0" zoomScale="85" zoomScaleNormal="85" workbookViewId="0">
      <selection activeCell="K98" sqref="K79:K98"/>
    </sheetView>
  </sheetViews>
  <sheetFormatPr baseColWidth="10" defaultRowHeight="12.75" x14ac:dyDescent="0.2"/>
  <cols>
    <col min="1" max="1" width="8.28515625" style="1" customWidth="1"/>
    <col min="2" max="2" width="6.7109375" style="2" customWidth="1"/>
    <col min="3" max="3" width="13.5703125" style="2" customWidth="1"/>
    <col min="4" max="11" width="11.42578125" style="2"/>
    <col min="12" max="12" width="16" style="2" customWidth="1"/>
    <col min="13" max="13" width="16.5703125" style="2" customWidth="1"/>
    <col min="14" max="14" width="16.140625" style="2" customWidth="1"/>
    <col min="15" max="15" width="12.85546875" style="2" bestFit="1" customWidth="1"/>
    <col min="16" max="16384" width="11.42578125" style="2"/>
  </cols>
  <sheetData>
    <row r="1" spans="2:26" ht="13.5" thickBot="1" x14ac:dyDescent="0.25"/>
    <row r="2" spans="2:26" ht="18.75" customHeight="1" thickBot="1" x14ac:dyDescent="0.25">
      <c r="B2" s="310" t="s">
        <v>0</v>
      </c>
      <c r="C2" s="311"/>
      <c r="D2" s="311"/>
      <c r="E2" s="311"/>
      <c r="F2" s="311"/>
      <c r="G2" s="311"/>
      <c r="H2" s="311"/>
      <c r="I2" s="311"/>
      <c r="J2" s="311"/>
      <c r="K2" s="311"/>
      <c r="L2" s="311"/>
      <c r="M2" s="312"/>
      <c r="N2" s="313">
        <v>41974</v>
      </c>
      <c r="O2" s="314"/>
      <c r="P2" s="3"/>
      <c r="Q2" s="3"/>
      <c r="R2" s="3"/>
      <c r="S2" s="3"/>
      <c r="T2" s="3"/>
      <c r="U2" s="3"/>
      <c r="V2" s="3"/>
      <c r="W2" s="3"/>
      <c r="X2" s="4"/>
      <c r="Y2" s="4"/>
      <c r="Z2" s="4"/>
    </row>
    <row r="3" spans="2:26" ht="15" customHeight="1" x14ac:dyDescent="0.2">
      <c r="B3" s="2" t="s">
        <v>1</v>
      </c>
      <c r="P3" s="3"/>
      <c r="Q3" s="3"/>
      <c r="R3" s="3"/>
      <c r="S3" s="3"/>
      <c r="T3" s="3"/>
      <c r="U3" s="3"/>
      <c r="V3" s="3"/>
      <c r="W3" s="3"/>
      <c r="X3" s="4"/>
      <c r="Y3" s="4"/>
      <c r="Z3" s="4"/>
    </row>
    <row r="4" spans="2:26" ht="15" customHeight="1" x14ac:dyDescent="0.2">
      <c r="P4" s="3"/>
      <c r="Q4" s="3"/>
      <c r="R4" s="3"/>
      <c r="S4" s="3"/>
      <c r="T4" s="3"/>
      <c r="U4" s="3"/>
      <c r="V4" s="3"/>
      <c r="W4" s="3"/>
      <c r="X4" s="4"/>
      <c r="Y4" s="4"/>
      <c r="Z4" s="4"/>
    </row>
    <row r="5" spans="2:26" ht="15" customHeight="1" x14ac:dyDescent="0.2">
      <c r="P5" s="3"/>
      <c r="Q5" s="3"/>
      <c r="R5" s="3"/>
      <c r="S5" s="3"/>
      <c r="T5" s="3"/>
      <c r="U5" s="3"/>
      <c r="V5" s="3"/>
      <c r="W5" s="3"/>
      <c r="X5" s="4"/>
      <c r="Y5" s="4"/>
      <c r="Z5" s="4"/>
    </row>
    <row r="6" spans="2:26" ht="15" customHeight="1" x14ac:dyDescent="0.2">
      <c r="B6" s="315" t="s">
        <v>2</v>
      </c>
      <c r="C6" s="316"/>
      <c r="D6" s="316"/>
      <c r="E6" s="316"/>
      <c r="F6" s="316"/>
      <c r="G6" s="316"/>
      <c r="H6" s="316"/>
      <c r="I6" s="316"/>
      <c r="J6" s="316"/>
      <c r="K6" s="316"/>
      <c r="L6" s="316"/>
      <c r="M6" s="317"/>
      <c r="N6" s="5"/>
      <c r="O6" s="5"/>
      <c r="P6" s="3"/>
      <c r="Q6" s="3"/>
      <c r="R6" s="3"/>
      <c r="S6" s="3"/>
      <c r="T6" s="3"/>
      <c r="U6" s="3"/>
      <c r="V6" s="3"/>
      <c r="W6" s="3"/>
      <c r="X6" s="4"/>
      <c r="Y6" s="4"/>
      <c r="Z6" s="4"/>
    </row>
    <row r="7" spans="2:26" ht="15" customHeight="1" x14ac:dyDescent="0.2">
      <c r="B7" s="318"/>
      <c r="C7" s="319"/>
      <c r="D7" s="319"/>
      <c r="E7" s="319"/>
      <c r="F7" s="319"/>
      <c r="G7" s="319"/>
      <c r="H7" s="319"/>
      <c r="I7" s="319"/>
      <c r="J7" s="319"/>
      <c r="K7" s="319"/>
      <c r="L7" s="319"/>
      <c r="M7" s="320"/>
      <c r="N7" s="5"/>
      <c r="O7" s="5"/>
      <c r="P7" s="3"/>
      <c r="Q7" s="3"/>
      <c r="R7" s="3"/>
      <c r="S7" s="3"/>
      <c r="T7" s="3"/>
      <c r="U7" s="3"/>
      <c r="V7" s="3"/>
      <c r="W7" s="3"/>
      <c r="X7" s="4"/>
      <c r="Y7" s="4"/>
      <c r="Z7" s="4"/>
    </row>
    <row r="8" spans="2:26" ht="15" customHeight="1" x14ac:dyDescent="0.2">
      <c r="B8" s="321" t="s">
        <v>3</v>
      </c>
      <c r="C8" s="322"/>
      <c r="D8" s="322"/>
      <c r="E8" s="322"/>
      <c r="F8" s="322"/>
      <c r="G8" s="322"/>
      <c r="H8" s="322"/>
      <c r="I8" s="322"/>
      <c r="J8" s="322"/>
      <c r="K8" s="322"/>
      <c r="L8" s="322"/>
      <c r="M8" s="323"/>
      <c r="N8" s="5"/>
      <c r="O8" s="5"/>
      <c r="P8" s="3"/>
      <c r="Q8" s="3"/>
      <c r="R8" s="3"/>
      <c r="S8" s="3"/>
      <c r="T8" s="3"/>
      <c r="U8" s="3"/>
      <c r="V8" s="3"/>
      <c r="W8" s="3"/>
      <c r="X8" s="4"/>
      <c r="Y8" s="4"/>
      <c r="Z8" s="4"/>
    </row>
    <row r="9" spans="2:26" ht="15" customHeight="1" x14ac:dyDescent="0.2">
      <c r="B9" s="6"/>
      <c r="C9" s="6"/>
      <c r="D9" s="6"/>
      <c r="E9" s="6"/>
      <c r="F9" s="6"/>
      <c r="G9" s="6"/>
      <c r="H9" s="6"/>
      <c r="I9" s="6"/>
      <c r="J9" s="6"/>
      <c r="K9" s="6"/>
      <c r="L9" s="6"/>
      <c r="M9" s="6"/>
      <c r="N9" s="6"/>
      <c r="O9" s="5"/>
      <c r="P9" s="3"/>
      <c r="Q9" s="3"/>
      <c r="R9" s="3"/>
      <c r="S9" s="3"/>
      <c r="T9" s="3"/>
      <c r="U9" s="3"/>
      <c r="V9" s="3"/>
      <c r="W9" s="3"/>
      <c r="X9" s="4"/>
      <c r="Y9" s="4"/>
      <c r="Z9" s="4"/>
    </row>
    <row r="10" spans="2:26" ht="15" customHeight="1" x14ac:dyDescent="0.2">
      <c r="B10" s="7" t="s">
        <v>4</v>
      </c>
      <c r="C10" s="8"/>
      <c r="D10" s="8"/>
      <c r="E10" s="152"/>
      <c r="F10" s="306" t="s">
        <v>5</v>
      </c>
      <c r="G10" s="324"/>
      <c r="H10" s="324"/>
      <c r="I10" s="324"/>
      <c r="J10" s="324"/>
      <c r="K10" s="324"/>
      <c r="L10" s="324"/>
      <c r="M10" s="325"/>
      <c r="N10" s="5"/>
      <c r="O10" s="5"/>
      <c r="P10" s="3"/>
      <c r="Q10" s="3"/>
      <c r="R10" s="3"/>
      <c r="S10" s="3"/>
      <c r="T10" s="3"/>
      <c r="U10" s="3"/>
      <c r="V10" s="3"/>
      <c r="W10" s="3"/>
      <c r="X10" s="4"/>
      <c r="Y10" s="4"/>
      <c r="Z10" s="4"/>
    </row>
    <row r="11" spans="2:26" ht="15" customHeight="1" x14ac:dyDescent="0.2">
      <c r="B11" s="9"/>
      <c r="C11" s="10"/>
      <c r="D11" s="10"/>
      <c r="E11" s="10"/>
      <c r="F11" s="326"/>
      <c r="G11" s="327"/>
      <c r="H11" s="327"/>
      <c r="I11" s="327"/>
      <c r="J11" s="327"/>
      <c r="K11" s="327"/>
      <c r="L11" s="327"/>
      <c r="M11" s="328"/>
      <c r="N11" s="5"/>
      <c r="O11" s="5"/>
      <c r="P11" s="3"/>
      <c r="Q11" s="3"/>
      <c r="R11" s="3"/>
      <c r="S11" s="3"/>
      <c r="T11" s="3"/>
      <c r="U11" s="3"/>
      <c r="V11" s="3"/>
      <c r="W11" s="3"/>
      <c r="X11" s="4"/>
      <c r="Y11" s="4"/>
      <c r="Z11" s="4"/>
    </row>
    <row r="12" spans="2:26" ht="15" customHeight="1" x14ac:dyDescent="0.2">
      <c r="B12" s="9"/>
      <c r="C12" s="10"/>
      <c r="D12" s="10"/>
      <c r="E12" s="10"/>
      <c r="F12" s="10"/>
      <c r="G12" s="153"/>
      <c r="H12" s="153"/>
      <c r="I12" s="9"/>
      <c r="J12" s="10"/>
      <c r="K12" s="10"/>
      <c r="L12" s="10"/>
      <c r="M12" s="10"/>
      <c r="N12" s="5"/>
      <c r="O12" s="5"/>
      <c r="P12" s="3"/>
      <c r="Q12" s="3"/>
      <c r="R12" s="3"/>
      <c r="S12" s="3"/>
      <c r="T12" s="3"/>
      <c r="U12" s="3"/>
      <c r="V12" s="3"/>
      <c r="W12" s="3"/>
      <c r="X12" s="4"/>
      <c r="Y12" s="4"/>
      <c r="Z12" s="4"/>
    </row>
    <row r="13" spans="2:26" ht="15" customHeight="1" x14ac:dyDescent="0.2">
      <c r="B13" s="7" t="s">
        <v>6</v>
      </c>
      <c r="C13" s="8"/>
      <c r="D13" s="8"/>
      <c r="E13" s="8"/>
      <c r="F13" s="306" t="s">
        <v>7</v>
      </c>
      <c r="G13" s="307"/>
      <c r="H13" s="307"/>
      <c r="I13" s="307"/>
      <c r="J13" s="307"/>
      <c r="K13" s="307"/>
      <c r="L13" s="307"/>
      <c r="M13" s="11"/>
      <c r="N13" s="5"/>
      <c r="O13" s="5"/>
      <c r="P13" s="3"/>
      <c r="Q13" s="3"/>
      <c r="R13" s="3"/>
      <c r="S13" s="3"/>
      <c r="T13" s="3"/>
      <c r="U13" s="3"/>
      <c r="V13" s="3"/>
      <c r="W13" s="3"/>
      <c r="X13" s="4"/>
      <c r="Y13" s="4"/>
      <c r="Z13" s="4"/>
    </row>
    <row r="14" spans="2:26" ht="15" customHeight="1" x14ac:dyDescent="0.2">
      <c r="B14" s="9"/>
      <c r="C14" s="10"/>
      <c r="D14" s="10"/>
      <c r="E14" s="10"/>
      <c r="F14" s="308"/>
      <c r="G14" s="309"/>
      <c r="H14" s="309"/>
      <c r="I14" s="309"/>
      <c r="J14" s="309"/>
      <c r="K14" s="309"/>
      <c r="L14" s="309"/>
      <c r="M14" s="12"/>
      <c r="N14" s="5"/>
      <c r="O14" s="5"/>
      <c r="P14" s="3"/>
      <c r="Q14" s="3"/>
      <c r="R14" s="3"/>
      <c r="S14" s="3"/>
      <c r="T14" s="3"/>
      <c r="U14" s="3"/>
      <c r="V14" s="3"/>
      <c r="W14" s="3"/>
      <c r="X14" s="4"/>
      <c r="Y14" s="4"/>
      <c r="Z14" s="4"/>
    </row>
    <row r="15" spans="2:26" ht="15" customHeight="1" x14ac:dyDescent="0.2">
      <c r="B15" s="9"/>
      <c r="C15" s="10"/>
      <c r="D15" s="10"/>
      <c r="E15" s="10"/>
      <c r="F15" s="331" t="s">
        <v>47</v>
      </c>
      <c r="G15" s="309"/>
      <c r="H15" s="309"/>
      <c r="I15" s="309"/>
      <c r="J15" s="309"/>
      <c r="K15" s="309"/>
      <c r="L15" s="309"/>
      <c r="M15" s="12"/>
      <c r="N15" s="5"/>
      <c r="O15" s="5"/>
      <c r="P15" s="3"/>
      <c r="Q15" s="3"/>
      <c r="R15" s="3"/>
      <c r="S15" s="3"/>
      <c r="T15" s="3"/>
      <c r="U15" s="3"/>
      <c r="V15" s="3"/>
      <c r="W15" s="3"/>
      <c r="X15" s="4"/>
      <c r="Y15" s="4"/>
      <c r="Z15" s="4"/>
    </row>
    <row r="16" spans="2:26" ht="15" customHeight="1" x14ac:dyDescent="0.2">
      <c r="B16" s="9"/>
      <c r="C16" s="10"/>
      <c r="D16" s="10"/>
      <c r="E16" s="10"/>
      <c r="F16" s="308"/>
      <c r="G16" s="309"/>
      <c r="H16" s="309"/>
      <c r="I16" s="309"/>
      <c r="J16" s="309"/>
      <c r="K16" s="309"/>
      <c r="L16" s="309"/>
      <c r="M16" s="12"/>
      <c r="N16" s="5"/>
      <c r="O16" s="5"/>
      <c r="P16" s="3"/>
      <c r="Q16" s="3"/>
      <c r="R16" s="3"/>
      <c r="S16" s="3"/>
      <c r="T16" s="3"/>
      <c r="U16" s="3"/>
      <c r="V16" s="3"/>
      <c r="W16" s="3"/>
      <c r="X16" s="4"/>
      <c r="Y16" s="4"/>
      <c r="Z16" s="4"/>
    </row>
    <row r="17" spans="1:26" ht="15" customHeight="1" x14ac:dyDescent="0.2">
      <c r="B17" s="9"/>
      <c r="C17" s="10"/>
      <c r="D17" s="10"/>
      <c r="E17" s="10"/>
      <c r="F17" s="13" t="s">
        <v>9</v>
      </c>
      <c r="G17" s="14"/>
      <c r="H17" s="14"/>
      <c r="I17" s="15"/>
      <c r="J17" s="16"/>
      <c r="K17" s="16"/>
      <c r="L17" s="16"/>
      <c r="M17" s="17"/>
      <c r="N17" s="5"/>
      <c r="O17" s="5"/>
      <c r="P17" s="3"/>
      <c r="Q17" s="3"/>
      <c r="R17" s="3"/>
      <c r="S17" s="3"/>
      <c r="T17" s="3"/>
      <c r="U17" s="3"/>
      <c r="V17" s="3"/>
      <c r="W17" s="3"/>
      <c r="X17" s="4"/>
      <c r="Y17" s="4"/>
      <c r="Z17" s="4"/>
    </row>
    <row r="18" spans="1:26" x14ac:dyDescent="0.2">
      <c r="B18" s="18"/>
      <c r="L18" s="19"/>
    </row>
    <row r="19" spans="1:26" x14ac:dyDescent="0.2">
      <c r="H19" s="19"/>
    </row>
    <row r="20" spans="1:26" s="20" customFormat="1" ht="13.5" thickBot="1" x14ac:dyDescent="0.25">
      <c r="A20" s="1"/>
    </row>
    <row r="21" spans="1:26" s="20" customFormat="1" ht="13.5" thickBot="1" x14ac:dyDescent="0.25">
      <c r="A21" s="1"/>
      <c r="B21" s="21" t="s">
        <v>48</v>
      </c>
      <c r="C21" s="22"/>
      <c r="D21" s="23"/>
    </row>
    <row r="22" spans="1:26" s="20" customFormat="1" x14ac:dyDescent="0.2">
      <c r="A22" s="1"/>
    </row>
    <row r="23" spans="1:26" s="20" customFormat="1" x14ac:dyDescent="0.2">
      <c r="A23" s="1"/>
      <c r="B23" s="24" t="s">
        <v>11</v>
      </c>
      <c r="C23" s="25"/>
      <c r="D23" s="25"/>
      <c r="E23" s="25"/>
      <c r="F23" s="25"/>
      <c r="G23" s="25"/>
      <c r="H23" s="25"/>
      <c r="I23" s="25"/>
      <c r="J23" s="25"/>
      <c r="K23" s="25"/>
      <c r="L23" s="26"/>
      <c r="M23" s="27"/>
      <c r="N23" s="27"/>
      <c r="O23" s="27"/>
    </row>
    <row r="24" spans="1:26" s="20" customFormat="1" x14ac:dyDescent="0.2">
      <c r="A24" s="1"/>
      <c r="B24" s="28"/>
    </row>
    <row r="25" spans="1:26" s="20" customFormat="1" ht="13.5" thickBot="1" x14ac:dyDescent="0.25">
      <c r="A25" s="1"/>
      <c r="B25" s="28"/>
    </row>
    <row r="26" spans="1:26" s="20" customFormat="1" ht="13.5" thickBot="1" x14ac:dyDescent="0.25">
      <c r="A26" s="1"/>
      <c r="D26" s="332" t="s">
        <v>12</v>
      </c>
      <c r="E26" s="333"/>
      <c r="F26" s="334" t="s">
        <v>13</v>
      </c>
      <c r="G26" s="334"/>
      <c r="H26" s="334"/>
      <c r="I26" s="334"/>
      <c r="J26" s="335" t="s">
        <v>14</v>
      </c>
      <c r="K26" s="336"/>
    </row>
    <row r="27" spans="1:26" ht="13.5" thickBot="1" x14ac:dyDescent="0.25">
      <c r="B27" s="339"/>
      <c r="C27" s="339"/>
      <c r="D27" s="340" t="s">
        <v>15</v>
      </c>
      <c r="E27" s="341"/>
      <c r="F27" s="342" t="s">
        <v>16</v>
      </c>
      <c r="G27" s="343"/>
      <c r="H27" s="343" t="s">
        <v>17</v>
      </c>
      <c r="I27" s="344"/>
      <c r="J27" s="337"/>
      <c r="K27" s="338"/>
    </row>
    <row r="28" spans="1:26" ht="36.75" customHeight="1" thickBot="1" x14ac:dyDescent="0.25">
      <c r="B28" s="29" t="s">
        <v>18</v>
      </c>
      <c r="C28" s="30" t="s">
        <v>19</v>
      </c>
      <c r="D28" s="31" t="s">
        <v>20</v>
      </c>
      <c r="E28" s="32" t="s">
        <v>21</v>
      </c>
      <c r="F28" s="154" t="s">
        <v>43</v>
      </c>
      <c r="G28" s="155" t="s">
        <v>21</v>
      </c>
      <c r="H28" s="155" t="s">
        <v>20</v>
      </c>
      <c r="I28" s="156" t="s">
        <v>21</v>
      </c>
      <c r="J28" s="157" t="s">
        <v>20</v>
      </c>
      <c r="K28" s="158" t="s">
        <v>21</v>
      </c>
    </row>
    <row r="29" spans="1:26" x14ac:dyDescent="0.2">
      <c r="B29" s="345">
        <v>2013</v>
      </c>
      <c r="C29" s="36" t="s">
        <v>23</v>
      </c>
      <c r="D29" s="37">
        <v>6603412.3566184323</v>
      </c>
      <c r="E29" s="38">
        <v>625726.6241115157</v>
      </c>
      <c r="F29" s="37">
        <v>51097257.501402713</v>
      </c>
      <c r="G29" s="39">
        <v>6338490.0571223218</v>
      </c>
      <c r="H29" s="39">
        <v>15291994.496549789</v>
      </c>
      <c r="I29" s="38">
        <v>2894951.8506210083</v>
      </c>
      <c r="J29" s="40">
        <v>72992664.35457094</v>
      </c>
      <c r="K29" s="38">
        <v>9859168.5318548474</v>
      </c>
    </row>
    <row r="30" spans="1:26" x14ac:dyDescent="0.2">
      <c r="B30" s="346"/>
      <c r="C30" s="41" t="s">
        <v>24</v>
      </c>
      <c r="D30" s="42">
        <v>6144371.7163966931</v>
      </c>
      <c r="E30" s="43">
        <v>552164.13971764583</v>
      </c>
      <c r="F30" s="42">
        <v>44938482.889806435</v>
      </c>
      <c r="G30" s="44">
        <v>6505711.8073621104</v>
      </c>
      <c r="H30" s="44">
        <v>14418861.164270794</v>
      </c>
      <c r="I30" s="43">
        <v>2320902.8099297849</v>
      </c>
      <c r="J30" s="45">
        <v>65501715.770473927</v>
      </c>
      <c r="K30" s="43">
        <v>9378778.7570095416</v>
      </c>
    </row>
    <row r="31" spans="1:26" x14ac:dyDescent="0.2">
      <c r="B31" s="346"/>
      <c r="C31" s="41" t="s">
        <v>25</v>
      </c>
      <c r="D31" s="42">
        <v>6870539.1368338652</v>
      </c>
      <c r="E31" s="43">
        <v>684317.67541711533</v>
      </c>
      <c r="F31" s="42">
        <v>42574717.991718709</v>
      </c>
      <c r="G31" s="44">
        <v>5822855.1488085771</v>
      </c>
      <c r="H31" s="44">
        <v>11735480.074941399</v>
      </c>
      <c r="I31" s="43">
        <v>1948127.804066048</v>
      </c>
      <c r="J31" s="45">
        <v>61180737.203493968</v>
      </c>
      <c r="K31" s="43">
        <v>8455300.628291741</v>
      </c>
    </row>
    <row r="32" spans="1:26" x14ac:dyDescent="0.2">
      <c r="B32" s="346"/>
      <c r="C32" s="41" t="s">
        <v>26</v>
      </c>
      <c r="D32" s="42">
        <v>6139858.3543277159</v>
      </c>
      <c r="E32" s="43">
        <v>601474.1663086972</v>
      </c>
      <c r="F32" s="42">
        <v>47535968.023687221</v>
      </c>
      <c r="G32" s="44">
        <v>6976391.9871500665</v>
      </c>
      <c r="H32" s="44">
        <v>18924825.739495274</v>
      </c>
      <c r="I32" s="43">
        <v>3151453.1428955644</v>
      </c>
      <c r="J32" s="45">
        <v>72600652.1175102</v>
      </c>
      <c r="K32" s="43">
        <v>10729319.296354327</v>
      </c>
    </row>
    <row r="33" spans="2:11" x14ac:dyDescent="0.2">
      <c r="B33" s="346"/>
      <c r="C33" s="41" t="s">
        <v>27</v>
      </c>
      <c r="D33" s="42">
        <v>5890476.6172176916</v>
      </c>
      <c r="E33" s="43">
        <v>590050.65723558224</v>
      </c>
      <c r="F33" s="42">
        <v>53273527.932478249</v>
      </c>
      <c r="G33" s="44">
        <v>7107878.9056046158</v>
      </c>
      <c r="H33" s="44">
        <v>17047621.863129228</v>
      </c>
      <c r="I33" s="43">
        <v>2620515.7350475718</v>
      </c>
      <c r="J33" s="45">
        <v>76211626.412825167</v>
      </c>
      <c r="K33" s="43">
        <v>10318445.297887769</v>
      </c>
    </row>
    <row r="34" spans="2:11" x14ac:dyDescent="0.2">
      <c r="B34" s="346"/>
      <c r="C34" s="41" t="s">
        <v>28</v>
      </c>
      <c r="D34" s="42">
        <v>6142686.4485558923</v>
      </c>
      <c r="E34" s="43">
        <v>624993.58012022637</v>
      </c>
      <c r="F34" s="42">
        <v>44450017.199947141</v>
      </c>
      <c r="G34" s="44">
        <v>5975534.6562607465</v>
      </c>
      <c r="H34" s="44">
        <v>17254269.093729012</v>
      </c>
      <c r="I34" s="43">
        <v>2574055.3099783012</v>
      </c>
      <c r="J34" s="45">
        <v>67846972.74223204</v>
      </c>
      <c r="K34" s="43">
        <v>9174583.5463592745</v>
      </c>
    </row>
    <row r="35" spans="2:11" x14ac:dyDescent="0.2">
      <c r="B35" s="346"/>
      <c r="C35" s="41" t="s">
        <v>29</v>
      </c>
      <c r="D35" s="42">
        <v>5792277.798489714</v>
      </c>
      <c r="E35" s="43">
        <v>600696.5352731233</v>
      </c>
      <c r="F35" s="42">
        <v>45481930.674099341</v>
      </c>
      <c r="G35" s="44">
        <v>6050025.4715986215</v>
      </c>
      <c r="H35" s="44">
        <v>15546714.502471218</v>
      </c>
      <c r="I35" s="43">
        <v>2173848.8312832392</v>
      </c>
      <c r="J35" s="45">
        <v>66820922.975060269</v>
      </c>
      <c r="K35" s="43">
        <v>8824570.8381549846</v>
      </c>
    </row>
    <row r="36" spans="2:11" x14ac:dyDescent="0.2">
      <c r="B36" s="346"/>
      <c r="C36" s="41" t="s">
        <v>30</v>
      </c>
      <c r="D36" s="42">
        <v>4962192.4271249017</v>
      </c>
      <c r="E36" s="43">
        <v>419012.8156844636</v>
      </c>
      <c r="F36" s="42">
        <v>40196203.528763264</v>
      </c>
      <c r="G36" s="44">
        <v>5367684.9236348178</v>
      </c>
      <c r="H36" s="44">
        <v>14644148.590625595</v>
      </c>
      <c r="I36" s="43">
        <v>2503871.7165423767</v>
      </c>
      <c r="J36" s="45">
        <v>59802544.546513766</v>
      </c>
      <c r="K36" s="43">
        <v>8290569.4558616579</v>
      </c>
    </row>
    <row r="37" spans="2:11" x14ac:dyDescent="0.2">
      <c r="B37" s="346"/>
      <c r="C37" s="41" t="s">
        <v>31</v>
      </c>
      <c r="D37" s="42">
        <v>5244267.415161836</v>
      </c>
      <c r="E37" s="43">
        <v>611730.75830527651</v>
      </c>
      <c r="F37" s="42">
        <v>38549056.811989486</v>
      </c>
      <c r="G37" s="44">
        <v>5247250.768006308</v>
      </c>
      <c r="H37" s="44">
        <v>15946518.355792681</v>
      </c>
      <c r="I37" s="43">
        <v>2727549.2878404544</v>
      </c>
      <c r="J37" s="45">
        <v>59739842.582943998</v>
      </c>
      <c r="K37" s="43">
        <v>8586530.8141520377</v>
      </c>
    </row>
    <row r="38" spans="2:11" x14ac:dyDescent="0.2">
      <c r="B38" s="346"/>
      <c r="C38" s="41" t="s">
        <v>32</v>
      </c>
      <c r="D38" s="42">
        <v>4723321.4661014928</v>
      </c>
      <c r="E38" s="43">
        <v>419155.21525986493</v>
      </c>
      <c r="F38" s="42">
        <v>41614732.219846815</v>
      </c>
      <c r="G38" s="44">
        <v>4784420.6249412922</v>
      </c>
      <c r="H38" s="44">
        <v>17536811.706912342</v>
      </c>
      <c r="I38" s="43">
        <v>2990459.7740684431</v>
      </c>
      <c r="J38" s="45">
        <v>63874865.392860644</v>
      </c>
      <c r="K38" s="43">
        <v>8194035.6142696002</v>
      </c>
    </row>
    <row r="39" spans="2:11" x14ac:dyDescent="0.2">
      <c r="B39" s="346"/>
      <c r="C39" s="41" t="s">
        <v>33</v>
      </c>
      <c r="D39" s="42">
        <v>4437368.6560706226</v>
      </c>
      <c r="E39" s="43">
        <v>447319.57670528913</v>
      </c>
      <c r="F39" s="42">
        <v>37439358.839585058</v>
      </c>
      <c r="G39" s="44">
        <v>5481772.7197479857</v>
      </c>
      <c r="H39" s="44">
        <v>14761398.420669438</v>
      </c>
      <c r="I39" s="43">
        <v>2092491.865977684</v>
      </c>
      <c r="J39" s="45">
        <v>56638125.916325115</v>
      </c>
      <c r="K39" s="43">
        <v>8021584.1624309588</v>
      </c>
    </row>
    <row r="40" spans="2:11" ht="13.5" thickBot="1" x14ac:dyDescent="0.25">
      <c r="B40" s="347"/>
      <c r="C40" s="46" t="s">
        <v>34</v>
      </c>
      <c r="D40" s="159">
        <v>4226608.9837651709</v>
      </c>
      <c r="E40" s="160">
        <v>408611.6975998503</v>
      </c>
      <c r="F40" s="159">
        <v>33178083.970148806</v>
      </c>
      <c r="G40" s="161">
        <v>4646492.7469296148</v>
      </c>
      <c r="H40" s="161">
        <v>13384599.021523941</v>
      </c>
      <c r="I40" s="160">
        <v>1999878.1565820316</v>
      </c>
      <c r="J40" s="162">
        <v>50789291.975437917</v>
      </c>
      <c r="K40" s="160">
        <v>7054982.6011114968</v>
      </c>
    </row>
    <row r="41" spans="2:11" ht="13.5" thickBot="1" x14ac:dyDescent="0.25">
      <c r="B41" s="348">
        <v>2013</v>
      </c>
      <c r="C41" s="344"/>
      <c r="D41" s="54">
        <v>67177381.376664028</v>
      </c>
      <c r="E41" s="54">
        <v>6585253.4417386511</v>
      </c>
      <c r="F41" s="54">
        <v>520329337.58347321</v>
      </c>
      <c r="G41" s="54">
        <v>70304509.817167073</v>
      </c>
      <c r="H41" s="54">
        <v>186493243.03011072</v>
      </c>
      <c r="I41" s="54">
        <v>29998106.284832511</v>
      </c>
      <c r="J41" s="54">
        <v>773999961.99024796</v>
      </c>
      <c r="K41" s="55">
        <v>106887869.54373823</v>
      </c>
    </row>
    <row r="42" spans="2:11" x14ac:dyDescent="0.2">
      <c r="B42" s="345">
        <v>2014</v>
      </c>
      <c r="C42" s="36" t="s">
        <v>23</v>
      </c>
      <c r="D42" s="37">
        <v>5420667.4166614292</v>
      </c>
      <c r="E42" s="38">
        <v>527889.48523665906</v>
      </c>
      <c r="F42" s="37">
        <v>38592535.269420043</v>
      </c>
      <c r="G42" s="39">
        <v>4912075.2726282943</v>
      </c>
      <c r="H42" s="39">
        <v>17738595.756718274</v>
      </c>
      <c r="I42" s="38">
        <v>2877652.7598641156</v>
      </c>
      <c r="J42" s="40">
        <v>61751798.442799747</v>
      </c>
      <c r="K42" s="38">
        <v>8317617.5177290691</v>
      </c>
    </row>
    <row r="43" spans="2:11" x14ac:dyDescent="0.2">
      <c r="B43" s="346"/>
      <c r="C43" s="41" t="s">
        <v>24</v>
      </c>
      <c r="D43" s="42">
        <v>4106438.7705263114</v>
      </c>
      <c r="E43" s="43">
        <v>454567.09814806102</v>
      </c>
      <c r="F43" s="42">
        <v>31549668.118320424</v>
      </c>
      <c r="G43" s="44">
        <v>4120538.062898247</v>
      </c>
      <c r="H43" s="44">
        <v>13082413.39360337</v>
      </c>
      <c r="I43" s="43">
        <v>2278357.6832854766</v>
      </c>
      <c r="J43" s="45">
        <v>48738520.282450102</v>
      </c>
      <c r="K43" s="43">
        <v>6853462.8443317842</v>
      </c>
    </row>
    <row r="44" spans="2:11" x14ac:dyDescent="0.2">
      <c r="B44" s="346"/>
      <c r="C44" s="41" t="s">
        <v>25</v>
      </c>
      <c r="D44" s="42">
        <v>4333641.0295948973</v>
      </c>
      <c r="E44" s="43">
        <v>451499.19987773901</v>
      </c>
      <c r="F44" s="42">
        <v>38643419.597567171</v>
      </c>
      <c r="G44" s="44">
        <v>5057360.0287939021</v>
      </c>
      <c r="H44" s="44">
        <v>19107804.716890085</v>
      </c>
      <c r="I44" s="43">
        <v>2895505.4720799075</v>
      </c>
      <c r="J44" s="45">
        <v>62084865.344052151</v>
      </c>
      <c r="K44" s="43">
        <v>8404364.7007515486</v>
      </c>
    </row>
    <row r="45" spans="2:11" x14ac:dyDescent="0.2">
      <c r="B45" s="346"/>
      <c r="C45" s="41" t="s">
        <v>26</v>
      </c>
      <c r="D45" s="42">
        <v>4275572.0103130955</v>
      </c>
      <c r="E45" s="43">
        <v>496328.63930687722</v>
      </c>
      <c r="F45" s="42">
        <v>37358737.373200156</v>
      </c>
      <c r="G45" s="44">
        <v>5498657.250147664</v>
      </c>
      <c r="H45" s="44">
        <v>17555594.298287444</v>
      </c>
      <c r="I45" s="43">
        <v>3083378.8820414268</v>
      </c>
      <c r="J45" s="45">
        <v>59189903.681800693</v>
      </c>
      <c r="K45" s="43">
        <v>9078364.7714959681</v>
      </c>
    </row>
    <row r="46" spans="2:11" x14ac:dyDescent="0.2">
      <c r="B46" s="346"/>
      <c r="C46" s="41" t="s">
        <v>27</v>
      </c>
      <c r="D46" s="42">
        <v>4139390.0732441307</v>
      </c>
      <c r="E46" s="43">
        <v>484463.45213113737</v>
      </c>
      <c r="F46" s="42">
        <v>37637742.382924892</v>
      </c>
      <c r="G46" s="44">
        <v>5384146.1368586365</v>
      </c>
      <c r="H46" s="44">
        <v>17146834.395183694</v>
      </c>
      <c r="I46" s="43">
        <v>2812191.042260251</v>
      </c>
      <c r="J46" s="45">
        <v>58923966.851352714</v>
      </c>
      <c r="K46" s="43">
        <v>8680800.6312500257</v>
      </c>
    </row>
    <row r="47" spans="2:11" x14ac:dyDescent="0.2">
      <c r="B47" s="346"/>
      <c r="C47" s="41" t="s">
        <v>28</v>
      </c>
      <c r="D47" s="42">
        <v>4553837.1879513785</v>
      </c>
      <c r="E47" s="43">
        <v>465266.8690275806</v>
      </c>
      <c r="F47" s="42">
        <v>36763239.571143091</v>
      </c>
      <c r="G47" s="44">
        <v>5373295.4150000783</v>
      </c>
      <c r="H47" s="44">
        <v>15771052.83431286</v>
      </c>
      <c r="I47" s="43">
        <v>2775261.6692934558</v>
      </c>
      <c r="J47" s="45">
        <v>57088129.593407325</v>
      </c>
      <c r="K47" s="43">
        <v>8613823.9533211142</v>
      </c>
    </row>
    <row r="48" spans="2:11" x14ac:dyDescent="0.2">
      <c r="B48" s="346"/>
      <c r="C48" s="41" t="s">
        <v>29</v>
      </c>
      <c r="D48" s="42">
        <v>3703149.1652956679</v>
      </c>
      <c r="E48" s="43">
        <v>390003.4386512402</v>
      </c>
      <c r="F48" s="42">
        <v>39606057.082372069</v>
      </c>
      <c r="G48" s="44">
        <v>5435984.9245545259</v>
      </c>
      <c r="H48" s="44">
        <v>16994946.063869864</v>
      </c>
      <c r="I48" s="43">
        <v>2470327.9764893469</v>
      </c>
      <c r="J48" s="45">
        <v>60304152.311537601</v>
      </c>
      <c r="K48" s="43">
        <v>8296316.3396951137</v>
      </c>
    </row>
    <row r="49" spans="2:14" x14ac:dyDescent="0.2">
      <c r="B49" s="346"/>
      <c r="C49" s="41" t="s">
        <v>30</v>
      </c>
      <c r="D49" s="42">
        <v>3782918.8165066824</v>
      </c>
      <c r="E49" s="43">
        <v>403145.13833679294</v>
      </c>
      <c r="F49" s="42">
        <v>36051238.489574634</v>
      </c>
      <c r="G49" s="44">
        <v>4872387.2079078481</v>
      </c>
      <c r="H49" s="44">
        <v>19934925.294138309</v>
      </c>
      <c r="I49" s="43">
        <v>2622344.5490481765</v>
      </c>
      <c r="J49" s="45">
        <v>59769082.600219622</v>
      </c>
      <c r="K49" s="43">
        <v>7897876.8952928167</v>
      </c>
    </row>
    <row r="50" spans="2:14" x14ac:dyDescent="0.2">
      <c r="B50" s="346"/>
      <c r="C50" s="41" t="s">
        <v>31</v>
      </c>
      <c r="D50" s="42">
        <v>3865511.0156545746</v>
      </c>
      <c r="E50" s="43">
        <v>394930.47478657257</v>
      </c>
      <c r="F50" s="42">
        <v>38158385.61900264</v>
      </c>
      <c r="G50" s="44">
        <v>5416500.4778814344</v>
      </c>
      <c r="H50" s="44">
        <v>21028953.634669822</v>
      </c>
      <c r="I50" s="43">
        <v>2826484.5537367412</v>
      </c>
      <c r="J50" s="45">
        <v>63052850.269327037</v>
      </c>
      <c r="K50" s="43">
        <v>8637915.5064047482</v>
      </c>
    </row>
    <row r="51" spans="2:14" x14ac:dyDescent="0.2">
      <c r="B51" s="346"/>
      <c r="C51" s="41" t="s">
        <v>32</v>
      </c>
      <c r="D51" s="42">
        <v>4039426.107495985</v>
      </c>
      <c r="E51" s="43">
        <v>412609.45237691334</v>
      </c>
      <c r="F51" s="42">
        <v>41798244.765449516</v>
      </c>
      <c r="G51" s="44">
        <v>4912801.0252492996</v>
      </c>
      <c r="H51" s="44">
        <v>18387198.680826005</v>
      </c>
      <c r="I51" s="43">
        <v>2138213.2692472842</v>
      </c>
      <c r="J51" s="45">
        <v>64224869.553771503</v>
      </c>
      <c r="K51" s="43">
        <v>7463623.746873497</v>
      </c>
    </row>
    <row r="52" spans="2:14" x14ac:dyDescent="0.2">
      <c r="B52" s="346"/>
      <c r="C52" s="41" t="s">
        <v>33</v>
      </c>
      <c r="D52" s="42">
        <v>3787909.3535732869</v>
      </c>
      <c r="E52" s="43">
        <v>402733.19845078909</v>
      </c>
      <c r="F52" s="42">
        <v>36802189.986710139</v>
      </c>
      <c r="G52" s="44">
        <v>4288987.8960696468</v>
      </c>
      <c r="H52" s="44">
        <v>14381727.201297905</v>
      </c>
      <c r="I52" s="43">
        <v>2045982.8304245437</v>
      </c>
      <c r="J52" s="45">
        <v>54971826.541581325</v>
      </c>
      <c r="K52" s="43">
        <v>6737703.9249449791</v>
      </c>
    </row>
    <row r="53" spans="2:14" ht="13.5" thickBot="1" x14ac:dyDescent="0.25">
      <c r="B53" s="347"/>
      <c r="C53" s="46" t="s">
        <v>34</v>
      </c>
      <c r="D53" s="159">
        <v>3108297.4692536797</v>
      </c>
      <c r="E53" s="160">
        <v>298122.29213865218</v>
      </c>
      <c r="F53" s="159">
        <v>38250157.70214849</v>
      </c>
      <c r="G53" s="161">
        <v>5581925.9091158202</v>
      </c>
      <c r="H53" s="161">
        <v>13759081.113381848</v>
      </c>
      <c r="I53" s="160">
        <v>2431493.2496134411</v>
      </c>
      <c r="J53" s="162">
        <v>55117536.284784019</v>
      </c>
      <c r="K53" s="160">
        <v>8311541.4508679127</v>
      </c>
    </row>
    <row r="54" spans="2:14" ht="13.5" thickBot="1" x14ac:dyDescent="0.25">
      <c r="B54" s="348">
        <v>2014</v>
      </c>
      <c r="C54" s="344"/>
      <c r="D54" s="54">
        <v>49116758.416071117</v>
      </c>
      <c r="E54" s="54">
        <v>5181558.7384690139</v>
      </c>
      <c r="F54" s="54">
        <v>451211615.95783323</v>
      </c>
      <c r="G54" s="54">
        <v>60854659.607105389</v>
      </c>
      <c r="H54" s="54">
        <v>204889127.38317949</v>
      </c>
      <c r="I54" s="54">
        <v>31257193.93738417</v>
      </c>
      <c r="J54" s="54">
        <v>705217501.75708389</v>
      </c>
      <c r="K54" s="55">
        <v>97293412.282958567</v>
      </c>
    </row>
    <row r="55" spans="2:14" ht="12.75" customHeight="1" x14ac:dyDescent="0.2">
      <c r="B55" s="329" t="s">
        <v>35</v>
      </c>
      <c r="C55" s="330"/>
      <c r="D55" s="330"/>
      <c r="E55" s="330"/>
      <c r="F55" s="330"/>
      <c r="G55" s="330"/>
      <c r="H55" s="330"/>
      <c r="I55" s="330"/>
      <c r="J55" s="330"/>
      <c r="K55" s="330"/>
      <c r="L55" s="330"/>
      <c r="M55" s="330"/>
    </row>
    <row r="56" spans="2:14" ht="12.75" customHeight="1" x14ac:dyDescent="0.2">
      <c r="B56" s="163" t="s">
        <v>36</v>
      </c>
      <c r="C56" s="164"/>
      <c r="D56" s="164"/>
      <c r="E56" s="164"/>
      <c r="F56" s="164"/>
      <c r="G56" s="164"/>
      <c r="H56" s="164"/>
      <c r="I56" s="164"/>
      <c r="J56" s="164"/>
      <c r="K56" s="164"/>
      <c r="L56" s="164"/>
      <c r="M56" s="164"/>
    </row>
    <row r="57" spans="2:14" x14ac:dyDescent="0.2">
      <c r="B57" s="164"/>
      <c r="C57" s="164"/>
      <c r="D57" s="164"/>
      <c r="E57" s="164"/>
      <c r="F57" s="164"/>
      <c r="G57" s="164"/>
      <c r="H57" s="164"/>
      <c r="I57" s="164"/>
      <c r="J57" s="164"/>
      <c r="K57" s="164"/>
      <c r="L57" s="164"/>
      <c r="M57" s="164"/>
    </row>
    <row r="58" spans="2:14" x14ac:dyDescent="0.2">
      <c r="B58" s="164"/>
      <c r="C58" s="164"/>
      <c r="D58" s="164"/>
      <c r="E58" s="164"/>
      <c r="F58" s="164"/>
      <c r="G58" s="164"/>
      <c r="H58" s="164"/>
      <c r="I58" s="164"/>
      <c r="J58" s="164"/>
      <c r="K58" s="164"/>
      <c r="L58" s="164"/>
      <c r="M58" s="164"/>
    </row>
    <row r="59" spans="2:14" ht="13.5" thickBot="1" x14ac:dyDescent="0.25">
      <c r="B59" s="56"/>
      <c r="C59" s="56"/>
      <c r="D59" s="57"/>
      <c r="E59" s="57"/>
      <c r="F59" s="57"/>
      <c r="G59" s="57"/>
      <c r="H59" s="57"/>
      <c r="I59" s="57"/>
      <c r="J59" s="57"/>
      <c r="K59" s="57"/>
      <c r="L59" s="57"/>
      <c r="M59" s="57"/>
    </row>
    <row r="60" spans="2:14" ht="13.5" thickBot="1" x14ac:dyDescent="0.25">
      <c r="B60" s="56"/>
      <c r="C60" s="56"/>
      <c r="D60" s="332" t="s">
        <v>12</v>
      </c>
      <c r="E60" s="333"/>
      <c r="F60" s="334" t="s">
        <v>13</v>
      </c>
      <c r="G60" s="334"/>
      <c r="H60" s="334"/>
      <c r="I60" s="334"/>
      <c r="J60" s="335" t="s">
        <v>14</v>
      </c>
      <c r="K60" s="336"/>
      <c r="L60" s="57"/>
      <c r="M60" s="57"/>
    </row>
    <row r="61" spans="2:14" ht="13.5" thickBot="1" x14ac:dyDescent="0.25">
      <c r="B61" s="377"/>
      <c r="C61" s="382"/>
      <c r="D61" s="340" t="s">
        <v>15</v>
      </c>
      <c r="E61" s="341"/>
      <c r="F61" s="342" t="s">
        <v>16</v>
      </c>
      <c r="G61" s="343"/>
      <c r="H61" s="343" t="s">
        <v>17</v>
      </c>
      <c r="I61" s="344"/>
      <c r="J61" s="337"/>
      <c r="K61" s="338"/>
    </row>
    <row r="62" spans="2:14" ht="26.25" thickBot="1" x14ac:dyDescent="0.25">
      <c r="B62" s="382"/>
      <c r="C62" s="382"/>
      <c r="D62" s="58" t="s">
        <v>20</v>
      </c>
      <c r="E62" s="59" t="s">
        <v>21</v>
      </c>
      <c r="F62" s="60" t="s">
        <v>22</v>
      </c>
      <c r="G62" s="61" t="s">
        <v>21</v>
      </c>
      <c r="H62" s="60" t="s">
        <v>20</v>
      </c>
      <c r="I62" s="61" t="s">
        <v>21</v>
      </c>
      <c r="J62" s="60" t="s">
        <v>20</v>
      </c>
      <c r="K62" s="61" t="s">
        <v>21</v>
      </c>
    </row>
    <row r="63" spans="2:14" x14ac:dyDescent="0.2">
      <c r="B63" s="349">
        <v>2013</v>
      </c>
      <c r="C63" s="62" t="s">
        <v>37</v>
      </c>
      <c r="D63" s="63">
        <v>5598115.1147220023</v>
      </c>
      <c r="E63" s="64">
        <v>548771.12014488759</v>
      </c>
      <c r="F63" s="65">
        <v>43360778.1319561</v>
      </c>
      <c r="G63" s="66">
        <v>5858709.1514305891</v>
      </c>
      <c r="H63" s="65">
        <v>15541103.585842559</v>
      </c>
      <c r="I63" s="66">
        <v>2499842.1904027094</v>
      </c>
      <c r="J63" s="65">
        <v>64499996.832520664</v>
      </c>
      <c r="K63" s="66">
        <v>8907322.4619781859</v>
      </c>
      <c r="L63" s="67"/>
      <c r="M63" s="67"/>
    </row>
    <row r="64" spans="2:14" x14ac:dyDescent="0.2">
      <c r="B64" s="350"/>
      <c r="C64" s="68" t="s">
        <v>38</v>
      </c>
      <c r="D64" s="69">
        <v>6870539.1368338652</v>
      </c>
      <c r="E64" s="70">
        <v>684317.67541711533</v>
      </c>
      <c r="F64" s="71">
        <v>53273527.932478249</v>
      </c>
      <c r="G64" s="72">
        <v>7107878.9056046158</v>
      </c>
      <c r="H64" s="71">
        <v>18924825.739495274</v>
      </c>
      <c r="I64" s="72">
        <v>3151453.1428955644</v>
      </c>
      <c r="J64" s="71">
        <v>76211626.412825167</v>
      </c>
      <c r="K64" s="72">
        <v>10729319.296354327</v>
      </c>
      <c r="L64" s="67"/>
      <c r="M64" s="67"/>
      <c r="N64" s="67"/>
    </row>
    <row r="65" spans="1:16" ht="13.5" thickBot="1" x14ac:dyDescent="0.25">
      <c r="B65" s="351"/>
      <c r="C65" s="73" t="s">
        <v>39</v>
      </c>
      <c r="D65" s="74">
        <v>4226608.9837651709</v>
      </c>
      <c r="E65" s="75">
        <v>408611.6975998503</v>
      </c>
      <c r="F65" s="76">
        <v>33178083.970148806</v>
      </c>
      <c r="G65" s="77">
        <v>4646492.7469296148</v>
      </c>
      <c r="H65" s="76">
        <v>11735480.074941399</v>
      </c>
      <c r="I65" s="77">
        <v>1948127.804066048</v>
      </c>
      <c r="J65" s="76">
        <v>50789291.975437917</v>
      </c>
      <c r="K65" s="77">
        <v>7054982.6011114968</v>
      </c>
      <c r="L65" s="67"/>
      <c r="M65" s="67"/>
      <c r="N65" s="67"/>
    </row>
    <row r="66" spans="1:16" x14ac:dyDescent="0.2">
      <c r="B66" s="349">
        <v>2014</v>
      </c>
      <c r="C66" s="62" t="s">
        <v>37</v>
      </c>
      <c r="D66" s="63">
        <v>4093063.2013392597</v>
      </c>
      <c r="E66" s="64">
        <v>431796.56153908448</v>
      </c>
      <c r="F66" s="65">
        <v>37600967.996486105</v>
      </c>
      <c r="G66" s="66">
        <v>5071221.6339254491</v>
      </c>
      <c r="H66" s="65">
        <v>17074093.948598292</v>
      </c>
      <c r="I66" s="66">
        <v>2604766.1614486808</v>
      </c>
      <c r="J66" s="65">
        <v>58768125.14642366</v>
      </c>
      <c r="K66" s="66">
        <v>8107784.3569132136</v>
      </c>
      <c r="L66" s="67"/>
      <c r="M66" s="67"/>
    </row>
    <row r="67" spans="1:16" x14ac:dyDescent="0.2">
      <c r="B67" s="350"/>
      <c r="C67" s="68" t="s">
        <v>38</v>
      </c>
      <c r="D67" s="69">
        <v>5420667.4166614292</v>
      </c>
      <c r="E67" s="70">
        <v>527889.48523665906</v>
      </c>
      <c r="F67" s="71">
        <v>41798244.765449516</v>
      </c>
      <c r="G67" s="72">
        <v>5581925.9091158202</v>
      </c>
      <c r="H67" s="71">
        <v>21028953.634669822</v>
      </c>
      <c r="I67" s="72">
        <v>3083378.8820414268</v>
      </c>
      <c r="J67" s="71">
        <v>64224869.553771503</v>
      </c>
      <c r="K67" s="72">
        <v>9078364.7714959681</v>
      </c>
      <c r="L67" s="67"/>
      <c r="M67" s="67"/>
      <c r="N67" s="67"/>
    </row>
    <row r="68" spans="1:16" ht="13.5" thickBot="1" x14ac:dyDescent="0.25">
      <c r="B68" s="351"/>
      <c r="C68" s="73" t="s">
        <v>39</v>
      </c>
      <c r="D68" s="74">
        <v>3108297.4692536797</v>
      </c>
      <c r="E68" s="75">
        <v>298122.29213865218</v>
      </c>
      <c r="F68" s="76">
        <v>31549668.118320424</v>
      </c>
      <c r="G68" s="77">
        <v>4120538.062898247</v>
      </c>
      <c r="H68" s="76">
        <v>13082413.39360337</v>
      </c>
      <c r="I68" s="77">
        <v>2045982.8304245437</v>
      </c>
      <c r="J68" s="76">
        <v>48738520.282450102</v>
      </c>
      <c r="K68" s="77">
        <v>6737703.9249449791</v>
      </c>
      <c r="L68" s="67"/>
      <c r="M68" s="67"/>
      <c r="N68" s="67"/>
    </row>
    <row r="69" spans="1:16" x14ac:dyDescent="0.2">
      <c r="E69" s="67"/>
      <c r="F69" s="67"/>
      <c r="G69" s="67"/>
      <c r="H69" s="67"/>
      <c r="I69" s="67"/>
      <c r="J69" s="67"/>
      <c r="K69" s="67"/>
      <c r="L69" s="67"/>
      <c r="M69" s="67"/>
      <c r="N69" s="67"/>
    </row>
    <row r="70" spans="1:16" x14ac:dyDescent="0.2">
      <c r="E70" s="67"/>
      <c r="F70" s="67"/>
      <c r="G70" s="67"/>
      <c r="H70" s="67"/>
      <c r="I70" s="67"/>
      <c r="J70" s="67"/>
      <c r="K70" s="67"/>
      <c r="L70" s="67"/>
      <c r="M70" s="67"/>
      <c r="N70" s="67"/>
    </row>
    <row r="71" spans="1:16" x14ac:dyDescent="0.2">
      <c r="B71" s="20"/>
      <c r="C71" s="20"/>
      <c r="D71" s="20"/>
      <c r="E71" s="78"/>
      <c r="F71" s="78"/>
      <c r="G71" s="78"/>
      <c r="H71" s="78"/>
      <c r="I71" s="78"/>
      <c r="J71" s="78"/>
      <c r="K71" s="78"/>
      <c r="L71" s="78"/>
      <c r="M71" s="78"/>
      <c r="N71" s="78"/>
      <c r="O71" s="20"/>
    </row>
    <row r="72" spans="1:16" x14ac:dyDescent="0.2">
      <c r="B72" s="24" t="s">
        <v>40</v>
      </c>
      <c r="C72" s="25"/>
      <c r="D72" s="25"/>
      <c r="E72" s="25"/>
      <c r="F72" s="25"/>
      <c r="G72" s="25"/>
      <c r="H72" s="25"/>
      <c r="I72" s="25"/>
      <c r="J72" s="25"/>
      <c r="K72" s="25"/>
      <c r="L72" s="26"/>
      <c r="M72" s="27"/>
      <c r="N72" s="27"/>
      <c r="O72" s="27"/>
    </row>
    <row r="73" spans="1:16" x14ac:dyDescent="0.2">
      <c r="B73" s="128" t="s">
        <v>49</v>
      </c>
      <c r="C73" s="128"/>
      <c r="D73" s="128"/>
      <c r="E73" s="128"/>
      <c r="F73" s="128"/>
      <c r="G73" s="128"/>
      <c r="H73" s="128"/>
      <c r="I73" s="128"/>
      <c r="J73" s="128"/>
      <c r="K73" s="128"/>
      <c r="L73" s="128"/>
      <c r="M73" s="128"/>
      <c r="N73" s="20"/>
      <c r="O73" s="20"/>
    </row>
    <row r="74" spans="1:16" x14ac:dyDescent="0.2">
      <c r="B74" s="20"/>
      <c r="C74" s="20"/>
      <c r="D74" s="20"/>
      <c r="E74" s="78"/>
      <c r="F74" s="78"/>
      <c r="G74" s="78"/>
      <c r="H74" s="78"/>
      <c r="I74" s="78"/>
      <c r="J74" s="78"/>
      <c r="K74" s="78"/>
      <c r="L74" s="78"/>
      <c r="M74" s="20"/>
      <c r="N74" s="20"/>
      <c r="O74" s="20"/>
      <c r="P74" s="20"/>
    </row>
    <row r="75" spans="1:16" ht="13.5" thickBot="1" x14ac:dyDescent="0.25">
      <c r="N75" s="20"/>
      <c r="O75" s="20"/>
      <c r="P75" s="20"/>
    </row>
    <row r="76" spans="1:16" ht="13.5" customHeight="1" thickBot="1" x14ac:dyDescent="0.25">
      <c r="B76" s="353"/>
      <c r="C76" s="353"/>
      <c r="D76" s="383"/>
      <c r="E76" s="332" t="s">
        <v>12</v>
      </c>
      <c r="F76" s="333"/>
      <c r="G76" s="334" t="s">
        <v>13</v>
      </c>
      <c r="H76" s="334"/>
      <c r="I76" s="334"/>
      <c r="J76" s="334"/>
      <c r="K76" s="355" t="s">
        <v>14</v>
      </c>
      <c r="L76" s="356"/>
      <c r="M76" s="20"/>
      <c r="N76" s="20"/>
    </row>
    <row r="77" spans="1:16" ht="13.5" thickBot="1" x14ac:dyDescent="0.25">
      <c r="B77" s="79"/>
      <c r="C77" s="79"/>
      <c r="D77" s="80"/>
      <c r="E77" s="340" t="s">
        <v>15</v>
      </c>
      <c r="F77" s="341"/>
      <c r="G77" s="359" t="s">
        <v>16</v>
      </c>
      <c r="H77" s="360"/>
      <c r="I77" s="360" t="s">
        <v>17</v>
      </c>
      <c r="J77" s="361"/>
      <c r="K77" s="357"/>
      <c r="L77" s="358"/>
      <c r="M77" s="20"/>
      <c r="N77" s="20"/>
    </row>
    <row r="78" spans="1:16" ht="26.25" thickBot="1" x14ac:dyDescent="0.25">
      <c r="B78" s="81" t="s">
        <v>42</v>
      </c>
      <c r="C78" s="82" t="s">
        <v>19</v>
      </c>
      <c r="D78" s="83" t="s">
        <v>18</v>
      </c>
      <c r="E78" s="84" t="s">
        <v>20</v>
      </c>
      <c r="F78" s="85" t="s">
        <v>21</v>
      </c>
      <c r="G78" s="84" t="s">
        <v>20</v>
      </c>
      <c r="H78" s="86" t="s">
        <v>21</v>
      </c>
      <c r="I78" s="86" t="s">
        <v>20</v>
      </c>
      <c r="J78" s="85" t="s">
        <v>21</v>
      </c>
      <c r="K78" s="84" t="s">
        <v>20</v>
      </c>
      <c r="L78" s="85" t="s">
        <v>21</v>
      </c>
      <c r="M78" s="20"/>
    </row>
    <row r="79" spans="1:16" x14ac:dyDescent="0.2">
      <c r="A79" s="87"/>
      <c r="B79" s="88">
        <v>1</v>
      </c>
      <c r="C79" s="89">
        <v>12</v>
      </c>
      <c r="D79" s="90">
        <v>2014</v>
      </c>
      <c r="E79" s="91">
        <v>64495.445628117457</v>
      </c>
      <c r="F79" s="92">
        <v>9492.3947411885183</v>
      </c>
      <c r="G79" s="91">
        <v>1517439.5046080668</v>
      </c>
      <c r="H79" s="93">
        <v>220416.49624748126</v>
      </c>
      <c r="I79" s="93">
        <v>778059.44172364823</v>
      </c>
      <c r="J79" s="92">
        <v>86435.202216496546</v>
      </c>
      <c r="K79" s="91">
        <v>2359994.3919598325</v>
      </c>
      <c r="L79" s="92">
        <v>316344.09320516628</v>
      </c>
      <c r="M79" s="78"/>
      <c r="N79" s="94"/>
    </row>
    <row r="80" spans="1:16" x14ac:dyDescent="0.2">
      <c r="A80" s="87"/>
      <c r="B80" s="95">
        <v>2</v>
      </c>
      <c r="C80" s="96">
        <v>12</v>
      </c>
      <c r="D80" s="97">
        <v>2014</v>
      </c>
      <c r="E80" s="98">
        <v>161492.56953453724</v>
      </c>
      <c r="F80" s="99">
        <v>15657.576031041766</v>
      </c>
      <c r="G80" s="98">
        <v>1663026.7690892126</v>
      </c>
      <c r="H80" s="100">
        <v>230805.38059562206</v>
      </c>
      <c r="I80" s="100">
        <v>497671.24272827007</v>
      </c>
      <c r="J80" s="99">
        <v>50291.815841778691</v>
      </c>
      <c r="K80" s="98">
        <v>2322190.5813520197</v>
      </c>
      <c r="L80" s="99">
        <v>296754.7724684425</v>
      </c>
      <c r="M80" s="101"/>
      <c r="N80" s="94"/>
    </row>
    <row r="81" spans="1:14" x14ac:dyDescent="0.2">
      <c r="A81" s="87"/>
      <c r="B81" s="95">
        <v>3</v>
      </c>
      <c r="C81" s="96">
        <v>12</v>
      </c>
      <c r="D81" s="97">
        <v>2014</v>
      </c>
      <c r="E81" s="98">
        <v>162290.45424467686</v>
      </c>
      <c r="F81" s="99">
        <v>21882.552642451647</v>
      </c>
      <c r="G81" s="98">
        <v>1670426.9168957502</v>
      </c>
      <c r="H81" s="100">
        <v>228579.5945215284</v>
      </c>
      <c r="I81" s="100">
        <v>505146.11245831783</v>
      </c>
      <c r="J81" s="99">
        <v>77138.806664280957</v>
      </c>
      <c r="K81" s="98">
        <v>2337863.483598745</v>
      </c>
      <c r="L81" s="99">
        <v>327600.953828261</v>
      </c>
      <c r="M81" s="101"/>
      <c r="N81" s="94"/>
    </row>
    <row r="82" spans="1:14" x14ac:dyDescent="0.2">
      <c r="A82" s="87"/>
      <c r="B82" s="95">
        <v>4</v>
      </c>
      <c r="C82" s="96">
        <v>12</v>
      </c>
      <c r="D82" s="97">
        <v>2014</v>
      </c>
      <c r="E82" s="98">
        <v>130551.61576970803</v>
      </c>
      <c r="F82" s="99">
        <v>13979.291850630265</v>
      </c>
      <c r="G82" s="98">
        <v>2614404.2578081111</v>
      </c>
      <c r="H82" s="100">
        <v>342616.12060936575</v>
      </c>
      <c r="I82" s="100">
        <v>667450.87687936774</v>
      </c>
      <c r="J82" s="99">
        <v>125800.46421853568</v>
      </c>
      <c r="K82" s="98">
        <v>3412406.7504571872</v>
      </c>
      <c r="L82" s="99">
        <v>482395.8766785317</v>
      </c>
      <c r="M82" s="101"/>
      <c r="N82" s="94"/>
    </row>
    <row r="83" spans="1:14" x14ac:dyDescent="0.2">
      <c r="A83" s="87"/>
      <c r="B83" s="95">
        <v>5</v>
      </c>
      <c r="C83" s="96">
        <v>12</v>
      </c>
      <c r="D83" s="97">
        <v>2014</v>
      </c>
      <c r="E83" s="98">
        <v>161943.48154590637</v>
      </c>
      <c r="F83" s="99">
        <v>21414.062339785509</v>
      </c>
      <c r="G83" s="98">
        <v>1662893.194536359</v>
      </c>
      <c r="H83" s="100">
        <v>300138.92197063827</v>
      </c>
      <c r="I83" s="100">
        <v>932088.31405636948</v>
      </c>
      <c r="J83" s="99">
        <v>235635.07483488097</v>
      </c>
      <c r="K83" s="98">
        <v>2756924.990138635</v>
      </c>
      <c r="L83" s="99">
        <v>557188.05914530472</v>
      </c>
      <c r="M83" s="101"/>
      <c r="N83" s="94"/>
    </row>
    <row r="84" spans="1:14" x14ac:dyDescent="0.2">
      <c r="A84" s="87"/>
      <c r="B84" s="95">
        <v>9</v>
      </c>
      <c r="C84" s="96">
        <v>12</v>
      </c>
      <c r="D84" s="97">
        <v>2014</v>
      </c>
      <c r="E84" s="98">
        <v>201981.35619888784</v>
      </c>
      <c r="F84" s="99">
        <v>16693.410932286555</v>
      </c>
      <c r="G84" s="98">
        <v>1711156.5072358525</v>
      </c>
      <c r="H84" s="100">
        <v>361979.23785737657</v>
      </c>
      <c r="I84" s="100">
        <v>431112.3603140334</v>
      </c>
      <c r="J84" s="99">
        <v>43283.852518809297</v>
      </c>
      <c r="K84" s="98">
        <v>2344250.2237487738</v>
      </c>
      <c r="L84" s="99">
        <v>421956.50130847248</v>
      </c>
      <c r="M84" s="101"/>
      <c r="N84" s="94"/>
    </row>
    <row r="85" spans="1:14" x14ac:dyDescent="0.2">
      <c r="A85" s="87"/>
      <c r="B85" s="95">
        <v>10</v>
      </c>
      <c r="C85" s="96">
        <v>12</v>
      </c>
      <c r="D85" s="97">
        <v>2014</v>
      </c>
      <c r="E85" s="98">
        <v>149406.14757645372</v>
      </c>
      <c r="F85" s="99">
        <v>7941.7742248725099</v>
      </c>
      <c r="G85" s="98">
        <v>1495202.9594212815</v>
      </c>
      <c r="H85" s="100">
        <v>277267.04003291141</v>
      </c>
      <c r="I85" s="100">
        <v>880360.88456262113</v>
      </c>
      <c r="J85" s="99">
        <v>209812.32192678037</v>
      </c>
      <c r="K85" s="98">
        <v>2524969.9915603562</v>
      </c>
      <c r="L85" s="99">
        <v>495021.13618456427</v>
      </c>
      <c r="M85" s="101"/>
      <c r="N85" s="94"/>
    </row>
    <row r="86" spans="1:14" x14ac:dyDescent="0.2">
      <c r="A86" s="87"/>
      <c r="B86" s="95">
        <v>11</v>
      </c>
      <c r="C86" s="96">
        <v>12</v>
      </c>
      <c r="D86" s="97">
        <v>2014</v>
      </c>
      <c r="E86" s="98">
        <v>184807.87810362474</v>
      </c>
      <c r="F86" s="99">
        <v>19345.250730312437</v>
      </c>
      <c r="G86" s="98">
        <v>1527901.272030415</v>
      </c>
      <c r="H86" s="100">
        <v>100486.81317324407</v>
      </c>
      <c r="I86" s="100">
        <v>909872.45492859359</v>
      </c>
      <c r="J86" s="99">
        <v>159384.8219841102</v>
      </c>
      <c r="K86" s="98">
        <v>2622581.6050626333</v>
      </c>
      <c r="L86" s="99">
        <v>279216.88588766672</v>
      </c>
      <c r="M86" s="101"/>
      <c r="N86" s="94"/>
    </row>
    <row r="87" spans="1:14" x14ac:dyDescent="0.2">
      <c r="A87" s="87"/>
      <c r="B87" s="95">
        <v>12</v>
      </c>
      <c r="C87" s="96">
        <v>12</v>
      </c>
      <c r="D87" s="97">
        <v>2014</v>
      </c>
      <c r="E87" s="98">
        <v>171215.45587595386</v>
      </c>
      <c r="F87" s="99">
        <v>18297.494302646537</v>
      </c>
      <c r="G87" s="98">
        <v>2003214.7771196624</v>
      </c>
      <c r="H87" s="100">
        <v>267665.1056405261</v>
      </c>
      <c r="I87" s="100">
        <v>1072172.7280792336</v>
      </c>
      <c r="J87" s="99">
        <v>251139.33556746223</v>
      </c>
      <c r="K87" s="98">
        <v>3246602.9610748496</v>
      </c>
      <c r="L87" s="99">
        <v>537101.93551063479</v>
      </c>
      <c r="M87" s="101"/>
      <c r="N87" s="94"/>
    </row>
    <row r="88" spans="1:14" x14ac:dyDescent="0.2">
      <c r="A88" s="87"/>
      <c r="B88" s="95">
        <v>15</v>
      </c>
      <c r="C88" s="96">
        <v>12</v>
      </c>
      <c r="D88" s="97">
        <v>2014</v>
      </c>
      <c r="E88" s="98">
        <v>227176.60908251678</v>
      </c>
      <c r="F88" s="99">
        <v>21764.647437039439</v>
      </c>
      <c r="G88" s="98">
        <v>1858575.3356061219</v>
      </c>
      <c r="H88" s="100">
        <v>191920.66823872377</v>
      </c>
      <c r="I88" s="100">
        <v>719393.67887278309</v>
      </c>
      <c r="J88" s="99">
        <v>132615.6086322779</v>
      </c>
      <c r="K88" s="98">
        <v>2805145.6235614219</v>
      </c>
      <c r="L88" s="99">
        <v>346300.92430804111</v>
      </c>
      <c r="M88" s="101"/>
      <c r="N88" s="94"/>
    </row>
    <row r="89" spans="1:14" x14ac:dyDescent="0.2">
      <c r="A89" s="87"/>
      <c r="B89" s="95">
        <v>16</v>
      </c>
      <c r="C89" s="96">
        <v>12</v>
      </c>
      <c r="D89" s="97">
        <v>2014</v>
      </c>
      <c r="E89" s="98">
        <v>154502.08198030689</v>
      </c>
      <c r="F89" s="99">
        <v>16730.481750715451</v>
      </c>
      <c r="G89" s="98">
        <v>1789127.1961422178</v>
      </c>
      <c r="H89" s="100">
        <v>209083.36928810488</v>
      </c>
      <c r="I89" s="100">
        <v>293693.41746511665</v>
      </c>
      <c r="J89" s="99">
        <v>39925.079039273078</v>
      </c>
      <c r="K89" s="98">
        <v>2237322.6955876416</v>
      </c>
      <c r="L89" s="99">
        <v>265738.93007809343</v>
      </c>
      <c r="M89" s="101"/>
      <c r="N89" s="94"/>
    </row>
    <row r="90" spans="1:14" x14ac:dyDescent="0.2">
      <c r="A90" s="87"/>
      <c r="B90" s="95">
        <v>17</v>
      </c>
      <c r="C90" s="96">
        <v>12</v>
      </c>
      <c r="D90" s="97">
        <v>2014</v>
      </c>
      <c r="E90" s="98">
        <v>196590.36318372731</v>
      </c>
      <c r="F90" s="99">
        <v>19007.491223185978</v>
      </c>
      <c r="G90" s="98">
        <v>1981753.2373344488</v>
      </c>
      <c r="H90" s="100">
        <v>312600.76680452528</v>
      </c>
      <c r="I90" s="100">
        <v>1203948.8594615471</v>
      </c>
      <c r="J90" s="99">
        <v>98444.359224988308</v>
      </c>
      <c r="K90" s="98">
        <v>3382292.4599797232</v>
      </c>
      <c r="L90" s="99">
        <v>430052.61725269957</v>
      </c>
      <c r="M90" s="101"/>
      <c r="N90" s="94"/>
    </row>
    <row r="91" spans="1:14" x14ac:dyDescent="0.2">
      <c r="A91" s="87"/>
      <c r="B91" s="95">
        <v>18</v>
      </c>
      <c r="C91" s="96">
        <v>12</v>
      </c>
      <c r="D91" s="97">
        <v>2014</v>
      </c>
      <c r="E91" s="98">
        <v>196537.69551187844</v>
      </c>
      <c r="F91" s="99">
        <v>15662.926381240004</v>
      </c>
      <c r="G91" s="98">
        <v>1589227.2053586135</v>
      </c>
      <c r="H91" s="100">
        <v>255037.01862433177</v>
      </c>
      <c r="I91" s="100">
        <v>777114.34044477448</v>
      </c>
      <c r="J91" s="99">
        <v>78033.047143849224</v>
      </c>
      <c r="K91" s="98">
        <v>2562879.2413152666</v>
      </c>
      <c r="L91" s="99">
        <v>348732.99214942101</v>
      </c>
      <c r="M91" s="101"/>
      <c r="N91" s="94"/>
    </row>
    <row r="92" spans="1:14" x14ac:dyDescent="0.2">
      <c r="A92" s="87"/>
      <c r="B92" s="95">
        <v>19</v>
      </c>
      <c r="C92" s="96">
        <v>12</v>
      </c>
      <c r="D92" s="97">
        <v>2014</v>
      </c>
      <c r="E92" s="98">
        <v>183541.34231470627</v>
      </c>
      <c r="F92" s="99">
        <v>15215.987874495244</v>
      </c>
      <c r="G92" s="98">
        <v>3231086.2132310802</v>
      </c>
      <c r="H92" s="100">
        <v>727088.54940080759</v>
      </c>
      <c r="I92" s="100">
        <v>1193115.9165852547</v>
      </c>
      <c r="J92" s="99">
        <v>248483.71108343109</v>
      </c>
      <c r="K92" s="98">
        <v>4607743.4721310409</v>
      </c>
      <c r="L92" s="99">
        <v>990788.24835873384</v>
      </c>
      <c r="M92" s="101"/>
      <c r="N92" s="94"/>
    </row>
    <row r="93" spans="1:14" x14ac:dyDescent="0.2">
      <c r="A93" s="87"/>
      <c r="B93" s="95">
        <v>22</v>
      </c>
      <c r="C93" s="96">
        <v>12</v>
      </c>
      <c r="D93" s="97">
        <v>2014</v>
      </c>
      <c r="E93" s="98">
        <v>209312.28609909391</v>
      </c>
      <c r="F93" s="99">
        <v>15005.877252469185</v>
      </c>
      <c r="G93" s="98">
        <v>2139098.589437597</v>
      </c>
      <c r="H93" s="100">
        <v>260559.64948983758</v>
      </c>
      <c r="I93" s="100">
        <v>519652.78527140641</v>
      </c>
      <c r="J93" s="99">
        <v>85399.257606725994</v>
      </c>
      <c r="K93" s="98">
        <v>2868063.6608080976</v>
      </c>
      <c r="L93" s="99">
        <v>360964.78434903279</v>
      </c>
      <c r="M93" s="101"/>
      <c r="N93" s="94"/>
    </row>
    <row r="94" spans="1:14" x14ac:dyDescent="0.2">
      <c r="A94" s="87"/>
      <c r="B94" s="95">
        <v>23</v>
      </c>
      <c r="C94" s="96">
        <v>12</v>
      </c>
      <c r="D94" s="97">
        <v>2014</v>
      </c>
      <c r="E94" s="98">
        <v>182894.21618326614</v>
      </c>
      <c r="F94" s="99">
        <v>20448.288067381116</v>
      </c>
      <c r="G94" s="98">
        <v>2129998.13244191</v>
      </c>
      <c r="H94" s="100">
        <v>333812.61981614394</v>
      </c>
      <c r="I94" s="100">
        <v>718796.62893848517</v>
      </c>
      <c r="J94" s="99">
        <v>177841.47325566155</v>
      </c>
      <c r="K94" s="98">
        <v>3031688.9775636615</v>
      </c>
      <c r="L94" s="99">
        <v>532102.38113918656</v>
      </c>
      <c r="M94" s="101"/>
      <c r="N94" s="94"/>
    </row>
    <row r="95" spans="1:14" x14ac:dyDescent="0.2">
      <c r="A95" s="87"/>
      <c r="B95" s="95">
        <v>24</v>
      </c>
      <c r="C95" s="96">
        <v>12</v>
      </c>
      <c r="D95" s="97">
        <v>2014</v>
      </c>
      <c r="E95" s="98">
        <v>108497.87738097193</v>
      </c>
      <c r="F95" s="99">
        <v>9680.6572731605502</v>
      </c>
      <c r="G95" s="98">
        <v>2158298.4416059959</v>
      </c>
      <c r="H95" s="100">
        <v>171966.18183805284</v>
      </c>
      <c r="I95" s="100">
        <v>819117.31567373895</v>
      </c>
      <c r="J95" s="99">
        <v>171746.99927194437</v>
      </c>
      <c r="K95" s="98">
        <v>3085913.6346607069</v>
      </c>
      <c r="L95" s="99">
        <v>353393.83838315774</v>
      </c>
      <c r="M95" s="101"/>
      <c r="N95" s="94"/>
    </row>
    <row r="96" spans="1:14" x14ac:dyDescent="0.2">
      <c r="A96" s="87"/>
      <c r="B96" s="95">
        <v>26</v>
      </c>
      <c r="C96" s="96">
        <v>12</v>
      </c>
      <c r="D96" s="97">
        <v>2014</v>
      </c>
      <c r="E96" s="98">
        <v>95538.353208464003</v>
      </c>
      <c r="F96" s="99">
        <v>7292.9556150171547</v>
      </c>
      <c r="G96" s="98">
        <v>1325961.7599225175</v>
      </c>
      <c r="H96" s="100">
        <v>182804.68135659996</v>
      </c>
      <c r="I96" s="100">
        <v>192754.74765993078</v>
      </c>
      <c r="J96" s="99">
        <v>18272.597053367699</v>
      </c>
      <c r="K96" s="98">
        <v>1614254.8607909123</v>
      </c>
      <c r="L96" s="99">
        <v>208370.23402498482</v>
      </c>
      <c r="M96" s="101"/>
      <c r="N96" s="94"/>
    </row>
    <row r="97" spans="1:15" s="105" customFormat="1" ht="12.75" customHeight="1" x14ac:dyDescent="0.2">
      <c r="A97" s="87"/>
      <c r="B97" s="95">
        <v>29</v>
      </c>
      <c r="C97" s="96">
        <v>12</v>
      </c>
      <c r="D97" s="97">
        <v>2014</v>
      </c>
      <c r="E97" s="98">
        <v>108459.11885554554</v>
      </c>
      <c r="F97" s="99">
        <v>5219.9861317109271</v>
      </c>
      <c r="G97" s="98">
        <v>1505580.9707637921</v>
      </c>
      <c r="H97" s="100">
        <v>248396.96773986678</v>
      </c>
      <c r="I97" s="100">
        <v>259878.16528816905</v>
      </c>
      <c r="J97" s="99">
        <v>65130.572526514836</v>
      </c>
      <c r="K97" s="98">
        <v>1873918.2549075065</v>
      </c>
      <c r="L97" s="99">
        <v>318747.52639809257</v>
      </c>
      <c r="M97" s="27"/>
    </row>
    <row r="98" spans="1:15" s="105" customFormat="1" ht="12.75" customHeight="1" thickBot="1" x14ac:dyDescent="0.25">
      <c r="A98" s="103"/>
      <c r="B98" s="95">
        <v>30</v>
      </c>
      <c r="C98" s="96">
        <v>12</v>
      </c>
      <c r="D98" s="97">
        <v>2014</v>
      </c>
      <c r="E98" s="98">
        <v>57063.120975336686</v>
      </c>
      <c r="F98" s="99">
        <v>7389.1853370213048</v>
      </c>
      <c r="G98" s="98">
        <v>2675784.4615594852</v>
      </c>
      <c r="H98" s="100">
        <v>358700.7258701307</v>
      </c>
      <c r="I98" s="100">
        <v>387680.84199018736</v>
      </c>
      <c r="J98" s="99">
        <v>76678.849002272051</v>
      </c>
      <c r="K98" s="98">
        <v>3120528.424525009</v>
      </c>
      <c r="L98" s="99">
        <v>442768.76020942407</v>
      </c>
      <c r="M98" s="27"/>
    </row>
    <row r="99" spans="1:15" s="105" customFormat="1" x14ac:dyDescent="0.2">
      <c r="A99" s="102"/>
      <c r="B99" s="177"/>
      <c r="C99" s="177"/>
      <c r="D99" s="177"/>
      <c r="E99" s="177"/>
      <c r="F99" s="177"/>
      <c r="G99" s="177"/>
      <c r="H99" s="177"/>
      <c r="I99" s="177"/>
      <c r="J99" s="177"/>
      <c r="K99" s="177"/>
      <c r="L99" s="177"/>
      <c r="M99" s="104"/>
      <c r="N99" s="104"/>
      <c r="O99" s="27"/>
    </row>
    <row r="100" spans="1:15" s="105" customFormat="1" x14ac:dyDescent="0.2">
      <c r="A100" s="102"/>
      <c r="B100" s="179"/>
      <c r="C100" s="179"/>
      <c r="D100" s="179"/>
      <c r="E100" s="179"/>
      <c r="F100" s="179"/>
      <c r="G100" s="179"/>
      <c r="H100" s="179"/>
      <c r="I100" s="179"/>
      <c r="J100" s="179"/>
      <c r="K100" s="179"/>
      <c r="L100" s="179"/>
      <c r="M100" s="27"/>
      <c r="N100" s="27"/>
      <c r="O100" s="27"/>
    </row>
    <row r="101" spans="1:15" ht="13.5" thickBot="1" x14ac:dyDescent="0.25">
      <c r="B101" s="179"/>
      <c r="C101" s="179"/>
      <c r="D101" s="179"/>
      <c r="E101" s="179"/>
      <c r="F101" s="179"/>
      <c r="G101" s="179"/>
      <c r="H101" s="179"/>
      <c r="I101" s="179"/>
      <c r="J101" s="179"/>
      <c r="K101" s="179"/>
      <c r="L101" s="179"/>
      <c r="M101" s="20"/>
      <c r="N101" s="20"/>
      <c r="O101" s="20"/>
    </row>
    <row r="102" spans="1:15" ht="13.5" thickBot="1" x14ac:dyDescent="0.25">
      <c r="B102" s="20"/>
      <c r="C102" s="20"/>
      <c r="D102" s="332" t="s">
        <v>12</v>
      </c>
      <c r="E102" s="333"/>
      <c r="F102" s="334" t="s">
        <v>13</v>
      </c>
      <c r="G102" s="334"/>
      <c r="H102" s="334"/>
      <c r="I102" s="334"/>
      <c r="J102" s="335" t="s">
        <v>14</v>
      </c>
      <c r="K102" s="336"/>
      <c r="L102" s="20"/>
      <c r="M102" s="20"/>
      <c r="N102" s="20"/>
      <c r="O102" s="20"/>
    </row>
    <row r="103" spans="1:15" ht="13.5" thickBot="1" x14ac:dyDescent="0.25">
      <c r="B103" s="362"/>
      <c r="C103" s="363"/>
      <c r="D103" s="340" t="s">
        <v>15</v>
      </c>
      <c r="E103" s="341"/>
      <c r="F103" s="342" t="s">
        <v>16</v>
      </c>
      <c r="G103" s="343"/>
      <c r="H103" s="343" t="s">
        <v>17</v>
      </c>
      <c r="I103" s="344"/>
      <c r="J103" s="337"/>
      <c r="K103" s="338"/>
      <c r="L103" s="20"/>
      <c r="M103" s="20"/>
    </row>
    <row r="104" spans="1:15" ht="26.25" thickBot="1" x14ac:dyDescent="0.25">
      <c r="B104" s="364"/>
      <c r="C104" s="365"/>
      <c r="D104" s="60" t="s">
        <v>20</v>
      </c>
      <c r="E104" s="165" t="s">
        <v>21</v>
      </c>
      <c r="F104" s="60" t="s">
        <v>22</v>
      </c>
      <c r="G104" s="61" t="s">
        <v>21</v>
      </c>
      <c r="H104" s="60" t="s">
        <v>20</v>
      </c>
      <c r="I104" s="61" t="s">
        <v>21</v>
      </c>
      <c r="J104" s="60" t="s">
        <v>20</v>
      </c>
      <c r="K104" s="61" t="s">
        <v>21</v>
      </c>
      <c r="L104" s="20"/>
      <c r="M104" s="20"/>
    </row>
    <row r="105" spans="1:15" x14ac:dyDescent="0.2">
      <c r="B105" s="367" t="s">
        <v>37</v>
      </c>
      <c r="C105" s="385"/>
      <c r="D105" s="65">
        <v>155414.87346268399</v>
      </c>
      <c r="E105" s="66">
        <v>14906.114606932602</v>
      </c>
      <c r="F105" s="65">
        <v>1912507.8851074246</v>
      </c>
      <c r="G105" s="66">
        <v>279096.29545579094</v>
      </c>
      <c r="H105" s="65">
        <v>687954.05566909246</v>
      </c>
      <c r="I105" s="66">
        <v>121574.66248067205</v>
      </c>
      <c r="J105" s="65">
        <v>2755876.8142392011</v>
      </c>
      <c r="K105" s="66">
        <v>415577.07254339557</v>
      </c>
      <c r="L105" s="20"/>
      <c r="M105" s="20"/>
    </row>
    <row r="106" spans="1:15" x14ac:dyDescent="0.2">
      <c r="B106" s="369" t="s">
        <v>38</v>
      </c>
      <c r="C106" s="384"/>
      <c r="D106" s="71">
        <v>227176.60908251678</v>
      </c>
      <c r="E106" s="72">
        <v>21882.552642451647</v>
      </c>
      <c r="F106" s="71">
        <v>3231086.2132310802</v>
      </c>
      <c r="G106" s="72">
        <v>727088.54940080759</v>
      </c>
      <c r="H106" s="71">
        <v>1203948.8594615471</v>
      </c>
      <c r="I106" s="72">
        <v>251139.33556746223</v>
      </c>
      <c r="J106" s="71">
        <v>4607743.4721310409</v>
      </c>
      <c r="K106" s="72">
        <v>990788.24835873384</v>
      </c>
      <c r="L106" s="20"/>
      <c r="M106" s="20"/>
    </row>
    <row r="107" spans="1:15" ht="13.5" thickBot="1" x14ac:dyDescent="0.25">
      <c r="B107" s="371" t="s">
        <v>39</v>
      </c>
      <c r="C107" s="386"/>
      <c r="D107" s="76">
        <v>57063.120975336686</v>
      </c>
      <c r="E107" s="77">
        <v>5219.9861317109271</v>
      </c>
      <c r="F107" s="76">
        <v>1325961.7599225175</v>
      </c>
      <c r="G107" s="77">
        <v>100486.81317324407</v>
      </c>
      <c r="H107" s="76">
        <v>192754.74765993078</v>
      </c>
      <c r="I107" s="77">
        <v>18272.597053367699</v>
      </c>
      <c r="J107" s="76">
        <v>1614254.8607909123</v>
      </c>
      <c r="K107" s="77">
        <v>208370.23402498482</v>
      </c>
      <c r="L107" s="20"/>
      <c r="M107" s="20"/>
    </row>
    <row r="108" spans="1:15" x14ac:dyDescent="0.2">
      <c r="B108" s="20"/>
      <c r="C108" s="20"/>
      <c r="D108" s="20"/>
      <c r="E108" s="20"/>
      <c r="F108" s="20"/>
      <c r="G108" s="20"/>
      <c r="H108" s="20"/>
      <c r="I108" s="20"/>
      <c r="J108" s="20"/>
      <c r="K108" s="20"/>
      <c r="L108" s="20"/>
      <c r="M108" s="20"/>
      <c r="N108" s="20"/>
      <c r="O108" s="20"/>
    </row>
    <row r="111" spans="1:15" x14ac:dyDescent="0.2">
      <c r="B111" s="24" t="s">
        <v>44</v>
      </c>
      <c r="C111" s="109"/>
      <c r="D111" s="109"/>
      <c r="E111" s="109"/>
      <c r="F111" s="109"/>
      <c r="G111" s="109"/>
      <c r="H111" s="109"/>
      <c r="I111" s="109"/>
      <c r="J111" s="109"/>
      <c r="K111" s="109"/>
      <c r="L111" s="110"/>
      <c r="M111" s="105"/>
      <c r="N111" s="27"/>
      <c r="O111" s="105"/>
    </row>
    <row r="112" spans="1:15" x14ac:dyDescent="0.2">
      <c r="A112" s="111"/>
      <c r="B112" s="2" t="s">
        <v>50</v>
      </c>
      <c r="N112" s="20"/>
    </row>
    <row r="113" spans="1:17" ht="12" customHeight="1" x14ac:dyDescent="0.2">
      <c r="A113" s="111"/>
      <c r="B113" s="112"/>
      <c r="C113" s="112"/>
      <c r="D113" s="112"/>
      <c r="E113" s="112"/>
      <c r="F113" s="112"/>
      <c r="G113" s="112"/>
      <c r="H113" s="112"/>
      <c r="I113" s="112"/>
      <c r="J113" s="112"/>
      <c r="K113" s="112"/>
      <c r="L113" s="112"/>
      <c r="M113" s="112"/>
      <c r="N113" s="20"/>
    </row>
    <row r="114" spans="1:17" ht="16.5" customHeight="1" thickBot="1" x14ac:dyDescent="0.25">
      <c r="A114" s="111"/>
      <c r="B114" s="112"/>
      <c r="C114" s="112"/>
      <c r="D114" s="112"/>
      <c r="E114" s="112"/>
      <c r="F114" s="112"/>
      <c r="G114" s="112"/>
      <c r="H114" s="112"/>
      <c r="I114" s="112"/>
      <c r="J114" s="112"/>
      <c r="K114" s="112"/>
      <c r="L114" s="112"/>
      <c r="M114" s="112"/>
      <c r="N114" s="20"/>
    </row>
    <row r="115" spans="1:17" ht="28.5" customHeight="1" thickBot="1" x14ac:dyDescent="0.25">
      <c r="A115" s="111"/>
      <c r="B115" s="112"/>
      <c r="C115" s="112"/>
      <c r="D115" s="112"/>
      <c r="E115" s="112"/>
      <c r="F115" s="113" t="s">
        <v>14</v>
      </c>
      <c r="G115" s="114" t="s">
        <v>46</v>
      </c>
      <c r="H115" s="373" t="s">
        <v>13</v>
      </c>
      <c r="I115" s="374"/>
      <c r="K115" s="115"/>
      <c r="L115" s="115"/>
      <c r="M115" s="115"/>
      <c r="N115" s="27"/>
    </row>
    <row r="116" spans="1:17" ht="16.5" customHeight="1" thickBot="1" x14ac:dyDescent="0.25">
      <c r="B116" s="112"/>
      <c r="C116" s="141"/>
      <c r="D116" s="112"/>
      <c r="E116" s="112"/>
      <c r="F116" s="116"/>
      <c r="G116" s="117" t="s">
        <v>15</v>
      </c>
      <c r="H116" s="118" t="s">
        <v>16</v>
      </c>
      <c r="I116" s="118" t="s">
        <v>17</v>
      </c>
      <c r="K116" s="119"/>
      <c r="L116" s="105"/>
      <c r="M116" s="119"/>
      <c r="N116" s="27"/>
    </row>
    <row r="117" spans="1:17" x14ac:dyDescent="0.2">
      <c r="A117" s="120"/>
      <c r="B117" s="121">
        <v>1</v>
      </c>
      <c r="C117" s="122" t="s">
        <v>51</v>
      </c>
      <c r="D117" s="123"/>
      <c r="E117" s="124"/>
      <c r="F117" s="125">
        <v>15788462.287922995</v>
      </c>
      <c r="G117" s="125">
        <v>2375.875790088262</v>
      </c>
      <c r="H117" s="126">
        <v>12702436.405134814</v>
      </c>
      <c r="I117" s="167">
        <v>3083650.0069980938</v>
      </c>
      <c r="J117" s="112"/>
      <c r="L117" s="4"/>
      <c r="M117" s="112"/>
      <c r="N117" s="105"/>
      <c r="O117" s="131"/>
      <c r="P117" s="131"/>
      <c r="Q117" s="131"/>
    </row>
    <row r="118" spans="1:17" x14ac:dyDescent="0.2">
      <c r="A118" s="120"/>
      <c r="B118" s="132">
        <v>2</v>
      </c>
      <c r="C118" s="166" t="s">
        <v>52</v>
      </c>
      <c r="D118" s="134"/>
      <c r="E118" s="135"/>
      <c r="F118" s="136">
        <v>7900042.572430063</v>
      </c>
      <c r="G118" s="136">
        <v>9232.7933074666926</v>
      </c>
      <c r="H118" s="168">
        <v>5761400.0824148785</v>
      </c>
      <c r="I118" s="169">
        <v>2129409.6967077176</v>
      </c>
      <c r="J118" s="112"/>
      <c r="M118" s="112"/>
      <c r="N118" s="105"/>
      <c r="O118" s="131"/>
      <c r="P118" s="131"/>
      <c r="Q118" s="131"/>
    </row>
    <row r="119" spans="1:17" x14ac:dyDescent="0.2">
      <c r="A119" s="120"/>
      <c r="B119" s="132">
        <v>3</v>
      </c>
      <c r="C119" s="166" t="s">
        <v>54</v>
      </c>
      <c r="D119" s="134"/>
      <c r="E119" s="135"/>
      <c r="F119" s="136">
        <v>5217149.7320884652</v>
      </c>
      <c r="G119" s="136">
        <v>193413.63158308802</v>
      </c>
      <c r="H119" s="168">
        <v>2984788.800145206</v>
      </c>
      <c r="I119" s="169">
        <v>2038947.3003601711</v>
      </c>
      <c r="J119" s="112"/>
      <c r="L119" s="4"/>
      <c r="M119" s="112"/>
      <c r="N119" s="105"/>
      <c r="O119" s="131"/>
      <c r="P119" s="131"/>
      <c r="Q119" s="131"/>
    </row>
    <row r="120" spans="1:17" x14ac:dyDescent="0.2">
      <c r="A120" s="120"/>
      <c r="B120" s="132">
        <v>4</v>
      </c>
      <c r="C120" s="166" t="s">
        <v>56</v>
      </c>
      <c r="D120" s="134"/>
      <c r="E120" s="135"/>
      <c r="F120" s="136">
        <v>4889154.2630208153</v>
      </c>
      <c r="G120" s="136">
        <v>69564.44828047241</v>
      </c>
      <c r="H120" s="168">
        <v>2641425.6193976877</v>
      </c>
      <c r="I120" s="169">
        <v>2178164.1953426548</v>
      </c>
      <c r="J120" s="112"/>
      <c r="K120" s="119"/>
      <c r="L120" s="4"/>
      <c r="M120" s="112"/>
      <c r="N120" s="105"/>
      <c r="O120" s="131"/>
      <c r="P120" s="131"/>
      <c r="Q120" s="131"/>
    </row>
    <row r="121" spans="1:17" x14ac:dyDescent="0.2">
      <c r="A121" s="120"/>
      <c r="B121" s="132">
        <v>5</v>
      </c>
      <c r="C121" s="166" t="s">
        <v>53</v>
      </c>
      <c r="D121" s="134"/>
      <c r="E121" s="135"/>
      <c r="F121" s="138">
        <v>4639431.2807204928</v>
      </c>
      <c r="G121" s="136">
        <v>139360.82908358061</v>
      </c>
      <c r="H121" s="168">
        <v>3822001.6498618727</v>
      </c>
      <c r="I121" s="169">
        <v>678068.80177503999</v>
      </c>
      <c r="J121" s="112"/>
      <c r="L121" s="4"/>
      <c r="M121" s="112"/>
      <c r="N121" s="105"/>
      <c r="O121" s="131"/>
      <c r="P121" s="131"/>
      <c r="Q121" s="131"/>
    </row>
    <row r="122" spans="1:17" x14ac:dyDescent="0.2">
      <c r="A122" s="120"/>
      <c r="B122" s="132">
        <v>6</v>
      </c>
      <c r="C122" s="166" t="s">
        <v>55</v>
      </c>
      <c r="D122" s="134"/>
      <c r="E122" s="135"/>
      <c r="F122" s="136">
        <v>3642067.8078434691</v>
      </c>
      <c r="G122" s="136">
        <v>231184.42153246101</v>
      </c>
      <c r="H122" s="168">
        <v>2808139.8017320372</v>
      </c>
      <c r="I122" s="169">
        <v>602743.58457897115</v>
      </c>
      <c r="J122" s="112"/>
      <c r="L122" s="4"/>
      <c r="M122" s="112"/>
      <c r="N122" s="105"/>
      <c r="O122" s="131"/>
      <c r="P122" s="131"/>
      <c r="Q122" s="131"/>
    </row>
    <row r="123" spans="1:17" x14ac:dyDescent="0.2">
      <c r="A123" s="120"/>
      <c r="B123" s="132">
        <v>7</v>
      </c>
      <c r="C123" s="166" t="s">
        <v>57</v>
      </c>
      <c r="D123" s="134"/>
      <c r="E123" s="135"/>
      <c r="F123" s="136">
        <v>2078238.0789874641</v>
      </c>
      <c r="G123" s="136">
        <v>193710.3043068914</v>
      </c>
      <c r="H123" s="168">
        <v>1425718.5388285492</v>
      </c>
      <c r="I123" s="169">
        <v>458809.23585202335</v>
      </c>
      <c r="J123" s="112"/>
      <c r="L123" s="4"/>
      <c r="M123" s="112"/>
      <c r="N123" s="105"/>
      <c r="O123" s="131"/>
      <c r="P123" s="131"/>
      <c r="Q123" s="131"/>
    </row>
    <row r="124" spans="1:17" x14ac:dyDescent="0.2">
      <c r="A124" s="120"/>
      <c r="B124" s="132">
        <v>8</v>
      </c>
      <c r="C124" s="166" t="s">
        <v>60</v>
      </c>
      <c r="D124" s="134"/>
      <c r="E124" s="135"/>
      <c r="F124" s="136">
        <v>1498671.2121629203</v>
      </c>
      <c r="G124" s="136">
        <v>420268.15956578538</v>
      </c>
      <c r="H124" s="168">
        <v>318555.95605499216</v>
      </c>
      <c r="I124" s="169">
        <v>759847.09654214268</v>
      </c>
      <c r="J124" s="112"/>
      <c r="L124" s="4"/>
      <c r="M124" s="112"/>
      <c r="N124" s="105"/>
      <c r="O124" s="131"/>
      <c r="P124" s="131"/>
      <c r="Q124" s="131"/>
    </row>
    <row r="125" spans="1:17" x14ac:dyDescent="0.2">
      <c r="A125" s="120"/>
      <c r="B125" s="132">
        <v>9</v>
      </c>
      <c r="C125" s="166" t="s">
        <v>58</v>
      </c>
      <c r="D125" s="134"/>
      <c r="E125" s="135"/>
      <c r="F125" s="136">
        <v>1428867.266016996</v>
      </c>
      <c r="G125" s="136">
        <v>53607.926009878283</v>
      </c>
      <c r="H125" s="168">
        <v>968037.699664157</v>
      </c>
      <c r="I125" s="169">
        <v>407221.6403429606</v>
      </c>
      <c r="J125" s="139"/>
      <c r="K125" s="170"/>
      <c r="L125" s="4"/>
      <c r="M125" s="112"/>
      <c r="N125" s="105"/>
      <c r="O125" s="131"/>
      <c r="P125" s="131"/>
      <c r="Q125" s="131"/>
    </row>
    <row r="126" spans="1:17" x14ac:dyDescent="0.2">
      <c r="A126" s="120"/>
      <c r="B126" s="132">
        <v>10</v>
      </c>
      <c r="C126" s="166" t="s">
        <v>59</v>
      </c>
      <c r="D126" s="134"/>
      <c r="E126" s="135"/>
      <c r="F126" s="136">
        <v>1419369.8323549132</v>
      </c>
      <c r="G126" s="136">
        <v>420124.91105064825</v>
      </c>
      <c r="H126" s="168">
        <v>829110.70495901839</v>
      </c>
      <c r="I126" s="169">
        <v>170134.21634524674</v>
      </c>
      <c r="J126" s="112"/>
      <c r="L126" s="4"/>
      <c r="M126" s="112"/>
      <c r="N126" s="105"/>
      <c r="O126" s="131"/>
      <c r="P126" s="131"/>
      <c r="Q126" s="131"/>
    </row>
    <row r="127" spans="1:17" x14ac:dyDescent="0.2">
      <c r="A127" s="120"/>
      <c r="B127" s="132">
        <v>11</v>
      </c>
      <c r="C127" s="166" t="s">
        <v>62</v>
      </c>
      <c r="D127" s="134"/>
      <c r="E127" s="135"/>
      <c r="F127" s="136">
        <v>1247574.4642833862</v>
      </c>
      <c r="G127" s="136">
        <v>403348.36098782188</v>
      </c>
      <c r="H127" s="168">
        <v>670224.57957704226</v>
      </c>
      <c r="I127" s="169">
        <v>174001.52371852213</v>
      </c>
      <c r="J127" s="112"/>
      <c r="L127" s="4"/>
      <c r="M127" s="112"/>
      <c r="N127" s="105"/>
      <c r="O127" s="131"/>
      <c r="P127" s="131"/>
      <c r="Q127" s="131"/>
    </row>
    <row r="128" spans="1:17" x14ac:dyDescent="0.2">
      <c r="A128" s="120"/>
      <c r="B128" s="132">
        <v>12</v>
      </c>
      <c r="C128" s="166" t="s">
        <v>64</v>
      </c>
      <c r="D128" s="134"/>
      <c r="E128" s="135"/>
      <c r="F128" s="136">
        <v>900035.24735074537</v>
      </c>
      <c r="G128" s="136">
        <v>144316.71545803075</v>
      </c>
      <c r="H128" s="168">
        <v>597868.01053552586</v>
      </c>
      <c r="I128" s="169">
        <v>157850.52135718867</v>
      </c>
      <c r="J128" s="112"/>
      <c r="L128" s="4"/>
      <c r="M128" s="112"/>
      <c r="N128" s="105"/>
      <c r="O128" s="131"/>
      <c r="P128" s="131"/>
      <c r="Q128" s="131"/>
    </row>
    <row r="129" spans="1:17" x14ac:dyDescent="0.2">
      <c r="A129" s="120"/>
      <c r="B129" s="132">
        <v>13</v>
      </c>
      <c r="C129" s="166" t="s">
        <v>63</v>
      </c>
      <c r="D129" s="134"/>
      <c r="E129" s="135"/>
      <c r="F129" s="136">
        <v>868625.62271111959</v>
      </c>
      <c r="G129" s="136">
        <v>34564.23318448705</v>
      </c>
      <c r="H129" s="168">
        <v>610179.99696426664</v>
      </c>
      <c r="I129" s="169">
        <v>223881.39256236583</v>
      </c>
      <c r="J129" s="112"/>
      <c r="L129" s="4"/>
      <c r="M129" s="112"/>
      <c r="N129" s="105"/>
      <c r="O129" s="131"/>
      <c r="P129" s="131"/>
      <c r="Q129" s="131"/>
    </row>
    <row r="130" spans="1:17" x14ac:dyDescent="0.2">
      <c r="A130" s="120"/>
      <c r="B130" s="132">
        <v>14</v>
      </c>
      <c r="C130" s="166" t="s">
        <v>61</v>
      </c>
      <c r="D130" s="134"/>
      <c r="E130" s="135"/>
      <c r="F130" s="136">
        <v>815639.92899597611</v>
      </c>
      <c r="G130" s="136">
        <v>125646.69988138124</v>
      </c>
      <c r="H130" s="168">
        <v>581598.89324314904</v>
      </c>
      <c r="I130" s="169">
        <v>108394.33587144587</v>
      </c>
      <c r="J130" s="112"/>
      <c r="L130" s="4"/>
      <c r="M130" s="112"/>
      <c r="N130" s="105"/>
      <c r="O130" s="131"/>
      <c r="P130" s="131"/>
      <c r="Q130" s="131"/>
    </row>
    <row r="131" spans="1:17" x14ac:dyDescent="0.2">
      <c r="A131" s="120"/>
      <c r="B131" s="132">
        <v>15</v>
      </c>
      <c r="C131" s="166" t="s">
        <v>66</v>
      </c>
      <c r="D131" s="134"/>
      <c r="E131" s="135"/>
      <c r="F131" s="136">
        <v>608898.86402929353</v>
      </c>
      <c r="G131" s="136">
        <v>0</v>
      </c>
      <c r="H131" s="168">
        <v>573291.30902309483</v>
      </c>
      <c r="I131" s="169">
        <v>35607.555006198694</v>
      </c>
      <c r="J131" s="112"/>
      <c r="L131" s="4"/>
      <c r="M131" s="112"/>
      <c r="N131" s="105"/>
      <c r="O131" s="131"/>
      <c r="P131" s="131"/>
      <c r="Q131" s="131"/>
    </row>
    <row r="132" spans="1:17" x14ac:dyDescent="0.2">
      <c r="A132" s="120"/>
      <c r="B132" s="132">
        <v>16</v>
      </c>
      <c r="C132" s="166" t="s">
        <v>65</v>
      </c>
      <c r="D132" s="134"/>
      <c r="E132" s="135"/>
      <c r="F132" s="136">
        <v>435461.91770352848</v>
      </c>
      <c r="G132" s="136">
        <v>118512.88068372387</v>
      </c>
      <c r="H132" s="168">
        <v>166648.75346570992</v>
      </c>
      <c r="I132" s="169">
        <v>150300.28355409467</v>
      </c>
      <c r="J132" s="112"/>
      <c r="L132" s="4"/>
      <c r="M132" s="112"/>
      <c r="N132" s="105"/>
      <c r="O132" s="131"/>
      <c r="P132" s="131"/>
      <c r="Q132" s="131"/>
    </row>
    <row r="133" spans="1:17" x14ac:dyDescent="0.2">
      <c r="A133" s="27"/>
      <c r="B133" s="132">
        <v>17</v>
      </c>
      <c r="C133" s="166" t="s">
        <v>67</v>
      </c>
      <c r="D133" s="134"/>
      <c r="E133" s="135"/>
      <c r="F133" s="136">
        <v>432528.07140707399</v>
      </c>
      <c r="G133" s="136">
        <v>37382.537159544772</v>
      </c>
      <c r="H133" s="168">
        <v>285781.25776275975</v>
      </c>
      <c r="I133" s="169">
        <v>109364.27648476951</v>
      </c>
      <c r="J133" s="112"/>
      <c r="L133" s="4"/>
      <c r="M133" s="112"/>
      <c r="N133" s="105"/>
      <c r="O133" s="131"/>
      <c r="P133" s="131"/>
      <c r="Q133" s="131"/>
    </row>
    <row r="134" spans="1:17" x14ac:dyDescent="0.2">
      <c r="A134" s="120"/>
      <c r="B134" s="132">
        <v>18</v>
      </c>
      <c r="C134" s="166" t="s">
        <v>73</v>
      </c>
      <c r="D134" s="134"/>
      <c r="E134" s="135"/>
      <c r="F134" s="136">
        <v>313873.44978314388</v>
      </c>
      <c r="G134" s="136">
        <v>150226.12777831798</v>
      </c>
      <c r="H134" s="168">
        <v>155037.27958326842</v>
      </c>
      <c r="I134" s="169">
        <v>8610.0424215574549</v>
      </c>
      <c r="J134" s="112"/>
      <c r="L134" s="4"/>
      <c r="M134" s="112"/>
      <c r="N134" s="105"/>
      <c r="O134" s="131"/>
      <c r="P134" s="131"/>
      <c r="Q134" s="131"/>
    </row>
    <row r="135" spans="1:17" x14ac:dyDescent="0.2">
      <c r="A135" s="120"/>
      <c r="B135" s="132">
        <v>19</v>
      </c>
      <c r="C135" s="166" t="s">
        <v>68</v>
      </c>
      <c r="D135" s="134"/>
      <c r="E135" s="135"/>
      <c r="F135" s="136">
        <v>228493.10837693413</v>
      </c>
      <c r="G135" s="136">
        <v>15397.04734621969</v>
      </c>
      <c r="H135" s="168">
        <v>86532.759641811906</v>
      </c>
      <c r="I135" s="169">
        <v>126563.30138890255</v>
      </c>
      <c r="J135" s="112"/>
      <c r="L135" s="4"/>
      <c r="M135" s="112"/>
      <c r="N135" s="105"/>
      <c r="O135" s="131"/>
      <c r="P135" s="131"/>
      <c r="Q135" s="131"/>
    </row>
    <row r="136" spans="1:17" x14ac:dyDescent="0.2">
      <c r="A136" s="120"/>
      <c r="B136" s="132">
        <v>20</v>
      </c>
      <c r="C136" s="166" t="s">
        <v>69</v>
      </c>
      <c r="D136" s="134"/>
      <c r="E136" s="135"/>
      <c r="F136" s="136">
        <v>183658.85239705106</v>
      </c>
      <c r="G136" s="136">
        <v>29841.237616059669</v>
      </c>
      <c r="H136" s="168">
        <v>79717.560529691182</v>
      </c>
      <c r="I136" s="169">
        <v>74100.054251300215</v>
      </c>
      <c r="J136" s="112"/>
      <c r="L136" s="4"/>
      <c r="M136" s="112"/>
      <c r="N136" s="105"/>
      <c r="O136" s="131"/>
      <c r="P136" s="131"/>
      <c r="Q136" s="131"/>
    </row>
    <row r="137" spans="1:17" x14ac:dyDescent="0.2">
      <c r="A137" s="120"/>
      <c r="B137" s="132">
        <v>21</v>
      </c>
      <c r="C137" s="166" t="s">
        <v>71</v>
      </c>
      <c r="D137" s="134"/>
      <c r="E137" s="135"/>
      <c r="F137" s="136">
        <v>162311.34306579072</v>
      </c>
      <c r="G137" s="136">
        <v>45971.906115148966</v>
      </c>
      <c r="H137" s="168">
        <v>79329.162437990046</v>
      </c>
      <c r="I137" s="169">
        <v>37010.274512651682</v>
      </c>
      <c r="J137" s="112"/>
      <c r="L137" s="4"/>
      <c r="M137" s="112"/>
      <c r="N137" s="105"/>
      <c r="O137" s="131"/>
      <c r="P137" s="131"/>
      <c r="Q137" s="131"/>
    </row>
    <row r="138" spans="1:17" x14ac:dyDescent="0.2">
      <c r="A138" s="120"/>
      <c r="B138" s="132">
        <v>22</v>
      </c>
      <c r="C138" s="166" t="s">
        <v>72</v>
      </c>
      <c r="D138" s="134"/>
      <c r="E138" s="135"/>
      <c r="F138" s="136">
        <v>158595.78156865627</v>
      </c>
      <c r="G138" s="136">
        <v>131534.59521809942</v>
      </c>
      <c r="H138" s="168">
        <v>41.32986759741749</v>
      </c>
      <c r="I138" s="169">
        <v>27019.856482959447</v>
      </c>
      <c r="J138" s="112"/>
      <c r="L138" s="4"/>
      <c r="M138" s="112"/>
      <c r="N138" s="105"/>
      <c r="O138" s="131"/>
      <c r="P138" s="131"/>
      <c r="Q138" s="131"/>
    </row>
    <row r="139" spans="1:17" x14ac:dyDescent="0.2">
      <c r="A139" s="120"/>
      <c r="B139" s="132">
        <v>23</v>
      </c>
      <c r="C139" s="166" t="s">
        <v>70</v>
      </c>
      <c r="D139" s="134"/>
      <c r="E139" s="135"/>
      <c r="F139" s="136">
        <v>114167.90644056635</v>
      </c>
      <c r="G139" s="136">
        <v>22183.791425409967</v>
      </c>
      <c r="H139" s="168">
        <v>80223.238979224014</v>
      </c>
      <c r="I139" s="169">
        <v>11760.87603593237</v>
      </c>
      <c r="J139" s="112"/>
      <c r="L139" s="4"/>
      <c r="M139" s="112"/>
      <c r="N139" s="105"/>
      <c r="O139" s="131"/>
      <c r="P139" s="131"/>
      <c r="Q139" s="131"/>
    </row>
    <row r="140" spans="1:17" x14ac:dyDescent="0.2">
      <c r="A140" s="120"/>
      <c r="B140" s="132">
        <v>24</v>
      </c>
      <c r="C140" s="166" t="s">
        <v>75</v>
      </c>
      <c r="D140" s="134"/>
      <c r="E140" s="135"/>
      <c r="F140" s="136">
        <v>26951.007278928431</v>
      </c>
      <c r="G140" s="136">
        <v>26951.007278928431</v>
      </c>
      <c r="H140" s="168">
        <v>0</v>
      </c>
      <c r="I140" s="169">
        <v>0</v>
      </c>
      <c r="J140" s="112"/>
      <c r="L140" s="4"/>
      <c r="M140" s="112"/>
      <c r="N140" s="105"/>
      <c r="O140" s="131"/>
      <c r="P140" s="131"/>
      <c r="Q140" s="131"/>
    </row>
    <row r="141" spans="1:17" x14ac:dyDescent="0.2">
      <c r="A141" s="120"/>
      <c r="B141" s="132">
        <v>25</v>
      </c>
      <c r="C141" s="166" t="s">
        <v>77</v>
      </c>
      <c r="D141" s="134"/>
      <c r="E141" s="135"/>
      <c r="F141" s="136">
        <v>21241.70388346702</v>
      </c>
      <c r="G141" s="136">
        <v>8813.2097814506251</v>
      </c>
      <c r="H141" s="168">
        <v>12421.210018183272</v>
      </c>
      <c r="I141" s="169">
        <v>7.2840838331203095</v>
      </c>
      <c r="J141" s="112"/>
      <c r="L141" s="4"/>
      <c r="M141" s="112"/>
      <c r="N141" s="105"/>
      <c r="O141" s="131"/>
      <c r="P141" s="131"/>
      <c r="Q141" s="131"/>
    </row>
    <row r="142" spans="1:17" x14ac:dyDescent="0.2">
      <c r="A142" s="120"/>
      <c r="B142" s="132">
        <v>26</v>
      </c>
      <c r="C142" s="166" t="s">
        <v>74</v>
      </c>
      <c r="D142" s="134"/>
      <c r="E142" s="135"/>
      <c r="F142" s="136">
        <v>18663.007199832959</v>
      </c>
      <c r="G142" s="136">
        <v>18663.007199832959</v>
      </c>
      <c r="H142" s="168">
        <v>0</v>
      </c>
      <c r="I142" s="169">
        <v>0</v>
      </c>
      <c r="J142" s="112"/>
      <c r="L142" s="4"/>
      <c r="M142" s="112"/>
      <c r="N142" s="105"/>
      <c r="O142" s="131"/>
      <c r="P142" s="131"/>
      <c r="Q142" s="131"/>
    </row>
    <row r="143" spans="1:17" x14ac:dyDescent="0.2">
      <c r="A143" s="120"/>
      <c r="B143" s="132">
        <v>27</v>
      </c>
      <c r="C143" s="166" t="s">
        <v>82</v>
      </c>
      <c r="D143" s="134"/>
      <c r="E143" s="135"/>
      <c r="F143" s="136">
        <v>16160.375193808917</v>
      </c>
      <c r="G143" s="136">
        <v>16160.375193808917</v>
      </c>
      <c r="H143" s="168">
        <v>0</v>
      </c>
      <c r="I143" s="169">
        <v>0</v>
      </c>
      <c r="J143" s="112"/>
      <c r="L143" s="4"/>
      <c r="M143" s="112"/>
      <c r="N143" s="105"/>
      <c r="O143" s="131"/>
      <c r="P143" s="131"/>
      <c r="Q143" s="131"/>
    </row>
    <row r="144" spans="1:17" x14ac:dyDescent="0.2">
      <c r="A144" s="120"/>
      <c r="B144" s="132">
        <v>28</v>
      </c>
      <c r="C144" s="166" t="s">
        <v>78</v>
      </c>
      <c r="D144" s="134"/>
      <c r="E144" s="135"/>
      <c r="F144" s="136">
        <v>12532.49374184041</v>
      </c>
      <c r="G144" s="136">
        <v>12532.49374184041</v>
      </c>
      <c r="H144" s="168">
        <v>0</v>
      </c>
      <c r="I144" s="169">
        <v>0</v>
      </c>
      <c r="J144" s="112"/>
      <c r="L144" s="4"/>
      <c r="M144" s="112"/>
      <c r="N144" s="105"/>
      <c r="O144" s="131"/>
      <c r="P144" s="131"/>
      <c r="Q144" s="131"/>
    </row>
    <row r="145" spans="1:17" x14ac:dyDescent="0.2">
      <c r="A145" s="120"/>
      <c r="B145" s="132">
        <v>29</v>
      </c>
      <c r="C145" s="166" t="s">
        <v>80</v>
      </c>
      <c r="D145" s="134"/>
      <c r="E145" s="135"/>
      <c r="F145" s="136">
        <v>12073.993688588553</v>
      </c>
      <c r="G145" s="136">
        <v>11829.85569257142</v>
      </c>
      <c r="H145" s="168">
        <v>244.13799601713171</v>
      </c>
      <c r="I145" s="169">
        <v>0</v>
      </c>
      <c r="J145" s="112"/>
      <c r="L145" s="4"/>
      <c r="M145" s="112"/>
      <c r="N145" s="105"/>
      <c r="O145" s="131"/>
      <c r="P145" s="131"/>
      <c r="Q145" s="131"/>
    </row>
    <row r="146" spans="1:17" x14ac:dyDescent="0.2">
      <c r="A146" s="120"/>
      <c r="B146" s="132">
        <v>30</v>
      </c>
      <c r="C146" s="166" t="s">
        <v>76</v>
      </c>
      <c r="D146" s="134"/>
      <c r="E146" s="135"/>
      <c r="F146" s="136">
        <v>11902.702368498569</v>
      </c>
      <c r="G146" s="136">
        <v>5875.0884156856055</v>
      </c>
      <c r="H146" s="168">
        <v>1298.0033001017819</v>
      </c>
      <c r="I146" s="169">
        <v>4729.6106527111806</v>
      </c>
      <c r="J146" s="112"/>
      <c r="L146" s="4"/>
      <c r="M146" s="112"/>
      <c r="N146" s="105"/>
      <c r="O146" s="131"/>
      <c r="P146" s="131"/>
      <c r="Q146" s="131"/>
    </row>
    <row r="147" spans="1:17" x14ac:dyDescent="0.2">
      <c r="A147" s="120"/>
      <c r="B147" s="132">
        <v>31</v>
      </c>
      <c r="C147" s="166" t="s">
        <v>81</v>
      </c>
      <c r="D147" s="134"/>
      <c r="E147" s="135"/>
      <c r="F147" s="136">
        <v>9832.1060971322568</v>
      </c>
      <c r="G147" s="136">
        <v>6947.9559447381953</v>
      </c>
      <c r="H147" s="168">
        <v>0</v>
      </c>
      <c r="I147" s="169">
        <v>2884.1501523940615</v>
      </c>
      <c r="J147" s="112"/>
      <c r="K147" s="67"/>
      <c r="L147" s="4"/>
      <c r="M147" s="112"/>
      <c r="N147" s="105"/>
      <c r="O147" s="131"/>
      <c r="P147" s="131"/>
      <c r="Q147" s="131"/>
    </row>
    <row r="148" spans="1:17" x14ac:dyDescent="0.2">
      <c r="A148" s="120"/>
      <c r="B148" s="132">
        <v>32</v>
      </c>
      <c r="C148" s="166" t="s">
        <v>79</v>
      </c>
      <c r="D148" s="134"/>
      <c r="E148" s="135"/>
      <c r="F148" s="136">
        <v>7547.3450787306847</v>
      </c>
      <c r="G148" s="136">
        <v>363.47306942563665</v>
      </c>
      <c r="H148" s="168">
        <v>7183.8720093050479</v>
      </c>
      <c r="I148" s="169">
        <v>0</v>
      </c>
      <c r="J148" s="112"/>
      <c r="L148" s="4"/>
      <c r="M148" s="112"/>
      <c r="N148" s="105"/>
      <c r="O148" s="131"/>
      <c r="P148" s="131"/>
      <c r="Q148" s="131"/>
    </row>
    <row r="149" spans="1:17" x14ac:dyDescent="0.2">
      <c r="A149" s="120"/>
      <c r="B149" s="132">
        <v>33</v>
      </c>
      <c r="C149" s="166" t="s">
        <v>84</v>
      </c>
      <c r="D149" s="134"/>
      <c r="E149" s="135"/>
      <c r="F149" s="136">
        <v>7035.9308445140714</v>
      </c>
      <c r="G149" s="136">
        <v>7035.9308445140714</v>
      </c>
      <c r="H149" s="168">
        <v>0</v>
      </c>
      <c r="I149" s="169">
        <v>0</v>
      </c>
      <c r="J149" s="112"/>
      <c r="L149" s="4"/>
      <c r="M149" s="112"/>
      <c r="N149" s="105"/>
      <c r="O149" s="131"/>
      <c r="P149" s="131"/>
      <c r="Q149" s="131"/>
    </row>
    <row r="150" spans="1:17" x14ac:dyDescent="0.2">
      <c r="A150" s="120"/>
      <c r="B150" s="132">
        <v>34</v>
      </c>
      <c r="C150" s="166" t="s">
        <v>85</v>
      </c>
      <c r="D150" s="134"/>
      <c r="E150" s="135"/>
      <c r="F150" s="136">
        <v>1355.6387262782841</v>
      </c>
      <c r="G150" s="136">
        <v>1355.6387262782841</v>
      </c>
      <c r="H150" s="168">
        <v>0</v>
      </c>
      <c r="I150" s="169">
        <v>0</v>
      </c>
      <c r="J150" s="139"/>
      <c r="L150" s="4"/>
      <c r="M150" s="112"/>
      <c r="N150" s="105"/>
      <c r="O150" s="131"/>
      <c r="P150" s="131"/>
      <c r="Q150" s="131"/>
    </row>
    <row r="151" spans="1:17" ht="13.5" thickBot="1" x14ac:dyDescent="0.25">
      <c r="A151" s="120"/>
      <c r="B151" s="171">
        <v>35</v>
      </c>
      <c r="C151" s="180" t="s">
        <v>83</v>
      </c>
      <c r="D151" s="172"/>
      <c r="E151" s="173"/>
      <c r="F151" s="174">
        <v>921.08902053837448</v>
      </c>
      <c r="G151" s="174">
        <v>0</v>
      </c>
      <c r="H151" s="175">
        <v>921.08902053837448</v>
      </c>
      <c r="I151" s="176">
        <v>0</v>
      </c>
      <c r="J151" s="139"/>
      <c r="L151" s="4"/>
      <c r="M151" s="112"/>
      <c r="N151" s="105"/>
      <c r="O151" s="131"/>
      <c r="P151" s="131"/>
      <c r="Q151" s="131"/>
    </row>
    <row r="152" spans="1:17" s="128" customFormat="1" x14ac:dyDescent="0.2"/>
    <row r="153" spans="1:17" s="128" customFormat="1" x14ac:dyDescent="0.2"/>
    <row r="154" spans="1:17" s="128" customFormat="1" x14ac:dyDescent="0.2"/>
    <row r="155" spans="1:17" x14ac:dyDescent="0.2">
      <c r="B155" s="128"/>
      <c r="C155" s="20"/>
      <c r="D155" s="20"/>
      <c r="E155" s="20"/>
      <c r="F155" s="78"/>
      <c r="G155" s="20"/>
      <c r="H155" s="20"/>
      <c r="I155" s="20"/>
      <c r="J155" s="20"/>
      <c r="K155" s="20"/>
      <c r="L155" s="20"/>
      <c r="M155" s="20"/>
      <c r="N155" s="20"/>
    </row>
    <row r="156" spans="1:17" x14ac:dyDescent="0.2">
      <c r="B156" s="128"/>
      <c r="C156" s="20"/>
      <c r="D156" s="20"/>
      <c r="E156" s="20"/>
      <c r="F156" s="78"/>
      <c r="G156" s="20"/>
      <c r="H156" s="20"/>
      <c r="I156" s="20"/>
      <c r="J156" s="20"/>
      <c r="K156" s="20"/>
      <c r="L156" s="20"/>
      <c r="M156" s="20"/>
      <c r="N156" s="20"/>
    </row>
    <row r="157" spans="1:17" x14ac:dyDescent="0.2">
      <c r="B157" s="128"/>
      <c r="C157" s="128"/>
      <c r="D157" s="128"/>
      <c r="E157" s="128"/>
      <c r="F157" s="142"/>
      <c r="G157" s="128"/>
      <c r="H157" s="128"/>
      <c r="I157" s="128"/>
      <c r="J157" s="128"/>
      <c r="K157" s="128"/>
      <c r="L157" s="128"/>
      <c r="M157" s="128"/>
      <c r="N157" s="128"/>
    </row>
    <row r="158" spans="1:17" x14ac:dyDescent="0.2">
      <c r="B158" s="112"/>
      <c r="C158" s="128"/>
      <c r="D158" s="128"/>
      <c r="E158" s="128"/>
      <c r="F158" s="129"/>
      <c r="G158" s="128"/>
      <c r="H158" s="128"/>
      <c r="I158" s="128"/>
      <c r="J158" s="128"/>
      <c r="K158" s="128"/>
      <c r="L158" s="128"/>
      <c r="M158" s="128"/>
      <c r="N158" s="130"/>
    </row>
    <row r="159" spans="1:17" x14ac:dyDescent="0.2">
      <c r="B159" s="112"/>
      <c r="C159" s="128"/>
      <c r="D159" s="128"/>
      <c r="E159" s="128"/>
      <c r="F159" s="128"/>
      <c r="G159" s="128"/>
      <c r="H159" s="128"/>
      <c r="I159" s="128"/>
      <c r="J159" s="128"/>
      <c r="K159" s="128"/>
      <c r="L159" s="128"/>
      <c r="M159" s="128"/>
      <c r="N159" s="130"/>
    </row>
    <row r="160" spans="1:17" x14ac:dyDescent="0.2">
      <c r="B160" s="112"/>
      <c r="C160" s="112"/>
      <c r="D160" s="112"/>
      <c r="E160" s="112"/>
      <c r="F160" s="112"/>
      <c r="G160" s="112"/>
      <c r="H160" s="112"/>
      <c r="I160" s="112"/>
      <c r="J160" s="112"/>
      <c r="K160" s="112"/>
      <c r="L160" s="112"/>
      <c r="M160" s="112"/>
      <c r="N160" s="20"/>
    </row>
    <row r="161" spans="1:17" x14ac:dyDescent="0.2">
      <c r="B161" s="112"/>
      <c r="C161" s="112"/>
      <c r="D161" s="112"/>
      <c r="E161" s="112"/>
      <c r="F161" s="112"/>
      <c r="G161" s="112"/>
      <c r="H161" s="112"/>
      <c r="I161" s="112"/>
      <c r="J161" s="112"/>
      <c r="K161" s="112"/>
      <c r="L161" s="112"/>
      <c r="M161" s="112"/>
      <c r="N161" s="20"/>
    </row>
    <row r="162" spans="1:17" x14ac:dyDescent="0.2">
      <c r="B162" s="20"/>
      <c r="C162" s="20"/>
      <c r="D162" s="20"/>
      <c r="E162" s="20"/>
      <c r="F162" s="20"/>
      <c r="G162" s="20"/>
      <c r="H162" s="20"/>
      <c r="I162" s="20"/>
      <c r="J162" s="20"/>
      <c r="K162" s="20"/>
      <c r="L162" s="20"/>
      <c r="M162" s="20"/>
      <c r="N162" s="20"/>
      <c r="O162" s="20"/>
    </row>
    <row r="163" spans="1:17" x14ac:dyDescent="0.2">
      <c r="B163" s="20"/>
      <c r="C163" s="20"/>
      <c r="D163" s="20"/>
      <c r="E163" s="20"/>
      <c r="F163" s="20"/>
      <c r="G163" s="20"/>
      <c r="H163" s="20"/>
      <c r="I163" s="20"/>
      <c r="J163" s="20"/>
      <c r="K163" s="20"/>
      <c r="L163" s="20"/>
      <c r="M163" s="20"/>
      <c r="N163" s="20"/>
      <c r="O163" s="20"/>
    </row>
    <row r="164" spans="1:17" s="20" customFormat="1" x14ac:dyDescent="0.2">
      <c r="A164" s="1"/>
    </row>
    <row r="165" spans="1:17" x14ac:dyDescent="0.2">
      <c r="A165" s="102"/>
      <c r="B165" s="27"/>
      <c r="C165" s="27"/>
      <c r="D165" s="27"/>
      <c r="E165" s="27"/>
      <c r="F165" s="27"/>
      <c r="G165" s="27"/>
      <c r="H165" s="27"/>
      <c r="I165" s="27"/>
      <c r="J165" s="27"/>
      <c r="K165" s="27"/>
      <c r="L165" s="27"/>
      <c r="M165" s="27"/>
      <c r="N165" s="27"/>
      <c r="O165" s="27"/>
      <c r="P165" s="27"/>
      <c r="Q165" s="27"/>
    </row>
    <row r="166" spans="1:17" x14ac:dyDescent="0.2">
      <c r="A166" s="102"/>
      <c r="B166" s="27"/>
      <c r="C166" s="27"/>
      <c r="D166" s="27"/>
      <c r="E166" s="27"/>
      <c r="F166" s="27"/>
      <c r="G166" s="27"/>
      <c r="H166" s="27"/>
      <c r="I166" s="27"/>
      <c r="J166" s="27"/>
      <c r="K166" s="27"/>
      <c r="L166" s="27"/>
      <c r="M166" s="27"/>
      <c r="N166" s="27"/>
      <c r="O166" s="27"/>
      <c r="P166" s="27"/>
      <c r="Q166" s="27"/>
    </row>
    <row r="167" spans="1:17" x14ac:dyDescent="0.2">
      <c r="A167" s="102"/>
      <c r="B167" s="27"/>
      <c r="C167" s="27"/>
      <c r="D167" s="27"/>
      <c r="E167" s="27"/>
      <c r="F167" s="27"/>
      <c r="G167" s="27"/>
      <c r="H167" s="27"/>
      <c r="I167" s="27"/>
      <c r="J167" s="27"/>
      <c r="K167" s="27"/>
      <c r="L167" s="27"/>
      <c r="M167" s="27"/>
      <c r="N167" s="27"/>
      <c r="O167" s="27"/>
      <c r="P167" s="27"/>
      <c r="Q167" s="27"/>
    </row>
    <row r="168" spans="1:17" x14ac:dyDescent="0.2">
      <c r="A168" s="102"/>
      <c r="B168" s="27"/>
      <c r="C168" s="27"/>
      <c r="D168" s="27"/>
      <c r="E168" s="27"/>
      <c r="F168" s="27"/>
      <c r="G168" s="27"/>
      <c r="H168" s="27"/>
      <c r="I168" s="27"/>
      <c r="J168" s="27"/>
      <c r="K168" s="27"/>
      <c r="L168" s="27"/>
      <c r="M168" s="27"/>
      <c r="N168" s="27"/>
      <c r="O168" s="27"/>
      <c r="P168" s="27"/>
      <c r="Q168" s="27"/>
    </row>
    <row r="169" spans="1:17" x14ac:dyDescent="0.2">
      <c r="A169" s="102"/>
      <c r="B169" s="27"/>
      <c r="C169" s="27"/>
      <c r="D169" s="27"/>
      <c r="E169" s="27"/>
      <c r="F169" s="27"/>
      <c r="G169" s="27"/>
      <c r="H169" s="27"/>
      <c r="I169" s="27"/>
      <c r="J169" s="27"/>
      <c r="K169" s="27"/>
      <c r="L169" s="27"/>
      <c r="M169" s="27"/>
      <c r="N169" s="27"/>
      <c r="O169" s="27"/>
      <c r="P169" s="27"/>
      <c r="Q169" s="27"/>
    </row>
    <row r="170" spans="1:17" x14ac:dyDescent="0.2">
      <c r="A170" s="102"/>
      <c r="B170" s="143"/>
      <c r="C170" s="27"/>
      <c r="D170" s="27"/>
      <c r="E170" s="27"/>
      <c r="F170" s="27"/>
      <c r="G170" s="27"/>
      <c r="H170" s="27"/>
      <c r="I170" s="27"/>
      <c r="J170" s="27"/>
      <c r="K170" s="27"/>
      <c r="L170" s="27"/>
      <c r="M170" s="27"/>
      <c r="N170" s="27"/>
      <c r="O170" s="27"/>
      <c r="P170" s="27"/>
      <c r="Q170" s="27"/>
    </row>
    <row r="171" spans="1:17" x14ac:dyDescent="0.2">
      <c r="A171" s="102"/>
      <c r="B171" s="27"/>
      <c r="C171" s="27"/>
      <c r="D171" s="27"/>
      <c r="E171" s="27"/>
      <c r="F171" s="27"/>
      <c r="G171" s="27"/>
      <c r="H171" s="27"/>
      <c r="I171" s="27"/>
      <c r="J171" s="27"/>
      <c r="K171" s="27"/>
      <c r="L171" s="27"/>
      <c r="M171" s="27"/>
      <c r="N171" s="27"/>
      <c r="O171" s="27"/>
      <c r="P171" s="27"/>
      <c r="Q171" s="27"/>
    </row>
    <row r="172" spans="1:17" x14ac:dyDescent="0.2">
      <c r="A172" s="102"/>
      <c r="B172" s="27"/>
      <c r="C172" s="27"/>
      <c r="D172" s="27"/>
      <c r="E172" s="27"/>
      <c r="F172" s="27"/>
      <c r="G172" s="27"/>
      <c r="H172" s="27"/>
      <c r="I172" s="27"/>
      <c r="J172" s="27"/>
      <c r="K172" s="27"/>
      <c r="L172" s="27"/>
      <c r="M172" s="27"/>
      <c r="N172" s="27"/>
      <c r="O172" s="27"/>
      <c r="P172" s="27"/>
      <c r="Q172" s="27"/>
    </row>
    <row r="173" spans="1:17" ht="12.75" customHeight="1" x14ac:dyDescent="0.2">
      <c r="A173" s="102"/>
      <c r="B173" s="353"/>
      <c r="C173" s="353"/>
      <c r="D173" s="353"/>
      <c r="E173" s="353"/>
      <c r="F173" s="353"/>
      <c r="G173" s="353"/>
      <c r="H173" s="353"/>
      <c r="I173" s="353"/>
      <c r="J173" s="353"/>
      <c r="K173" s="353"/>
      <c r="L173" s="353"/>
      <c r="M173" s="353"/>
      <c r="N173" s="27"/>
      <c r="O173" s="27"/>
      <c r="P173" s="27"/>
      <c r="Q173" s="27"/>
    </row>
    <row r="174" spans="1:17" x14ac:dyDescent="0.2">
      <c r="A174" s="102"/>
      <c r="B174" s="115"/>
      <c r="C174" s="115"/>
      <c r="D174" s="79"/>
      <c r="E174" s="79"/>
      <c r="F174" s="79"/>
      <c r="G174" s="79"/>
      <c r="H174" s="79"/>
      <c r="I174" s="79"/>
      <c r="J174" s="79"/>
      <c r="K174" s="79"/>
      <c r="L174" s="79"/>
      <c r="M174" s="79"/>
      <c r="N174" s="27"/>
      <c r="O174" s="27"/>
      <c r="P174" s="27"/>
      <c r="Q174" s="27"/>
    </row>
    <row r="175" spans="1:17" ht="12.75" customHeight="1" x14ac:dyDescent="0.2">
      <c r="A175" s="102"/>
      <c r="B175" s="375"/>
      <c r="C175" s="143"/>
      <c r="D175" s="144"/>
      <c r="E175" s="144"/>
      <c r="F175" s="144"/>
      <c r="G175" s="144"/>
      <c r="H175" s="144"/>
      <c r="I175" s="144"/>
      <c r="J175" s="144"/>
      <c r="K175" s="144"/>
      <c r="L175" s="145"/>
      <c r="M175" s="145"/>
      <c r="N175" s="27"/>
      <c r="O175" s="27"/>
      <c r="P175" s="27"/>
      <c r="Q175" s="27"/>
    </row>
    <row r="176" spans="1:17" x14ac:dyDescent="0.2">
      <c r="A176" s="102"/>
      <c r="B176" s="375"/>
      <c r="C176" s="143"/>
      <c r="D176" s="144"/>
      <c r="E176" s="144"/>
      <c r="F176" s="144"/>
      <c r="G176" s="144"/>
      <c r="H176" s="144"/>
      <c r="I176" s="144"/>
      <c r="J176" s="144"/>
      <c r="K176" s="144"/>
      <c r="L176" s="145"/>
      <c r="M176" s="145"/>
      <c r="N176" s="27"/>
      <c r="O176" s="27"/>
      <c r="P176" s="27"/>
      <c r="Q176" s="27"/>
    </row>
    <row r="177" spans="1:17" x14ac:dyDescent="0.2">
      <c r="A177" s="102"/>
      <c r="B177" s="375"/>
      <c r="C177" s="143"/>
      <c r="D177" s="144"/>
      <c r="E177" s="144"/>
      <c r="F177" s="144"/>
      <c r="G177" s="144"/>
      <c r="H177" s="144"/>
      <c r="I177" s="144"/>
      <c r="J177" s="144"/>
      <c r="K177" s="144"/>
      <c r="L177" s="145"/>
      <c r="M177" s="145"/>
      <c r="N177" s="27"/>
      <c r="O177" s="27"/>
      <c r="P177" s="27"/>
      <c r="Q177" s="27"/>
    </row>
    <row r="178" spans="1:17" x14ac:dyDescent="0.2">
      <c r="A178" s="102"/>
      <c r="B178" s="375"/>
      <c r="C178" s="143"/>
      <c r="D178" s="144"/>
      <c r="E178" s="144"/>
      <c r="F178" s="144"/>
      <c r="G178" s="144"/>
      <c r="H178" s="144"/>
      <c r="I178" s="144"/>
      <c r="J178" s="144"/>
      <c r="K178" s="144"/>
      <c r="L178" s="145"/>
      <c r="M178" s="145"/>
      <c r="N178" s="27"/>
      <c r="O178" s="27"/>
      <c r="P178" s="27"/>
      <c r="Q178" s="27"/>
    </row>
    <row r="179" spans="1:17" x14ac:dyDescent="0.2">
      <c r="A179" s="102"/>
      <c r="B179" s="375"/>
      <c r="C179" s="143"/>
      <c r="D179" s="144"/>
      <c r="E179" s="144"/>
      <c r="F179" s="144"/>
      <c r="G179" s="144"/>
      <c r="H179" s="144"/>
      <c r="I179" s="144"/>
      <c r="J179" s="144"/>
      <c r="K179" s="144"/>
      <c r="L179" s="145"/>
      <c r="M179" s="145"/>
      <c r="N179" s="27"/>
      <c r="O179" s="27"/>
      <c r="P179" s="27"/>
      <c r="Q179" s="27"/>
    </row>
    <row r="180" spans="1:17" x14ac:dyDescent="0.2">
      <c r="A180" s="102"/>
      <c r="B180" s="375"/>
      <c r="C180" s="143"/>
      <c r="D180" s="144"/>
      <c r="E180" s="144"/>
      <c r="F180" s="144"/>
      <c r="G180" s="144"/>
      <c r="H180" s="144"/>
      <c r="I180" s="144"/>
      <c r="J180" s="144"/>
      <c r="K180" s="144"/>
      <c r="L180" s="145"/>
      <c r="M180" s="145"/>
      <c r="N180" s="27"/>
      <c r="O180" s="27"/>
      <c r="P180" s="27"/>
      <c r="Q180" s="27"/>
    </row>
    <row r="181" spans="1:17" x14ac:dyDescent="0.2">
      <c r="A181" s="102"/>
      <c r="B181" s="375"/>
      <c r="C181" s="143"/>
      <c r="D181" s="144"/>
      <c r="E181" s="144"/>
      <c r="F181" s="144"/>
      <c r="G181" s="144"/>
      <c r="H181" s="144"/>
      <c r="I181" s="144"/>
      <c r="J181" s="144"/>
      <c r="K181" s="144"/>
      <c r="L181" s="145"/>
      <c r="M181" s="145"/>
      <c r="N181" s="27"/>
      <c r="O181" s="27"/>
      <c r="P181" s="27"/>
      <c r="Q181" s="27"/>
    </row>
    <row r="182" spans="1:17" x14ac:dyDescent="0.2">
      <c r="A182" s="102"/>
      <c r="B182" s="375"/>
      <c r="C182" s="143"/>
      <c r="D182" s="144"/>
      <c r="E182" s="144"/>
      <c r="F182" s="144"/>
      <c r="G182" s="144"/>
      <c r="H182" s="144"/>
      <c r="I182" s="144"/>
      <c r="J182" s="144"/>
      <c r="K182" s="144"/>
      <c r="L182" s="145"/>
      <c r="M182" s="145"/>
      <c r="N182" s="27"/>
      <c r="O182" s="27"/>
      <c r="P182" s="27"/>
      <c r="Q182" s="27"/>
    </row>
    <row r="183" spans="1:17" x14ac:dyDescent="0.2">
      <c r="A183" s="102"/>
      <c r="B183" s="375"/>
      <c r="C183" s="143"/>
      <c r="D183" s="144"/>
      <c r="E183" s="144"/>
      <c r="F183" s="144"/>
      <c r="G183" s="144"/>
      <c r="H183" s="144"/>
      <c r="I183" s="144"/>
      <c r="J183" s="144"/>
      <c r="K183" s="144"/>
      <c r="L183" s="145"/>
      <c r="M183" s="145"/>
      <c r="N183" s="27"/>
      <c r="O183" s="27"/>
      <c r="P183" s="27"/>
      <c r="Q183" s="27"/>
    </row>
    <row r="184" spans="1:17" x14ac:dyDescent="0.2">
      <c r="A184" s="102"/>
      <c r="B184" s="375"/>
      <c r="C184" s="143"/>
      <c r="D184" s="144"/>
      <c r="E184" s="144"/>
      <c r="F184" s="144"/>
      <c r="G184" s="144"/>
      <c r="H184" s="144"/>
      <c r="I184" s="144"/>
      <c r="J184" s="144"/>
      <c r="K184" s="144"/>
      <c r="L184" s="145"/>
      <c r="M184" s="145"/>
      <c r="N184" s="27"/>
      <c r="O184" s="27"/>
      <c r="P184" s="27"/>
      <c r="Q184" s="27"/>
    </row>
    <row r="185" spans="1:17" x14ac:dyDescent="0.2">
      <c r="A185" s="102"/>
      <c r="B185" s="375"/>
      <c r="C185" s="143"/>
      <c r="D185" s="144"/>
      <c r="E185" s="144"/>
      <c r="F185" s="144"/>
      <c r="G185" s="144"/>
      <c r="H185" s="144"/>
      <c r="I185" s="144"/>
      <c r="J185" s="144"/>
      <c r="K185" s="144"/>
      <c r="L185" s="145"/>
      <c r="M185" s="145"/>
      <c r="N185" s="27"/>
      <c r="O185" s="27"/>
      <c r="P185" s="27"/>
      <c r="Q185" s="27"/>
    </row>
    <row r="186" spans="1:17" x14ac:dyDescent="0.2">
      <c r="A186" s="102"/>
      <c r="B186" s="375"/>
      <c r="C186" s="143"/>
      <c r="D186" s="144"/>
      <c r="E186" s="144"/>
      <c r="F186" s="144"/>
      <c r="G186" s="144"/>
      <c r="H186" s="144"/>
      <c r="I186" s="144"/>
      <c r="J186" s="144"/>
      <c r="K186" s="144"/>
      <c r="L186" s="145"/>
      <c r="M186" s="145"/>
      <c r="N186" s="27"/>
      <c r="O186" s="27"/>
      <c r="P186" s="27"/>
      <c r="Q186" s="27"/>
    </row>
    <row r="187" spans="1:17" x14ac:dyDescent="0.2">
      <c r="A187" s="102"/>
      <c r="B187" s="353"/>
      <c r="C187" s="353"/>
      <c r="D187" s="146"/>
      <c r="E187" s="146"/>
      <c r="F187" s="146"/>
      <c r="G187" s="146"/>
      <c r="H187" s="146"/>
      <c r="I187" s="146"/>
      <c r="J187" s="146"/>
      <c r="K187" s="146"/>
      <c r="L187" s="146"/>
      <c r="M187" s="146"/>
      <c r="N187" s="27"/>
      <c r="O187" s="27"/>
      <c r="P187" s="27"/>
      <c r="Q187" s="27"/>
    </row>
    <row r="188" spans="1:17" x14ac:dyDescent="0.2">
      <c r="A188" s="102"/>
      <c r="B188" s="375"/>
      <c r="C188" s="143"/>
      <c r="D188" s="144"/>
      <c r="E188" s="144"/>
      <c r="F188" s="144"/>
      <c r="G188" s="144"/>
      <c r="H188" s="144"/>
      <c r="I188" s="144"/>
      <c r="J188" s="144"/>
      <c r="K188" s="144"/>
      <c r="L188" s="145"/>
      <c r="M188" s="145"/>
      <c r="N188" s="27"/>
      <c r="O188" s="27"/>
      <c r="P188" s="27"/>
      <c r="Q188" s="27"/>
    </row>
    <row r="189" spans="1:17" x14ac:dyDescent="0.2">
      <c r="A189" s="102"/>
      <c r="B189" s="375"/>
      <c r="C189" s="143"/>
      <c r="D189" s="144"/>
      <c r="E189" s="144"/>
      <c r="F189" s="144"/>
      <c r="G189" s="144"/>
      <c r="H189" s="144"/>
      <c r="I189" s="144"/>
      <c r="J189" s="144"/>
      <c r="K189" s="144"/>
      <c r="L189" s="145"/>
      <c r="M189" s="145"/>
      <c r="N189" s="27"/>
      <c r="O189" s="27"/>
      <c r="P189" s="27"/>
      <c r="Q189" s="27"/>
    </row>
    <row r="190" spans="1:17" x14ac:dyDescent="0.2">
      <c r="A190" s="102"/>
      <c r="B190" s="375"/>
      <c r="C190" s="143"/>
      <c r="D190" s="144"/>
      <c r="E190" s="144"/>
      <c r="F190" s="144"/>
      <c r="G190" s="144"/>
      <c r="H190" s="144"/>
      <c r="I190" s="144"/>
      <c r="J190" s="144"/>
      <c r="K190" s="144"/>
      <c r="L190" s="145"/>
      <c r="M190" s="145"/>
      <c r="N190" s="27"/>
      <c r="O190" s="27"/>
      <c r="P190" s="27"/>
      <c r="Q190" s="27"/>
    </row>
    <row r="191" spans="1:17" x14ac:dyDescent="0.2">
      <c r="A191" s="102"/>
      <c r="B191" s="375"/>
      <c r="C191" s="143"/>
      <c r="D191" s="144"/>
      <c r="E191" s="144"/>
      <c r="F191" s="144"/>
      <c r="G191" s="144"/>
      <c r="H191" s="144"/>
      <c r="I191" s="144"/>
      <c r="J191" s="144"/>
      <c r="K191" s="144"/>
      <c r="L191" s="145"/>
      <c r="M191" s="145"/>
      <c r="N191" s="27"/>
      <c r="O191" s="27"/>
      <c r="P191" s="27"/>
      <c r="Q191" s="27"/>
    </row>
    <row r="192" spans="1:17" x14ac:dyDescent="0.2">
      <c r="A192" s="102"/>
      <c r="B192" s="375"/>
      <c r="C192" s="143"/>
      <c r="D192" s="144"/>
      <c r="E192" s="144"/>
      <c r="F192" s="144"/>
      <c r="G192" s="144"/>
      <c r="H192" s="144"/>
      <c r="I192" s="144"/>
      <c r="J192" s="144"/>
      <c r="K192" s="144"/>
      <c r="L192" s="145"/>
      <c r="M192" s="145"/>
      <c r="N192" s="27"/>
      <c r="O192" s="27"/>
      <c r="P192" s="27"/>
      <c r="Q192" s="27"/>
    </row>
    <row r="193" spans="1:17" x14ac:dyDescent="0.2">
      <c r="A193" s="102"/>
      <c r="B193" s="375"/>
      <c r="C193" s="143"/>
      <c r="D193" s="144"/>
      <c r="E193" s="144"/>
      <c r="F193" s="144"/>
      <c r="G193" s="144"/>
      <c r="H193" s="144"/>
      <c r="I193" s="144"/>
      <c r="J193" s="144"/>
      <c r="K193" s="144"/>
      <c r="L193" s="145"/>
      <c r="M193" s="145"/>
      <c r="N193" s="27"/>
      <c r="O193" s="27"/>
      <c r="P193" s="27"/>
      <c r="Q193" s="27"/>
    </row>
    <row r="194" spans="1:17" x14ac:dyDescent="0.2">
      <c r="A194" s="102"/>
      <c r="B194" s="375"/>
      <c r="C194" s="143"/>
      <c r="D194" s="144"/>
      <c r="E194" s="144"/>
      <c r="F194" s="144"/>
      <c r="G194" s="144"/>
      <c r="H194" s="144"/>
      <c r="I194" s="144"/>
      <c r="J194" s="144"/>
      <c r="K194" s="144"/>
      <c r="L194" s="145"/>
      <c r="M194" s="145"/>
      <c r="N194" s="27"/>
      <c r="O194" s="27"/>
      <c r="P194" s="27"/>
      <c r="Q194" s="27"/>
    </row>
    <row r="195" spans="1:17" x14ac:dyDescent="0.2">
      <c r="A195" s="102"/>
      <c r="B195" s="375"/>
      <c r="C195" s="143"/>
      <c r="D195" s="144"/>
      <c r="E195" s="144"/>
      <c r="F195" s="144"/>
      <c r="G195" s="144"/>
      <c r="H195" s="144"/>
      <c r="I195" s="144"/>
      <c r="J195" s="144"/>
      <c r="K195" s="144"/>
      <c r="L195" s="145"/>
      <c r="M195" s="145"/>
      <c r="N195" s="27"/>
      <c r="O195" s="27"/>
      <c r="P195" s="27"/>
      <c r="Q195" s="27"/>
    </row>
    <row r="196" spans="1:17" x14ac:dyDescent="0.2">
      <c r="A196" s="102"/>
      <c r="B196" s="375"/>
      <c r="C196" s="143"/>
      <c r="D196" s="144"/>
      <c r="E196" s="144"/>
      <c r="F196" s="144"/>
      <c r="G196" s="144"/>
      <c r="H196" s="144"/>
      <c r="I196" s="144"/>
      <c r="J196" s="144"/>
      <c r="K196" s="144"/>
      <c r="L196" s="145"/>
      <c r="M196" s="145"/>
      <c r="N196" s="27"/>
      <c r="O196" s="27"/>
      <c r="P196" s="27"/>
      <c r="Q196" s="27"/>
    </row>
    <row r="197" spans="1:17" x14ac:dyDescent="0.2">
      <c r="A197" s="102"/>
      <c r="B197" s="375"/>
      <c r="C197" s="143"/>
      <c r="D197" s="144"/>
      <c r="E197" s="144"/>
      <c r="F197" s="144"/>
      <c r="G197" s="144"/>
      <c r="H197" s="144"/>
      <c r="I197" s="144"/>
      <c r="J197" s="144"/>
      <c r="K197" s="144"/>
      <c r="L197" s="145"/>
      <c r="M197" s="145"/>
      <c r="N197" s="27"/>
      <c r="O197" s="27"/>
      <c r="P197" s="27"/>
      <c r="Q197" s="27"/>
    </row>
    <row r="198" spans="1:17" x14ac:dyDescent="0.2">
      <c r="A198" s="102"/>
      <c r="B198" s="375"/>
      <c r="C198" s="143"/>
      <c r="D198" s="144"/>
      <c r="E198" s="144"/>
      <c r="F198" s="144"/>
      <c r="G198" s="144"/>
      <c r="H198" s="144"/>
      <c r="I198" s="144"/>
      <c r="J198" s="144"/>
      <c r="K198" s="144"/>
      <c r="L198" s="145"/>
      <c r="M198" s="145"/>
      <c r="N198" s="27"/>
      <c r="O198" s="27"/>
      <c r="P198" s="27"/>
      <c r="Q198" s="27"/>
    </row>
    <row r="199" spans="1:17" x14ac:dyDescent="0.2">
      <c r="A199" s="102"/>
      <c r="B199" s="375"/>
      <c r="C199" s="143"/>
      <c r="D199" s="144"/>
      <c r="E199" s="144"/>
      <c r="F199" s="144"/>
      <c r="G199" s="144"/>
      <c r="H199" s="144"/>
      <c r="I199" s="144"/>
      <c r="J199" s="144"/>
      <c r="K199" s="144"/>
      <c r="L199" s="145"/>
      <c r="M199" s="145"/>
      <c r="N199" s="27"/>
      <c r="O199" s="27"/>
      <c r="P199" s="27"/>
      <c r="Q199" s="27"/>
    </row>
    <row r="200" spans="1:17" x14ac:dyDescent="0.2">
      <c r="A200" s="102"/>
      <c r="B200" s="353"/>
      <c r="C200" s="353"/>
      <c r="D200" s="146"/>
      <c r="E200" s="146"/>
      <c r="F200" s="146"/>
      <c r="G200" s="146"/>
      <c r="H200" s="146"/>
      <c r="I200" s="146"/>
      <c r="J200" s="146"/>
      <c r="K200" s="146"/>
      <c r="L200" s="146"/>
      <c r="M200" s="146"/>
      <c r="N200" s="27"/>
      <c r="O200" s="27"/>
      <c r="P200" s="27"/>
      <c r="Q200" s="27"/>
    </row>
    <row r="201" spans="1:17" x14ac:dyDescent="0.2">
      <c r="A201" s="102"/>
      <c r="B201" s="376"/>
      <c r="C201" s="352"/>
      <c r="D201" s="352"/>
      <c r="E201" s="352"/>
      <c r="F201" s="352"/>
      <c r="G201" s="352"/>
      <c r="H201" s="352"/>
      <c r="I201" s="352"/>
      <c r="J201" s="352"/>
      <c r="K201" s="352"/>
      <c r="L201" s="352"/>
      <c r="M201" s="352"/>
      <c r="N201" s="27"/>
      <c r="O201" s="27"/>
      <c r="P201" s="27"/>
      <c r="Q201" s="27"/>
    </row>
    <row r="202" spans="1:17" x14ac:dyDescent="0.2">
      <c r="A202" s="102"/>
      <c r="B202" s="376"/>
      <c r="C202" s="352"/>
      <c r="D202" s="352"/>
      <c r="E202" s="352"/>
      <c r="F202" s="352"/>
      <c r="G202" s="352"/>
      <c r="H202" s="352"/>
      <c r="I202" s="352"/>
      <c r="J202" s="352"/>
      <c r="K202" s="352"/>
      <c r="L202" s="352"/>
      <c r="M202" s="352"/>
      <c r="N202" s="27"/>
      <c r="O202" s="27"/>
      <c r="P202" s="27"/>
      <c r="Q202" s="27"/>
    </row>
    <row r="203" spans="1:17" x14ac:dyDescent="0.2">
      <c r="A203" s="102"/>
      <c r="B203" s="376"/>
      <c r="C203" s="352"/>
      <c r="D203" s="352"/>
      <c r="E203" s="352"/>
      <c r="F203" s="352"/>
      <c r="G203" s="352"/>
      <c r="H203" s="352"/>
      <c r="I203" s="352"/>
      <c r="J203" s="352"/>
      <c r="K203" s="352"/>
      <c r="L203" s="352"/>
      <c r="M203" s="352"/>
      <c r="N203" s="27"/>
      <c r="O203" s="27"/>
      <c r="P203" s="27"/>
      <c r="Q203" s="27"/>
    </row>
    <row r="204" spans="1:17" x14ac:dyDescent="0.2">
      <c r="A204" s="102"/>
      <c r="B204" s="352"/>
      <c r="C204" s="352"/>
      <c r="D204" s="352"/>
      <c r="E204" s="352"/>
      <c r="F204" s="352"/>
      <c r="G204" s="352"/>
      <c r="H204" s="352"/>
      <c r="I204" s="352"/>
      <c r="J204" s="352"/>
      <c r="K204" s="352"/>
      <c r="L204" s="352"/>
      <c r="M204" s="352"/>
      <c r="N204" s="27"/>
      <c r="O204" s="27"/>
      <c r="P204" s="27"/>
      <c r="Q204" s="27"/>
    </row>
    <row r="205" spans="1:17" x14ac:dyDescent="0.2">
      <c r="A205" s="102"/>
      <c r="B205" s="112"/>
      <c r="C205" s="112"/>
      <c r="D205" s="112"/>
      <c r="E205" s="112"/>
      <c r="F205" s="112"/>
      <c r="G205" s="112"/>
      <c r="H205" s="112"/>
      <c r="I205" s="112"/>
      <c r="J205" s="112"/>
      <c r="K205" s="112"/>
      <c r="L205" s="112"/>
      <c r="M205" s="112"/>
      <c r="N205" s="27"/>
      <c r="O205" s="27"/>
      <c r="P205" s="27"/>
      <c r="Q205" s="27"/>
    </row>
    <row r="206" spans="1:17" x14ac:dyDescent="0.2">
      <c r="A206" s="102"/>
      <c r="B206" s="112"/>
      <c r="C206" s="112"/>
      <c r="D206" s="112"/>
      <c r="E206" s="112"/>
      <c r="F206" s="112"/>
      <c r="G206" s="112"/>
      <c r="H206" s="112"/>
      <c r="I206" s="112"/>
      <c r="J206" s="112"/>
      <c r="K206" s="112"/>
      <c r="L206" s="112"/>
      <c r="M206" s="112"/>
      <c r="N206" s="27"/>
      <c r="O206" s="27"/>
      <c r="P206" s="27"/>
      <c r="Q206" s="27"/>
    </row>
    <row r="207" spans="1:17" x14ac:dyDescent="0.2">
      <c r="A207" s="102"/>
      <c r="B207" s="112"/>
      <c r="C207" s="112"/>
      <c r="D207" s="112"/>
      <c r="E207" s="112"/>
      <c r="F207" s="112"/>
      <c r="G207" s="112"/>
      <c r="H207" s="112"/>
      <c r="I207" s="112"/>
      <c r="J207" s="112"/>
      <c r="K207" s="112"/>
      <c r="L207" s="112"/>
      <c r="M207" s="112"/>
      <c r="N207" s="27"/>
      <c r="O207" s="27"/>
      <c r="P207" s="27"/>
      <c r="Q207" s="27"/>
    </row>
    <row r="208" spans="1:17" x14ac:dyDescent="0.2">
      <c r="A208" s="102"/>
      <c r="B208" s="112"/>
      <c r="C208" s="112"/>
      <c r="D208" s="112"/>
      <c r="E208" s="112"/>
      <c r="F208" s="112"/>
      <c r="G208" s="112"/>
      <c r="H208" s="112"/>
      <c r="I208" s="112"/>
      <c r="J208" s="112"/>
      <c r="K208" s="112"/>
      <c r="L208" s="112"/>
      <c r="M208" s="112"/>
      <c r="N208" s="27"/>
      <c r="O208" s="27"/>
      <c r="P208" s="27"/>
      <c r="Q208" s="27"/>
    </row>
    <row r="209" spans="1:17" x14ac:dyDescent="0.2">
      <c r="A209" s="102"/>
      <c r="B209" s="112"/>
      <c r="C209" s="112"/>
      <c r="D209" s="112"/>
      <c r="E209" s="112"/>
      <c r="F209" s="112"/>
      <c r="G209" s="112"/>
      <c r="H209" s="112"/>
      <c r="I209" s="112"/>
      <c r="J209" s="112"/>
      <c r="K209" s="112"/>
      <c r="L209" s="112"/>
      <c r="M209" s="112"/>
      <c r="N209" s="27"/>
      <c r="O209" s="27"/>
      <c r="P209" s="27"/>
      <c r="Q209" s="27"/>
    </row>
    <row r="210" spans="1:17" x14ac:dyDescent="0.2">
      <c r="A210" s="102"/>
      <c r="B210" s="112"/>
      <c r="C210" s="112"/>
      <c r="D210" s="112"/>
      <c r="E210" s="112"/>
      <c r="F210" s="112"/>
      <c r="G210" s="112"/>
      <c r="H210" s="112"/>
      <c r="I210" s="112"/>
      <c r="J210" s="112"/>
      <c r="K210" s="112"/>
      <c r="L210" s="112"/>
      <c r="M210" s="112"/>
      <c r="N210" s="27"/>
      <c r="O210" s="27"/>
      <c r="P210" s="27"/>
      <c r="Q210" s="27"/>
    </row>
    <row r="211" spans="1:17" x14ac:dyDescent="0.2">
      <c r="A211" s="102"/>
      <c r="B211" s="112"/>
      <c r="C211" s="112"/>
      <c r="D211" s="112"/>
      <c r="E211" s="112"/>
      <c r="F211" s="112"/>
      <c r="G211" s="112"/>
      <c r="H211" s="112"/>
      <c r="I211" s="112"/>
      <c r="J211" s="112"/>
      <c r="K211" s="112"/>
      <c r="L211" s="112"/>
      <c r="M211" s="112"/>
      <c r="N211" s="27"/>
      <c r="O211" s="27"/>
      <c r="P211" s="27"/>
      <c r="Q211" s="27"/>
    </row>
    <row r="212" spans="1:17" x14ac:dyDescent="0.2">
      <c r="A212" s="102"/>
      <c r="B212" s="112"/>
      <c r="C212" s="112"/>
      <c r="D212" s="112"/>
      <c r="E212" s="112"/>
      <c r="F212" s="112"/>
      <c r="G212" s="112"/>
      <c r="H212" s="112"/>
      <c r="I212" s="112"/>
      <c r="J212" s="112"/>
      <c r="K212" s="112"/>
      <c r="L212" s="112"/>
      <c r="M212" s="112"/>
      <c r="N212" s="27"/>
      <c r="O212" s="27"/>
      <c r="P212" s="27"/>
      <c r="Q212" s="27"/>
    </row>
    <row r="213" spans="1:17" x14ac:dyDescent="0.2">
      <c r="A213" s="102"/>
      <c r="B213" s="112"/>
      <c r="C213" s="112"/>
      <c r="D213" s="112"/>
      <c r="E213" s="112"/>
      <c r="F213" s="112"/>
      <c r="G213" s="112"/>
      <c r="H213" s="112"/>
      <c r="I213" s="112"/>
      <c r="J213" s="112"/>
      <c r="K213" s="112"/>
      <c r="L213" s="112"/>
      <c r="M213" s="112"/>
      <c r="N213" s="27"/>
      <c r="O213" s="27"/>
      <c r="P213" s="27"/>
      <c r="Q213" s="27"/>
    </row>
    <row r="214" spans="1:17" x14ac:dyDescent="0.2">
      <c r="A214" s="102"/>
      <c r="B214" s="112"/>
      <c r="C214" s="112"/>
      <c r="D214" s="112"/>
      <c r="E214" s="112"/>
      <c r="F214" s="112"/>
      <c r="G214" s="112"/>
      <c r="H214" s="112"/>
      <c r="I214" s="112"/>
      <c r="J214" s="112"/>
      <c r="K214" s="112"/>
      <c r="L214" s="112"/>
      <c r="M214" s="112"/>
      <c r="N214" s="27"/>
      <c r="O214" s="27"/>
      <c r="P214" s="27"/>
      <c r="Q214" s="27"/>
    </row>
    <row r="215" spans="1:17" x14ac:dyDescent="0.2">
      <c r="A215" s="102"/>
      <c r="B215" s="112"/>
      <c r="C215" s="112"/>
      <c r="D215" s="112"/>
      <c r="E215" s="112"/>
      <c r="F215" s="112"/>
      <c r="G215" s="112"/>
      <c r="H215" s="112"/>
      <c r="I215" s="112"/>
      <c r="J215" s="112"/>
      <c r="K215" s="112"/>
      <c r="L215" s="112"/>
      <c r="M215" s="112"/>
      <c r="N215" s="27"/>
      <c r="O215" s="27"/>
      <c r="P215" s="27"/>
      <c r="Q215" s="27"/>
    </row>
    <row r="216" spans="1:17" x14ac:dyDescent="0.2">
      <c r="A216" s="102"/>
      <c r="B216" s="112"/>
      <c r="C216" s="112"/>
      <c r="D216" s="112"/>
      <c r="E216" s="112"/>
      <c r="F216" s="112"/>
      <c r="G216" s="112"/>
      <c r="H216" s="112"/>
      <c r="I216" s="112"/>
      <c r="J216" s="112"/>
      <c r="K216" s="112"/>
      <c r="L216" s="112"/>
      <c r="M216" s="112"/>
      <c r="N216" s="27"/>
      <c r="O216" s="27"/>
      <c r="P216" s="27"/>
      <c r="Q216" s="27"/>
    </row>
    <row r="217" spans="1:17" x14ac:dyDescent="0.2">
      <c r="A217" s="102"/>
      <c r="B217" s="112"/>
      <c r="C217" s="112"/>
      <c r="D217" s="112"/>
      <c r="E217" s="112"/>
      <c r="F217" s="112"/>
      <c r="G217" s="112"/>
      <c r="H217" s="112"/>
      <c r="I217" s="112"/>
      <c r="J217" s="112"/>
      <c r="K217" s="112"/>
      <c r="L217" s="112"/>
      <c r="M217" s="112"/>
      <c r="N217" s="27"/>
      <c r="O217" s="27"/>
      <c r="P217" s="27"/>
      <c r="Q217" s="27"/>
    </row>
    <row r="218" spans="1:17" x14ac:dyDescent="0.2">
      <c r="A218" s="102"/>
      <c r="B218" s="112"/>
      <c r="C218" s="112"/>
      <c r="D218" s="112"/>
      <c r="E218" s="112"/>
      <c r="F218" s="112"/>
      <c r="G218" s="112"/>
      <c r="H218" s="112"/>
      <c r="I218" s="112"/>
      <c r="J218" s="112"/>
      <c r="K218" s="112"/>
      <c r="L218" s="112"/>
      <c r="M218" s="112"/>
      <c r="N218" s="27"/>
      <c r="O218" s="27"/>
      <c r="P218" s="27"/>
      <c r="Q218" s="27"/>
    </row>
    <row r="219" spans="1:17" x14ac:dyDescent="0.2">
      <c r="A219" s="102"/>
      <c r="B219" s="112"/>
      <c r="C219" s="112"/>
      <c r="D219" s="112"/>
      <c r="E219" s="112"/>
      <c r="F219" s="112"/>
      <c r="G219" s="112"/>
      <c r="H219" s="112"/>
      <c r="I219" s="112"/>
      <c r="J219" s="112"/>
      <c r="K219" s="112"/>
      <c r="L219" s="112"/>
      <c r="M219" s="112"/>
      <c r="N219" s="27"/>
      <c r="O219" s="27"/>
      <c r="P219" s="27"/>
      <c r="Q219" s="27"/>
    </row>
    <row r="220" spans="1:17" x14ac:dyDescent="0.2">
      <c r="A220" s="102"/>
      <c r="B220" s="112"/>
      <c r="C220" s="112"/>
      <c r="D220" s="112"/>
      <c r="E220" s="112"/>
      <c r="F220" s="112"/>
      <c r="G220" s="112"/>
      <c r="H220" s="112"/>
      <c r="I220" s="112"/>
      <c r="J220" s="112"/>
      <c r="K220" s="112"/>
      <c r="L220" s="112"/>
      <c r="M220" s="112"/>
      <c r="N220" s="27"/>
      <c r="O220" s="27"/>
      <c r="P220" s="27"/>
      <c r="Q220" s="27"/>
    </row>
    <row r="221" spans="1:17" x14ac:dyDescent="0.2">
      <c r="A221" s="102"/>
      <c r="B221" s="112"/>
      <c r="C221" s="112"/>
      <c r="D221" s="112"/>
      <c r="E221" s="112"/>
      <c r="F221" s="112"/>
      <c r="G221" s="112"/>
      <c r="H221" s="112"/>
      <c r="I221" s="112"/>
      <c r="J221" s="112"/>
      <c r="K221" s="112"/>
      <c r="L221" s="112"/>
      <c r="M221" s="112"/>
      <c r="N221" s="27"/>
      <c r="O221" s="27"/>
      <c r="P221" s="27"/>
      <c r="Q221" s="27"/>
    </row>
    <row r="222" spans="1:17" x14ac:dyDescent="0.2">
      <c r="A222" s="102"/>
      <c r="B222" s="112"/>
      <c r="C222" s="112"/>
      <c r="D222" s="112"/>
      <c r="E222" s="112"/>
      <c r="F222" s="112"/>
      <c r="G222" s="112"/>
      <c r="H222" s="112"/>
      <c r="I222" s="112"/>
      <c r="J222" s="112"/>
      <c r="K222" s="112"/>
      <c r="L222" s="112"/>
      <c r="M222" s="112"/>
      <c r="N222" s="27"/>
      <c r="O222" s="27"/>
      <c r="P222" s="27"/>
      <c r="Q222" s="27"/>
    </row>
    <row r="223" spans="1:17" x14ac:dyDescent="0.2">
      <c r="A223" s="102"/>
      <c r="B223" s="112"/>
      <c r="C223" s="112"/>
      <c r="D223" s="112"/>
      <c r="E223" s="112"/>
      <c r="F223" s="112"/>
      <c r="G223" s="112"/>
      <c r="H223" s="112"/>
      <c r="I223" s="112"/>
      <c r="J223" s="112"/>
      <c r="K223" s="112"/>
      <c r="L223" s="112"/>
      <c r="M223" s="112"/>
      <c r="N223" s="27"/>
      <c r="O223" s="27"/>
      <c r="P223" s="27"/>
      <c r="Q223" s="27"/>
    </row>
    <row r="224" spans="1:17" x14ac:dyDescent="0.2">
      <c r="A224" s="102"/>
      <c r="B224" s="112"/>
      <c r="C224" s="112"/>
      <c r="D224" s="112"/>
      <c r="E224" s="112"/>
      <c r="F224" s="112"/>
      <c r="G224" s="112"/>
      <c r="H224" s="112"/>
      <c r="I224" s="112"/>
      <c r="J224" s="112"/>
      <c r="K224" s="112"/>
      <c r="L224" s="112"/>
      <c r="M224" s="112"/>
      <c r="N224" s="27"/>
      <c r="O224" s="27"/>
      <c r="P224" s="27"/>
      <c r="Q224" s="27"/>
    </row>
    <row r="225" spans="1:17" x14ac:dyDescent="0.2">
      <c r="A225" s="102"/>
      <c r="B225" s="112"/>
      <c r="C225" s="112"/>
      <c r="D225" s="112"/>
      <c r="E225" s="112"/>
      <c r="F225" s="112"/>
      <c r="G225" s="112"/>
      <c r="H225" s="112"/>
      <c r="I225" s="112"/>
      <c r="J225" s="112"/>
      <c r="K225" s="112"/>
      <c r="L225" s="112"/>
      <c r="M225" s="112"/>
      <c r="N225" s="27"/>
      <c r="O225" s="27"/>
      <c r="P225" s="27"/>
      <c r="Q225" s="27"/>
    </row>
    <row r="226" spans="1:17" x14ac:dyDescent="0.2">
      <c r="A226" s="102"/>
      <c r="B226" s="112"/>
      <c r="C226" s="112"/>
      <c r="D226" s="112"/>
      <c r="E226" s="112"/>
      <c r="F226" s="112"/>
      <c r="G226" s="112"/>
      <c r="H226" s="112"/>
      <c r="I226" s="112"/>
      <c r="J226" s="112"/>
      <c r="K226" s="112"/>
      <c r="L226" s="112"/>
      <c r="M226" s="112"/>
      <c r="N226" s="27"/>
      <c r="O226" s="27"/>
      <c r="P226" s="27"/>
      <c r="Q226" s="27"/>
    </row>
    <row r="227" spans="1:17" x14ac:dyDescent="0.2">
      <c r="A227" s="102"/>
      <c r="B227" s="112"/>
      <c r="C227" s="112"/>
      <c r="D227" s="112"/>
      <c r="E227" s="112"/>
      <c r="F227" s="112"/>
      <c r="G227" s="112"/>
      <c r="H227" s="112"/>
      <c r="I227" s="112"/>
      <c r="J227" s="112"/>
      <c r="K227" s="112"/>
      <c r="L227" s="112"/>
      <c r="M227" s="112"/>
      <c r="N227" s="27"/>
      <c r="O227" s="27"/>
      <c r="P227" s="27"/>
      <c r="Q227" s="27"/>
    </row>
    <row r="228" spans="1:17" x14ac:dyDescent="0.2">
      <c r="A228" s="102"/>
      <c r="B228" s="112"/>
      <c r="C228" s="112"/>
      <c r="D228" s="112"/>
      <c r="E228" s="112"/>
      <c r="F228" s="112"/>
      <c r="G228" s="112"/>
      <c r="H228" s="112"/>
      <c r="I228" s="112"/>
      <c r="J228" s="112"/>
      <c r="K228" s="112"/>
      <c r="L228" s="112"/>
      <c r="M228" s="112"/>
      <c r="N228" s="27"/>
      <c r="O228" s="27"/>
      <c r="P228" s="27"/>
      <c r="Q228" s="27"/>
    </row>
    <row r="229" spans="1:17" x14ac:dyDescent="0.2">
      <c r="A229" s="102"/>
      <c r="B229" s="112"/>
      <c r="C229" s="112"/>
      <c r="D229" s="112"/>
      <c r="E229" s="112"/>
      <c r="F229" s="112"/>
      <c r="G229" s="112"/>
      <c r="H229" s="112"/>
      <c r="I229" s="112"/>
      <c r="J229" s="112"/>
      <c r="K229" s="112"/>
      <c r="L229" s="112"/>
      <c r="M229" s="112"/>
      <c r="N229" s="27"/>
      <c r="O229" s="27"/>
      <c r="P229" s="27"/>
      <c r="Q229" s="27"/>
    </row>
    <row r="230" spans="1:17" x14ac:dyDescent="0.2">
      <c r="A230" s="102"/>
      <c r="B230" s="112"/>
      <c r="C230" s="112"/>
      <c r="D230" s="112"/>
      <c r="E230" s="112"/>
      <c r="F230" s="112"/>
      <c r="G230" s="112"/>
      <c r="H230" s="112"/>
      <c r="I230" s="112"/>
      <c r="J230" s="112"/>
      <c r="K230" s="112"/>
      <c r="L230" s="112"/>
      <c r="M230" s="112"/>
      <c r="N230" s="27"/>
      <c r="O230" s="27"/>
      <c r="P230" s="27"/>
      <c r="Q230" s="27"/>
    </row>
    <row r="231" spans="1:17" x14ac:dyDescent="0.2">
      <c r="A231" s="102"/>
      <c r="B231" s="112"/>
      <c r="C231" s="112"/>
      <c r="D231" s="112"/>
      <c r="E231" s="112"/>
      <c r="F231" s="112"/>
      <c r="G231" s="112"/>
      <c r="H231" s="112"/>
      <c r="I231" s="112"/>
      <c r="J231" s="112"/>
      <c r="K231" s="112"/>
      <c r="L231" s="112"/>
      <c r="M231" s="112"/>
      <c r="N231" s="27"/>
      <c r="O231" s="27"/>
      <c r="P231" s="27"/>
      <c r="Q231" s="27"/>
    </row>
    <row r="232" spans="1:17" x14ac:dyDescent="0.2">
      <c r="A232" s="102"/>
      <c r="B232" s="147"/>
      <c r="C232" s="147"/>
      <c r="D232" s="148"/>
      <c r="E232" s="148"/>
      <c r="F232" s="148"/>
      <c r="G232" s="148"/>
      <c r="H232" s="148"/>
      <c r="I232" s="148"/>
      <c r="J232" s="148"/>
      <c r="K232" s="148"/>
      <c r="L232" s="148"/>
      <c r="M232" s="148"/>
      <c r="N232" s="27"/>
      <c r="O232" s="27"/>
      <c r="P232" s="27"/>
      <c r="Q232" s="27"/>
    </row>
    <row r="233" spans="1:17" x14ac:dyDescent="0.2">
      <c r="A233" s="102"/>
      <c r="B233" s="147"/>
      <c r="C233" s="147"/>
      <c r="D233" s="148"/>
      <c r="E233" s="148"/>
      <c r="F233" s="148"/>
      <c r="G233" s="148"/>
      <c r="H233" s="148"/>
      <c r="I233" s="148"/>
      <c r="J233" s="148"/>
      <c r="K233" s="148"/>
      <c r="L233" s="148"/>
      <c r="M233" s="148"/>
      <c r="N233" s="27"/>
      <c r="O233" s="27"/>
      <c r="P233" s="27"/>
      <c r="Q233" s="27"/>
    </row>
    <row r="234" spans="1:17" x14ac:dyDescent="0.2">
      <c r="A234" s="102"/>
      <c r="B234" s="147"/>
      <c r="C234" s="147"/>
      <c r="D234" s="148"/>
      <c r="E234" s="148"/>
      <c r="F234" s="148"/>
      <c r="G234" s="148"/>
      <c r="H234" s="148"/>
      <c r="I234" s="148"/>
      <c r="J234" s="148"/>
      <c r="K234" s="148"/>
      <c r="L234" s="148"/>
      <c r="M234" s="148"/>
      <c r="N234" s="27"/>
      <c r="O234" s="27"/>
      <c r="P234" s="27"/>
      <c r="Q234" s="27"/>
    </row>
    <row r="235" spans="1:17" x14ac:dyDescent="0.2">
      <c r="A235" s="102"/>
      <c r="B235" s="377"/>
      <c r="C235" s="378"/>
      <c r="D235" s="353"/>
      <c r="E235" s="353"/>
      <c r="F235" s="353"/>
      <c r="G235" s="353"/>
      <c r="H235" s="353"/>
      <c r="I235" s="353"/>
      <c r="J235" s="353"/>
      <c r="K235" s="353"/>
      <c r="L235" s="353"/>
      <c r="M235" s="353"/>
      <c r="N235" s="27"/>
      <c r="O235" s="27"/>
      <c r="P235" s="27"/>
      <c r="Q235" s="27"/>
    </row>
    <row r="236" spans="1:17" x14ac:dyDescent="0.2">
      <c r="A236" s="102"/>
      <c r="B236" s="378"/>
      <c r="C236" s="378"/>
      <c r="D236" s="79"/>
      <c r="E236" s="79"/>
      <c r="F236" s="79"/>
      <c r="G236" s="79"/>
      <c r="H236" s="79"/>
      <c r="I236" s="79"/>
      <c r="J236" s="79"/>
      <c r="K236" s="79"/>
      <c r="L236" s="79"/>
      <c r="M236" s="79"/>
      <c r="N236" s="27"/>
      <c r="O236" s="27"/>
      <c r="P236" s="27"/>
      <c r="Q236" s="27"/>
    </row>
    <row r="237" spans="1:17" ht="12.75" customHeight="1" x14ac:dyDescent="0.2">
      <c r="A237" s="102"/>
      <c r="B237" s="375"/>
      <c r="C237" s="149"/>
      <c r="D237" s="150"/>
      <c r="E237" s="150"/>
      <c r="F237" s="150"/>
      <c r="G237" s="150"/>
      <c r="H237" s="150"/>
      <c r="I237" s="150"/>
      <c r="J237" s="150"/>
      <c r="K237" s="150"/>
      <c r="L237" s="150"/>
      <c r="M237" s="150"/>
      <c r="N237" s="27"/>
      <c r="O237" s="27"/>
      <c r="P237" s="27"/>
      <c r="Q237" s="27"/>
    </row>
    <row r="238" spans="1:17" ht="12.75" customHeight="1" x14ac:dyDescent="0.2">
      <c r="A238" s="102"/>
      <c r="B238" s="375"/>
      <c r="C238" s="149"/>
      <c r="D238" s="150"/>
      <c r="E238" s="150"/>
      <c r="F238" s="150"/>
      <c r="G238" s="150"/>
      <c r="H238" s="150"/>
      <c r="I238" s="150"/>
      <c r="J238" s="150"/>
      <c r="K238" s="150"/>
      <c r="L238" s="150"/>
      <c r="M238" s="150"/>
      <c r="N238" s="27"/>
      <c r="O238" s="27"/>
      <c r="P238" s="27"/>
      <c r="Q238" s="27"/>
    </row>
    <row r="239" spans="1:17" ht="13.5" customHeight="1" x14ac:dyDescent="0.2">
      <c r="A239" s="102"/>
      <c r="B239" s="375"/>
      <c r="C239" s="149"/>
      <c r="D239" s="150"/>
      <c r="E239" s="150"/>
      <c r="F239" s="150"/>
      <c r="G239" s="150"/>
      <c r="H239" s="150"/>
      <c r="I239" s="150"/>
      <c r="J239" s="150"/>
      <c r="K239" s="150"/>
      <c r="L239" s="150"/>
      <c r="M239" s="150"/>
      <c r="N239" s="27"/>
      <c r="O239" s="27"/>
      <c r="P239" s="27"/>
      <c r="Q239" s="27"/>
    </row>
    <row r="240" spans="1:17" ht="12.75" customHeight="1" x14ac:dyDescent="0.2">
      <c r="A240" s="102"/>
      <c r="B240" s="375"/>
      <c r="C240" s="149"/>
      <c r="D240" s="150"/>
      <c r="E240" s="150"/>
      <c r="F240" s="150"/>
      <c r="G240" s="150"/>
      <c r="H240" s="150"/>
      <c r="I240" s="150"/>
      <c r="J240" s="150"/>
      <c r="K240" s="150"/>
      <c r="L240" s="150"/>
      <c r="M240" s="150"/>
      <c r="N240" s="27"/>
      <c r="O240" s="27"/>
      <c r="P240" s="27"/>
      <c r="Q240" s="27"/>
    </row>
    <row r="241" spans="1:17" ht="12.75" customHeight="1" x14ac:dyDescent="0.2">
      <c r="A241" s="102"/>
      <c r="B241" s="375"/>
      <c r="C241" s="149"/>
      <c r="D241" s="150"/>
      <c r="E241" s="150"/>
      <c r="F241" s="150"/>
      <c r="G241" s="150"/>
      <c r="H241" s="150"/>
      <c r="I241" s="150"/>
      <c r="J241" s="150"/>
      <c r="K241" s="150"/>
      <c r="L241" s="150"/>
      <c r="M241" s="150"/>
      <c r="N241" s="27"/>
      <c r="O241" s="27"/>
      <c r="P241" s="27"/>
      <c r="Q241" s="27"/>
    </row>
    <row r="242" spans="1:17" ht="13.5" customHeight="1" x14ac:dyDescent="0.2">
      <c r="A242" s="102"/>
      <c r="B242" s="375"/>
      <c r="C242" s="149"/>
      <c r="D242" s="150"/>
      <c r="E242" s="150"/>
      <c r="F242" s="150"/>
      <c r="G242" s="150"/>
      <c r="H242" s="150"/>
      <c r="I242" s="150"/>
      <c r="J242" s="150"/>
      <c r="K242" s="150"/>
      <c r="L242" s="150"/>
      <c r="M242" s="150"/>
      <c r="N242" s="27"/>
      <c r="O242" s="27"/>
      <c r="P242" s="27"/>
      <c r="Q242" s="27"/>
    </row>
    <row r="243" spans="1:17" x14ac:dyDescent="0.2">
      <c r="A243" s="102"/>
      <c r="B243" s="27"/>
      <c r="C243" s="27"/>
      <c r="D243" s="148"/>
      <c r="E243" s="148"/>
      <c r="F243" s="148"/>
      <c r="G243" s="148"/>
      <c r="H243" s="148"/>
      <c r="I243" s="148"/>
      <c r="J243" s="148"/>
      <c r="K243" s="148"/>
      <c r="L243" s="148"/>
      <c r="M243" s="148"/>
      <c r="N243" s="27"/>
      <c r="O243" s="27"/>
      <c r="P243" s="27"/>
      <c r="Q243" s="27"/>
    </row>
    <row r="244" spans="1:17" x14ac:dyDescent="0.2">
      <c r="A244" s="102"/>
      <c r="B244" s="27"/>
      <c r="C244" s="27"/>
      <c r="D244" s="148"/>
      <c r="E244" s="148"/>
      <c r="F244" s="148"/>
      <c r="G244" s="148"/>
      <c r="H244" s="148"/>
      <c r="I244" s="148"/>
      <c r="J244" s="148"/>
      <c r="K244" s="148"/>
      <c r="L244" s="148"/>
      <c r="M244" s="148"/>
      <c r="N244" s="27"/>
      <c r="O244" s="27"/>
      <c r="P244" s="27"/>
      <c r="Q244" s="27"/>
    </row>
    <row r="245" spans="1:17" x14ac:dyDescent="0.2">
      <c r="A245" s="102"/>
      <c r="B245" s="27"/>
      <c r="C245" s="27"/>
      <c r="D245" s="148"/>
      <c r="E245" s="148"/>
      <c r="F245" s="148"/>
      <c r="G245" s="148"/>
      <c r="H245" s="148"/>
      <c r="I245" s="148"/>
      <c r="J245" s="148"/>
      <c r="K245" s="148"/>
      <c r="L245" s="148"/>
      <c r="M245" s="148"/>
      <c r="N245" s="27"/>
      <c r="O245" s="27"/>
      <c r="P245" s="27"/>
      <c r="Q245" s="27"/>
    </row>
    <row r="246" spans="1:17" x14ac:dyDescent="0.2">
      <c r="A246" s="102"/>
      <c r="B246" s="27"/>
      <c r="C246" s="27"/>
      <c r="D246" s="148"/>
      <c r="E246" s="148"/>
      <c r="F246" s="148"/>
      <c r="G246" s="148"/>
      <c r="H246" s="148"/>
      <c r="I246" s="148"/>
      <c r="J246" s="148"/>
      <c r="K246" s="148"/>
      <c r="L246" s="148"/>
      <c r="M246" s="148"/>
      <c r="N246" s="27"/>
      <c r="O246" s="27"/>
      <c r="P246" s="27"/>
      <c r="Q246" s="27"/>
    </row>
    <row r="247" spans="1:17" x14ac:dyDescent="0.2">
      <c r="A247" s="102"/>
      <c r="B247" s="27"/>
      <c r="C247" s="27"/>
      <c r="D247" s="148"/>
      <c r="E247" s="148"/>
      <c r="F247" s="148"/>
      <c r="G247" s="148"/>
      <c r="H247" s="148"/>
      <c r="I247" s="148"/>
      <c r="J247" s="148"/>
      <c r="K247" s="148"/>
      <c r="L247" s="148"/>
      <c r="M247" s="148"/>
      <c r="N247" s="27"/>
      <c r="O247" s="27"/>
      <c r="P247" s="27"/>
      <c r="Q247" s="27"/>
    </row>
    <row r="248" spans="1:17" x14ac:dyDescent="0.2">
      <c r="A248" s="102"/>
      <c r="B248" s="27"/>
      <c r="C248" s="27"/>
      <c r="D248" s="148"/>
      <c r="E248" s="148"/>
      <c r="F248" s="148"/>
      <c r="G248" s="148"/>
      <c r="H248" s="148"/>
      <c r="I248" s="148"/>
      <c r="J248" s="148"/>
      <c r="K248" s="148"/>
      <c r="L248" s="148"/>
      <c r="M248" s="148"/>
      <c r="N248" s="27"/>
      <c r="O248" s="27"/>
      <c r="P248" s="27"/>
      <c r="Q248" s="27"/>
    </row>
    <row r="249" spans="1:17" x14ac:dyDescent="0.2">
      <c r="A249" s="102"/>
      <c r="B249" s="27"/>
      <c r="C249" s="27"/>
      <c r="D249" s="148"/>
      <c r="E249" s="148"/>
      <c r="F249" s="148"/>
      <c r="G249" s="148"/>
      <c r="H249" s="148"/>
      <c r="I249" s="148"/>
      <c r="J249" s="148"/>
      <c r="K249" s="148"/>
      <c r="L249" s="148"/>
      <c r="M249" s="148"/>
      <c r="N249" s="27"/>
      <c r="O249" s="27"/>
      <c r="P249" s="27"/>
      <c r="Q249" s="27"/>
    </row>
    <row r="250" spans="1:17" x14ac:dyDescent="0.2">
      <c r="A250" s="102"/>
      <c r="B250" s="27"/>
      <c r="C250" s="27"/>
      <c r="D250" s="148"/>
      <c r="E250" s="148"/>
      <c r="F250" s="148"/>
      <c r="G250" s="148"/>
      <c r="H250" s="148"/>
      <c r="I250" s="148"/>
      <c r="J250" s="148"/>
      <c r="K250" s="148"/>
      <c r="L250" s="148"/>
      <c r="M250" s="148"/>
      <c r="N250" s="27"/>
      <c r="O250" s="27"/>
      <c r="P250" s="27"/>
      <c r="Q250" s="27"/>
    </row>
    <row r="251" spans="1:17" x14ac:dyDescent="0.2">
      <c r="A251" s="102"/>
      <c r="B251" s="27"/>
      <c r="C251" s="27"/>
      <c r="D251" s="148"/>
      <c r="E251" s="148"/>
      <c r="F251" s="148"/>
      <c r="G251" s="148"/>
      <c r="H251" s="148"/>
      <c r="I251" s="148"/>
      <c r="J251" s="148"/>
      <c r="K251" s="148"/>
      <c r="L251" s="148"/>
      <c r="M251" s="148"/>
      <c r="N251" s="27"/>
      <c r="O251" s="27"/>
      <c r="P251" s="27"/>
      <c r="Q251" s="27"/>
    </row>
    <row r="252" spans="1:17" x14ac:dyDescent="0.2">
      <c r="A252" s="102"/>
      <c r="B252" s="27"/>
      <c r="C252" s="27"/>
      <c r="D252" s="148"/>
      <c r="E252" s="148"/>
      <c r="F252" s="148"/>
      <c r="G252" s="148"/>
      <c r="H252" s="148"/>
      <c r="I252" s="148"/>
      <c r="J252" s="148"/>
      <c r="K252" s="148"/>
      <c r="L252" s="148"/>
      <c r="M252" s="148"/>
      <c r="N252" s="27"/>
      <c r="O252" s="27"/>
      <c r="P252" s="27"/>
      <c r="Q252" s="27"/>
    </row>
    <row r="253" spans="1:17" x14ac:dyDescent="0.2">
      <c r="A253" s="102"/>
      <c r="B253" s="27"/>
      <c r="C253" s="27"/>
      <c r="D253" s="148"/>
      <c r="E253" s="148"/>
      <c r="F253" s="148"/>
      <c r="G253" s="148"/>
      <c r="H253" s="148"/>
      <c r="I253" s="148"/>
      <c r="J253" s="148"/>
      <c r="K253" s="148"/>
      <c r="L253" s="148"/>
      <c r="M253" s="148"/>
      <c r="N253" s="27"/>
      <c r="O253" s="27"/>
      <c r="P253" s="27"/>
      <c r="Q253" s="27"/>
    </row>
    <row r="254" spans="1:17" x14ac:dyDescent="0.2">
      <c r="A254" s="102"/>
      <c r="B254" s="27"/>
      <c r="C254" s="27"/>
      <c r="D254" s="148"/>
      <c r="E254" s="148"/>
      <c r="F254" s="148"/>
      <c r="G254" s="148"/>
      <c r="H254" s="148"/>
      <c r="I254" s="148"/>
      <c r="J254" s="148"/>
      <c r="K254" s="148"/>
      <c r="L254" s="148"/>
      <c r="M254" s="148"/>
      <c r="N254" s="27"/>
      <c r="O254" s="27"/>
      <c r="P254" s="27"/>
      <c r="Q254" s="27"/>
    </row>
    <row r="255" spans="1:17" x14ac:dyDescent="0.2">
      <c r="A255" s="102"/>
      <c r="B255" s="27"/>
      <c r="C255" s="27"/>
      <c r="D255" s="148"/>
      <c r="E255" s="148"/>
      <c r="F255" s="148"/>
      <c r="G255" s="148"/>
      <c r="H255" s="148"/>
      <c r="I255" s="148"/>
      <c r="J255" s="148"/>
      <c r="K255" s="148"/>
      <c r="L255" s="148"/>
      <c r="M255" s="148"/>
      <c r="N255" s="27"/>
      <c r="O255" s="27"/>
      <c r="P255" s="27"/>
      <c r="Q255" s="27"/>
    </row>
    <row r="256" spans="1:17" x14ac:dyDescent="0.2">
      <c r="A256" s="102"/>
      <c r="B256" s="27"/>
      <c r="C256" s="27"/>
      <c r="D256" s="148"/>
      <c r="E256" s="148"/>
      <c r="F256" s="148"/>
      <c r="G256" s="148"/>
      <c r="H256" s="148"/>
      <c r="I256" s="148"/>
      <c r="J256" s="148"/>
      <c r="K256" s="148"/>
      <c r="L256" s="148"/>
      <c r="M256" s="148"/>
      <c r="N256" s="27"/>
      <c r="O256" s="27"/>
      <c r="P256" s="27"/>
      <c r="Q256" s="27"/>
    </row>
    <row r="257" spans="1:17" x14ac:dyDescent="0.2">
      <c r="A257" s="102"/>
      <c r="B257" s="27"/>
      <c r="C257" s="27"/>
      <c r="D257" s="148"/>
      <c r="E257" s="148"/>
      <c r="F257" s="148"/>
      <c r="G257" s="148"/>
      <c r="H257" s="148"/>
      <c r="I257" s="148"/>
      <c r="J257" s="148"/>
      <c r="K257" s="148"/>
      <c r="L257" s="148"/>
      <c r="M257" s="148"/>
      <c r="N257" s="27"/>
      <c r="O257" s="27"/>
      <c r="P257" s="27"/>
      <c r="Q257" s="27"/>
    </row>
    <row r="258" spans="1:17" x14ac:dyDescent="0.2">
      <c r="A258" s="102"/>
      <c r="B258" s="27"/>
      <c r="C258" s="27"/>
      <c r="D258" s="148"/>
      <c r="E258" s="148"/>
      <c r="F258" s="148"/>
      <c r="G258" s="148"/>
      <c r="H258" s="148"/>
      <c r="I258" s="148"/>
      <c r="J258" s="148"/>
      <c r="K258" s="148"/>
      <c r="L258" s="148"/>
      <c r="M258" s="148"/>
      <c r="N258" s="27"/>
      <c r="O258" s="27"/>
      <c r="P258" s="27"/>
      <c r="Q258" s="27"/>
    </row>
    <row r="259" spans="1:17" x14ac:dyDescent="0.2">
      <c r="A259" s="102"/>
      <c r="B259" s="27"/>
      <c r="C259" s="27"/>
      <c r="D259" s="148"/>
      <c r="E259" s="148"/>
      <c r="F259" s="148"/>
      <c r="G259" s="148"/>
      <c r="H259" s="148"/>
      <c r="I259" s="148"/>
      <c r="J259" s="148"/>
      <c r="K259" s="148"/>
      <c r="L259" s="148"/>
      <c r="M259" s="148"/>
      <c r="N259" s="27"/>
      <c r="O259" s="27"/>
      <c r="P259" s="27"/>
      <c r="Q259" s="27"/>
    </row>
    <row r="260" spans="1:17" x14ac:dyDescent="0.2">
      <c r="A260" s="102"/>
      <c r="B260" s="27"/>
      <c r="C260" s="27"/>
      <c r="D260" s="148"/>
      <c r="E260" s="148"/>
      <c r="F260" s="148"/>
      <c r="G260" s="148"/>
      <c r="H260" s="148"/>
      <c r="I260" s="148"/>
      <c r="J260" s="148"/>
      <c r="K260" s="148"/>
      <c r="L260" s="148"/>
      <c r="M260" s="148"/>
      <c r="N260" s="27"/>
      <c r="O260" s="27"/>
      <c r="P260" s="27"/>
      <c r="Q260" s="27"/>
    </row>
    <row r="261" spans="1:17" x14ac:dyDescent="0.2">
      <c r="A261" s="102"/>
      <c r="B261" s="27"/>
      <c r="C261" s="27"/>
      <c r="D261" s="148"/>
      <c r="E261" s="148"/>
      <c r="F261" s="148"/>
      <c r="G261" s="148"/>
      <c r="H261" s="148"/>
      <c r="I261" s="148"/>
      <c r="J261" s="148"/>
      <c r="K261" s="148"/>
      <c r="L261" s="148"/>
      <c r="M261" s="148"/>
      <c r="N261" s="27"/>
      <c r="O261" s="27"/>
      <c r="P261" s="27"/>
      <c r="Q261" s="27"/>
    </row>
    <row r="262" spans="1:17" x14ac:dyDescent="0.2">
      <c r="A262" s="102"/>
      <c r="B262" s="27"/>
      <c r="C262" s="27"/>
      <c r="D262" s="148"/>
      <c r="E262" s="148"/>
      <c r="F262" s="148"/>
      <c r="G262" s="148"/>
      <c r="H262" s="148"/>
      <c r="I262" s="148"/>
      <c r="J262" s="148"/>
      <c r="K262" s="148"/>
      <c r="L262" s="148"/>
      <c r="M262" s="148"/>
      <c r="N262" s="27"/>
      <c r="O262" s="27"/>
      <c r="P262" s="27"/>
      <c r="Q262" s="27"/>
    </row>
    <row r="263" spans="1:17" x14ac:dyDescent="0.2">
      <c r="A263" s="102"/>
      <c r="B263" s="27"/>
      <c r="C263" s="27"/>
      <c r="D263" s="148"/>
      <c r="E263" s="148"/>
      <c r="F263" s="148"/>
      <c r="G263" s="148"/>
      <c r="H263" s="148"/>
      <c r="I263" s="148"/>
      <c r="J263" s="148"/>
      <c r="K263" s="148"/>
      <c r="L263" s="148"/>
      <c r="M263" s="148"/>
      <c r="N263" s="27"/>
      <c r="O263" s="27"/>
      <c r="P263" s="27"/>
      <c r="Q263" s="27"/>
    </row>
    <row r="264" spans="1:17" x14ac:dyDescent="0.2">
      <c r="A264" s="102"/>
      <c r="B264" s="27"/>
      <c r="C264" s="27"/>
      <c r="D264" s="148"/>
      <c r="E264" s="148"/>
      <c r="F264" s="148"/>
      <c r="G264" s="148"/>
      <c r="H264" s="148"/>
      <c r="I264" s="148"/>
      <c r="J264" s="148"/>
      <c r="K264" s="148"/>
      <c r="L264" s="148"/>
      <c r="M264" s="148"/>
      <c r="N264" s="27"/>
      <c r="O264" s="27"/>
      <c r="P264" s="27"/>
      <c r="Q264" s="27"/>
    </row>
    <row r="265" spans="1:17" x14ac:dyDescent="0.2">
      <c r="A265" s="102"/>
      <c r="B265" s="27"/>
      <c r="C265" s="27"/>
      <c r="D265" s="148"/>
      <c r="E265" s="148"/>
      <c r="F265" s="148"/>
      <c r="G265" s="148"/>
      <c r="H265" s="148"/>
      <c r="I265" s="148"/>
      <c r="J265" s="148"/>
      <c r="K265" s="148"/>
      <c r="L265" s="148"/>
      <c r="M265" s="148"/>
      <c r="N265" s="27"/>
      <c r="O265" s="27"/>
      <c r="P265" s="27"/>
      <c r="Q265" s="27"/>
    </row>
    <row r="266" spans="1:17" x14ac:dyDescent="0.2">
      <c r="A266" s="102"/>
      <c r="B266" s="27"/>
      <c r="C266" s="27"/>
      <c r="D266" s="148"/>
      <c r="E266" s="148"/>
      <c r="F266" s="148"/>
      <c r="G266" s="148"/>
      <c r="H266" s="148"/>
      <c r="I266" s="148"/>
      <c r="J266" s="148"/>
      <c r="K266" s="148"/>
      <c r="L266" s="148"/>
      <c r="M266" s="148"/>
      <c r="N266" s="27"/>
      <c r="O266" s="27"/>
      <c r="P266" s="27"/>
      <c r="Q266" s="27"/>
    </row>
    <row r="267" spans="1:17" x14ac:dyDescent="0.2">
      <c r="A267" s="102"/>
      <c r="B267" s="27"/>
      <c r="C267" s="27"/>
      <c r="D267" s="148"/>
      <c r="E267" s="148"/>
      <c r="F267" s="148"/>
      <c r="G267" s="148"/>
      <c r="H267" s="148"/>
      <c r="I267" s="148"/>
      <c r="J267" s="148"/>
      <c r="K267" s="148"/>
      <c r="L267" s="148"/>
      <c r="M267" s="148"/>
      <c r="N267" s="27"/>
      <c r="O267" s="27"/>
      <c r="P267" s="27"/>
      <c r="Q267" s="27"/>
    </row>
    <row r="268" spans="1:17" x14ac:dyDescent="0.2">
      <c r="A268" s="102"/>
      <c r="B268" s="27"/>
      <c r="C268" s="27"/>
      <c r="D268" s="148"/>
      <c r="E268" s="148"/>
      <c r="F268" s="148"/>
      <c r="G268" s="148"/>
      <c r="H268" s="148"/>
      <c r="I268" s="148"/>
      <c r="J268" s="148"/>
      <c r="K268" s="148"/>
      <c r="L268" s="148"/>
      <c r="M268" s="148"/>
      <c r="N268" s="27"/>
      <c r="O268" s="27"/>
      <c r="P268" s="27"/>
      <c r="Q268" s="27"/>
    </row>
    <row r="269" spans="1:17" x14ac:dyDescent="0.2">
      <c r="A269" s="102"/>
      <c r="B269" s="27"/>
      <c r="C269" s="27"/>
      <c r="D269" s="148"/>
      <c r="E269" s="148"/>
      <c r="F269" s="148"/>
      <c r="G269" s="148"/>
      <c r="H269" s="148"/>
      <c r="I269" s="148"/>
      <c r="J269" s="148"/>
      <c r="K269" s="148"/>
      <c r="L269" s="148"/>
      <c r="M269" s="148"/>
      <c r="N269" s="27"/>
      <c r="O269" s="27"/>
      <c r="P269" s="27"/>
      <c r="Q269" s="27"/>
    </row>
    <row r="270" spans="1:17" x14ac:dyDescent="0.2">
      <c r="A270" s="102"/>
      <c r="B270" s="27"/>
      <c r="C270" s="27"/>
      <c r="D270" s="148"/>
      <c r="E270" s="148"/>
      <c r="F270" s="148"/>
      <c r="G270" s="148"/>
      <c r="H270" s="148"/>
      <c r="I270" s="148"/>
      <c r="J270" s="148"/>
      <c r="K270" s="148"/>
      <c r="L270" s="148"/>
      <c r="M270" s="148"/>
      <c r="N270" s="27"/>
      <c r="O270" s="27"/>
      <c r="P270" s="27"/>
      <c r="Q270" s="27"/>
    </row>
    <row r="271" spans="1:17" x14ac:dyDescent="0.2">
      <c r="A271" s="102"/>
      <c r="B271" s="27"/>
      <c r="C271" s="27"/>
      <c r="D271" s="148"/>
      <c r="E271" s="148"/>
      <c r="F271" s="148"/>
      <c r="G271" s="148"/>
      <c r="H271" s="148"/>
      <c r="I271" s="148"/>
      <c r="J271" s="148"/>
      <c r="K271" s="148"/>
      <c r="L271" s="148"/>
      <c r="M271" s="148"/>
      <c r="N271" s="27"/>
      <c r="O271" s="27"/>
      <c r="P271" s="27"/>
      <c r="Q271" s="27"/>
    </row>
    <row r="272" spans="1:17" x14ac:dyDescent="0.2">
      <c r="A272" s="102"/>
      <c r="B272" s="27"/>
      <c r="C272" s="27"/>
      <c r="D272" s="148"/>
      <c r="E272" s="148"/>
      <c r="F272" s="148"/>
      <c r="G272" s="148"/>
      <c r="H272" s="148"/>
      <c r="I272" s="148"/>
      <c r="J272" s="148"/>
      <c r="K272" s="148"/>
      <c r="L272" s="148"/>
      <c r="M272" s="148"/>
      <c r="N272" s="27"/>
      <c r="O272" s="27"/>
      <c r="P272" s="27"/>
      <c r="Q272" s="27"/>
    </row>
    <row r="273" spans="1:17" x14ac:dyDescent="0.2">
      <c r="A273" s="102"/>
      <c r="B273" s="27"/>
      <c r="C273" s="27"/>
      <c r="D273" s="148"/>
      <c r="E273" s="148"/>
      <c r="F273" s="148"/>
      <c r="G273" s="148"/>
      <c r="H273" s="148"/>
      <c r="I273" s="148"/>
      <c r="J273" s="148"/>
      <c r="K273" s="148"/>
      <c r="L273" s="148"/>
      <c r="M273" s="148"/>
      <c r="N273" s="27"/>
      <c r="O273" s="27"/>
      <c r="P273" s="27"/>
      <c r="Q273" s="27"/>
    </row>
    <row r="274" spans="1:17" x14ac:dyDescent="0.2">
      <c r="A274" s="102"/>
      <c r="B274" s="27"/>
      <c r="C274" s="27"/>
      <c r="D274" s="148"/>
      <c r="E274" s="148"/>
      <c r="F274" s="148"/>
      <c r="G274" s="148"/>
      <c r="H274" s="148"/>
      <c r="I274" s="148"/>
      <c r="J274" s="148"/>
      <c r="K274" s="148"/>
      <c r="L274" s="148"/>
      <c r="M274" s="148"/>
      <c r="N274" s="27"/>
      <c r="O274" s="27"/>
      <c r="P274" s="27"/>
      <c r="Q274" s="27"/>
    </row>
    <row r="275" spans="1:17" x14ac:dyDescent="0.2">
      <c r="A275" s="102"/>
      <c r="B275" s="27"/>
      <c r="C275" s="27"/>
      <c r="D275" s="148"/>
      <c r="E275" s="148"/>
      <c r="F275" s="148"/>
      <c r="G275" s="148"/>
      <c r="H275" s="148"/>
      <c r="I275" s="148"/>
      <c r="J275" s="148"/>
      <c r="K275" s="148"/>
      <c r="L275" s="148"/>
      <c r="M275" s="148"/>
      <c r="N275" s="27"/>
      <c r="O275" s="27"/>
      <c r="P275" s="27"/>
      <c r="Q275" s="27"/>
    </row>
    <row r="276" spans="1:17" x14ac:dyDescent="0.2">
      <c r="A276" s="102"/>
      <c r="B276" s="27"/>
      <c r="C276" s="27"/>
      <c r="D276" s="148"/>
      <c r="E276" s="148"/>
      <c r="F276" s="148"/>
      <c r="G276" s="148"/>
      <c r="H276" s="148"/>
      <c r="I276" s="148"/>
      <c r="J276" s="148"/>
      <c r="K276" s="148"/>
      <c r="L276" s="148"/>
      <c r="M276" s="148"/>
      <c r="N276" s="27"/>
      <c r="O276" s="27"/>
      <c r="P276" s="27"/>
      <c r="Q276" s="27"/>
    </row>
    <row r="277" spans="1:17" x14ac:dyDescent="0.2">
      <c r="A277" s="102"/>
      <c r="B277" s="27"/>
      <c r="C277" s="27"/>
      <c r="D277" s="148"/>
      <c r="E277" s="148"/>
      <c r="F277" s="148"/>
      <c r="G277" s="148"/>
      <c r="H277" s="148"/>
      <c r="I277" s="148"/>
      <c r="J277" s="148"/>
      <c r="K277" s="148"/>
      <c r="L277" s="148"/>
      <c r="M277" s="148"/>
      <c r="N277" s="27"/>
      <c r="O277" s="27"/>
      <c r="P277" s="27"/>
      <c r="Q277" s="27"/>
    </row>
    <row r="278" spans="1:17" x14ac:dyDescent="0.2">
      <c r="A278" s="102"/>
      <c r="B278" s="27"/>
      <c r="C278" s="27"/>
      <c r="D278" s="148"/>
      <c r="E278" s="148"/>
      <c r="F278" s="148"/>
      <c r="G278" s="148"/>
      <c r="H278" s="148"/>
      <c r="I278" s="148"/>
      <c r="J278" s="148"/>
      <c r="K278" s="148"/>
      <c r="L278" s="148"/>
      <c r="M278" s="148"/>
      <c r="N278" s="27"/>
      <c r="O278" s="27"/>
      <c r="P278" s="27"/>
      <c r="Q278" s="27"/>
    </row>
    <row r="279" spans="1:17" x14ac:dyDescent="0.2">
      <c r="A279" s="102"/>
      <c r="B279" s="27"/>
      <c r="C279" s="27"/>
      <c r="D279" s="148"/>
      <c r="E279" s="148"/>
      <c r="F279" s="148"/>
      <c r="G279" s="148"/>
      <c r="H279" s="148"/>
      <c r="I279" s="148"/>
      <c r="J279" s="148"/>
      <c r="K279" s="148"/>
      <c r="L279" s="148"/>
      <c r="M279" s="148"/>
      <c r="N279" s="27"/>
      <c r="O279" s="27"/>
      <c r="P279" s="27"/>
      <c r="Q279" s="27"/>
    </row>
    <row r="280" spans="1:17" x14ac:dyDescent="0.2">
      <c r="A280" s="102"/>
      <c r="B280" s="27"/>
      <c r="C280" s="27"/>
      <c r="D280" s="148"/>
      <c r="E280" s="148"/>
      <c r="F280" s="148"/>
      <c r="G280" s="148"/>
      <c r="H280" s="148"/>
      <c r="I280" s="148"/>
      <c r="J280" s="148"/>
      <c r="K280" s="148"/>
      <c r="L280" s="148"/>
      <c r="M280" s="148"/>
      <c r="N280" s="27"/>
      <c r="O280" s="27"/>
      <c r="P280" s="27"/>
      <c r="Q280" s="27"/>
    </row>
    <row r="281" spans="1:17" x14ac:dyDescent="0.2">
      <c r="A281" s="102"/>
      <c r="B281" s="27"/>
      <c r="C281" s="27"/>
      <c r="D281" s="148"/>
      <c r="E281" s="148"/>
      <c r="F281" s="148"/>
      <c r="G281" s="148"/>
      <c r="H281" s="148"/>
      <c r="I281" s="148"/>
      <c r="J281" s="148"/>
      <c r="K281" s="148"/>
      <c r="L281" s="148"/>
      <c r="M281" s="148"/>
      <c r="N281" s="27"/>
      <c r="O281" s="27"/>
      <c r="P281" s="27"/>
      <c r="Q281" s="27"/>
    </row>
    <row r="282" spans="1:17" x14ac:dyDescent="0.2">
      <c r="A282" s="102"/>
      <c r="B282" s="27"/>
      <c r="C282" s="27"/>
      <c r="D282" s="148"/>
      <c r="E282" s="148"/>
      <c r="F282" s="148"/>
      <c r="G282" s="148"/>
      <c r="H282" s="148"/>
      <c r="I282" s="148"/>
      <c r="J282" s="148"/>
      <c r="K282" s="148"/>
      <c r="L282" s="148"/>
      <c r="M282" s="148"/>
      <c r="N282" s="27"/>
      <c r="O282" s="27"/>
      <c r="P282" s="27"/>
      <c r="Q282" s="27"/>
    </row>
    <row r="283" spans="1:17" x14ac:dyDescent="0.2">
      <c r="A283" s="102"/>
      <c r="B283" s="27"/>
      <c r="C283" s="27"/>
      <c r="D283" s="148"/>
      <c r="E283" s="148"/>
      <c r="F283" s="148"/>
      <c r="G283" s="148"/>
      <c r="H283" s="148"/>
      <c r="I283" s="148"/>
      <c r="J283" s="148"/>
      <c r="K283" s="148"/>
      <c r="L283" s="148"/>
      <c r="M283" s="148"/>
      <c r="N283" s="27"/>
      <c r="O283" s="27"/>
      <c r="P283" s="27"/>
      <c r="Q283" s="27"/>
    </row>
    <row r="284" spans="1:17" x14ac:dyDescent="0.2">
      <c r="A284" s="102"/>
      <c r="B284" s="27"/>
      <c r="C284" s="27"/>
      <c r="D284" s="148"/>
      <c r="E284" s="148"/>
      <c r="F284" s="148"/>
      <c r="G284" s="148"/>
      <c r="H284" s="148"/>
      <c r="I284" s="148"/>
      <c r="J284" s="148"/>
      <c r="K284" s="148"/>
      <c r="L284" s="148"/>
      <c r="M284" s="148"/>
      <c r="N284" s="27"/>
      <c r="O284" s="27"/>
      <c r="P284" s="27"/>
      <c r="Q284" s="27"/>
    </row>
    <row r="285" spans="1:17" x14ac:dyDescent="0.2">
      <c r="A285" s="102"/>
      <c r="B285" s="27"/>
      <c r="C285" s="27"/>
      <c r="D285" s="148"/>
      <c r="E285" s="148"/>
      <c r="F285" s="148"/>
      <c r="G285" s="148"/>
      <c r="H285" s="148"/>
      <c r="I285" s="148"/>
      <c r="J285" s="148"/>
      <c r="K285" s="148"/>
      <c r="L285" s="148"/>
      <c r="M285" s="148"/>
      <c r="N285" s="27"/>
      <c r="O285" s="27"/>
      <c r="P285" s="27"/>
      <c r="Q285" s="27"/>
    </row>
    <row r="286" spans="1:17" x14ac:dyDescent="0.2">
      <c r="A286" s="102"/>
      <c r="B286" s="27"/>
      <c r="C286" s="27"/>
      <c r="D286" s="148"/>
      <c r="E286" s="148"/>
      <c r="F286" s="148"/>
      <c r="G286" s="148"/>
      <c r="H286" s="148"/>
      <c r="I286" s="148"/>
      <c r="J286" s="148"/>
      <c r="K286" s="148"/>
      <c r="L286" s="148"/>
      <c r="M286" s="148"/>
      <c r="N286" s="27"/>
      <c r="O286" s="27"/>
      <c r="P286" s="27"/>
      <c r="Q286" s="27"/>
    </row>
    <row r="287" spans="1:17" x14ac:dyDescent="0.2">
      <c r="A287" s="102"/>
      <c r="B287" s="27"/>
      <c r="C287" s="27"/>
      <c r="D287" s="148"/>
      <c r="E287" s="148"/>
      <c r="F287" s="148"/>
      <c r="G287" s="148"/>
      <c r="H287" s="148"/>
      <c r="I287" s="148"/>
      <c r="J287" s="148"/>
      <c r="K287" s="148"/>
      <c r="L287" s="148"/>
      <c r="M287" s="148"/>
      <c r="N287" s="27"/>
      <c r="O287" s="27"/>
      <c r="P287" s="27"/>
      <c r="Q287" s="27"/>
    </row>
    <row r="288" spans="1:17" x14ac:dyDescent="0.2">
      <c r="A288" s="102"/>
      <c r="B288" s="27"/>
      <c r="C288" s="27"/>
      <c r="D288" s="148"/>
      <c r="E288" s="148"/>
      <c r="F288" s="148"/>
      <c r="G288" s="148"/>
      <c r="H288" s="148"/>
      <c r="I288" s="148"/>
      <c r="J288" s="148"/>
      <c r="K288" s="148"/>
      <c r="L288" s="148"/>
      <c r="M288" s="148"/>
      <c r="N288" s="27"/>
      <c r="O288" s="27"/>
      <c r="P288" s="27"/>
      <c r="Q288" s="27"/>
    </row>
    <row r="289" spans="1:17" x14ac:dyDescent="0.2">
      <c r="A289" s="102"/>
      <c r="B289" s="27"/>
      <c r="C289" s="27"/>
      <c r="D289" s="148"/>
      <c r="E289" s="148"/>
      <c r="F289" s="148"/>
      <c r="G289" s="148"/>
      <c r="H289" s="148"/>
      <c r="I289" s="148"/>
      <c r="J289" s="148"/>
      <c r="K289" s="148"/>
      <c r="L289" s="148"/>
      <c r="M289" s="148"/>
      <c r="N289" s="27"/>
      <c r="O289" s="27"/>
      <c r="P289" s="27"/>
      <c r="Q289" s="27"/>
    </row>
    <row r="290" spans="1:17" x14ac:dyDescent="0.2">
      <c r="A290" s="102"/>
      <c r="B290" s="27"/>
      <c r="C290" s="27"/>
      <c r="D290" s="148"/>
      <c r="E290" s="148"/>
      <c r="F290" s="148"/>
      <c r="G290" s="148"/>
      <c r="H290" s="148"/>
      <c r="I290" s="148"/>
      <c r="J290" s="148"/>
      <c r="K290" s="148"/>
      <c r="L290" s="148"/>
      <c r="M290" s="148"/>
      <c r="N290" s="27"/>
      <c r="O290" s="27"/>
      <c r="P290" s="27"/>
      <c r="Q290" s="27"/>
    </row>
    <row r="291" spans="1:17" x14ac:dyDescent="0.2">
      <c r="A291" s="102"/>
      <c r="B291" s="27"/>
      <c r="C291" s="27"/>
      <c r="D291" s="148"/>
      <c r="E291" s="148"/>
      <c r="F291" s="148"/>
      <c r="G291" s="148"/>
      <c r="H291" s="148"/>
      <c r="I291" s="148"/>
      <c r="J291" s="148"/>
      <c r="K291" s="148"/>
      <c r="L291" s="148"/>
      <c r="M291" s="148"/>
      <c r="N291" s="27"/>
      <c r="O291" s="27"/>
      <c r="P291" s="27"/>
      <c r="Q291" s="27"/>
    </row>
    <row r="292" spans="1:17" x14ac:dyDescent="0.2">
      <c r="A292" s="102"/>
      <c r="B292" s="27"/>
      <c r="C292" s="27"/>
      <c r="D292" s="148"/>
      <c r="E292" s="148"/>
      <c r="F292" s="148"/>
      <c r="G292" s="148"/>
      <c r="H292" s="148"/>
      <c r="I292" s="148"/>
      <c r="J292" s="148"/>
      <c r="K292" s="148"/>
      <c r="L292" s="148"/>
      <c r="M292" s="148"/>
      <c r="N292" s="27"/>
      <c r="O292" s="27"/>
      <c r="P292" s="27"/>
      <c r="Q292" s="27"/>
    </row>
    <row r="293" spans="1:17" x14ac:dyDescent="0.2">
      <c r="A293" s="102"/>
      <c r="B293" s="27"/>
      <c r="C293" s="27"/>
      <c r="D293" s="148"/>
      <c r="E293" s="148"/>
      <c r="F293" s="148"/>
      <c r="G293" s="148"/>
      <c r="H293" s="148"/>
      <c r="I293" s="148"/>
      <c r="J293" s="148"/>
      <c r="K293" s="148"/>
      <c r="L293" s="148"/>
      <c r="M293" s="148"/>
      <c r="N293" s="27"/>
      <c r="O293" s="27"/>
      <c r="P293" s="27"/>
      <c r="Q293" s="27"/>
    </row>
    <row r="294" spans="1:17" x14ac:dyDescent="0.2">
      <c r="A294" s="102"/>
      <c r="B294" s="143"/>
      <c r="C294" s="27"/>
      <c r="D294" s="27"/>
      <c r="E294" s="27"/>
      <c r="F294" s="27"/>
      <c r="G294" s="27"/>
      <c r="H294" s="148"/>
      <c r="I294" s="148"/>
      <c r="J294" s="148"/>
      <c r="K294" s="148"/>
      <c r="L294" s="148"/>
      <c r="M294" s="148"/>
      <c r="N294" s="148"/>
      <c r="O294" s="27"/>
      <c r="P294" s="27"/>
      <c r="Q294" s="27"/>
    </row>
    <row r="295" spans="1:17" x14ac:dyDescent="0.2">
      <c r="A295" s="102"/>
      <c r="B295" s="27"/>
      <c r="C295" s="27"/>
      <c r="D295" s="27"/>
      <c r="E295" s="27"/>
      <c r="F295" s="27"/>
      <c r="G295" s="27"/>
      <c r="H295" s="27"/>
      <c r="I295" s="27"/>
      <c r="J295" s="27"/>
      <c r="K295" s="27"/>
      <c r="L295" s="27"/>
      <c r="M295" s="27"/>
      <c r="N295" s="27"/>
      <c r="O295" s="27"/>
      <c r="P295" s="27"/>
      <c r="Q295" s="27"/>
    </row>
    <row r="296" spans="1:17" x14ac:dyDescent="0.2">
      <c r="A296" s="102"/>
      <c r="B296" s="27"/>
      <c r="C296" s="27"/>
      <c r="D296" s="27"/>
      <c r="E296" s="27"/>
      <c r="F296" s="27"/>
      <c r="G296" s="27"/>
      <c r="H296" s="27"/>
      <c r="I296" s="27"/>
      <c r="J296" s="27"/>
      <c r="K296" s="27"/>
      <c r="L296" s="27"/>
      <c r="M296" s="27"/>
      <c r="N296" s="27"/>
      <c r="O296" s="27"/>
      <c r="P296" s="27"/>
      <c r="Q296" s="27"/>
    </row>
    <row r="297" spans="1:17" x14ac:dyDescent="0.2">
      <c r="A297" s="102"/>
      <c r="B297" s="352"/>
      <c r="C297" s="352"/>
      <c r="D297" s="352"/>
      <c r="E297" s="352"/>
      <c r="F297" s="352"/>
      <c r="G297" s="352"/>
      <c r="H297" s="352"/>
      <c r="I297" s="352"/>
      <c r="J297" s="352"/>
      <c r="K297" s="352"/>
      <c r="L297" s="352"/>
      <c r="M297" s="352"/>
      <c r="N297" s="27"/>
      <c r="O297" s="27"/>
      <c r="P297" s="27"/>
      <c r="Q297" s="27"/>
    </row>
    <row r="298" spans="1:17" x14ac:dyDescent="0.2">
      <c r="A298" s="102"/>
      <c r="B298" s="353"/>
      <c r="C298" s="353"/>
      <c r="D298" s="354"/>
      <c r="E298" s="353"/>
      <c r="F298" s="353"/>
      <c r="G298" s="353"/>
      <c r="H298" s="353"/>
      <c r="I298" s="353"/>
      <c r="J298" s="353"/>
      <c r="K298" s="353"/>
      <c r="L298" s="353"/>
      <c r="M298" s="353"/>
      <c r="N298" s="353"/>
      <c r="O298" s="27"/>
      <c r="P298" s="27"/>
      <c r="Q298" s="27"/>
    </row>
    <row r="299" spans="1:17" x14ac:dyDescent="0.2">
      <c r="A299" s="102"/>
      <c r="B299" s="143"/>
      <c r="C299" s="143"/>
      <c r="D299" s="143"/>
      <c r="E299" s="79"/>
      <c r="F299" s="79"/>
      <c r="G299" s="79"/>
      <c r="H299" s="79"/>
      <c r="I299" s="79"/>
      <c r="J299" s="79"/>
      <c r="K299" s="79"/>
      <c r="L299" s="79"/>
      <c r="M299" s="79"/>
      <c r="N299" s="79"/>
      <c r="O299" s="27"/>
      <c r="P299" s="27"/>
      <c r="Q299" s="27"/>
    </row>
    <row r="300" spans="1:17" x14ac:dyDescent="0.2">
      <c r="A300" s="103"/>
      <c r="B300" s="151"/>
      <c r="C300" s="151"/>
      <c r="D300" s="27"/>
      <c r="E300" s="104"/>
      <c r="F300" s="104"/>
      <c r="G300" s="104"/>
      <c r="H300" s="104"/>
      <c r="I300" s="104"/>
      <c r="J300" s="104"/>
      <c r="K300" s="104"/>
      <c r="L300" s="104"/>
      <c r="M300" s="104"/>
      <c r="N300" s="104"/>
      <c r="O300" s="27"/>
      <c r="P300" s="27"/>
      <c r="Q300" s="27"/>
    </row>
    <row r="301" spans="1:17" x14ac:dyDescent="0.2">
      <c r="A301" s="103"/>
      <c r="B301" s="151"/>
      <c r="C301" s="151"/>
      <c r="D301" s="27"/>
      <c r="E301" s="104"/>
      <c r="F301" s="104"/>
      <c r="G301" s="104"/>
      <c r="H301" s="104"/>
      <c r="I301" s="104"/>
      <c r="J301" s="104"/>
      <c r="K301" s="104"/>
      <c r="L301" s="104"/>
      <c r="M301" s="104"/>
      <c r="N301" s="104"/>
      <c r="O301" s="27"/>
      <c r="P301" s="27"/>
      <c r="Q301" s="27"/>
    </row>
    <row r="302" spans="1:17" x14ac:dyDescent="0.2">
      <c r="A302" s="103"/>
      <c r="B302" s="151"/>
      <c r="C302" s="151"/>
      <c r="D302" s="27"/>
      <c r="E302" s="104"/>
      <c r="F302" s="104"/>
      <c r="G302" s="104"/>
      <c r="H302" s="104"/>
      <c r="I302" s="104"/>
      <c r="J302" s="104"/>
      <c r="K302" s="104"/>
      <c r="L302" s="104"/>
      <c r="M302" s="104"/>
      <c r="N302" s="104"/>
      <c r="O302" s="27"/>
      <c r="P302" s="27"/>
      <c r="Q302" s="27"/>
    </row>
    <row r="303" spans="1:17" x14ac:dyDescent="0.2">
      <c r="A303" s="103"/>
      <c r="B303" s="151"/>
      <c r="C303" s="151"/>
      <c r="D303" s="27"/>
      <c r="E303" s="104"/>
      <c r="F303" s="104"/>
      <c r="G303" s="104"/>
      <c r="H303" s="104"/>
      <c r="I303" s="104"/>
      <c r="J303" s="104"/>
      <c r="K303" s="104"/>
      <c r="L303" s="104"/>
      <c r="M303" s="104"/>
      <c r="N303" s="104"/>
      <c r="O303" s="27"/>
      <c r="P303" s="27"/>
      <c r="Q303" s="27"/>
    </row>
    <row r="304" spans="1:17" x14ac:dyDescent="0.2">
      <c r="A304" s="103"/>
      <c r="B304" s="151"/>
      <c r="C304" s="151"/>
      <c r="D304" s="27"/>
      <c r="E304" s="104"/>
      <c r="F304" s="104"/>
      <c r="G304" s="104"/>
      <c r="H304" s="104"/>
      <c r="I304" s="104"/>
      <c r="J304" s="104"/>
      <c r="K304" s="104"/>
      <c r="L304" s="104"/>
      <c r="M304" s="104"/>
      <c r="N304" s="104"/>
      <c r="O304" s="27"/>
      <c r="P304" s="27"/>
      <c r="Q304" s="27"/>
    </row>
    <row r="305" spans="1:17" x14ac:dyDescent="0.2">
      <c r="A305" s="103"/>
      <c r="B305" s="151"/>
      <c r="C305" s="151"/>
      <c r="D305" s="27"/>
      <c r="E305" s="104"/>
      <c r="F305" s="104"/>
      <c r="G305" s="104"/>
      <c r="H305" s="104"/>
      <c r="I305" s="104"/>
      <c r="J305" s="104"/>
      <c r="K305" s="104"/>
      <c r="L305" s="104"/>
      <c r="M305" s="104"/>
      <c r="N305" s="104"/>
      <c r="O305" s="27"/>
      <c r="P305" s="27"/>
      <c r="Q305" s="27"/>
    </row>
    <row r="306" spans="1:17" x14ac:dyDescent="0.2">
      <c r="A306" s="103"/>
      <c r="B306" s="151"/>
      <c r="C306" s="151"/>
      <c r="D306" s="27"/>
      <c r="E306" s="104"/>
      <c r="F306" s="104"/>
      <c r="G306" s="104"/>
      <c r="H306" s="104"/>
      <c r="I306" s="104"/>
      <c r="J306" s="104"/>
      <c r="K306" s="104"/>
      <c r="L306" s="104"/>
      <c r="M306" s="104"/>
      <c r="N306" s="104"/>
      <c r="O306" s="27"/>
      <c r="P306" s="27"/>
      <c r="Q306" s="27"/>
    </row>
    <row r="307" spans="1:17" x14ac:dyDescent="0.2">
      <c r="A307" s="103"/>
      <c r="B307" s="151"/>
      <c r="C307" s="151"/>
      <c r="D307" s="27"/>
      <c r="E307" s="104"/>
      <c r="F307" s="104"/>
      <c r="G307" s="104"/>
      <c r="H307" s="104"/>
      <c r="I307" s="104"/>
      <c r="J307" s="104"/>
      <c r="K307" s="104"/>
      <c r="L307" s="104"/>
      <c r="M307" s="104"/>
      <c r="N307" s="104"/>
      <c r="O307" s="27"/>
      <c r="P307" s="27"/>
      <c r="Q307" s="27"/>
    </row>
    <row r="308" spans="1:17" x14ac:dyDescent="0.2">
      <c r="A308" s="103"/>
      <c r="B308" s="151"/>
      <c r="C308" s="151"/>
      <c r="D308" s="27"/>
      <c r="E308" s="104"/>
      <c r="F308" s="104"/>
      <c r="G308" s="104"/>
      <c r="H308" s="104"/>
      <c r="I308" s="104"/>
      <c r="J308" s="104"/>
      <c r="K308" s="104"/>
      <c r="L308" s="104"/>
      <c r="M308" s="104"/>
      <c r="N308" s="104"/>
      <c r="O308" s="27"/>
      <c r="P308" s="27"/>
      <c r="Q308" s="27"/>
    </row>
    <row r="309" spans="1:17" x14ac:dyDescent="0.2">
      <c r="A309" s="103"/>
      <c r="B309" s="151"/>
      <c r="C309" s="151"/>
      <c r="D309" s="27"/>
      <c r="E309" s="104"/>
      <c r="F309" s="104"/>
      <c r="G309" s="104"/>
      <c r="H309" s="104"/>
      <c r="I309" s="104"/>
      <c r="J309" s="104"/>
      <c r="K309" s="104"/>
      <c r="L309" s="104"/>
      <c r="M309" s="104"/>
      <c r="N309" s="104"/>
      <c r="O309" s="27"/>
      <c r="P309" s="27"/>
      <c r="Q309" s="27"/>
    </row>
    <row r="310" spans="1:17" x14ac:dyDescent="0.2">
      <c r="A310" s="103"/>
      <c r="B310" s="151"/>
      <c r="C310" s="151"/>
      <c r="D310" s="27"/>
      <c r="E310" s="104"/>
      <c r="F310" s="104"/>
      <c r="G310" s="104"/>
      <c r="H310" s="104"/>
      <c r="I310" s="104"/>
      <c r="J310" s="104"/>
      <c r="K310" s="104"/>
      <c r="L310" s="104"/>
      <c r="M310" s="104"/>
      <c r="N310" s="104"/>
      <c r="O310" s="27"/>
      <c r="P310" s="27"/>
      <c r="Q310" s="27"/>
    </row>
    <row r="311" spans="1:17" x14ac:dyDescent="0.2">
      <c r="A311" s="103"/>
      <c r="B311" s="151"/>
      <c r="C311" s="151"/>
      <c r="D311" s="27"/>
      <c r="E311" s="104"/>
      <c r="F311" s="104"/>
      <c r="G311" s="104"/>
      <c r="H311" s="104"/>
      <c r="I311" s="104"/>
      <c r="J311" s="104"/>
      <c r="K311" s="104"/>
      <c r="L311" s="104"/>
      <c r="M311" s="104"/>
      <c r="N311" s="104"/>
      <c r="O311" s="27"/>
      <c r="P311" s="27"/>
      <c r="Q311" s="27"/>
    </row>
    <row r="312" spans="1:17" x14ac:dyDescent="0.2">
      <c r="A312" s="103"/>
      <c r="B312" s="151"/>
      <c r="C312" s="151"/>
      <c r="D312" s="27"/>
      <c r="E312" s="104"/>
      <c r="F312" s="104"/>
      <c r="G312" s="104"/>
      <c r="H312" s="104"/>
      <c r="I312" s="104"/>
      <c r="J312" s="104"/>
      <c r="K312" s="104"/>
      <c r="L312" s="104"/>
      <c r="M312" s="104"/>
      <c r="N312" s="104"/>
      <c r="O312" s="27"/>
      <c r="P312" s="27"/>
      <c r="Q312" s="27"/>
    </row>
    <row r="313" spans="1:17" x14ac:dyDescent="0.2">
      <c r="A313" s="103"/>
      <c r="B313" s="151"/>
      <c r="C313" s="151"/>
      <c r="D313" s="27"/>
      <c r="E313" s="104"/>
      <c r="F313" s="104"/>
      <c r="G313" s="104"/>
      <c r="H313" s="104"/>
      <c r="I313" s="104"/>
      <c r="J313" s="104"/>
      <c r="K313" s="104"/>
      <c r="L313" s="104"/>
      <c r="M313" s="104"/>
      <c r="N313" s="104"/>
      <c r="O313" s="27"/>
      <c r="P313" s="27"/>
      <c r="Q313" s="27"/>
    </row>
    <row r="314" spans="1:17" x14ac:dyDescent="0.2">
      <c r="A314" s="103"/>
      <c r="B314" s="151"/>
      <c r="C314" s="151"/>
      <c r="D314" s="27"/>
      <c r="E314" s="104"/>
      <c r="F314" s="104"/>
      <c r="G314" s="104"/>
      <c r="H314" s="104"/>
      <c r="I314" s="104"/>
      <c r="J314" s="104"/>
      <c r="K314" s="104"/>
      <c r="L314" s="104"/>
      <c r="M314" s="104"/>
      <c r="N314" s="104"/>
      <c r="O314" s="27"/>
      <c r="P314" s="27"/>
      <c r="Q314" s="27"/>
    </row>
    <row r="315" spans="1:17" x14ac:dyDescent="0.2">
      <c r="A315" s="103"/>
      <c r="B315" s="151"/>
      <c r="C315" s="151"/>
      <c r="D315" s="27"/>
      <c r="E315" s="104"/>
      <c r="F315" s="104"/>
      <c r="G315" s="104"/>
      <c r="H315" s="104"/>
      <c r="I315" s="104"/>
      <c r="J315" s="104"/>
      <c r="K315" s="104"/>
      <c r="L315" s="104"/>
      <c r="M315" s="104"/>
      <c r="N315" s="104"/>
      <c r="O315" s="27"/>
      <c r="P315" s="27"/>
      <c r="Q315" s="27"/>
    </row>
    <row r="316" spans="1:17" x14ac:dyDescent="0.2">
      <c r="A316" s="103"/>
      <c r="B316" s="151"/>
      <c r="C316" s="151"/>
      <c r="D316" s="27"/>
      <c r="E316" s="104"/>
      <c r="F316" s="104"/>
      <c r="G316" s="104"/>
      <c r="H316" s="104"/>
      <c r="I316" s="104"/>
      <c r="J316" s="104"/>
      <c r="K316" s="104"/>
      <c r="L316" s="104"/>
      <c r="M316" s="104"/>
      <c r="N316" s="104"/>
      <c r="O316" s="27"/>
      <c r="P316" s="27"/>
      <c r="Q316" s="27"/>
    </row>
    <row r="317" spans="1:17" x14ac:dyDescent="0.2">
      <c r="A317" s="103"/>
      <c r="B317" s="151"/>
      <c r="C317" s="151"/>
      <c r="D317" s="27"/>
      <c r="E317" s="104"/>
      <c r="F317" s="104"/>
      <c r="G317" s="104"/>
      <c r="H317" s="104"/>
      <c r="I317" s="104"/>
      <c r="J317" s="104"/>
      <c r="K317" s="104"/>
      <c r="L317" s="104"/>
      <c r="M317" s="104"/>
      <c r="N317" s="104"/>
      <c r="O317" s="27"/>
      <c r="P317" s="27"/>
      <c r="Q317" s="27"/>
    </row>
    <row r="318" spans="1:17" x14ac:dyDescent="0.2">
      <c r="A318" s="103"/>
      <c r="B318" s="151"/>
      <c r="C318" s="151"/>
      <c r="D318" s="27"/>
      <c r="E318" s="104"/>
      <c r="F318" s="104"/>
      <c r="G318" s="104"/>
      <c r="H318" s="104"/>
      <c r="I318" s="104"/>
      <c r="J318" s="104"/>
      <c r="K318" s="104"/>
      <c r="L318" s="104"/>
      <c r="M318" s="104"/>
      <c r="N318" s="104"/>
      <c r="O318" s="27"/>
      <c r="P318" s="27"/>
      <c r="Q318" s="27"/>
    </row>
    <row r="319" spans="1:17" x14ac:dyDescent="0.2">
      <c r="A319" s="103"/>
      <c r="B319" s="151"/>
      <c r="C319" s="151"/>
      <c r="D319" s="27"/>
      <c r="E319" s="104"/>
      <c r="F319" s="104"/>
      <c r="G319" s="104"/>
      <c r="H319" s="104"/>
      <c r="I319" s="104"/>
      <c r="J319" s="104"/>
      <c r="K319" s="104"/>
      <c r="L319" s="104"/>
      <c r="M319" s="104"/>
      <c r="N319" s="104"/>
      <c r="O319" s="27"/>
      <c r="P319" s="27"/>
      <c r="Q319" s="27"/>
    </row>
    <row r="320" spans="1:17" x14ac:dyDescent="0.2">
      <c r="A320" s="103"/>
      <c r="B320" s="151"/>
      <c r="C320" s="151"/>
      <c r="D320" s="27"/>
      <c r="E320" s="104"/>
      <c r="F320" s="104"/>
      <c r="G320" s="104"/>
      <c r="H320" s="104"/>
      <c r="I320" s="104"/>
      <c r="J320" s="104"/>
      <c r="K320" s="104"/>
      <c r="L320" s="104"/>
      <c r="M320" s="104"/>
      <c r="N320" s="104"/>
      <c r="O320" s="27"/>
      <c r="P320" s="27"/>
      <c r="Q320" s="27"/>
    </row>
    <row r="321" spans="1:17" x14ac:dyDescent="0.2">
      <c r="A321" s="103"/>
      <c r="B321" s="151"/>
      <c r="C321" s="151"/>
      <c r="D321" s="27"/>
      <c r="E321" s="104"/>
      <c r="F321" s="104"/>
      <c r="G321" s="104"/>
      <c r="H321" s="104"/>
      <c r="I321" s="104"/>
      <c r="J321" s="104"/>
      <c r="K321" s="104"/>
      <c r="L321" s="104"/>
      <c r="M321" s="104"/>
      <c r="N321" s="104"/>
      <c r="O321" s="27"/>
      <c r="P321" s="27"/>
      <c r="Q321" s="27"/>
    </row>
    <row r="322" spans="1:17" x14ac:dyDescent="0.2">
      <c r="A322" s="103"/>
      <c r="B322" s="151"/>
      <c r="C322" s="151"/>
      <c r="D322" s="27"/>
      <c r="E322" s="104"/>
      <c r="F322" s="104"/>
      <c r="G322" s="104"/>
      <c r="H322" s="104"/>
      <c r="I322" s="104"/>
      <c r="J322" s="104"/>
      <c r="K322" s="104"/>
      <c r="L322" s="104"/>
      <c r="M322" s="104"/>
      <c r="N322" s="104"/>
      <c r="O322" s="27"/>
      <c r="P322" s="27"/>
      <c r="Q322" s="27"/>
    </row>
    <row r="323" spans="1:17" x14ac:dyDescent="0.2">
      <c r="A323" s="102"/>
      <c r="B323" s="27"/>
      <c r="C323" s="27"/>
      <c r="D323" s="27"/>
      <c r="E323" s="27"/>
      <c r="F323" s="104"/>
      <c r="G323" s="27"/>
      <c r="H323" s="27"/>
      <c r="I323" s="27"/>
      <c r="J323" s="27"/>
      <c r="K323" s="27"/>
      <c r="L323" s="27"/>
      <c r="M323" s="27"/>
      <c r="N323" s="27"/>
      <c r="O323" s="27"/>
      <c r="P323" s="27"/>
      <c r="Q323" s="27"/>
    </row>
    <row r="324" spans="1:17" x14ac:dyDescent="0.2">
      <c r="A324" s="102"/>
      <c r="B324" s="379"/>
      <c r="C324" s="380"/>
      <c r="D324" s="353"/>
      <c r="E324" s="353"/>
      <c r="F324" s="353"/>
      <c r="G324" s="353"/>
      <c r="H324" s="353"/>
      <c r="I324" s="353"/>
      <c r="J324" s="353"/>
      <c r="K324" s="353"/>
      <c r="L324" s="353"/>
      <c r="M324" s="353"/>
      <c r="N324" s="27"/>
      <c r="O324" s="27"/>
      <c r="P324" s="27"/>
      <c r="Q324" s="27"/>
    </row>
    <row r="325" spans="1:17" x14ac:dyDescent="0.2">
      <c r="A325" s="102"/>
      <c r="B325" s="380"/>
      <c r="C325" s="380"/>
      <c r="D325" s="79"/>
      <c r="E325" s="79"/>
      <c r="F325" s="79"/>
      <c r="G325" s="79"/>
      <c r="H325" s="79"/>
      <c r="I325" s="79"/>
      <c r="J325" s="79"/>
      <c r="K325" s="79"/>
      <c r="L325" s="79"/>
      <c r="M325" s="79"/>
      <c r="N325" s="27"/>
      <c r="O325" s="27"/>
      <c r="P325" s="27"/>
      <c r="Q325" s="27"/>
    </row>
    <row r="326" spans="1:17" x14ac:dyDescent="0.2">
      <c r="A326" s="102"/>
      <c r="B326" s="381"/>
      <c r="C326" s="381"/>
      <c r="D326" s="150"/>
      <c r="E326" s="150"/>
      <c r="F326" s="150"/>
      <c r="G326" s="150"/>
      <c r="H326" s="150"/>
      <c r="I326" s="150"/>
      <c r="J326" s="150"/>
      <c r="K326" s="150"/>
      <c r="L326" s="150"/>
      <c r="M326" s="150"/>
      <c r="N326" s="27"/>
      <c r="O326" s="27"/>
      <c r="P326" s="27"/>
      <c r="Q326" s="27"/>
    </row>
    <row r="327" spans="1:17" x14ac:dyDescent="0.2">
      <c r="A327" s="102"/>
      <c r="B327" s="381"/>
      <c r="C327" s="381"/>
      <c r="D327" s="150"/>
      <c r="E327" s="150"/>
      <c r="F327" s="150"/>
      <c r="G327" s="150"/>
      <c r="H327" s="150"/>
      <c r="I327" s="150"/>
      <c r="J327" s="150"/>
      <c r="K327" s="150"/>
      <c r="L327" s="150"/>
      <c r="M327" s="150"/>
      <c r="N327" s="27"/>
      <c r="O327" s="27"/>
      <c r="P327" s="27"/>
      <c r="Q327" s="27"/>
    </row>
    <row r="328" spans="1:17" x14ac:dyDescent="0.2">
      <c r="A328" s="102"/>
      <c r="B328" s="381"/>
      <c r="C328" s="381"/>
      <c r="D328" s="150"/>
      <c r="E328" s="150"/>
      <c r="F328" s="150"/>
      <c r="G328" s="150"/>
      <c r="H328" s="150"/>
      <c r="I328" s="150"/>
      <c r="J328" s="150"/>
      <c r="K328" s="150"/>
      <c r="L328" s="150"/>
      <c r="M328" s="150"/>
      <c r="N328" s="27"/>
      <c r="O328" s="27"/>
      <c r="P328" s="27"/>
      <c r="Q328" s="27"/>
    </row>
    <row r="329" spans="1:17" x14ac:dyDescent="0.2">
      <c r="A329" s="102"/>
      <c r="B329" s="27"/>
      <c r="C329" s="27"/>
      <c r="D329" s="27"/>
      <c r="E329" s="27"/>
      <c r="F329" s="27"/>
      <c r="G329" s="27"/>
      <c r="H329" s="27"/>
      <c r="I329" s="27"/>
      <c r="J329" s="27"/>
      <c r="K329" s="27"/>
      <c r="L329" s="27"/>
      <c r="M329" s="27"/>
      <c r="N329" s="27"/>
      <c r="O329" s="27"/>
      <c r="P329" s="27"/>
      <c r="Q329" s="27"/>
    </row>
    <row r="330" spans="1:17" x14ac:dyDescent="0.2">
      <c r="A330" s="102"/>
      <c r="B330" s="27"/>
      <c r="C330" s="27"/>
      <c r="D330" s="27"/>
      <c r="E330" s="27"/>
      <c r="F330" s="27"/>
      <c r="G330" s="27"/>
      <c r="H330" s="27"/>
      <c r="I330" s="27"/>
      <c r="J330" s="27"/>
      <c r="K330" s="27"/>
      <c r="L330" s="27"/>
      <c r="M330" s="27"/>
      <c r="N330" s="27"/>
      <c r="O330" s="27"/>
      <c r="P330" s="27"/>
      <c r="Q330" s="27"/>
    </row>
    <row r="331" spans="1:17" x14ac:dyDescent="0.2">
      <c r="A331" s="102"/>
      <c r="B331" s="27"/>
      <c r="C331" s="27"/>
      <c r="D331" s="27"/>
      <c r="E331" s="27"/>
      <c r="F331" s="27"/>
      <c r="G331" s="27"/>
      <c r="H331" s="27"/>
      <c r="I331" s="27"/>
      <c r="J331" s="27"/>
      <c r="K331" s="27"/>
      <c r="L331" s="27"/>
      <c r="M331" s="27"/>
      <c r="N331" s="27"/>
      <c r="O331" s="27"/>
      <c r="P331" s="27"/>
      <c r="Q331" s="27"/>
    </row>
    <row r="332" spans="1:17" x14ac:dyDescent="0.2">
      <c r="A332" s="102"/>
      <c r="B332" s="27"/>
      <c r="C332" s="27"/>
      <c r="D332" s="27"/>
      <c r="E332" s="27"/>
      <c r="F332" s="27"/>
      <c r="G332" s="27"/>
      <c r="H332" s="27"/>
      <c r="I332" s="27"/>
      <c r="J332" s="27"/>
      <c r="K332" s="27"/>
      <c r="L332" s="27"/>
      <c r="M332" s="27"/>
      <c r="N332" s="27"/>
      <c r="O332" s="27"/>
      <c r="P332" s="27"/>
      <c r="Q332" s="27"/>
    </row>
    <row r="333" spans="1:17" x14ac:dyDescent="0.2">
      <c r="A333" s="102"/>
      <c r="B333" s="27"/>
      <c r="C333" s="27"/>
      <c r="D333" s="27"/>
      <c r="E333" s="27"/>
      <c r="F333" s="27"/>
      <c r="G333" s="27"/>
      <c r="H333" s="27"/>
      <c r="I333" s="27"/>
      <c r="J333" s="27"/>
      <c r="K333" s="27"/>
      <c r="L333" s="27"/>
      <c r="M333" s="27"/>
      <c r="N333" s="27"/>
      <c r="O333" s="27"/>
      <c r="P333" s="27"/>
      <c r="Q333" s="27"/>
    </row>
    <row r="334" spans="1:17" x14ac:dyDescent="0.2">
      <c r="A334" s="102"/>
      <c r="B334" s="27"/>
      <c r="C334" s="27"/>
      <c r="D334" s="27"/>
      <c r="E334" s="27"/>
      <c r="F334" s="27"/>
      <c r="G334" s="27"/>
      <c r="H334" s="27"/>
      <c r="I334" s="27"/>
      <c r="J334" s="27"/>
      <c r="K334" s="27"/>
      <c r="L334" s="27"/>
      <c r="M334" s="27"/>
      <c r="N334" s="27"/>
      <c r="O334" s="27"/>
      <c r="P334" s="27"/>
      <c r="Q334" s="27"/>
    </row>
    <row r="335" spans="1:17" x14ac:dyDescent="0.2">
      <c r="A335" s="102"/>
      <c r="B335" s="27"/>
      <c r="C335" s="27"/>
      <c r="D335" s="27"/>
      <c r="E335" s="27"/>
      <c r="F335" s="27"/>
      <c r="G335" s="27"/>
      <c r="H335" s="27"/>
      <c r="I335" s="27"/>
      <c r="J335" s="27"/>
      <c r="K335" s="27"/>
      <c r="L335" s="27"/>
      <c r="M335" s="27"/>
      <c r="N335" s="27"/>
      <c r="O335" s="27"/>
      <c r="P335" s="27"/>
      <c r="Q335" s="27"/>
    </row>
    <row r="336" spans="1:17" x14ac:dyDescent="0.2">
      <c r="A336" s="102"/>
      <c r="B336" s="27"/>
      <c r="C336" s="27"/>
      <c r="D336" s="27"/>
      <c r="E336" s="27"/>
      <c r="F336" s="27"/>
      <c r="G336" s="27"/>
      <c r="H336" s="27"/>
      <c r="I336" s="27"/>
      <c r="J336" s="27"/>
      <c r="K336" s="27"/>
      <c r="L336" s="27"/>
      <c r="M336" s="27"/>
      <c r="N336" s="27"/>
      <c r="O336" s="27"/>
      <c r="P336" s="27"/>
      <c r="Q336" s="27"/>
    </row>
    <row r="337" spans="1:17" x14ac:dyDescent="0.2">
      <c r="A337" s="102"/>
      <c r="B337" s="27"/>
      <c r="C337" s="27"/>
      <c r="D337" s="27"/>
      <c r="E337" s="27"/>
      <c r="F337" s="27"/>
      <c r="G337" s="27"/>
      <c r="H337" s="27"/>
      <c r="I337" s="27"/>
      <c r="J337" s="27"/>
      <c r="K337" s="27"/>
      <c r="L337" s="27"/>
      <c r="M337" s="27"/>
      <c r="N337" s="27"/>
      <c r="O337" s="27"/>
      <c r="P337" s="27"/>
      <c r="Q337" s="27"/>
    </row>
    <row r="338" spans="1:17" x14ac:dyDescent="0.2">
      <c r="A338" s="102"/>
      <c r="B338" s="27"/>
      <c r="C338" s="27"/>
      <c r="D338" s="27"/>
      <c r="E338" s="27"/>
      <c r="F338" s="27"/>
      <c r="G338" s="27"/>
      <c r="H338" s="27"/>
      <c r="I338" s="27"/>
      <c r="J338" s="27"/>
      <c r="K338" s="27"/>
      <c r="L338" s="27"/>
      <c r="M338" s="27"/>
      <c r="N338" s="27"/>
      <c r="O338" s="27"/>
      <c r="P338" s="27"/>
      <c r="Q338" s="27"/>
    </row>
    <row r="339" spans="1:17" x14ac:dyDescent="0.2">
      <c r="A339" s="102"/>
      <c r="B339" s="27"/>
      <c r="C339" s="27"/>
      <c r="D339" s="27"/>
      <c r="E339" s="27"/>
      <c r="F339" s="27"/>
      <c r="G339" s="27"/>
      <c r="H339" s="27"/>
      <c r="I339" s="27"/>
      <c r="J339" s="27"/>
      <c r="K339" s="27"/>
      <c r="L339" s="27"/>
      <c r="M339" s="27"/>
      <c r="N339" s="27"/>
      <c r="O339" s="27"/>
      <c r="P339" s="27"/>
      <c r="Q339" s="27"/>
    </row>
    <row r="340" spans="1:17" x14ac:dyDescent="0.2">
      <c r="A340" s="102"/>
      <c r="B340" s="27"/>
      <c r="C340" s="27"/>
      <c r="D340" s="27"/>
      <c r="E340" s="27"/>
      <c r="F340" s="27"/>
      <c r="G340" s="27"/>
      <c r="H340" s="27"/>
      <c r="I340" s="27"/>
      <c r="J340" s="27"/>
      <c r="K340" s="27"/>
      <c r="L340" s="27"/>
      <c r="M340" s="27"/>
      <c r="N340" s="27"/>
      <c r="O340" s="27"/>
      <c r="P340" s="27"/>
      <c r="Q340" s="27"/>
    </row>
    <row r="341" spans="1:17" x14ac:dyDescent="0.2">
      <c r="A341" s="102"/>
      <c r="B341" s="27"/>
      <c r="C341" s="27"/>
      <c r="D341" s="27"/>
      <c r="E341" s="27"/>
      <c r="F341" s="27"/>
      <c r="G341" s="27"/>
      <c r="H341" s="27"/>
      <c r="I341" s="27"/>
      <c r="J341" s="27"/>
      <c r="K341" s="27"/>
      <c r="L341" s="27"/>
      <c r="M341" s="27"/>
      <c r="N341" s="27"/>
      <c r="O341" s="27"/>
      <c r="P341" s="27"/>
      <c r="Q341" s="27"/>
    </row>
    <row r="342" spans="1:17" x14ac:dyDescent="0.2">
      <c r="A342" s="102"/>
      <c r="B342" s="27"/>
      <c r="C342" s="27"/>
      <c r="D342" s="27"/>
      <c r="E342" s="27"/>
      <c r="F342" s="27"/>
      <c r="G342" s="27"/>
      <c r="H342" s="27"/>
      <c r="I342" s="27"/>
      <c r="J342" s="27"/>
      <c r="K342" s="27"/>
      <c r="L342" s="27"/>
      <c r="M342" s="27"/>
      <c r="N342" s="27"/>
      <c r="O342" s="27"/>
      <c r="P342" s="27"/>
      <c r="Q342" s="27"/>
    </row>
    <row r="343" spans="1:17" x14ac:dyDescent="0.2">
      <c r="A343" s="102"/>
      <c r="B343" s="27"/>
      <c r="C343" s="27"/>
      <c r="D343" s="27"/>
      <c r="E343" s="27"/>
      <c r="F343" s="27"/>
      <c r="G343" s="27"/>
      <c r="H343" s="27"/>
      <c r="I343" s="27"/>
      <c r="J343" s="27"/>
      <c r="K343" s="27"/>
      <c r="L343" s="27"/>
      <c r="M343" s="27"/>
      <c r="N343" s="27"/>
      <c r="O343" s="27"/>
      <c r="P343" s="27"/>
      <c r="Q343" s="27"/>
    </row>
    <row r="344" spans="1:17" x14ac:dyDescent="0.2">
      <c r="A344" s="102"/>
      <c r="B344" s="27"/>
      <c r="C344" s="27"/>
      <c r="D344" s="27"/>
      <c r="E344" s="27"/>
      <c r="F344" s="27"/>
      <c r="G344" s="27"/>
      <c r="H344" s="27"/>
      <c r="I344" s="27"/>
      <c r="J344" s="27"/>
      <c r="K344" s="27"/>
      <c r="L344" s="27"/>
      <c r="M344" s="27"/>
      <c r="N344" s="27"/>
      <c r="O344" s="27"/>
      <c r="P344" s="27"/>
      <c r="Q344" s="27"/>
    </row>
    <row r="345" spans="1:17" x14ac:dyDescent="0.2">
      <c r="A345" s="102"/>
      <c r="B345" s="27"/>
      <c r="C345" s="27"/>
      <c r="D345" s="27"/>
      <c r="E345" s="27"/>
      <c r="F345" s="27"/>
      <c r="G345" s="27"/>
      <c r="H345" s="27"/>
      <c r="I345" s="27"/>
      <c r="J345" s="27"/>
      <c r="K345" s="27"/>
      <c r="L345" s="27"/>
      <c r="M345" s="27"/>
      <c r="N345" s="27"/>
      <c r="O345" s="27"/>
      <c r="P345" s="27"/>
      <c r="Q345" s="27"/>
    </row>
    <row r="346" spans="1:17" x14ac:dyDescent="0.2">
      <c r="A346" s="102"/>
      <c r="B346" s="27"/>
      <c r="C346" s="27"/>
      <c r="D346" s="27"/>
      <c r="E346" s="27"/>
      <c r="F346" s="27"/>
      <c r="G346" s="27"/>
      <c r="H346" s="27"/>
      <c r="I346" s="27"/>
      <c r="J346" s="27"/>
      <c r="K346" s="27"/>
      <c r="L346" s="27"/>
      <c r="M346" s="27"/>
      <c r="N346" s="27"/>
      <c r="O346" s="27"/>
      <c r="P346" s="27"/>
      <c r="Q346" s="27"/>
    </row>
    <row r="347" spans="1:17" x14ac:dyDescent="0.2">
      <c r="A347" s="102"/>
      <c r="B347" s="27"/>
      <c r="C347" s="27"/>
      <c r="D347" s="27"/>
      <c r="E347" s="27"/>
      <c r="F347" s="27"/>
      <c r="G347" s="27"/>
      <c r="H347" s="27"/>
      <c r="I347" s="27"/>
      <c r="J347" s="27"/>
      <c r="K347" s="27"/>
      <c r="L347" s="27"/>
      <c r="M347" s="27"/>
      <c r="N347" s="27"/>
      <c r="O347" s="27"/>
      <c r="P347" s="27"/>
      <c r="Q347" s="27"/>
    </row>
    <row r="348" spans="1:17" x14ac:dyDescent="0.2">
      <c r="A348" s="102"/>
      <c r="B348" s="27"/>
      <c r="C348" s="27"/>
      <c r="D348" s="27"/>
      <c r="E348" s="27"/>
      <c r="F348" s="27"/>
      <c r="G348" s="27"/>
      <c r="H348" s="27"/>
      <c r="I348" s="27"/>
      <c r="J348" s="27"/>
      <c r="K348" s="27"/>
      <c r="L348" s="27"/>
      <c r="M348" s="27"/>
      <c r="N348" s="27"/>
      <c r="O348" s="27"/>
      <c r="P348" s="27"/>
      <c r="Q348" s="27"/>
    </row>
    <row r="349" spans="1:17" x14ac:dyDescent="0.2">
      <c r="A349" s="102"/>
      <c r="B349" s="27"/>
      <c r="C349" s="27"/>
      <c r="D349" s="27"/>
      <c r="E349" s="27"/>
      <c r="F349" s="27"/>
      <c r="G349" s="27"/>
      <c r="H349" s="27"/>
      <c r="I349" s="27"/>
      <c r="J349" s="27"/>
      <c r="K349" s="27"/>
      <c r="L349" s="27"/>
      <c r="M349" s="27"/>
      <c r="N349" s="27"/>
      <c r="O349" s="27"/>
      <c r="P349" s="27"/>
      <c r="Q349" s="27"/>
    </row>
    <row r="350" spans="1:17" x14ac:dyDescent="0.2">
      <c r="A350" s="102"/>
      <c r="B350" s="27"/>
      <c r="C350" s="27"/>
      <c r="D350" s="27"/>
      <c r="E350" s="27"/>
      <c r="F350" s="27"/>
      <c r="G350" s="27"/>
      <c r="H350" s="27"/>
      <c r="I350" s="27"/>
      <c r="J350" s="27"/>
      <c r="K350" s="27"/>
      <c r="L350" s="27"/>
      <c r="M350" s="27"/>
      <c r="N350" s="27"/>
      <c r="O350" s="27"/>
      <c r="P350" s="27"/>
      <c r="Q350" s="27"/>
    </row>
    <row r="351" spans="1:17" x14ac:dyDescent="0.2">
      <c r="A351" s="102"/>
      <c r="B351" s="27"/>
      <c r="C351" s="27"/>
      <c r="D351" s="27"/>
      <c r="E351" s="27"/>
      <c r="F351" s="27"/>
      <c r="G351" s="27"/>
      <c r="H351" s="27"/>
      <c r="I351" s="27"/>
      <c r="J351" s="27"/>
      <c r="K351" s="27"/>
      <c r="L351" s="27"/>
      <c r="M351" s="27"/>
      <c r="N351" s="27"/>
      <c r="O351" s="27"/>
      <c r="P351" s="27"/>
      <c r="Q351" s="27"/>
    </row>
    <row r="352" spans="1:17" x14ac:dyDescent="0.2">
      <c r="A352" s="102"/>
      <c r="B352" s="27"/>
      <c r="C352" s="27"/>
      <c r="D352" s="27"/>
      <c r="E352" s="27"/>
      <c r="F352" s="27"/>
      <c r="G352" s="27"/>
      <c r="H352" s="27"/>
      <c r="I352" s="27"/>
      <c r="J352" s="27"/>
      <c r="K352" s="27"/>
      <c r="L352" s="27"/>
      <c r="M352" s="27"/>
      <c r="N352" s="27"/>
      <c r="O352" s="27"/>
      <c r="P352" s="27"/>
      <c r="Q352" s="27"/>
    </row>
    <row r="353" spans="1:17" x14ac:dyDescent="0.2">
      <c r="A353" s="102"/>
      <c r="B353" s="27"/>
      <c r="C353" s="27"/>
      <c r="D353" s="27"/>
      <c r="E353" s="27"/>
      <c r="F353" s="27"/>
      <c r="G353" s="27"/>
      <c r="H353" s="27"/>
      <c r="I353" s="27"/>
      <c r="J353" s="27"/>
      <c r="K353" s="27"/>
      <c r="L353" s="27"/>
      <c r="M353" s="27"/>
      <c r="N353" s="27"/>
      <c r="O353" s="27"/>
      <c r="P353" s="27"/>
      <c r="Q353" s="27"/>
    </row>
    <row r="354" spans="1:17" x14ac:dyDescent="0.2">
      <c r="A354" s="102"/>
      <c r="B354" s="27"/>
      <c r="C354" s="27"/>
      <c r="D354" s="27"/>
      <c r="E354" s="27"/>
      <c r="F354" s="27"/>
      <c r="G354" s="27"/>
      <c r="H354" s="27"/>
      <c r="I354" s="27"/>
      <c r="J354" s="27"/>
      <c r="K354" s="27"/>
      <c r="L354" s="27"/>
      <c r="M354" s="27"/>
      <c r="N354" s="27"/>
      <c r="O354" s="27"/>
      <c r="P354" s="27"/>
      <c r="Q354" s="27"/>
    </row>
    <row r="355" spans="1:17" x14ac:dyDescent="0.2">
      <c r="A355" s="102"/>
      <c r="B355" s="27"/>
      <c r="C355" s="27"/>
      <c r="D355" s="27"/>
      <c r="E355" s="27"/>
      <c r="F355" s="27"/>
      <c r="G355" s="27"/>
      <c r="H355" s="27"/>
      <c r="I355" s="27"/>
      <c r="J355" s="27"/>
      <c r="K355" s="27"/>
      <c r="L355" s="27"/>
      <c r="M355" s="27"/>
      <c r="N355" s="27"/>
      <c r="O355" s="27"/>
      <c r="P355" s="27"/>
      <c r="Q355" s="27"/>
    </row>
    <row r="356" spans="1:17" x14ac:dyDescent="0.2">
      <c r="A356" s="102"/>
      <c r="B356" s="27"/>
      <c r="C356" s="27"/>
      <c r="D356" s="27"/>
      <c r="E356" s="27"/>
      <c r="F356" s="27"/>
      <c r="G356" s="27"/>
      <c r="H356" s="27"/>
      <c r="I356" s="27"/>
      <c r="J356" s="27"/>
      <c r="K356" s="27"/>
      <c r="L356" s="27"/>
      <c r="M356" s="27"/>
      <c r="N356" s="27"/>
      <c r="O356" s="27"/>
      <c r="P356" s="27"/>
      <c r="Q356" s="27"/>
    </row>
    <row r="357" spans="1:17" x14ac:dyDescent="0.2">
      <c r="A357" s="102"/>
      <c r="B357" s="27"/>
      <c r="C357" s="27"/>
      <c r="D357" s="27"/>
      <c r="E357" s="27"/>
      <c r="F357" s="27"/>
      <c r="G357" s="27"/>
      <c r="H357" s="27"/>
      <c r="I357" s="27"/>
      <c r="J357" s="27"/>
      <c r="K357" s="27"/>
      <c r="L357" s="27"/>
      <c r="M357" s="27"/>
      <c r="N357" s="27"/>
      <c r="O357" s="27"/>
      <c r="P357" s="27"/>
      <c r="Q357" s="27"/>
    </row>
    <row r="358" spans="1:17" x14ac:dyDescent="0.2">
      <c r="A358" s="102"/>
      <c r="B358" s="27"/>
      <c r="C358" s="27"/>
      <c r="D358" s="27"/>
      <c r="E358" s="27"/>
      <c r="F358" s="27"/>
      <c r="G358" s="27"/>
      <c r="H358" s="27"/>
      <c r="I358" s="27"/>
      <c r="J358" s="27"/>
      <c r="K358" s="27"/>
      <c r="L358" s="27"/>
      <c r="M358" s="27"/>
      <c r="N358" s="27"/>
      <c r="O358" s="27"/>
      <c r="P358" s="27"/>
      <c r="Q358" s="27"/>
    </row>
    <row r="359" spans="1:17" x14ac:dyDescent="0.2">
      <c r="A359" s="102"/>
      <c r="B359" s="27"/>
      <c r="C359" s="27"/>
      <c r="D359" s="27"/>
      <c r="E359" s="27"/>
      <c r="F359" s="27"/>
      <c r="G359" s="27"/>
      <c r="H359" s="27"/>
      <c r="I359" s="27"/>
      <c r="J359" s="27"/>
      <c r="K359" s="27"/>
      <c r="L359" s="27"/>
      <c r="M359" s="27"/>
      <c r="N359" s="27"/>
      <c r="O359" s="27"/>
      <c r="P359" s="27"/>
      <c r="Q359" s="27"/>
    </row>
    <row r="360" spans="1:17" x14ac:dyDescent="0.2">
      <c r="A360" s="102"/>
      <c r="B360" s="27"/>
      <c r="C360" s="27"/>
      <c r="D360" s="27"/>
      <c r="E360" s="27"/>
      <c r="F360" s="27"/>
      <c r="G360" s="27"/>
      <c r="H360" s="27"/>
      <c r="I360" s="27"/>
      <c r="J360" s="27"/>
      <c r="K360" s="27"/>
      <c r="L360" s="27"/>
      <c r="M360" s="27"/>
      <c r="N360" s="27"/>
      <c r="O360" s="27"/>
      <c r="P360" s="27"/>
      <c r="Q360" s="27"/>
    </row>
    <row r="361" spans="1:17" x14ac:dyDescent="0.2">
      <c r="A361" s="102"/>
      <c r="B361" s="27"/>
      <c r="C361" s="27"/>
      <c r="D361" s="27"/>
      <c r="E361" s="27"/>
      <c r="F361" s="27"/>
      <c r="G361" s="27"/>
      <c r="H361" s="27"/>
      <c r="I361" s="27"/>
      <c r="J361" s="27"/>
      <c r="K361" s="27"/>
      <c r="L361" s="27"/>
      <c r="M361" s="27"/>
      <c r="N361" s="27"/>
      <c r="O361" s="27"/>
      <c r="P361" s="27"/>
      <c r="Q361" s="27"/>
    </row>
    <row r="362" spans="1:17" x14ac:dyDescent="0.2">
      <c r="A362" s="102"/>
      <c r="B362" s="27"/>
      <c r="C362" s="27"/>
      <c r="D362" s="27"/>
      <c r="E362" s="27"/>
      <c r="F362" s="27"/>
      <c r="G362" s="27"/>
      <c r="H362" s="27"/>
      <c r="I362" s="27"/>
      <c r="J362" s="27"/>
      <c r="K362" s="27"/>
      <c r="L362" s="27"/>
      <c r="M362" s="27"/>
      <c r="N362" s="27"/>
      <c r="O362" s="27"/>
      <c r="P362" s="27"/>
      <c r="Q362" s="27"/>
    </row>
    <row r="363" spans="1:17" x14ac:dyDescent="0.2">
      <c r="A363" s="102"/>
      <c r="B363" s="27"/>
      <c r="C363" s="27"/>
      <c r="D363" s="27"/>
      <c r="E363" s="27"/>
      <c r="F363" s="27"/>
      <c r="G363" s="27"/>
      <c r="H363" s="27"/>
      <c r="I363" s="27"/>
      <c r="J363" s="27"/>
      <c r="K363" s="27"/>
      <c r="L363" s="27"/>
      <c r="M363" s="27"/>
      <c r="N363" s="27"/>
      <c r="O363" s="27"/>
      <c r="P363" s="27"/>
      <c r="Q363" s="27"/>
    </row>
    <row r="364" spans="1:17" x14ac:dyDescent="0.2">
      <c r="A364" s="102"/>
      <c r="B364" s="27"/>
      <c r="C364" s="27"/>
      <c r="D364" s="27"/>
      <c r="E364" s="27"/>
      <c r="F364" s="27"/>
      <c r="G364" s="27"/>
      <c r="H364" s="27"/>
      <c r="I364" s="27"/>
      <c r="J364" s="27"/>
      <c r="K364" s="27"/>
      <c r="L364" s="27"/>
      <c r="M364" s="27"/>
      <c r="N364" s="27"/>
      <c r="O364" s="27"/>
      <c r="P364" s="27"/>
      <c r="Q364" s="27"/>
    </row>
    <row r="365" spans="1:17" x14ac:dyDescent="0.2">
      <c r="A365" s="102"/>
      <c r="B365" s="27"/>
      <c r="C365" s="27"/>
      <c r="D365" s="27"/>
      <c r="E365" s="27"/>
      <c r="F365" s="27"/>
      <c r="G365" s="27"/>
      <c r="H365" s="27"/>
      <c r="I365" s="27"/>
      <c r="J365" s="27"/>
      <c r="K365" s="27"/>
      <c r="L365" s="27"/>
      <c r="M365" s="27"/>
      <c r="N365" s="27"/>
      <c r="O365" s="27"/>
      <c r="P365" s="27"/>
      <c r="Q365" s="27"/>
    </row>
    <row r="366" spans="1:17" x14ac:dyDescent="0.2">
      <c r="A366" s="102"/>
      <c r="B366" s="27"/>
      <c r="C366" s="27"/>
      <c r="D366" s="27"/>
      <c r="E366" s="27"/>
      <c r="F366" s="27"/>
      <c r="G366" s="27"/>
      <c r="H366" s="27"/>
      <c r="I366" s="27"/>
      <c r="J366" s="27"/>
      <c r="K366" s="27"/>
      <c r="L366" s="27"/>
      <c r="M366" s="27"/>
      <c r="N366" s="27"/>
      <c r="O366" s="27"/>
      <c r="P366" s="27"/>
      <c r="Q366" s="27"/>
    </row>
    <row r="367" spans="1:17" x14ac:dyDescent="0.2">
      <c r="A367" s="102"/>
      <c r="B367" s="27"/>
      <c r="C367" s="27"/>
      <c r="D367" s="27"/>
      <c r="E367" s="27"/>
      <c r="F367" s="27"/>
      <c r="G367" s="27"/>
      <c r="H367" s="27"/>
      <c r="I367" s="27"/>
      <c r="J367" s="27"/>
      <c r="K367" s="27"/>
      <c r="L367" s="27"/>
      <c r="M367" s="27"/>
      <c r="N367" s="27"/>
      <c r="O367" s="27"/>
      <c r="P367" s="27"/>
      <c r="Q367" s="27"/>
    </row>
    <row r="368" spans="1:17" x14ac:dyDescent="0.2">
      <c r="A368" s="102"/>
      <c r="B368" s="27"/>
      <c r="C368" s="27"/>
      <c r="D368" s="27"/>
      <c r="E368" s="27"/>
      <c r="F368" s="27"/>
      <c r="G368" s="27"/>
      <c r="H368" s="27"/>
      <c r="I368" s="27"/>
      <c r="J368" s="27"/>
      <c r="K368" s="27"/>
      <c r="L368" s="27"/>
      <c r="M368" s="27"/>
      <c r="N368" s="27"/>
      <c r="O368" s="27"/>
      <c r="P368" s="27"/>
      <c r="Q368" s="27"/>
    </row>
    <row r="369" spans="1:17" x14ac:dyDescent="0.2">
      <c r="A369" s="102"/>
      <c r="B369" s="27"/>
      <c r="C369" s="27"/>
      <c r="D369" s="27"/>
      <c r="E369" s="27"/>
      <c r="F369" s="27"/>
      <c r="G369" s="27"/>
      <c r="H369" s="27"/>
      <c r="I369" s="27"/>
      <c r="J369" s="27"/>
      <c r="K369" s="27"/>
      <c r="L369" s="27"/>
      <c r="M369" s="27"/>
      <c r="N369" s="27"/>
      <c r="O369" s="27"/>
      <c r="P369" s="27"/>
      <c r="Q369" s="27"/>
    </row>
    <row r="370" spans="1:17" x14ac:dyDescent="0.2">
      <c r="A370" s="102"/>
      <c r="B370" s="27"/>
      <c r="C370" s="27"/>
      <c r="D370" s="27"/>
      <c r="E370" s="27"/>
      <c r="F370" s="27"/>
      <c r="G370" s="27"/>
      <c r="H370" s="27"/>
      <c r="I370" s="27"/>
      <c r="J370" s="27"/>
      <c r="K370" s="27"/>
      <c r="L370" s="27"/>
      <c r="M370" s="27"/>
      <c r="N370" s="27"/>
      <c r="O370" s="27"/>
      <c r="P370" s="27"/>
      <c r="Q370" s="27"/>
    </row>
    <row r="371" spans="1:17" x14ac:dyDescent="0.2">
      <c r="A371" s="102"/>
      <c r="B371" s="27"/>
      <c r="C371" s="27"/>
      <c r="D371" s="27"/>
      <c r="E371" s="27"/>
      <c r="F371" s="27"/>
      <c r="G371" s="27"/>
      <c r="H371" s="27"/>
      <c r="I371" s="27"/>
      <c r="J371" s="27"/>
      <c r="K371" s="27"/>
      <c r="L371" s="27"/>
      <c r="M371" s="27"/>
      <c r="N371" s="27"/>
      <c r="O371" s="27"/>
      <c r="P371" s="27"/>
      <c r="Q371" s="27"/>
    </row>
    <row r="372" spans="1:17" x14ac:dyDescent="0.2">
      <c r="A372" s="102"/>
      <c r="B372" s="27"/>
      <c r="C372" s="27"/>
      <c r="D372" s="27"/>
      <c r="E372" s="27"/>
      <c r="F372" s="27"/>
      <c r="G372" s="27"/>
      <c r="H372" s="27"/>
      <c r="I372" s="27"/>
      <c r="J372" s="27"/>
      <c r="K372" s="27"/>
      <c r="L372" s="27"/>
      <c r="M372" s="27"/>
      <c r="N372" s="27"/>
      <c r="O372" s="27"/>
      <c r="P372" s="27"/>
      <c r="Q372" s="27"/>
    </row>
    <row r="373" spans="1:17" x14ac:dyDescent="0.2">
      <c r="A373" s="102"/>
      <c r="B373" s="27"/>
      <c r="C373" s="27"/>
      <c r="D373" s="27"/>
      <c r="E373" s="27"/>
      <c r="F373" s="27"/>
      <c r="G373" s="27"/>
      <c r="H373" s="27"/>
      <c r="I373" s="27"/>
      <c r="J373" s="27"/>
      <c r="K373" s="27"/>
      <c r="L373" s="27"/>
      <c r="M373" s="27"/>
      <c r="N373" s="27"/>
      <c r="O373" s="27"/>
      <c r="P373" s="27"/>
      <c r="Q373" s="27"/>
    </row>
    <row r="374" spans="1:17" x14ac:dyDescent="0.2">
      <c r="A374" s="102"/>
      <c r="B374" s="27"/>
      <c r="C374" s="27"/>
      <c r="D374" s="27"/>
      <c r="E374" s="27"/>
      <c r="F374" s="27"/>
      <c r="G374" s="27"/>
      <c r="H374" s="27"/>
      <c r="I374" s="27"/>
      <c r="J374" s="27"/>
      <c r="K374" s="27"/>
      <c r="L374" s="27"/>
      <c r="M374" s="27"/>
      <c r="N374" s="27"/>
      <c r="O374" s="27"/>
      <c r="P374" s="27"/>
      <c r="Q374" s="27"/>
    </row>
    <row r="375" spans="1:17" x14ac:dyDescent="0.2">
      <c r="A375" s="102"/>
      <c r="B375" s="27"/>
      <c r="C375" s="27"/>
      <c r="D375" s="27"/>
      <c r="E375" s="27"/>
      <c r="F375" s="27"/>
      <c r="G375" s="27"/>
      <c r="H375" s="27"/>
      <c r="I375" s="27"/>
      <c r="J375" s="27"/>
      <c r="K375" s="27"/>
      <c r="L375" s="27"/>
      <c r="M375" s="27"/>
      <c r="N375" s="27"/>
      <c r="O375" s="27"/>
      <c r="P375" s="27"/>
      <c r="Q375" s="27"/>
    </row>
    <row r="376" spans="1:17" x14ac:dyDescent="0.2">
      <c r="A376" s="102"/>
      <c r="B376" s="27"/>
      <c r="C376" s="27"/>
      <c r="D376" s="27"/>
      <c r="E376" s="27"/>
      <c r="F376" s="27"/>
      <c r="G376" s="27"/>
      <c r="H376" s="27"/>
      <c r="I376" s="27"/>
      <c r="J376" s="27"/>
      <c r="K376" s="27"/>
      <c r="L376" s="27"/>
      <c r="M376" s="27"/>
      <c r="N376" s="27"/>
      <c r="O376" s="27"/>
      <c r="P376" s="27"/>
      <c r="Q376" s="27"/>
    </row>
    <row r="377" spans="1:17" x14ac:dyDescent="0.2">
      <c r="A377" s="102"/>
      <c r="B377" s="27"/>
      <c r="C377" s="27"/>
      <c r="D377" s="27"/>
      <c r="E377" s="27"/>
      <c r="F377" s="27"/>
      <c r="G377" s="27"/>
      <c r="H377" s="27"/>
      <c r="I377" s="27"/>
      <c r="J377" s="27"/>
      <c r="K377" s="27"/>
      <c r="L377" s="27"/>
      <c r="M377" s="27"/>
      <c r="N377" s="27"/>
      <c r="O377" s="27"/>
      <c r="P377" s="27"/>
      <c r="Q377" s="27"/>
    </row>
    <row r="378" spans="1:17" x14ac:dyDescent="0.2">
      <c r="A378" s="102"/>
      <c r="B378" s="27"/>
      <c r="C378" s="27"/>
      <c r="D378" s="27"/>
      <c r="E378" s="27"/>
      <c r="F378" s="27"/>
      <c r="G378" s="27"/>
      <c r="H378" s="27"/>
      <c r="I378" s="27"/>
      <c r="J378" s="27"/>
      <c r="K378" s="27"/>
      <c r="L378" s="27"/>
      <c r="M378" s="27"/>
      <c r="N378" s="27"/>
      <c r="O378" s="27"/>
      <c r="P378" s="27"/>
      <c r="Q378" s="27"/>
    </row>
    <row r="379" spans="1:17" x14ac:dyDescent="0.2">
      <c r="A379" s="102"/>
      <c r="B379" s="27"/>
      <c r="C379" s="27"/>
      <c r="D379" s="27"/>
      <c r="E379" s="27"/>
      <c r="F379" s="27"/>
      <c r="G379" s="27"/>
      <c r="H379" s="27"/>
      <c r="I379" s="27"/>
      <c r="J379" s="27"/>
      <c r="K379" s="27"/>
      <c r="L379" s="27"/>
      <c r="M379" s="27"/>
      <c r="N379" s="27"/>
      <c r="O379" s="27"/>
      <c r="P379" s="27"/>
      <c r="Q379" s="27"/>
    </row>
    <row r="380" spans="1:17" x14ac:dyDescent="0.2">
      <c r="A380" s="102"/>
      <c r="B380" s="27"/>
      <c r="C380" s="27"/>
      <c r="D380" s="27"/>
      <c r="E380" s="27"/>
      <c r="F380" s="27"/>
      <c r="G380" s="27"/>
      <c r="H380" s="27"/>
      <c r="I380" s="27"/>
      <c r="J380" s="27"/>
      <c r="K380" s="27"/>
      <c r="L380" s="27"/>
      <c r="M380" s="27"/>
      <c r="N380" s="27"/>
      <c r="O380" s="27"/>
      <c r="P380" s="27"/>
      <c r="Q380" s="27"/>
    </row>
    <row r="381" spans="1:17" x14ac:dyDescent="0.2">
      <c r="A381" s="102"/>
      <c r="B381" s="27"/>
      <c r="C381" s="27"/>
      <c r="D381" s="27"/>
      <c r="E381" s="27"/>
      <c r="F381" s="27"/>
      <c r="G381" s="27"/>
      <c r="H381" s="27"/>
      <c r="I381" s="27"/>
      <c r="J381" s="27"/>
      <c r="K381" s="27"/>
      <c r="L381" s="27"/>
      <c r="M381" s="27"/>
      <c r="N381" s="27"/>
      <c r="O381" s="27"/>
      <c r="P381" s="27"/>
      <c r="Q381" s="27"/>
    </row>
    <row r="382" spans="1:17" x14ac:dyDescent="0.2">
      <c r="A382" s="102"/>
      <c r="B382" s="27"/>
      <c r="C382" s="27"/>
      <c r="D382" s="27"/>
      <c r="E382" s="27"/>
      <c r="F382" s="27"/>
      <c r="G382" s="27"/>
      <c r="H382" s="27"/>
      <c r="I382" s="27"/>
      <c r="J382" s="27"/>
      <c r="K382" s="27"/>
      <c r="L382" s="27"/>
      <c r="M382" s="27"/>
      <c r="N382" s="27"/>
      <c r="O382" s="27"/>
      <c r="P382" s="27"/>
      <c r="Q382" s="27"/>
    </row>
    <row r="383" spans="1:17" x14ac:dyDescent="0.2">
      <c r="A383" s="102"/>
      <c r="B383" s="27"/>
      <c r="C383" s="27"/>
      <c r="D383" s="27"/>
      <c r="E383" s="27"/>
      <c r="F383" s="27"/>
      <c r="G383" s="27"/>
      <c r="H383" s="27"/>
      <c r="I383" s="27"/>
      <c r="J383" s="27"/>
      <c r="K383" s="27"/>
      <c r="L383" s="27"/>
      <c r="M383" s="27"/>
      <c r="N383" s="27"/>
      <c r="O383" s="27"/>
      <c r="P383" s="27"/>
      <c r="Q383" s="27"/>
    </row>
    <row r="384" spans="1:17" x14ac:dyDescent="0.2">
      <c r="A384" s="102"/>
      <c r="B384" s="27"/>
      <c r="C384" s="27"/>
      <c r="D384" s="27"/>
      <c r="E384" s="27"/>
      <c r="F384" s="27"/>
      <c r="G384" s="27"/>
      <c r="H384" s="27"/>
      <c r="I384" s="27"/>
      <c r="J384" s="27"/>
      <c r="K384" s="27"/>
      <c r="L384" s="27"/>
      <c r="M384" s="27"/>
      <c r="N384" s="27"/>
      <c r="O384" s="27"/>
      <c r="P384" s="27"/>
      <c r="Q384" s="27"/>
    </row>
    <row r="385" spans="1:17" x14ac:dyDescent="0.2">
      <c r="A385" s="102"/>
      <c r="B385" s="27"/>
      <c r="C385" s="27"/>
      <c r="D385" s="27"/>
      <c r="E385" s="27"/>
      <c r="F385" s="27"/>
      <c r="G385" s="27"/>
      <c r="H385" s="27"/>
      <c r="I385" s="27"/>
      <c r="J385" s="27"/>
      <c r="K385" s="27"/>
      <c r="L385" s="27"/>
      <c r="M385" s="27"/>
      <c r="N385" s="27"/>
      <c r="O385" s="27"/>
      <c r="P385" s="27"/>
      <c r="Q385" s="27"/>
    </row>
    <row r="386" spans="1:17" x14ac:dyDescent="0.2">
      <c r="A386" s="102"/>
      <c r="B386" s="27"/>
      <c r="C386" s="27"/>
      <c r="D386" s="27"/>
      <c r="E386" s="27"/>
      <c r="F386" s="27"/>
      <c r="G386" s="27"/>
      <c r="H386" s="27"/>
      <c r="I386" s="27"/>
      <c r="J386" s="27"/>
      <c r="K386" s="27"/>
      <c r="L386" s="27"/>
      <c r="M386" s="27"/>
      <c r="N386" s="27"/>
      <c r="O386" s="27"/>
      <c r="P386" s="27"/>
      <c r="Q386" s="27"/>
    </row>
    <row r="387" spans="1:17" x14ac:dyDescent="0.2">
      <c r="A387" s="102"/>
      <c r="B387" s="27"/>
      <c r="C387" s="27"/>
      <c r="D387" s="27"/>
      <c r="E387" s="27"/>
      <c r="F387" s="27"/>
      <c r="G387" s="27"/>
      <c r="H387" s="27"/>
      <c r="I387" s="27"/>
      <c r="J387" s="27"/>
      <c r="K387" s="27"/>
      <c r="L387" s="27"/>
      <c r="M387" s="27"/>
      <c r="N387" s="27"/>
      <c r="O387" s="27"/>
      <c r="P387" s="27"/>
      <c r="Q387" s="27"/>
    </row>
    <row r="388" spans="1:17" x14ac:dyDescent="0.2">
      <c r="A388" s="102"/>
      <c r="B388" s="27"/>
      <c r="C388" s="27"/>
      <c r="D388" s="27"/>
      <c r="E388" s="27"/>
      <c r="F388" s="27"/>
      <c r="G388" s="27"/>
      <c r="H388" s="27"/>
      <c r="I388" s="27"/>
      <c r="J388" s="27"/>
      <c r="K388" s="27"/>
      <c r="L388" s="27"/>
      <c r="M388" s="27"/>
      <c r="N388" s="27"/>
      <c r="O388" s="27"/>
      <c r="P388" s="27"/>
      <c r="Q388" s="27"/>
    </row>
    <row r="389" spans="1:17" x14ac:dyDescent="0.2">
      <c r="A389" s="102"/>
      <c r="B389" s="27"/>
      <c r="C389" s="27"/>
      <c r="D389" s="27"/>
      <c r="E389" s="27"/>
      <c r="F389" s="27"/>
      <c r="G389" s="27"/>
      <c r="H389" s="27"/>
      <c r="I389" s="27"/>
      <c r="J389" s="27"/>
      <c r="K389" s="27"/>
      <c r="L389" s="27"/>
      <c r="M389" s="27"/>
      <c r="N389" s="27"/>
      <c r="O389" s="27"/>
      <c r="P389" s="27"/>
      <c r="Q389" s="27"/>
    </row>
    <row r="390" spans="1:17" x14ac:dyDescent="0.2">
      <c r="A390" s="102"/>
      <c r="B390" s="27"/>
      <c r="C390" s="27"/>
      <c r="D390" s="27"/>
      <c r="E390" s="27"/>
      <c r="F390" s="27"/>
      <c r="G390" s="27"/>
      <c r="H390" s="27"/>
      <c r="I390" s="27"/>
      <c r="J390" s="27"/>
      <c r="K390" s="27"/>
      <c r="L390" s="27"/>
      <c r="M390" s="27"/>
      <c r="N390" s="27"/>
      <c r="O390" s="27"/>
      <c r="P390" s="27"/>
      <c r="Q390" s="27"/>
    </row>
    <row r="391" spans="1:17" x14ac:dyDescent="0.2">
      <c r="A391" s="102"/>
      <c r="B391" s="27"/>
      <c r="C391" s="27"/>
      <c r="D391" s="27"/>
      <c r="E391" s="27"/>
      <c r="F391" s="27"/>
      <c r="G391" s="27"/>
      <c r="H391" s="27"/>
      <c r="I391" s="27"/>
      <c r="J391" s="27"/>
      <c r="K391" s="27"/>
      <c r="L391" s="27"/>
      <c r="M391" s="27"/>
      <c r="N391" s="27"/>
      <c r="O391" s="27"/>
      <c r="P391" s="27"/>
      <c r="Q391" s="27"/>
    </row>
    <row r="392" spans="1:17" x14ac:dyDescent="0.2">
      <c r="A392" s="102"/>
      <c r="B392" s="27"/>
      <c r="C392" s="27"/>
      <c r="D392" s="27"/>
      <c r="E392" s="27"/>
      <c r="F392" s="27"/>
      <c r="G392" s="27"/>
      <c r="H392" s="27"/>
      <c r="I392" s="27"/>
      <c r="J392" s="27"/>
      <c r="K392" s="27"/>
      <c r="L392" s="27"/>
      <c r="M392" s="27"/>
      <c r="N392" s="27"/>
      <c r="O392" s="27"/>
      <c r="P392" s="27"/>
      <c r="Q392" s="27"/>
    </row>
    <row r="393" spans="1:17" x14ac:dyDescent="0.2">
      <c r="A393" s="102"/>
      <c r="B393" s="27"/>
      <c r="C393" s="27"/>
      <c r="D393" s="27"/>
      <c r="E393" s="27"/>
      <c r="F393" s="27"/>
      <c r="G393" s="27"/>
      <c r="H393" s="27"/>
      <c r="I393" s="27"/>
      <c r="J393" s="27"/>
      <c r="K393" s="27"/>
      <c r="L393" s="27"/>
      <c r="M393" s="27"/>
      <c r="N393" s="27"/>
      <c r="O393" s="27"/>
      <c r="P393" s="27"/>
      <c r="Q393" s="27"/>
    </row>
    <row r="394" spans="1:17" x14ac:dyDescent="0.2">
      <c r="A394" s="102"/>
      <c r="B394" s="27"/>
      <c r="C394" s="27"/>
      <c r="D394" s="27"/>
      <c r="E394" s="27"/>
      <c r="F394" s="27"/>
      <c r="G394" s="27"/>
      <c r="H394" s="27"/>
      <c r="I394" s="27"/>
      <c r="J394" s="27"/>
      <c r="K394" s="27"/>
      <c r="L394" s="27"/>
      <c r="M394" s="27"/>
      <c r="N394" s="27"/>
      <c r="O394" s="27"/>
      <c r="P394" s="27"/>
      <c r="Q394" s="27"/>
    </row>
    <row r="395" spans="1:17" x14ac:dyDescent="0.2">
      <c r="A395" s="102"/>
      <c r="B395" s="27"/>
      <c r="C395" s="27"/>
      <c r="D395" s="27"/>
      <c r="E395" s="27"/>
      <c r="F395" s="27"/>
      <c r="G395" s="27"/>
      <c r="H395" s="27"/>
      <c r="I395" s="27"/>
      <c r="J395" s="27"/>
      <c r="K395" s="27"/>
      <c r="L395" s="27"/>
      <c r="M395" s="27"/>
      <c r="N395" s="27"/>
      <c r="O395" s="27"/>
      <c r="P395" s="27"/>
      <c r="Q395" s="27"/>
    </row>
    <row r="396" spans="1:17" x14ac:dyDescent="0.2">
      <c r="A396" s="102"/>
      <c r="B396" s="27"/>
      <c r="C396" s="27"/>
      <c r="D396" s="27"/>
      <c r="E396" s="27"/>
      <c r="F396" s="27"/>
      <c r="G396" s="27"/>
      <c r="H396" s="27"/>
      <c r="I396" s="27"/>
      <c r="J396" s="27"/>
      <c r="K396" s="27"/>
      <c r="L396" s="27"/>
      <c r="M396" s="27"/>
      <c r="N396" s="27"/>
      <c r="O396" s="27"/>
      <c r="P396" s="27"/>
      <c r="Q396" s="27"/>
    </row>
    <row r="397" spans="1:17" x14ac:dyDescent="0.2">
      <c r="A397" s="102"/>
      <c r="B397" s="27"/>
      <c r="C397" s="27"/>
      <c r="D397" s="27"/>
      <c r="E397" s="27"/>
      <c r="F397" s="27"/>
      <c r="G397" s="27"/>
      <c r="H397" s="27"/>
      <c r="I397" s="27"/>
      <c r="J397" s="27"/>
      <c r="K397" s="27"/>
      <c r="L397" s="27"/>
      <c r="M397" s="27"/>
      <c r="N397" s="27"/>
      <c r="O397" s="27"/>
      <c r="P397" s="27"/>
      <c r="Q397" s="27"/>
    </row>
    <row r="398" spans="1:17" x14ac:dyDescent="0.2">
      <c r="A398" s="102"/>
      <c r="B398" s="27"/>
      <c r="C398" s="27"/>
      <c r="D398" s="27"/>
      <c r="E398" s="27"/>
      <c r="F398" s="27"/>
      <c r="G398" s="27"/>
      <c r="H398" s="27"/>
      <c r="I398" s="27"/>
      <c r="J398" s="27"/>
      <c r="K398" s="27"/>
      <c r="L398" s="27"/>
      <c r="M398" s="27"/>
      <c r="N398" s="27"/>
      <c r="O398" s="27"/>
      <c r="P398" s="27"/>
      <c r="Q398" s="27"/>
    </row>
    <row r="399" spans="1:17" x14ac:dyDescent="0.2">
      <c r="A399" s="102"/>
      <c r="B399" s="27"/>
      <c r="C399" s="27"/>
      <c r="D399" s="27"/>
      <c r="E399" s="27"/>
      <c r="F399" s="27"/>
      <c r="G399" s="27"/>
      <c r="H399" s="27"/>
      <c r="I399" s="27"/>
      <c r="J399" s="27"/>
      <c r="K399" s="27"/>
      <c r="L399" s="27"/>
      <c r="M399" s="27"/>
      <c r="N399" s="27"/>
      <c r="O399" s="27"/>
      <c r="P399" s="27"/>
      <c r="Q399" s="27"/>
    </row>
    <row r="400" spans="1:17" x14ac:dyDescent="0.2">
      <c r="A400" s="102"/>
      <c r="B400" s="27"/>
      <c r="C400" s="27"/>
      <c r="D400" s="27"/>
      <c r="E400" s="27"/>
      <c r="F400" s="27"/>
      <c r="G400" s="27"/>
      <c r="H400" s="27"/>
      <c r="I400" s="27"/>
      <c r="J400" s="27"/>
      <c r="K400" s="27"/>
      <c r="L400" s="27"/>
      <c r="M400" s="27"/>
      <c r="N400" s="27"/>
      <c r="O400" s="27"/>
      <c r="P400" s="27"/>
      <c r="Q400" s="27"/>
    </row>
    <row r="401" spans="1:17" x14ac:dyDescent="0.2">
      <c r="A401" s="102"/>
      <c r="B401" s="27"/>
      <c r="C401" s="27"/>
      <c r="D401" s="27"/>
      <c r="E401" s="27"/>
      <c r="F401" s="27"/>
      <c r="G401" s="27"/>
      <c r="H401" s="27"/>
      <c r="I401" s="27"/>
      <c r="J401" s="27"/>
      <c r="K401" s="27"/>
      <c r="L401" s="27"/>
      <c r="M401" s="27"/>
      <c r="N401" s="27"/>
      <c r="O401" s="27"/>
      <c r="P401" s="27"/>
      <c r="Q401" s="27"/>
    </row>
    <row r="402" spans="1:17" x14ac:dyDescent="0.2">
      <c r="A402" s="102"/>
      <c r="B402" s="27"/>
      <c r="C402" s="27"/>
      <c r="D402" s="27"/>
      <c r="E402" s="27"/>
      <c r="F402" s="27"/>
      <c r="G402" s="27"/>
      <c r="H402" s="27"/>
      <c r="I402" s="27"/>
      <c r="J402" s="27"/>
      <c r="K402" s="27"/>
      <c r="L402" s="27"/>
      <c r="M402" s="27"/>
      <c r="N402" s="27"/>
      <c r="O402" s="27"/>
      <c r="P402" s="27"/>
      <c r="Q402" s="27"/>
    </row>
    <row r="403" spans="1:17" x14ac:dyDescent="0.2">
      <c r="A403" s="102"/>
      <c r="B403" s="143"/>
      <c r="C403" s="27"/>
      <c r="D403" s="27"/>
      <c r="E403" s="27"/>
      <c r="F403" s="27"/>
      <c r="G403" s="27"/>
      <c r="H403" s="27"/>
      <c r="I403" s="27"/>
      <c r="J403" s="27"/>
      <c r="K403" s="27"/>
      <c r="L403" s="27"/>
      <c r="M403" s="27"/>
      <c r="N403" s="27"/>
      <c r="O403" s="27"/>
      <c r="P403" s="27"/>
      <c r="Q403" s="27"/>
    </row>
    <row r="404" spans="1:17" x14ac:dyDescent="0.2">
      <c r="A404" s="102"/>
      <c r="B404" s="27"/>
      <c r="C404" s="27"/>
      <c r="D404" s="27"/>
      <c r="E404" s="27"/>
      <c r="F404" s="27"/>
      <c r="G404" s="27"/>
      <c r="H404" s="27"/>
      <c r="I404" s="27"/>
      <c r="J404" s="27"/>
      <c r="K404" s="27"/>
      <c r="L404" s="27"/>
      <c r="M404" s="27"/>
      <c r="N404" s="27"/>
      <c r="O404" s="27"/>
      <c r="P404" s="27"/>
      <c r="Q404" s="27"/>
    </row>
    <row r="405" spans="1:17" x14ac:dyDescent="0.2">
      <c r="A405" s="102"/>
      <c r="B405" s="27"/>
      <c r="C405" s="27"/>
      <c r="D405" s="27"/>
      <c r="E405" s="27"/>
      <c r="F405" s="27"/>
      <c r="G405" s="27"/>
      <c r="H405" s="27"/>
      <c r="I405" s="27"/>
      <c r="J405" s="27"/>
      <c r="K405" s="27"/>
      <c r="L405" s="27"/>
      <c r="M405" s="27"/>
      <c r="N405" s="27"/>
      <c r="O405" s="27"/>
      <c r="P405" s="27"/>
      <c r="Q405" s="27"/>
    </row>
    <row r="406" spans="1:17" x14ac:dyDescent="0.2">
      <c r="A406" s="102"/>
      <c r="B406" s="379"/>
      <c r="C406" s="380"/>
      <c r="D406" s="353"/>
      <c r="E406" s="353"/>
      <c r="F406" s="353"/>
      <c r="G406" s="353"/>
      <c r="H406" s="353"/>
      <c r="I406" s="353"/>
      <c r="J406" s="353"/>
      <c r="K406" s="353"/>
      <c r="L406" s="353"/>
      <c r="M406" s="353"/>
      <c r="N406" s="27"/>
      <c r="O406" s="27"/>
      <c r="P406" s="27"/>
      <c r="Q406" s="27"/>
    </row>
    <row r="407" spans="1:17" x14ac:dyDescent="0.2">
      <c r="A407" s="102"/>
      <c r="B407" s="380"/>
      <c r="C407" s="380"/>
      <c r="D407" s="79"/>
      <c r="E407" s="79"/>
      <c r="F407" s="79"/>
      <c r="G407" s="79"/>
      <c r="H407" s="79"/>
      <c r="I407" s="79"/>
      <c r="J407" s="79"/>
      <c r="K407" s="79"/>
      <c r="L407" s="79"/>
      <c r="M407" s="79"/>
      <c r="N407" s="27"/>
      <c r="O407" s="27"/>
      <c r="P407" s="27"/>
      <c r="Q407" s="27"/>
    </row>
    <row r="408" spans="1:17" x14ac:dyDescent="0.2">
      <c r="A408" s="102"/>
      <c r="B408" s="381"/>
      <c r="C408" s="381"/>
      <c r="D408" s="150"/>
      <c r="E408" s="150"/>
      <c r="F408" s="150"/>
      <c r="G408" s="150"/>
      <c r="H408" s="150"/>
      <c r="I408" s="150"/>
      <c r="J408" s="150"/>
      <c r="K408" s="150"/>
      <c r="L408" s="150"/>
      <c r="M408" s="150"/>
      <c r="N408" s="27"/>
      <c r="O408" s="27"/>
      <c r="P408" s="27"/>
      <c r="Q408" s="27"/>
    </row>
    <row r="409" spans="1:17" x14ac:dyDescent="0.2">
      <c r="A409" s="102"/>
      <c r="B409" s="381"/>
      <c r="C409" s="381"/>
      <c r="D409" s="150"/>
      <c r="E409" s="150"/>
      <c r="F409" s="150"/>
      <c r="G409" s="150"/>
      <c r="H409" s="150"/>
      <c r="I409" s="150"/>
      <c r="J409" s="150"/>
      <c r="K409" s="150"/>
      <c r="L409" s="150"/>
      <c r="M409" s="150"/>
      <c r="N409" s="27"/>
      <c r="O409" s="27"/>
      <c r="P409" s="27"/>
      <c r="Q409" s="27"/>
    </row>
    <row r="410" spans="1:17" x14ac:dyDescent="0.2">
      <c r="A410" s="102"/>
      <c r="B410" s="381"/>
      <c r="C410" s="381"/>
      <c r="D410" s="150"/>
      <c r="E410" s="150"/>
      <c r="F410" s="150"/>
      <c r="G410" s="150"/>
      <c r="H410" s="150"/>
      <c r="I410" s="150"/>
      <c r="J410" s="150"/>
      <c r="K410" s="150"/>
      <c r="L410" s="150"/>
      <c r="M410" s="150"/>
      <c r="N410" s="27"/>
      <c r="O410" s="27"/>
      <c r="P410" s="27"/>
      <c r="Q410" s="27"/>
    </row>
    <row r="411" spans="1:17" x14ac:dyDescent="0.2">
      <c r="A411" s="102"/>
      <c r="B411" s="27"/>
      <c r="C411" s="27"/>
      <c r="D411" s="27"/>
      <c r="E411" s="27"/>
      <c r="F411" s="27"/>
      <c r="G411" s="27"/>
      <c r="H411" s="27"/>
      <c r="I411" s="27"/>
      <c r="J411" s="27"/>
      <c r="K411" s="27"/>
      <c r="L411" s="27"/>
      <c r="M411" s="27"/>
      <c r="N411" s="27"/>
      <c r="O411" s="27"/>
      <c r="P411" s="27"/>
      <c r="Q411" s="27"/>
    </row>
    <row r="412" spans="1:17" x14ac:dyDescent="0.2">
      <c r="A412" s="102"/>
      <c r="B412" s="352"/>
      <c r="C412" s="352"/>
      <c r="D412" s="352"/>
      <c r="E412" s="352"/>
      <c r="F412" s="352"/>
      <c r="G412" s="352"/>
      <c r="H412" s="352"/>
      <c r="I412" s="352"/>
      <c r="J412" s="352"/>
      <c r="K412" s="352"/>
      <c r="L412" s="352"/>
      <c r="M412" s="352"/>
      <c r="N412" s="27"/>
      <c r="O412" s="27"/>
      <c r="P412" s="27"/>
      <c r="Q412" s="27"/>
    </row>
    <row r="413" spans="1:17" x14ac:dyDescent="0.2">
      <c r="A413" s="102"/>
      <c r="B413" s="27"/>
      <c r="C413" s="27"/>
      <c r="D413" s="27"/>
      <c r="E413" s="27"/>
      <c r="F413" s="27"/>
      <c r="G413" s="27"/>
      <c r="H413" s="27"/>
      <c r="I413" s="27"/>
      <c r="J413" s="27"/>
      <c r="K413" s="27"/>
      <c r="L413" s="27"/>
      <c r="M413" s="27"/>
      <c r="N413" s="27"/>
      <c r="O413" s="27"/>
      <c r="P413" s="27"/>
      <c r="Q413" s="27"/>
    </row>
    <row r="414" spans="1:17" x14ac:dyDescent="0.2">
      <c r="A414" s="102"/>
      <c r="B414" s="27"/>
      <c r="C414" s="27"/>
      <c r="D414" s="27"/>
      <c r="E414" s="27"/>
      <c r="F414" s="27"/>
      <c r="G414" s="27"/>
      <c r="H414" s="27"/>
      <c r="I414" s="27"/>
      <c r="J414" s="27"/>
      <c r="K414" s="27"/>
      <c r="L414" s="27"/>
      <c r="M414" s="27"/>
      <c r="N414" s="27"/>
      <c r="O414" s="27"/>
      <c r="P414" s="27"/>
      <c r="Q414" s="27"/>
    </row>
    <row r="415" spans="1:17" x14ac:dyDescent="0.2">
      <c r="A415" s="102"/>
      <c r="B415" s="27"/>
      <c r="C415" s="27"/>
      <c r="D415" s="27"/>
      <c r="E415" s="27"/>
      <c r="F415" s="27"/>
      <c r="G415" s="27"/>
      <c r="H415" s="27"/>
      <c r="I415" s="27"/>
      <c r="J415" s="27"/>
      <c r="K415" s="27"/>
      <c r="L415" s="27"/>
      <c r="M415" s="27"/>
      <c r="N415" s="27"/>
      <c r="O415" s="27"/>
      <c r="P415" s="27"/>
      <c r="Q415" s="27"/>
    </row>
    <row r="416" spans="1:17" x14ac:dyDescent="0.2">
      <c r="A416" s="102"/>
      <c r="B416" s="27"/>
      <c r="C416" s="27"/>
      <c r="D416" s="27"/>
      <c r="E416" s="27"/>
      <c r="F416" s="27"/>
      <c r="G416" s="27"/>
      <c r="H416" s="27"/>
      <c r="I416" s="27"/>
      <c r="J416" s="27"/>
      <c r="K416" s="27"/>
      <c r="L416" s="27"/>
      <c r="M416" s="27"/>
      <c r="N416" s="27"/>
      <c r="O416" s="27"/>
      <c r="P416" s="27"/>
      <c r="Q416" s="27"/>
    </row>
    <row r="417" spans="1:17" x14ac:dyDescent="0.2">
      <c r="A417" s="102"/>
      <c r="B417" s="27"/>
      <c r="C417" s="27"/>
      <c r="D417" s="27"/>
      <c r="E417" s="27"/>
      <c r="F417" s="27"/>
      <c r="G417" s="27"/>
      <c r="H417" s="27"/>
      <c r="I417" s="27"/>
      <c r="J417" s="27"/>
      <c r="K417" s="27"/>
      <c r="L417" s="27"/>
      <c r="M417" s="27"/>
      <c r="N417" s="27"/>
      <c r="O417" s="27"/>
      <c r="P417" s="27"/>
      <c r="Q417" s="27"/>
    </row>
    <row r="418" spans="1:17" x14ac:dyDescent="0.2">
      <c r="A418" s="102"/>
      <c r="B418" s="27"/>
      <c r="C418" s="27"/>
      <c r="D418" s="27"/>
      <c r="E418" s="27"/>
      <c r="F418" s="27"/>
      <c r="G418" s="27"/>
      <c r="H418" s="27"/>
      <c r="I418" s="27"/>
      <c r="J418" s="27"/>
      <c r="K418" s="27"/>
      <c r="L418" s="27"/>
      <c r="M418" s="27"/>
      <c r="N418" s="27"/>
      <c r="O418" s="27"/>
      <c r="P418" s="27"/>
      <c r="Q418" s="27"/>
    </row>
    <row r="419" spans="1:17" x14ac:dyDescent="0.2">
      <c r="A419" s="102"/>
      <c r="B419" s="27"/>
      <c r="C419" s="27"/>
      <c r="D419" s="27"/>
      <c r="E419" s="27"/>
      <c r="F419" s="27"/>
      <c r="G419" s="27"/>
      <c r="H419" s="27"/>
      <c r="I419" s="27"/>
      <c r="J419" s="27"/>
      <c r="K419" s="27"/>
      <c r="L419" s="27"/>
      <c r="M419" s="27"/>
      <c r="N419" s="27"/>
      <c r="O419" s="27"/>
      <c r="P419" s="27"/>
      <c r="Q419" s="27"/>
    </row>
    <row r="420" spans="1:17" x14ac:dyDescent="0.2">
      <c r="A420" s="102"/>
      <c r="B420" s="27"/>
      <c r="C420" s="27"/>
      <c r="D420" s="27"/>
      <c r="E420" s="27"/>
      <c r="F420" s="27"/>
      <c r="G420" s="27"/>
      <c r="H420" s="27"/>
      <c r="I420" s="27"/>
      <c r="J420" s="27"/>
      <c r="K420" s="27"/>
      <c r="L420" s="27"/>
      <c r="M420" s="27"/>
      <c r="N420" s="27"/>
      <c r="O420" s="27"/>
      <c r="P420" s="27"/>
      <c r="Q420" s="27"/>
    </row>
    <row r="421" spans="1:17" x14ac:dyDescent="0.2">
      <c r="A421" s="102"/>
      <c r="B421" s="27"/>
      <c r="C421" s="27"/>
      <c r="D421" s="27"/>
      <c r="E421" s="27"/>
      <c r="F421" s="27"/>
      <c r="G421" s="27"/>
      <c r="H421" s="27"/>
      <c r="I421" s="27"/>
      <c r="J421" s="27"/>
      <c r="K421" s="27"/>
      <c r="L421" s="27"/>
      <c r="M421" s="27"/>
      <c r="N421" s="27"/>
      <c r="O421" s="27"/>
      <c r="P421" s="27"/>
      <c r="Q421" s="27"/>
    </row>
    <row r="422" spans="1:17" x14ac:dyDescent="0.2">
      <c r="A422" s="102"/>
      <c r="B422" s="27"/>
      <c r="C422" s="27"/>
      <c r="D422" s="27"/>
      <c r="E422" s="27"/>
      <c r="F422" s="27"/>
      <c r="G422" s="27"/>
      <c r="H422" s="27"/>
      <c r="I422" s="27"/>
      <c r="J422" s="27"/>
      <c r="K422" s="27"/>
      <c r="L422" s="27"/>
      <c r="M422" s="27"/>
      <c r="N422" s="27"/>
      <c r="O422" s="27"/>
      <c r="P422" s="27"/>
      <c r="Q422" s="27"/>
    </row>
    <row r="423" spans="1:17" x14ac:dyDescent="0.2">
      <c r="A423" s="102"/>
      <c r="B423" s="27"/>
      <c r="C423" s="27"/>
      <c r="D423" s="27"/>
      <c r="E423" s="27"/>
      <c r="F423" s="27"/>
      <c r="G423" s="27"/>
      <c r="H423" s="27"/>
      <c r="I423" s="27"/>
      <c r="J423" s="27"/>
      <c r="K423" s="27"/>
      <c r="L423" s="27"/>
      <c r="M423" s="27"/>
      <c r="N423" s="27"/>
      <c r="O423" s="27"/>
      <c r="P423" s="27"/>
      <c r="Q423" s="27"/>
    </row>
    <row r="424" spans="1:17" x14ac:dyDescent="0.2">
      <c r="A424" s="102"/>
      <c r="B424" s="27"/>
      <c r="C424" s="27"/>
      <c r="D424" s="27"/>
      <c r="E424" s="27"/>
      <c r="F424" s="27"/>
      <c r="G424" s="27"/>
      <c r="H424" s="27"/>
      <c r="I424" s="27"/>
      <c r="J424" s="27"/>
      <c r="K424" s="27"/>
      <c r="L424" s="27"/>
      <c r="M424" s="27"/>
      <c r="N424" s="27"/>
      <c r="O424" s="27"/>
      <c r="P424" s="27"/>
      <c r="Q424" s="27"/>
    </row>
    <row r="425" spans="1:17" x14ac:dyDescent="0.2">
      <c r="A425" s="102"/>
      <c r="B425" s="27"/>
      <c r="C425" s="27"/>
      <c r="D425" s="27"/>
      <c r="E425" s="27"/>
      <c r="F425" s="27"/>
      <c r="G425" s="27"/>
      <c r="H425" s="27"/>
      <c r="I425" s="27"/>
      <c r="J425" s="27"/>
      <c r="K425" s="27"/>
      <c r="L425" s="27"/>
      <c r="M425" s="27"/>
      <c r="N425" s="27"/>
      <c r="O425" s="27"/>
      <c r="P425" s="27"/>
      <c r="Q425" s="27"/>
    </row>
    <row r="426" spans="1:17" x14ac:dyDescent="0.2">
      <c r="A426" s="102"/>
      <c r="B426" s="27"/>
      <c r="C426" s="27"/>
      <c r="D426" s="27"/>
      <c r="E426" s="27"/>
      <c r="F426" s="27"/>
      <c r="G426" s="27"/>
      <c r="H426" s="27"/>
      <c r="I426" s="27"/>
      <c r="J426" s="27"/>
      <c r="K426" s="27"/>
      <c r="L426" s="27"/>
      <c r="M426" s="27"/>
      <c r="N426" s="27"/>
      <c r="O426" s="27"/>
      <c r="P426" s="27"/>
      <c r="Q426" s="27"/>
    </row>
    <row r="427" spans="1:17" x14ac:dyDescent="0.2">
      <c r="A427" s="102"/>
      <c r="B427" s="27"/>
      <c r="C427" s="27"/>
      <c r="D427" s="27"/>
      <c r="E427" s="27"/>
      <c r="F427" s="27"/>
      <c r="G427" s="27"/>
      <c r="H427" s="27"/>
      <c r="I427" s="27"/>
      <c r="J427" s="27"/>
      <c r="K427" s="27"/>
      <c r="L427" s="27"/>
      <c r="M427" s="27"/>
      <c r="N427" s="27"/>
      <c r="O427" s="27"/>
      <c r="P427" s="27"/>
      <c r="Q427" s="27"/>
    </row>
    <row r="428" spans="1:17" x14ac:dyDescent="0.2">
      <c r="A428" s="102"/>
      <c r="B428" s="27"/>
      <c r="C428" s="27"/>
      <c r="D428" s="27"/>
      <c r="E428" s="27"/>
      <c r="F428" s="27"/>
      <c r="G428" s="27"/>
      <c r="H428" s="27"/>
      <c r="I428" s="27"/>
      <c r="J428" s="27"/>
      <c r="K428" s="27"/>
      <c r="L428" s="27"/>
      <c r="M428" s="27"/>
      <c r="N428" s="27"/>
      <c r="O428" s="27"/>
      <c r="P428" s="27"/>
      <c r="Q428" s="27"/>
    </row>
    <row r="429" spans="1:17" x14ac:dyDescent="0.2">
      <c r="A429" s="102"/>
      <c r="B429" s="27"/>
      <c r="C429" s="27"/>
      <c r="D429" s="27"/>
      <c r="E429" s="27"/>
      <c r="F429" s="27"/>
      <c r="G429" s="27"/>
      <c r="H429" s="27"/>
      <c r="I429" s="27"/>
      <c r="J429" s="27"/>
      <c r="K429" s="27"/>
      <c r="L429" s="27"/>
      <c r="M429" s="27"/>
      <c r="N429" s="27"/>
      <c r="O429" s="27"/>
      <c r="P429" s="27"/>
      <c r="Q429" s="27"/>
    </row>
    <row r="430" spans="1:17" x14ac:dyDescent="0.2">
      <c r="A430" s="102"/>
      <c r="B430" s="27"/>
      <c r="C430" s="27"/>
      <c r="D430" s="27"/>
      <c r="E430" s="27"/>
      <c r="F430" s="27"/>
      <c r="G430" s="27"/>
      <c r="H430" s="27"/>
      <c r="I430" s="27"/>
      <c r="J430" s="27"/>
      <c r="K430" s="27"/>
      <c r="L430" s="27"/>
      <c r="M430" s="27"/>
      <c r="N430" s="27"/>
      <c r="O430" s="27"/>
      <c r="P430" s="27"/>
      <c r="Q430" s="27"/>
    </row>
    <row r="431" spans="1:17" x14ac:dyDescent="0.2">
      <c r="A431" s="102"/>
      <c r="B431" s="27"/>
      <c r="C431" s="27"/>
      <c r="D431" s="27"/>
      <c r="E431" s="27"/>
      <c r="F431" s="27"/>
      <c r="G431" s="27"/>
      <c r="H431" s="27"/>
      <c r="I431" s="27"/>
      <c r="J431" s="27"/>
      <c r="K431" s="27"/>
      <c r="L431" s="27"/>
      <c r="M431" s="27"/>
      <c r="N431" s="27"/>
      <c r="O431" s="27"/>
      <c r="P431" s="27"/>
      <c r="Q431" s="27"/>
    </row>
    <row r="432" spans="1:17" x14ac:dyDescent="0.2">
      <c r="A432" s="102"/>
      <c r="B432" s="27"/>
      <c r="C432" s="27"/>
      <c r="D432" s="27"/>
      <c r="E432" s="27"/>
      <c r="F432" s="27"/>
      <c r="G432" s="27"/>
      <c r="H432" s="27"/>
      <c r="I432" s="27"/>
      <c r="J432" s="27"/>
      <c r="K432" s="27"/>
      <c r="L432" s="27"/>
      <c r="M432" s="27"/>
      <c r="N432" s="27"/>
      <c r="O432" s="27"/>
      <c r="P432" s="27"/>
      <c r="Q432" s="27"/>
    </row>
    <row r="433" spans="1:17" x14ac:dyDescent="0.2">
      <c r="A433" s="102"/>
      <c r="B433" s="27"/>
      <c r="C433" s="27"/>
      <c r="D433" s="27"/>
      <c r="E433" s="27"/>
      <c r="F433" s="27"/>
      <c r="G433" s="27"/>
      <c r="H433" s="27"/>
      <c r="I433" s="27"/>
      <c r="J433" s="27"/>
      <c r="K433" s="27"/>
      <c r="L433" s="27"/>
      <c r="M433" s="27"/>
      <c r="N433" s="27"/>
      <c r="O433" s="27"/>
      <c r="P433" s="27"/>
      <c r="Q433" s="27"/>
    </row>
    <row r="434" spans="1:17" x14ac:dyDescent="0.2">
      <c r="A434" s="102"/>
      <c r="B434" s="27"/>
      <c r="C434" s="27"/>
      <c r="D434" s="27"/>
      <c r="E434" s="27"/>
      <c r="F434" s="27"/>
      <c r="G434" s="27"/>
      <c r="H434" s="27"/>
      <c r="I434" s="27"/>
      <c r="J434" s="27"/>
      <c r="K434" s="27"/>
      <c r="L434" s="27"/>
      <c r="M434" s="27"/>
      <c r="N434" s="27"/>
      <c r="O434" s="27"/>
      <c r="P434" s="27"/>
      <c r="Q434" s="27"/>
    </row>
    <row r="435" spans="1:17" x14ac:dyDescent="0.2">
      <c r="A435" s="102"/>
      <c r="B435" s="27"/>
      <c r="C435" s="27"/>
      <c r="D435" s="27"/>
      <c r="E435" s="27"/>
      <c r="F435" s="27"/>
      <c r="G435" s="27"/>
      <c r="H435" s="27"/>
      <c r="I435" s="27"/>
      <c r="J435" s="27"/>
      <c r="K435" s="27"/>
      <c r="L435" s="27"/>
      <c r="M435" s="27"/>
      <c r="N435" s="27"/>
      <c r="O435" s="27"/>
      <c r="P435" s="27"/>
      <c r="Q435" s="27"/>
    </row>
    <row r="436" spans="1:17" x14ac:dyDescent="0.2">
      <c r="A436" s="102"/>
      <c r="B436" s="27"/>
      <c r="C436" s="27"/>
      <c r="D436" s="27"/>
      <c r="E436" s="27"/>
      <c r="F436" s="27"/>
      <c r="G436" s="27"/>
      <c r="H436" s="27"/>
      <c r="I436" s="27"/>
      <c r="J436" s="27"/>
      <c r="K436" s="27"/>
      <c r="L436" s="27"/>
      <c r="M436" s="27"/>
      <c r="N436" s="27"/>
      <c r="O436" s="27"/>
      <c r="P436" s="27"/>
      <c r="Q436" s="27"/>
    </row>
    <row r="437" spans="1:17" x14ac:dyDescent="0.2">
      <c r="A437" s="102"/>
      <c r="B437" s="27"/>
      <c r="C437" s="27"/>
      <c r="D437" s="27"/>
      <c r="E437" s="27"/>
      <c r="F437" s="27"/>
      <c r="G437" s="27"/>
      <c r="H437" s="27"/>
      <c r="I437" s="27"/>
      <c r="J437" s="27"/>
      <c r="K437" s="27"/>
      <c r="L437" s="27"/>
      <c r="M437" s="27"/>
      <c r="N437" s="27"/>
      <c r="O437" s="27"/>
      <c r="P437" s="27"/>
      <c r="Q437" s="27"/>
    </row>
    <row r="438" spans="1:17" x14ac:dyDescent="0.2">
      <c r="A438" s="102"/>
      <c r="B438" s="27"/>
      <c r="C438" s="27"/>
      <c r="D438" s="27"/>
      <c r="E438" s="27"/>
      <c r="F438" s="27"/>
      <c r="G438" s="27"/>
      <c r="H438" s="27"/>
      <c r="I438" s="27"/>
      <c r="J438" s="27"/>
      <c r="K438" s="27"/>
      <c r="L438" s="27"/>
      <c r="M438" s="27"/>
      <c r="N438" s="27"/>
      <c r="O438" s="27"/>
      <c r="P438" s="27"/>
      <c r="Q438" s="27"/>
    </row>
    <row r="439" spans="1:17" x14ac:dyDescent="0.2">
      <c r="A439" s="102"/>
      <c r="B439" s="27"/>
      <c r="C439" s="27"/>
      <c r="D439" s="27"/>
      <c r="E439" s="27"/>
      <c r="F439" s="27"/>
      <c r="G439" s="27"/>
      <c r="H439" s="27"/>
      <c r="I439" s="27"/>
      <c r="J439" s="27"/>
      <c r="K439" s="27"/>
      <c r="L439" s="27"/>
      <c r="M439" s="27"/>
      <c r="N439" s="27"/>
      <c r="O439" s="27"/>
      <c r="P439" s="27"/>
      <c r="Q439" s="27"/>
    </row>
    <row r="440" spans="1:17" x14ac:dyDescent="0.2">
      <c r="A440" s="102"/>
      <c r="B440" s="27"/>
      <c r="C440" s="27"/>
      <c r="D440" s="27"/>
      <c r="E440" s="27"/>
      <c r="F440" s="27"/>
      <c r="G440" s="27"/>
      <c r="H440" s="27"/>
      <c r="I440" s="27"/>
      <c r="J440" s="27"/>
      <c r="K440" s="27"/>
      <c r="L440" s="27"/>
      <c r="M440" s="27"/>
      <c r="N440" s="27"/>
      <c r="O440" s="27"/>
      <c r="P440" s="27"/>
      <c r="Q440" s="27"/>
    </row>
    <row r="441" spans="1:17" x14ac:dyDescent="0.2">
      <c r="A441" s="102"/>
      <c r="B441" s="27"/>
      <c r="C441" s="27"/>
      <c r="D441" s="27"/>
      <c r="E441" s="27"/>
      <c r="F441" s="27"/>
      <c r="G441" s="27"/>
      <c r="H441" s="27"/>
      <c r="I441" s="27"/>
      <c r="J441" s="27"/>
      <c r="K441" s="27"/>
      <c r="L441" s="27"/>
      <c r="M441" s="27"/>
      <c r="N441" s="27"/>
      <c r="O441" s="27"/>
      <c r="P441" s="27"/>
      <c r="Q441" s="27"/>
    </row>
    <row r="442" spans="1:17" x14ac:dyDescent="0.2">
      <c r="A442" s="102"/>
      <c r="B442" s="27"/>
      <c r="C442" s="27"/>
      <c r="D442" s="27"/>
      <c r="E442" s="27"/>
      <c r="F442" s="27"/>
      <c r="G442" s="27"/>
      <c r="H442" s="27"/>
      <c r="I442" s="27"/>
      <c r="J442" s="27"/>
      <c r="K442" s="27"/>
      <c r="L442" s="27"/>
      <c r="M442" s="27"/>
      <c r="N442" s="27"/>
      <c r="O442" s="27"/>
      <c r="P442" s="27"/>
      <c r="Q442" s="27"/>
    </row>
    <row r="443" spans="1:17" x14ac:dyDescent="0.2">
      <c r="A443" s="102"/>
      <c r="B443" s="27"/>
      <c r="C443" s="27"/>
      <c r="D443" s="27"/>
      <c r="E443" s="27"/>
      <c r="F443" s="27"/>
      <c r="G443" s="27"/>
      <c r="H443" s="27"/>
      <c r="I443" s="27"/>
      <c r="J443" s="27"/>
      <c r="K443" s="27"/>
      <c r="L443" s="27"/>
      <c r="M443" s="27"/>
      <c r="N443" s="27"/>
      <c r="O443" s="27"/>
      <c r="P443" s="27"/>
      <c r="Q443" s="27"/>
    </row>
    <row r="444" spans="1:17" x14ac:dyDescent="0.2">
      <c r="A444" s="102"/>
      <c r="B444" s="27"/>
      <c r="C444" s="27"/>
      <c r="D444" s="27"/>
      <c r="E444" s="27"/>
      <c r="F444" s="27"/>
      <c r="G444" s="27"/>
      <c r="H444" s="27"/>
      <c r="I444" s="27"/>
      <c r="J444" s="27"/>
      <c r="K444" s="27"/>
      <c r="L444" s="27"/>
      <c r="M444" s="27"/>
      <c r="N444" s="27"/>
      <c r="O444" s="27"/>
      <c r="P444" s="27"/>
      <c r="Q444" s="27"/>
    </row>
    <row r="445" spans="1:17" x14ac:dyDescent="0.2">
      <c r="A445" s="102"/>
      <c r="B445" s="27"/>
      <c r="C445" s="27"/>
      <c r="D445" s="27"/>
      <c r="E445" s="27"/>
      <c r="F445" s="27"/>
      <c r="G445" s="27"/>
      <c r="H445" s="27"/>
      <c r="I445" s="27"/>
      <c r="J445" s="27"/>
      <c r="K445" s="27"/>
      <c r="L445" s="27"/>
      <c r="M445" s="27"/>
      <c r="N445" s="27"/>
      <c r="O445" s="27"/>
      <c r="P445" s="27"/>
      <c r="Q445" s="27"/>
    </row>
    <row r="446" spans="1:17" x14ac:dyDescent="0.2">
      <c r="A446" s="102"/>
      <c r="B446" s="27"/>
      <c r="C446" s="27"/>
      <c r="D446" s="27"/>
      <c r="E446" s="27"/>
      <c r="F446" s="27"/>
      <c r="G446" s="27"/>
      <c r="H446" s="27"/>
      <c r="I446" s="27"/>
      <c r="J446" s="27"/>
      <c r="K446" s="27"/>
      <c r="L446" s="27"/>
      <c r="M446" s="27"/>
      <c r="N446" s="27"/>
      <c r="O446" s="27"/>
      <c r="P446" s="27"/>
      <c r="Q446" s="27"/>
    </row>
    <row r="447" spans="1:17" x14ac:dyDescent="0.2">
      <c r="A447" s="102"/>
      <c r="B447" s="27"/>
      <c r="C447" s="27"/>
      <c r="D447" s="27"/>
      <c r="E447" s="27"/>
      <c r="F447" s="27"/>
      <c r="G447" s="27"/>
      <c r="H447" s="27"/>
      <c r="I447" s="27"/>
      <c r="J447" s="27"/>
      <c r="K447" s="27"/>
      <c r="L447" s="27"/>
      <c r="M447" s="27"/>
      <c r="N447" s="27"/>
      <c r="O447" s="27"/>
      <c r="P447" s="27"/>
      <c r="Q447" s="27"/>
    </row>
    <row r="448" spans="1:17" x14ac:dyDescent="0.2">
      <c r="A448" s="102"/>
      <c r="B448" s="27"/>
      <c r="C448" s="27"/>
      <c r="D448" s="27"/>
      <c r="E448" s="27"/>
      <c r="F448" s="27"/>
      <c r="G448" s="27"/>
      <c r="H448" s="27"/>
      <c r="I448" s="27"/>
      <c r="J448" s="27"/>
      <c r="K448" s="27"/>
      <c r="L448" s="27"/>
      <c r="M448" s="27"/>
      <c r="N448" s="27"/>
      <c r="O448" s="27"/>
      <c r="P448" s="27"/>
      <c r="Q448" s="27"/>
    </row>
    <row r="449" spans="1:17" x14ac:dyDescent="0.2">
      <c r="A449" s="102"/>
      <c r="B449" s="27"/>
      <c r="C449" s="27"/>
      <c r="D449" s="27"/>
      <c r="E449" s="27"/>
      <c r="F449" s="27"/>
      <c r="G449" s="27"/>
      <c r="H449" s="27"/>
      <c r="I449" s="27"/>
      <c r="J449" s="27"/>
      <c r="K449" s="27"/>
      <c r="L449" s="27"/>
      <c r="M449" s="27"/>
      <c r="N449" s="27"/>
      <c r="O449" s="27"/>
      <c r="P449" s="27"/>
      <c r="Q449" s="27"/>
    </row>
    <row r="450" spans="1:17" x14ac:dyDescent="0.2">
      <c r="A450" s="102"/>
      <c r="B450" s="27"/>
      <c r="C450" s="27"/>
      <c r="D450" s="27"/>
      <c r="E450" s="27"/>
      <c r="F450" s="27"/>
      <c r="G450" s="27"/>
      <c r="H450" s="27"/>
      <c r="I450" s="27"/>
      <c r="J450" s="27"/>
      <c r="K450" s="27"/>
      <c r="L450" s="27"/>
      <c r="M450" s="27"/>
      <c r="N450" s="27"/>
      <c r="O450" s="27"/>
      <c r="P450" s="27"/>
      <c r="Q450" s="27"/>
    </row>
    <row r="451" spans="1:17" x14ac:dyDescent="0.2">
      <c r="A451" s="102"/>
      <c r="B451" s="27"/>
      <c r="C451" s="27"/>
      <c r="D451" s="27"/>
      <c r="E451" s="27"/>
      <c r="F451" s="27"/>
      <c r="G451" s="27"/>
      <c r="H451" s="27"/>
      <c r="I451" s="27"/>
      <c r="J451" s="27"/>
      <c r="K451" s="27"/>
      <c r="L451" s="27"/>
      <c r="M451" s="27"/>
      <c r="N451" s="27"/>
      <c r="O451" s="27"/>
      <c r="P451" s="27"/>
      <c r="Q451" s="27"/>
    </row>
    <row r="452" spans="1:17" x14ac:dyDescent="0.2">
      <c r="A452" s="102"/>
      <c r="B452" s="27"/>
      <c r="C452" s="27"/>
      <c r="D452" s="27"/>
      <c r="E452" s="27"/>
      <c r="F452" s="27"/>
      <c r="G452" s="27"/>
      <c r="H452" s="27"/>
      <c r="I452" s="27"/>
      <c r="J452" s="27"/>
      <c r="K452" s="27"/>
      <c r="L452" s="27"/>
      <c r="M452" s="27"/>
      <c r="N452" s="27"/>
      <c r="O452" s="27"/>
      <c r="P452" s="27"/>
      <c r="Q452" s="27"/>
    </row>
    <row r="453" spans="1:17" x14ac:dyDescent="0.2">
      <c r="A453" s="102"/>
      <c r="B453" s="27"/>
      <c r="C453" s="27"/>
      <c r="D453" s="27"/>
      <c r="E453" s="27"/>
      <c r="F453" s="27"/>
      <c r="G453" s="27"/>
      <c r="H453" s="27"/>
      <c r="I453" s="27"/>
      <c r="J453" s="27"/>
      <c r="K453" s="27"/>
      <c r="L453" s="27"/>
      <c r="M453" s="27"/>
      <c r="N453" s="27"/>
      <c r="O453" s="27"/>
      <c r="P453" s="27"/>
      <c r="Q453" s="27"/>
    </row>
    <row r="454" spans="1:17" x14ac:dyDescent="0.2">
      <c r="A454" s="102"/>
      <c r="B454" s="27"/>
      <c r="C454" s="27"/>
      <c r="D454" s="27"/>
      <c r="E454" s="27"/>
      <c r="F454" s="27"/>
      <c r="G454" s="27"/>
      <c r="H454" s="27"/>
      <c r="I454" s="27"/>
      <c r="J454" s="27"/>
      <c r="K454" s="27"/>
      <c r="L454" s="27"/>
      <c r="M454" s="27"/>
      <c r="N454" s="27"/>
      <c r="O454" s="27"/>
      <c r="P454" s="27"/>
      <c r="Q454" s="27"/>
    </row>
    <row r="455" spans="1:17" x14ac:dyDescent="0.2">
      <c r="A455" s="102"/>
      <c r="B455" s="27"/>
      <c r="C455" s="27"/>
      <c r="D455" s="27"/>
      <c r="E455" s="27"/>
      <c r="F455" s="27"/>
      <c r="G455" s="27"/>
      <c r="H455" s="27"/>
      <c r="I455" s="27"/>
      <c r="J455" s="27"/>
      <c r="K455" s="27"/>
      <c r="L455" s="27"/>
      <c r="M455" s="27"/>
      <c r="N455" s="27"/>
      <c r="O455" s="27"/>
      <c r="P455" s="27"/>
      <c r="Q455" s="27"/>
    </row>
  </sheetData>
  <mergeCells count="94">
    <mergeCell ref="B412:M412"/>
    <mergeCell ref="H406:I406"/>
    <mergeCell ref="J406:K406"/>
    <mergeCell ref="L406:M406"/>
    <mergeCell ref="B408:C408"/>
    <mergeCell ref="B409:C409"/>
    <mergeCell ref="B410:C410"/>
    <mergeCell ref="F406:G406"/>
    <mergeCell ref="B326:C326"/>
    <mergeCell ref="B327:C327"/>
    <mergeCell ref="B328:C328"/>
    <mergeCell ref="B406:C407"/>
    <mergeCell ref="D406:E406"/>
    <mergeCell ref="L324:M324"/>
    <mergeCell ref="B237:B239"/>
    <mergeCell ref="B240:B242"/>
    <mergeCell ref="B297:M297"/>
    <mergeCell ref="B298:D298"/>
    <mergeCell ref="E298:F298"/>
    <mergeCell ref="G298:H298"/>
    <mergeCell ref="I298:J298"/>
    <mergeCell ref="K298:L298"/>
    <mergeCell ref="M298:N298"/>
    <mergeCell ref="B324:C325"/>
    <mergeCell ref="D324:E324"/>
    <mergeCell ref="F324:G324"/>
    <mergeCell ref="H324:I324"/>
    <mergeCell ref="J324:K324"/>
    <mergeCell ref="L235:M235"/>
    <mergeCell ref="B201:M201"/>
    <mergeCell ref="B202:M202"/>
    <mergeCell ref="B203:M203"/>
    <mergeCell ref="B204:M204"/>
    <mergeCell ref="B235:C236"/>
    <mergeCell ref="D235:E235"/>
    <mergeCell ref="F235:G235"/>
    <mergeCell ref="H235:I235"/>
    <mergeCell ref="J235:K235"/>
    <mergeCell ref="J173:K173"/>
    <mergeCell ref="L173:M173"/>
    <mergeCell ref="B175:B186"/>
    <mergeCell ref="B187:C187"/>
    <mergeCell ref="B188:B199"/>
    <mergeCell ref="B200:C200"/>
    <mergeCell ref="B107:C107"/>
    <mergeCell ref="H115:I115"/>
    <mergeCell ref="B173:C173"/>
    <mergeCell ref="D173:E173"/>
    <mergeCell ref="F173:G173"/>
    <mergeCell ref="H173:I173"/>
    <mergeCell ref="B106:C106"/>
    <mergeCell ref="K76:L77"/>
    <mergeCell ref="E77:F77"/>
    <mergeCell ref="G77:H77"/>
    <mergeCell ref="I77:J77"/>
    <mergeCell ref="D102:E102"/>
    <mergeCell ref="F102:I102"/>
    <mergeCell ref="J102:K103"/>
    <mergeCell ref="B103:C104"/>
    <mergeCell ref="D103:E103"/>
    <mergeCell ref="F103:G103"/>
    <mergeCell ref="H103:I103"/>
    <mergeCell ref="B105:C105"/>
    <mergeCell ref="B63:B65"/>
    <mergeCell ref="B66:B68"/>
    <mergeCell ref="B76:D76"/>
    <mergeCell ref="E76:F76"/>
    <mergeCell ref="G76:J76"/>
    <mergeCell ref="B29:B40"/>
    <mergeCell ref="B41:C41"/>
    <mergeCell ref="B42:B53"/>
    <mergeCell ref="B54:C54"/>
    <mergeCell ref="B55:M55"/>
    <mergeCell ref="D60:E60"/>
    <mergeCell ref="F60:I60"/>
    <mergeCell ref="J60:K61"/>
    <mergeCell ref="B61:C62"/>
    <mergeCell ref="D61:E61"/>
    <mergeCell ref="F61:G61"/>
    <mergeCell ref="H61:I61"/>
    <mergeCell ref="F15:L16"/>
    <mergeCell ref="D26:E26"/>
    <mergeCell ref="F26:I26"/>
    <mergeCell ref="J26:K27"/>
    <mergeCell ref="B27:C27"/>
    <mergeCell ref="D27:E27"/>
    <mergeCell ref="F27:G27"/>
    <mergeCell ref="H27:I27"/>
    <mergeCell ref="F13:L14"/>
    <mergeCell ref="B2:M2"/>
    <mergeCell ref="N2:O2"/>
    <mergeCell ref="B6:M7"/>
    <mergeCell ref="B8:M8"/>
    <mergeCell ref="F10:M11"/>
  </mergeCells>
  <pageMargins left="0.75" right="0.75" top="1" bottom="0.48" header="0" footer="0"/>
  <pageSetup paperSize="9" scale="54" orientation="portrait" horizontalDpi="300" verticalDpi="300" r:id="rId1"/>
  <headerFooter alignWithMargins="0"/>
  <rowBreaks count="2" manualBreakCount="2">
    <brk id="109" min="1" max="11" man="1"/>
    <brk id="162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Op. Aceptadas</vt:lpstr>
      <vt:lpstr>UF</vt:lpstr>
      <vt:lpstr>US$</vt:lpstr>
      <vt:lpstr>UF!Área_de_impresión</vt:lpstr>
      <vt:lpstr>'US$'!Área_de_impresión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2015-01-19T13:37:54Z</dcterms:created>
  <dcterms:modified xsi:type="dcterms:W3CDTF">2015-03-10T13:57:02Z</dcterms:modified>
</cp:coreProperties>
</file>