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1. Resúmen Incumplimientos" sheetId="1" r:id="rId1"/>
    <sheet name="2. Ranking Incumplimientos" sheetId="2" r:id="rId2"/>
    <sheet name="3. Incumplimientos Mes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I44" i="2" l="1"/>
  <c r="H44" i="2"/>
  <c r="G44" i="2"/>
  <c r="E44" i="2"/>
  <c r="D44" i="2"/>
  <c r="C44" i="2"/>
  <c r="K43" i="2"/>
  <c r="J43" i="2"/>
  <c r="F43" i="2"/>
  <c r="K42" i="2"/>
  <c r="J42" i="2"/>
  <c r="F42" i="2"/>
  <c r="K41" i="2"/>
  <c r="J41" i="2"/>
  <c r="F41" i="2"/>
  <c r="K40" i="2"/>
  <c r="J40" i="2"/>
  <c r="F40" i="2"/>
  <c r="K39" i="2"/>
  <c r="J39" i="2"/>
  <c r="F39" i="2"/>
  <c r="K38" i="2"/>
  <c r="J38" i="2"/>
  <c r="F38" i="2"/>
  <c r="K37" i="2"/>
  <c r="J37" i="2"/>
  <c r="F37" i="2"/>
  <c r="K36" i="2"/>
  <c r="J36" i="2"/>
  <c r="F36" i="2"/>
  <c r="K35" i="2"/>
  <c r="J35" i="2"/>
  <c r="F35" i="2"/>
  <c r="K34" i="2"/>
  <c r="J34" i="2"/>
  <c r="F34" i="2"/>
  <c r="K33" i="2"/>
  <c r="J33" i="2"/>
  <c r="F33" i="2"/>
  <c r="K32" i="2"/>
  <c r="J32" i="2"/>
  <c r="F32" i="2"/>
  <c r="K31" i="2"/>
  <c r="J31" i="2"/>
  <c r="F31" i="2"/>
  <c r="K30" i="2"/>
  <c r="J30" i="2"/>
  <c r="F30" i="2"/>
  <c r="K29" i="2"/>
  <c r="J29" i="2"/>
  <c r="F29" i="2"/>
  <c r="K28" i="2"/>
  <c r="J28" i="2"/>
  <c r="F28" i="2"/>
  <c r="K27" i="2"/>
  <c r="J27" i="2"/>
  <c r="F27" i="2"/>
  <c r="K26" i="2"/>
  <c r="J26" i="2"/>
  <c r="F26" i="2"/>
  <c r="K25" i="2"/>
  <c r="J25" i="2"/>
  <c r="F25" i="2"/>
  <c r="K24" i="2"/>
  <c r="J24" i="2"/>
  <c r="F24" i="2"/>
  <c r="K23" i="2"/>
  <c r="J23" i="2"/>
  <c r="F23" i="2"/>
  <c r="K22" i="2"/>
  <c r="J22" i="2"/>
  <c r="F22" i="2"/>
  <c r="K21" i="2"/>
  <c r="J21" i="2"/>
  <c r="F21" i="2"/>
  <c r="K20" i="2"/>
  <c r="J20" i="2"/>
  <c r="F20" i="2"/>
  <c r="K19" i="2"/>
  <c r="J19" i="2"/>
  <c r="F19" i="2"/>
  <c r="K18" i="2"/>
  <c r="J18" i="2"/>
  <c r="F18" i="2"/>
  <c r="K17" i="2"/>
  <c r="J17" i="2"/>
  <c r="F17" i="2"/>
  <c r="K16" i="2"/>
  <c r="J16" i="2"/>
  <c r="F16" i="2"/>
  <c r="K15" i="2"/>
  <c r="J15" i="2"/>
  <c r="F15" i="2"/>
  <c r="K14" i="2"/>
  <c r="J14" i="2"/>
  <c r="F14" i="2"/>
  <c r="K13" i="2"/>
  <c r="J13" i="2"/>
  <c r="F13" i="2"/>
  <c r="K12" i="2"/>
  <c r="J12" i="2"/>
  <c r="F12" i="2"/>
  <c r="K11" i="2"/>
  <c r="J11" i="2"/>
  <c r="F11" i="2"/>
  <c r="K10" i="2"/>
  <c r="J10" i="2"/>
  <c r="F10" i="2"/>
  <c r="K9" i="2"/>
  <c r="K44" i="2" s="1"/>
  <c r="J9" i="2"/>
  <c r="J44" i="2" s="1"/>
  <c r="F9" i="2"/>
  <c r="F44" i="2" s="1"/>
  <c r="J82" i="1"/>
  <c r="I82" i="1"/>
  <c r="H82" i="1"/>
  <c r="F82" i="1"/>
  <c r="E82" i="1"/>
  <c r="D82" i="1"/>
  <c r="L81" i="1"/>
  <c r="K81" i="1"/>
  <c r="G81" i="1"/>
  <c r="K80" i="1"/>
  <c r="K82" i="1" s="1"/>
  <c r="G80" i="1"/>
  <c r="L80" i="1" s="1"/>
  <c r="K79" i="1"/>
  <c r="G79" i="1"/>
  <c r="L79" i="1" s="1"/>
  <c r="K78" i="1"/>
  <c r="L78" i="1" s="1"/>
  <c r="G78" i="1"/>
  <c r="J74" i="1"/>
  <c r="I74" i="1"/>
  <c r="H74" i="1"/>
  <c r="F74" i="1"/>
  <c r="E74" i="1"/>
  <c r="D74" i="1"/>
  <c r="K73" i="1"/>
  <c r="L73" i="1" s="1"/>
  <c r="G73" i="1"/>
  <c r="L72" i="1"/>
  <c r="K72" i="1"/>
  <c r="G72" i="1"/>
  <c r="K71" i="1"/>
  <c r="K74" i="1" s="1"/>
  <c r="G71" i="1"/>
  <c r="L71" i="1" s="1"/>
  <c r="K70" i="1"/>
  <c r="G70" i="1"/>
  <c r="G74" i="1" s="1"/>
  <c r="L74" i="1" s="1"/>
  <c r="I63" i="1"/>
  <c r="H63" i="1"/>
  <c r="G63" i="1"/>
  <c r="J63" i="1" s="1"/>
  <c r="E63" i="1"/>
  <c r="D63" i="1"/>
  <c r="C63" i="1"/>
  <c r="F63" i="1" s="1"/>
  <c r="J62" i="1"/>
  <c r="F62" i="1"/>
  <c r="K62" i="1" s="1"/>
  <c r="J61" i="1"/>
  <c r="F61" i="1"/>
  <c r="K61" i="1" s="1"/>
  <c r="J60" i="1"/>
  <c r="K60" i="1" s="1"/>
  <c r="F60" i="1"/>
  <c r="K59" i="1"/>
  <c r="J59" i="1"/>
  <c r="F59" i="1"/>
  <c r="J58" i="1"/>
  <c r="F58" i="1"/>
  <c r="K58" i="1" s="1"/>
  <c r="F57" i="1"/>
  <c r="J56" i="1"/>
  <c r="F56" i="1"/>
  <c r="K56" i="1" s="1"/>
  <c r="J55" i="1"/>
  <c r="F55" i="1"/>
  <c r="K55" i="1" s="1"/>
  <c r="J54" i="1"/>
  <c r="K54" i="1" s="1"/>
  <c r="F54" i="1"/>
  <c r="K53" i="1"/>
  <c r="J53" i="1"/>
  <c r="F53" i="1"/>
  <c r="J52" i="1"/>
  <c r="F52" i="1"/>
  <c r="K52" i="1" s="1"/>
  <c r="J51" i="1"/>
  <c r="F51" i="1"/>
  <c r="K51" i="1" s="1"/>
  <c r="I50" i="1"/>
  <c r="H50" i="1"/>
  <c r="H64" i="1" s="1"/>
  <c r="G50" i="1"/>
  <c r="J50" i="1" s="1"/>
  <c r="E50" i="1"/>
  <c r="D50" i="1"/>
  <c r="D64" i="1" s="1"/>
  <c r="C50" i="1"/>
  <c r="F50" i="1" s="1"/>
  <c r="J49" i="1"/>
  <c r="F49" i="1"/>
  <c r="K49" i="1" s="1"/>
  <c r="K48" i="1"/>
  <c r="J48" i="1"/>
  <c r="F48" i="1"/>
  <c r="K47" i="1"/>
  <c r="J47" i="1"/>
  <c r="F47" i="1"/>
  <c r="J46" i="1"/>
  <c r="F46" i="1"/>
  <c r="K46" i="1" s="1"/>
  <c r="J45" i="1"/>
  <c r="F45" i="1"/>
  <c r="K45" i="1" s="1"/>
  <c r="K44" i="1"/>
  <c r="J44" i="1"/>
  <c r="F44" i="1"/>
  <c r="K43" i="1"/>
  <c r="J43" i="1"/>
  <c r="F43" i="1"/>
  <c r="J42" i="1"/>
  <c r="F42" i="1"/>
  <c r="K42" i="1" s="1"/>
  <c r="J41" i="1"/>
  <c r="F41" i="1"/>
  <c r="K41" i="1" s="1"/>
  <c r="K40" i="1"/>
  <c r="J40" i="1"/>
  <c r="F40" i="1"/>
  <c r="K39" i="1"/>
  <c r="J39" i="1"/>
  <c r="F39" i="1"/>
  <c r="J38" i="1"/>
  <c r="F38" i="1"/>
  <c r="K38" i="1" s="1"/>
  <c r="K50" i="1" s="1"/>
  <c r="I37" i="1"/>
  <c r="H37" i="1"/>
  <c r="G37" i="1"/>
  <c r="J37" i="1" s="1"/>
  <c r="E37" i="1"/>
  <c r="D37" i="1"/>
  <c r="C37" i="1"/>
  <c r="F37" i="1" s="1"/>
  <c r="J36" i="1"/>
  <c r="K36" i="1" s="1"/>
  <c r="F36" i="1"/>
  <c r="J35" i="1"/>
  <c r="F35" i="1"/>
  <c r="K35" i="1" s="1"/>
  <c r="K34" i="1"/>
  <c r="J34" i="1"/>
  <c r="F34" i="1"/>
  <c r="K33" i="1"/>
  <c r="J33" i="1"/>
  <c r="F33" i="1"/>
  <c r="J32" i="1"/>
  <c r="K32" i="1" s="1"/>
  <c r="F32" i="1"/>
  <c r="J31" i="1"/>
  <c r="F31" i="1"/>
  <c r="K31" i="1" s="1"/>
  <c r="K30" i="1"/>
  <c r="J30" i="1"/>
  <c r="F30" i="1"/>
  <c r="K29" i="1"/>
  <c r="J29" i="1"/>
  <c r="F29" i="1"/>
  <c r="J28" i="1"/>
  <c r="K28" i="1" s="1"/>
  <c r="F28" i="1"/>
  <c r="J27" i="1"/>
  <c r="F27" i="1"/>
  <c r="K27" i="1" s="1"/>
  <c r="K26" i="1"/>
  <c r="J26" i="1"/>
  <c r="F26" i="1"/>
  <c r="K25" i="1"/>
  <c r="J25" i="1"/>
  <c r="F25" i="1"/>
  <c r="J24" i="1"/>
  <c r="I24" i="1"/>
  <c r="H24" i="1"/>
  <c r="G24" i="1"/>
  <c r="F24" i="1"/>
  <c r="E24" i="1"/>
  <c r="D24" i="1"/>
  <c r="C24" i="1"/>
  <c r="K23" i="1"/>
  <c r="J23" i="1"/>
  <c r="F23" i="1"/>
  <c r="J22" i="1"/>
  <c r="K22" i="1" s="1"/>
  <c r="F22" i="1"/>
  <c r="J21" i="1"/>
  <c r="F21" i="1"/>
  <c r="K21" i="1" s="1"/>
  <c r="K20" i="1"/>
  <c r="J20" i="1"/>
  <c r="F20" i="1"/>
  <c r="K19" i="1"/>
  <c r="J19" i="1"/>
  <c r="F19" i="1"/>
  <c r="J18" i="1"/>
  <c r="K18" i="1" s="1"/>
  <c r="F18" i="1"/>
  <c r="J17" i="1"/>
  <c r="F17" i="1"/>
  <c r="K17" i="1" s="1"/>
  <c r="K16" i="1"/>
  <c r="J16" i="1"/>
  <c r="F16" i="1"/>
  <c r="K15" i="1"/>
  <c r="J15" i="1"/>
  <c r="F15" i="1"/>
  <c r="J14" i="1"/>
  <c r="K14" i="1" s="1"/>
  <c r="F14" i="1"/>
  <c r="J13" i="1"/>
  <c r="F13" i="1"/>
  <c r="K13" i="1" s="1"/>
  <c r="K12" i="1"/>
  <c r="J12" i="1"/>
  <c r="F12" i="1"/>
  <c r="I11" i="1"/>
  <c r="I64" i="1" s="1"/>
  <c r="H11" i="1"/>
  <c r="G11" i="1"/>
  <c r="G64" i="1" s="1"/>
  <c r="J64" i="1" s="1"/>
  <c r="E11" i="1"/>
  <c r="E64" i="1" s="1"/>
  <c r="D11" i="1"/>
  <c r="C11" i="1"/>
  <c r="C64" i="1" s="1"/>
  <c r="K10" i="1"/>
  <c r="J10" i="1"/>
  <c r="F10" i="1"/>
  <c r="K9" i="1"/>
  <c r="K11" i="1" s="1"/>
  <c r="J9" i="1"/>
  <c r="F9" i="1"/>
  <c r="L21" i="2" l="1"/>
  <c r="L29" i="2"/>
  <c r="L33" i="2"/>
  <c r="K24" i="1"/>
  <c r="L12" i="2"/>
  <c r="L24" i="2"/>
  <c r="L28" i="2"/>
  <c r="L36" i="2"/>
  <c r="L40" i="2"/>
  <c r="L11" i="2"/>
  <c r="L15" i="2"/>
  <c r="L19" i="2"/>
  <c r="L23" i="2"/>
  <c r="L27" i="2"/>
  <c r="L31" i="2"/>
  <c r="L35" i="2"/>
  <c r="L39" i="2"/>
  <c r="L43" i="2"/>
  <c r="L13" i="2"/>
  <c r="L25" i="2"/>
  <c r="L37" i="2"/>
  <c r="F64" i="1"/>
  <c r="K63" i="1"/>
  <c r="L16" i="2"/>
  <c r="L20" i="2"/>
  <c r="L32" i="2"/>
  <c r="K37" i="1"/>
  <c r="K64" i="1" s="1"/>
  <c r="L10" i="2"/>
  <c r="L14" i="2"/>
  <c r="L18" i="2"/>
  <c r="L22" i="2"/>
  <c r="L26" i="2"/>
  <c r="L30" i="2"/>
  <c r="L34" i="2"/>
  <c r="L38" i="2"/>
  <c r="L42" i="2"/>
  <c r="L17" i="2"/>
  <c r="L41" i="2"/>
  <c r="G82" i="1"/>
  <c r="L82" i="1" s="1"/>
  <c r="L9" i="2"/>
  <c r="L70" i="1"/>
  <c r="F11" i="1"/>
  <c r="J11" i="1"/>
  <c r="L44" i="2" l="1"/>
</calcChain>
</file>

<file path=xl/sharedStrings.xml><?xml version="1.0" encoding="utf-8"?>
<sst xmlns="http://schemas.openxmlformats.org/spreadsheetml/2006/main" count="277" uniqueCount="118">
  <si>
    <r>
      <t xml:space="preserve">ANÁLISIS DE INCUMPLIMIENTOS - </t>
    </r>
    <r>
      <rPr>
        <b/>
        <sz val="14"/>
        <color rgb="FFFF0000"/>
        <rFont val="Calibri"/>
        <family val="2"/>
      </rPr>
      <t>OCTUBRE 2014</t>
    </r>
  </si>
  <si>
    <t>Información en base a reporte estadístico CCLV - 206: Saldos y posiciones incumplidas - Contraparte Central y CCLV - 207: Saldos y posiciones incumplidas - Cámara de Compensación</t>
  </si>
  <si>
    <t>1 de 3</t>
  </si>
  <si>
    <t>INCUMPLIMIENTOS EN CCLV - GENERAL POR AGRUPACIÓN</t>
  </si>
  <si>
    <t>Efectivo</t>
  </si>
  <si>
    <t>Valores</t>
  </si>
  <si>
    <t>PH</t>
  </si>
  <si>
    <t>PM</t>
  </si>
  <si>
    <t>RV</t>
  </si>
  <si>
    <t>Total</t>
  </si>
  <si>
    <t>Noviembre</t>
  </si>
  <si>
    <t>Diciembre</t>
  </si>
  <si>
    <t>Total 2010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</si>
  <si>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</si>
  <si>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</si>
  <si>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</si>
  <si>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</si>
  <si>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</si>
  <si>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</si>
  <si>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</si>
  <si>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</si>
  <si>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</si>
  <si>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</si>
  <si>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Total 2011</t>
  </si>
  <si>
    <t>Total 2012</t>
  </si>
  <si>
    <t>Total 2013</t>
  </si>
  <si>
    <t>Total 2014</t>
  </si>
  <si>
    <t>Total General</t>
  </si>
  <si>
    <t>RESÚMEN DE INCUMPLIMIENTO EN CCLV - SEGREGADOS POR MOTIVOS</t>
  </si>
  <si>
    <t>Motivos</t>
  </si>
  <si>
    <t>Liquidación con cliente</t>
  </si>
  <si>
    <t>Emisión de instrumento</t>
  </si>
  <si>
    <t>Incidente operacional</t>
  </si>
  <si>
    <t>Sin información</t>
  </si>
  <si>
    <t>Motivos del mes</t>
  </si>
  <si>
    <t xml:space="preserve">Sistema de Contraparte Central: </t>
  </si>
  <si>
    <r>
      <t>Sistema que se encarga de la compensación y liquidación de los instrumentos de renta variable con condición de liquidación contado normal (</t>
    </r>
    <r>
      <rPr>
        <b/>
        <sz val="10"/>
        <rFont val="Calibri"/>
        <family val="2"/>
      </rPr>
      <t>RV</t>
    </r>
    <r>
      <rPr>
        <sz val="10"/>
        <rFont val="Calibri"/>
        <family val="2"/>
      </rPr>
      <t>).</t>
    </r>
  </si>
  <si>
    <t xml:space="preserve">Sistema de Cámara de Compensación: </t>
  </si>
  <si>
    <t>Sistema que se encarga de la compensación y liquidación de instrumentos de renta fija, intermediación financiera y renta variable agrupados de la siguiente manera:</t>
  </si>
  <si>
    <r>
      <t xml:space="preserve">PH </t>
    </r>
    <r>
      <rPr>
        <sz val="10"/>
        <rFont val="Calibri"/>
        <family val="2"/>
      </rPr>
      <t>: agrupa a los instrumentos de renta fija, intermediación financiera y renta variable asociados a operaciones simultáneas con condición de liquidación pagadero hoy.</t>
    </r>
  </si>
  <si>
    <r>
      <t>PM</t>
    </r>
    <r>
      <rPr>
        <sz val="10"/>
        <rFont val="Calibri"/>
        <family val="2"/>
      </rPr>
      <t>: agrupa a los instrumentos de renta fija e intermediación financiera con condición de liquidación pagadero mañana.</t>
    </r>
  </si>
  <si>
    <r>
      <t xml:space="preserve">ANÁLISIS DE INCUMPLIMIENTOS - </t>
    </r>
    <r>
      <rPr>
        <b/>
        <sz val="14"/>
        <color indexed="10"/>
        <rFont val="Calibri"/>
        <family val="2"/>
      </rPr>
      <t>OCTUBRE 2014</t>
    </r>
  </si>
  <si>
    <t>2 de 3</t>
  </si>
  <si>
    <t>RANKING DE AGENTES POR INCUMPLIMIENTO</t>
  </si>
  <si>
    <t>Agente</t>
  </si>
  <si>
    <t>N°</t>
  </si>
  <si>
    <t>%</t>
  </si>
  <si>
    <t>Agentes sin incumplimiento registrado</t>
  </si>
  <si>
    <t>BBVA</t>
  </si>
  <si>
    <t xml:space="preserve">Yrarrázaval y Compañía Corredores de Bolsa Limitada </t>
  </si>
  <si>
    <t>SANTANDER</t>
  </si>
  <si>
    <t xml:space="preserve">Etchegaray S.A. Corredores de Bolsa </t>
  </si>
  <si>
    <t>GBM</t>
  </si>
  <si>
    <t xml:space="preserve">CHG Corredores de Bolsa </t>
  </si>
  <si>
    <t>BICE</t>
  </si>
  <si>
    <t xml:space="preserve">Moneda Corredores de Bolsa Limitada </t>
  </si>
  <si>
    <t>CORPBANCA</t>
  </si>
  <si>
    <t xml:space="preserve">Chile Market S.A. Corredores de Bolsa </t>
  </si>
  <si>
    <t>BCI</t>
  </si>
  <si>
    <t>Agencia de Valores SURA S.A.</t>
  </si>
  <si>
    <t>MERRILL</t>
  </si>
  <si>
    <t>Bolsa de Corredores - Bolsa de Valores (*)</t>
  </si>
  <si>
    <t>IM TRUST</t>
  </si>
  <si>
    <t>ForexChile Corredores de Bolsa S.A.</t>
  </si>
  <si>
    <t>LARRA</t>
  </si>
  <si>
    <t>SECURITY</t>
  </si>
  <si>
    <t>SCOTIA</t>
  </si>
  <si>
    <t>(*) No opera en CCLV</t>
  </si>
  <si>
    <t>DEUTSCHE (*)</t>
  </si>
  <si>
    <t>JP MORGAN</t>
  </si>
  <si>
    <t>MBI</t>
  </si>
  <si>
    <t>BANESTADO</t>
  </si>
  <si>
    <t>EUROAMER</t>
  </si>
  <si>
    <t>CRUZDELSUR</t>
  </si>
  <si>
    <t>NEVASA</t>
  </si>
  <si>
    <t>BANCHILE</t>
  </si>
  <si>
    <t>CONSORCIO</t>
  </si>
  <si>
    <t>PENTA</t>
  </si>
  <si>
    <t>TANNER</t>
  </si>
  <si>
    <t>BTG</t>
  </si>
  <si>
    <t>ITAU BBA</t>
  </si>
  <si>
    <t>DEUTSCHE BANK</t>
  </si>
  <si>
    <t>VANTRUST</t>
  </si>
  <si>
    <t>FIT</t>
  </si>
  <si>
    <t>LARRAGAR</t>
  </si>
  <si>
    <t>CBBEC (*)</t>
  </si>
  <si>
    <t>ITAU AGF</t>
  </si>
  <si>
    <t>MOLINA (*)</t>
  </si>
  <si>
    <t>FINANZAS</t>
  </si>
  <si>
    <t>RENTA 4</t>
  </si>
  <si>
    <t>UGARTE</t>
  </si>
  <si>
    <t>VALENZUELA (*)</t>
  </si>
  <si>
    <t>TOTAL</t>
  </si>
  <si>
    <r>
      <t xml:space="preserve">ANÁLISIS DE INCUMPLIMIENTOS - </t>
    </r>
    <r>
      <rPr>
        <b/>
        <sz val="14"/>
        <color rgb="FFFF0000"/>
        <rFont val="Calibri"/>
        <family val="2"/>
      </rPr>
      <t>OCTUBRE</t>
    </r>
    <r>
      <rPr>
        <b/>
        <sz val="14"/>
        <color indexed="10"/>
        <rFont val="Calibri"/>
        <family val="2"/>
      </rPr>
      <t xml:space="preserve"> 2014</t>
    </r>
  </si>
  <si>
    <t>3 de 3</t>
  </si>
  <si>
    <t>INCUMPLIMIENTOS EN CONTRAPARTE CENTRAL (RV)</t>
  </si>
  <si>
    <t>Fecha</t>
  </si>
  <si>
    <t>Tipo</t>
  </si>
  <si>
    <t>Monto ($)</t>
  </si>
  <si>
    <t>Posiciones</t>
  </si>
  <si>
    <t>Afectados</t>
  </si>
  <si>
    <t>Hr. Liq</t>
  </si>
  <si>
    <t>Horario</t>
  </si>
  <si>
    <t>Motivo</t>
  </si>
  <si>
    <t>Infracción</t>
  </si>
  <si>
    <t>Monto (UF)</t>
  </si>
  <si>
    <t>Complemento</t>
  </si>
  <si>
    <t>Atraso liquidación cliente</t>
  </si>
  <si>
    <t>A</t>
  </si>
  <si>
    <t>Verificación</t>
  </si>
  <si>
    <t>B</t>
  </si>
  <si>
    <t>INCUMPLIMIENTOS EN CÁMARA DE COMPENSACIÓN</t>
  </si>
  <si>
    <t>Agrupación PM</t>
  </si>
  <si>
    <t>BDEUTSCHE</t>
  </si>
  <si>
    <t>Agrupación PH</t>
  </si>
  <si>
    <t>ITAU</t>
  </si>
  <si>
    <t>BANCOESTADO</t>
  </si>
  <si>
    <t>Extraordinario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</si>
</sst>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0.0%"/>
    <numFmt numFmtId="165" formatCode="dd\-mm\-yy;@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</font>
    <font>
      <b/>
      <sz val="14"/>
      <name val="Calibri"/>
      <family val="2"/>
    </font>
    <font>
      <b/>
      <sz val="14"/>
      <color rgb="FFFF0000"/>
      <name val="Calibri"/>
      <family val="2"/>
    </font>
    <font>
      <sz val="8"/>
      <name val="Calibri"/>
      <family val="2"/>
    </font>
    <font>
      <sz val="9"/>
      <name val="Calibri"/>
      <family val="2"/>
    </font>
    <font>
      <b/>
      <sz val="11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b/>
      <sz val="14"/>
      <color indexed="10"/>
      <name val="Calibri"/>
      <family val="2"/>
    </font>
    <font>
      <sz val="10"/>
      <name val="Arial"/>
      <family val="2"/>
    </font>
    <font>
      <b/>
      <sz val="12"/>
      <name val="Calibri"/>
      <family val="2"/>
    </font>
    <font>
      <b/>
      <i/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0">
    <xf numFmtId="0" fontId="0" fillId="0" borderId="0"/>
    <xf numFmtId="9" fontId="14" fillId="0" borderId="0" applyFont="0" applyFill="0" applyBorder="0" applyAlignment="0" applyProtection="0"/>
    <xf numFmtId="0" fontId="4" fillId="2" borderId="0" applyNumberFormat="0" applyBorder="0" applyAlignment="0" applyProtection="0"/>
    <xf numFmtId="43" fontId="1" fillId="0" borderId="0" applyFont="0" applyFill="0" applyBorder="0" applyAlignment="0" applyProtection="0"/>
    <xf numFmtId="0" fontId="14" fillId="0" borderId="0"/>
    <xf numFmtId="0" fontId="14" fillId="0" borderId="0"/>
    <xf numFmtId="0" fontId="1" fillId="0" borderId="0"/>
    <xf numFmtId="9" fontId="14" fillId="0" borderId="0" applyFont="0" applyFill="0" applyBorder="0" applyAlignment="0" applyProtection="0"/>
    <xf numFmtId="0" fontId="2" fillId="0" borderId="1" applyNumberFormat="0" applyFill="0" applyAlignment="0" applyProtection="0"/>
    <xf numFmtId="0" fontId="3" fillId="0" borderId="2" applyNumberFormat="0" applyFill="0" applyAlignment="0" applyProtection="0"/>
  </cellStyleXfs>
  <cellXfs count="148">
    <xf numFmtId="0" fontId="0" fillId="0" borderId="0" xfId="0"/>
    <xf numFmtId="0" fontId="5" fillId="0" borderId="0" xfId="0" applyFont="1"/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8" fillId="0" borderId="0" xfId="0" applyFont="1" applyAlignment="1">
      <alignment vertical="top"/>
    </xf>
    <xf numFmtId="0" fontId="5" fillId="0" borderId="0" xfId="0" applyFont="1" applyAlignment="1">
      <alignment horizontal="right"/>
    </xf>
    <xf numFmtId="0" fontId="9" fillId="0" borderId="0" xfId="0" applyFont="1" applyAlignment="1">
      <alignment vertical="top"/>
    </xf>
    <xf numFmtId="0" fontId="10" fillId="0" borderId="6" xfId="0" applyFont="1" applyBorder="1" applyAlignment="1">
      <alignment horizontal="left"/>
    </xf>
    <xf numFmtId="0" fontId="10" fillId="0" borderId="7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0" fontId="10" fillId="0" borderId="10" xfId="0" applyFont="1" applyBorder="1" applyAlignment="1"/>
    <xf numFmtId="0" fontId="10" fillId="0" borderId="11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0" fontId="5" fillId="0" borderId="7" xfId="0" applyFont="1" applyBorder="1"/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16" xfId="0" applyFont="1" applyBorder="1"/>
    <xf numFmtId="0" fontId="5" fillId="0" borderId="16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10" fillId="0" borderId="17" xfId="0" applyFont="1" applyBorder="1" applyAlignment="1">
      <alignment horizontal="center"/>
    </xf>
    <xf numFmtId="0" fontId="10" fillId="0" borderId="18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10" fillId="0" borderId="3" xfId="0" applyFont="1" applyBorder="1"/>
    <xf numFmtId="0" fontId="10" fillId="0" borderId="3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5" fillId="0" borderId="20" xfId="0" applyFont="1" applyBorder="1"/>
    <xf numFmtId="0" fontId="5" fillId="0" borderId="20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10" fillId="0" borderId="21" xfId="0" applyFont="1" applyBorder="1" applyAlignment="1">
      <alignment horizontal="center"/>
    </xf>
    <xf numFmtId="0" fontId="10" fillId="0" borderId="22" xfId="0" applyFont="1" applyBorder="1" applyAlignment="1">
      <alignment horizontal="center"/>
    </xf>
    <xf numFmtId="0" fontId="5" fillId="0" borderId="23" xfId="0" applyFont="1" applyBorder="1" applyAlignment="1">
      <alignment horizontal="center"/>
    </xf>
    <xf numFmtId="0" fontId="5" fillId="0" borderId="24" xfId="0" applyFont="1" applyBorder="1" applyAlignment="1">
      <alignment horizontal="center"/>
    </xf>
    <xf numFmtId="0" fontId="5" fillId="0" borderId="25" xfId="0" applyFont="1" applyBorder="1" applyAlignment="1">
      <alignment horizontal="center"/>
    </xf>
    <xf numFmtId="0" fontId="10" fillId="0" borderId="26" xfId="0" applyFont="1" applyBorder="1" applyAlignment="1">
      <alignment horizontal="center"/>
    </xf>
    <xf numFmtId="0" fontId="5" fillId="0" borderId="27" xfId="0" applyFont="1" applyBorder="1" applyAlignment="1">
      <alignment horizontal="center"/>
    </xf>
    <xf numFmtId="0" fontId="10" fillId="3" borderId="3" xfId="0" applyFont="1" applyFill="1" applyBorder="1" applyAlignment="1">
      <alignment horizontal="left"/>
    </xf>
    <xf numFmtId="0" fontId="10" fillId="3" borderId="3" xfId="0" applyFont="1" applyFill="1" applyBorder="1" applyAlignment="1">
      <alignment horizontal="center"/>
    </xf>
    <xf numFmtId="0" fontId="10" fillId="3" borderId="4" xfId="0" applyFont="1" applyFill="1" applyBorder="1" applyAlignment="1">
      <alignment horizontal="center"/>
    </xf>
    <xf numFmtId="0" fontId="10" fillId="3" borderId="5" xfId="0" applyFont="1" applyFill="1" applyBorder="1" applyAlignment="1">
      <alignment horizontal="center"/>
    </xf>
    <xf numFmtId="0" fontId="10" fillId="3" borderId="14" xfId="0" applyFont="1" applyFill="1" applyBorder="1" applyAlignment="1">
      <alignment horizontal="center"/>
    </xf>
    <xf numFmtId="0" fontId="10" fillId="0" borderId="3" xfId="0" applyFont="1" applyBorder="1" applyAlignment="1"/>
    <xf numFmtId="0" fontId="10" fillId="0" borderId="4" xfId="0" applyFont="1" applyBorder="1" applyAlignment="1"/>
    <xf numFmtId="0" fontId="5" fillId="0" borderId="7" xfId="0" applyFont="1" applyBorder="1" applyAlignment="1"/>
    <xf numFmtId="0" fontId="5" fillId="0" borderId="8" xfId="0" applyFont="1" applyBorder="1" applyAlignment="1"/>
    <xf numFmtId="0" fontId="5" fillId="0" borderId="8" xfId="0" applyFont="1" applyFill="1" applyBorder="1" applyAlignment="1">
      <alignment horizontal="center"/>
    </xf>
    <xf numFmtId="0" fontId="10" fillId="0" borderId="15" xfId="0" applyFont="1" applyBorder="1" applyAlignment="1">
      <alignment horizontal="center"/>
    </xf>
    <xf numFmtId="0" fontId="5" fillId="0" borderId="20" xfId="0" applyFont="1" applyBorder="1" applyAlignment="1"/>
    <xf numFmtId="0" fontId="5" fillId="0" borderId="21" xfId="0" applyFont="1" applyBorder="1" applyAlignment="1"/>
    <xf numFmtId="0" fontId="5" fillId="0" borderId="21" xfId="0" applyFont="1" applyFill="1" applyBorder="1" applyAlignment="1">
      <alignment horizontal="center"/>
    </xf>
    <xf numFmtId="0" fontId="10" fillId="0" borderId="23" xfId="0" applyFont="1" applyBorder="1" applyAlignment="1">
      <alignment horizontal="center"/>
    </xf>
    <xf numFmtId="0" fontId="5" fillId="0" borderId="21" xfId="0" applyFont="1" applyBorder="1"/>
    <xf numFmtId="0" fontId="5" fillId="0" borderId="11" xfId="0" applyFont="1" applyBorder="1"/>
    <xf numFmtId="0" fontId="5" fillId="0" borderId="12" xfId="0" applyFont="1" applyBorder="1"/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10" fillId="0" borderId="28" xfId="0" applyFont="1" applyBorder="1" applyAlignment="1">
      <alignment horizontal="center"/>
    </xf>
    <xf numFmtId="0" fontId="10" fillId="3" borderId="3" xfId="0" applyFont="1" applyFill="1" applyBorder="1" applyAlignment="1"/>
    <xf numFmtId="0" fontId="10" fillId="3" borderId="4" xfId="0" applyFont="1" applyFill="1" applyBorder="1" applyAlignment="1"/>
    <xf numFmtId="0" fontId="10" fillId="3" borderId="11" xfId="0" applyFont="1" applyFill="1" applyBorder="1" applyAlignment="1">
      <alignment horizontal="center"/>
    </xf>
    <xf numFmtId="0" fontId="10" fillId="3" borderId="12" xfId="0" applyFont="1" applyFill="1" applyBorder="1" applyAlignment="1">
      <alignment horizontal="center"/>
    </xf>
    <xf numFmtId="0" fontId="10" fillId="3" borderId="13" xfId="0" applyFont="1" applyFill="1" applyBorder="1" applyAlignment="1">
      <alignment horizontal="center"/>
    </xf>
    <xf numFmtId="0" fontId="11" fillId="0" borderId="29" xfId="0" applyFont="1" applyBorder="1" applyAlignment="1">
      <alignment horizontal="left" vertical="top"/>
    </xf>
    <xf numFmtId="0" fontId="12" fillId="0" borderId="21" xfId="0" applyFont="1" applyBorder="1" applyAlignment="1">
      <alignment horizontal="left" vertical="top"/>
    </xf>
    <xf numFmtId="0" fontId="12" fillId="0" borderId="30" xfId="0" applyFont="1" applyBorder="1" applyAlignment="1">
      <alignment horizontal="left" vertical="top"/>
    </xf>
    <xf numFmtId="0" fontId="12" fillId="0" borderId="31" xfId="0" applyFont="1" applyBorder="1" applyAlignment="1">
      <alignment horizontal="left" vertical="top" wrapText="1"/>
    </xf>
    <xf numFmtId="0" fontId="11" fillId="0" borderId="0" xfId="0" applyFont="1" applyBorder="1" applyAlignment="1">
      <alignment horizontal="left" vertical="top"/>
    </xf>
    <xf numFmtId="0" fontId="12" fillId="0" borderId="0" xfId="0" applyFont="1" applyBorder="1" applyAlignment="1">
      <alignment horizontal="left" vertical="top"/>
    </xf>
    <xf numFmtId="0" fontId="12" fillId="0" borderId="0" xfId="0" applyFont="1" applyBorder="1" applyAlignment="1">
      <alignment horizontal="center" vertical="top"/>
    </xf>
    <xf numFmtId="0" fontId="12" fillId="0" borderId="32" xfId="0" applyFont="1" applyBorder="1" applyAlignment="1">
      <alignment horizontal="left" vertical="top" wrapText="1"/>
    </xf>
    <xf numFmtId="0" fontId="12" fillId="0" borderId="17" xfId="0" applyFont="1" applyBorder="1" applyAlignment="1">
      <alignment horizontal="left" vertical="top" wrapText="1"/>
    </xf>
    <xf numFmtId="0" fontId="12" fillId="0" borderId="33" xfId="0" applyFont="1" applyBorder="1" applyAlignment="1">
      <alignment horizontal="left" vertical="top" wrapText="1"/>
    </xf>
    <xf numFmtId="0" fontId="12" fillId="0" borderId="34" xfId="0" applyFont="1" applyBorder="1" applyAlignment="1">
      <alignment horizontal="left" vertical="top" wrapText="1"/>
    </xf>
    <xf numFmtId="0" fontId="12" fillId="0" borderId="0" xfId="0" applyFont="1" applyBorder="1" applyAlignment="1">
      <alignment horizontal="left" vertical="top" wrapText="1"/>
    </xf>
    <xf numFmtId="0" fontId="12" fillId="0" borderId="35" xfId="0" applyFont="1" applyBorder="1" applyAlignment="1">
      <alignment horizontal="left" vertical="top" wrapText="1"/>
    </xf>
    <xf numFmtId="0" fontId="11" fillId="0" borderId="34" xfId="0" applyFont="1" applyBorder="1" applyAlignment="1">
      <alignment horizontal="left" vertical="top" wrapText="1"/>
    </xf>
    <xf numFmtId="0" fontId="11" fillId="0" borderId="0" xfId="0" applyFont="1" applyBorder="1" applyAlignment="1">
      <alignment horizontal="left" vertical="top" wrapText="1"/>
    </xf>
    <xf numFmtId="0" fontId="11" fillId="0" borderId="35" xfId="0" applyFont="1" applyBorder="1" applyAlignment="1">
      <alignment horizontal="left" vertical="top" wrapText="1"/>
    </xf>
    <xf numFmtId="0" fontId="11" fillId="0" borderId="36" xfId="0" applyFont="1" applyBorder="1" applyAlignment="1">
      <alignment vertical="top"/>
    </xf>
    <xf numFmtId="0" fontId="11" fillId="0" borderId="25" xfId="0" applyFont="1" applyBorder="1" applyAlignment="1">
      <alignment vertical="top"/>
    </xf>
    <xf numFmtId="0" fontId="11" fillId="0" borderId="37" xfId="0" applyFont="1" applyBorder="1" applyAlignment="1">
      <alignment vertical="top"/>
    </xf>
    <xf numFmtId="0" fontId="10" fillId="0" borderId="3" xfId="0" applyFont="1" applyFill="1" applyBorder="1" applyAlignment="1">
      <alignment horizontal="center" wrapText="1"/>
    </xf>
    <xf numFmtId="0" fontId="10" fillId="0" borderId="5" xfId="0" applyFont="1" applyFill="1" applyBorder="1" applyAlignment="1">
      <alignment horizontal="center" wrapText="1"/>
    </xf>
    <xf numFmtId="0" fontId="10" fillId="0" borderId="14" xfId="0" applyFont="1" applyBorder="1"/>
    <xf numFmtId="0" fontId="10" fillId="0" borderId="38" xfId="0" applyFont="1" applyFill="1" applyBorder="1" applyAlignment="1">
      <alignment horizontal="center"/>
    </xf>
    <xf numFmtId="0" fontId="10" fillId="0" borderId="5" xfId="0" applyFont="1" applyFill="1" applyBorder="1" applyAlignment="1">
      <alignment horizontal="center"/>
    </xf>
    <xf numFmtId="0" fontId="10" fillId="0" borderId="25" xfId="0" applyFont="1" applyBorder="1"/>
    <xf numFmtId="0" fontId="5" fillId="0" borderId="25" xfId="0" applyFont="1" applyBorder="1"/>
    <xf numFmtId="0" fontId="5" fillId="4" borderId="24" xfId="0" applyFont="1" applyFill="1" applyBorder="1"/>
    <xf numFmtId="0" fontId="10" fillId="0" borderId="20" xfId="0" applyFont="1" applyFill="1" applyBorder="1" applyAlignment="1">
      <alignment horizontal="center"/>
    </xf>
    <xf numFmtId="164" fontId="10" fillId="0" borderId="22" xfId="1" applyNumberFormat="1" applyFont="1" applyFill="1" applyBorder="1" applyAlignment="1">
      <alignment horizontal="center"/>
    </xf>
    <xf numFmtId="0" fontId="5" fillId="4" borderId="0" xfId="0" applyFont="1" applyFill="1"/>
    <xf numFmtId="0" fontId="5" fillId="4" borderId="20" xfId="0" applyFont="1" applyFill="1" applyBorder="1"/>
    <xf numFmtId="0" fontId="5" fillId="4" borderId="0" xfId="0" applyFont="1" applyFill="1" applyBorder="1"/>
    <xf numFmtId="0" fontId="5" fillId="3" borderId="11" xfId="0" applyFont="1" applyFill="1" applyBorder="1"/>
    <xf numFmtId="0" fontId="5" fillId="3" borderId="11" xfId="0" applyFont="1" applyFill="1" applyBorder="1" applyAlignment="1">
      <alignment horizontal="center"/>
    </xf>
    <xf numFmtId="0" fontId="5" fillId="3" borderId="12" xfId="0" applyFont="1" applyFill="1" applyBorder="1" applyAlignment="1">
      <alignment horizontal="center"/>
    </xf>
    <xf numFmtId="9" fontId="10" fillId="3" borderId="13" xfId="1" applyFont="1" applyFill="1" applyBorder="1" applyAlignment="1">
      <alignment horizontal="center"/>
    </xf>
    <xf numFmtId="0" fontId="12" fillId="0" borderId="29" xfId="0" applyFont="1" applyBorder="1" applyAlignment="1">
      <alignment horizontal="left" vertical="top" wrapText="1"/>
    </xf>
    <xf numFmtId="0" fontId="12" fillId="0" borderId="21" xfId="0" applyFont="1" applyBorder="1" applyAlignment="1">
      <alignment horizontal="left" vertical="top" wrapText="1"/>
    </xf>
    <xf numFmtId="0" fontId="12" fillId="0" borderId="30" xfId="0" applyFont="1" applyBorder="1" applyAlignment="1">
      <alignment horizontal="left" vertical="top" wrapText="1"/>
    </xf>
    <xf numFmtId="0" fontId="12" fillId="0" borderId="0" xfId="0" applyFont="1" applyBorder="1" applyAlignment="1">
      <alignment vertical="top" wrapText="1"/>
    </xf>
    <xf numFmtId="0" fontId="11" fillId="0" borderId="36" xfId="0" applyFont="1" applyBorder="1" applyAlignment="1">
      <alignment horizontal="left" vertical="top"/>
    </xf>
    <xf numFmtId="0" fontId="11" fillId="0" borderId="25" xfId="0" applyFont="1" applyBorder="1" applyAlignment="1">
      <alignment horizontal="left" vertical="top"/>
    </xf>
    <xf numFmtId="0" fontId="11" fillId="0" borderId="37" xfId="0" applyFont="1" applyBorder="1" applyAlignment="1">
      <alignment horizontal="left" vertical="top"/>
    </xf>
    <xf numFmtId="0" fontId="15" fillId="0" borderId="6" xfId="0" applyFont="1" applyBorder="1" applyAlignment="1">
      <alignment horizontal="left"/>
    </xf>
    <xf numFmtId="165" fontId="5" fillId="4" borderId="16" xfId="0" applyNumberFormat="1" applyFont="1" applyFill="1" applyBorder="1" applyAlignment="1">
      <alignment horizontal="center"/>
    </xf>
    <xf numFmtId="0" fontId="5" fillId="4" borderId="17" xfId="0" applyFont="1" applyFill="1" applyBorder="1" applyAlignment="1">
      <alignment horizontal="center"/>
    </xf>
    <xf numFmtId="3" fontId="5" fillId="4" borderId="17" xfId="0" applyNumberFormat="1" applyFont="1" applyFill="1" applyBorder="1"/>
    <xf numFmtId="3" fontId="5" fillId="4" borderId="17" xfId="0" applyNumberFormat="1" applyFont="1" applyFill="1" applyBorder="1" applyAlignment="1">
      <alignment horizontal="center"/>
    </xf>
    <xf numFmtId="20" fontId="5" fillId="4" borderId="17" xfId="0" applyNumberFormat="1" applyFont="1" applyFill="1" applyBorder="1" applyAlignment="1">
      <alignment horizontal="center"/>
    </xf>
    <xf numFmtId="0" fontId="5" fillId="4" borderId="18" xfId="0" applyFont="1" applyFill="1" applyBorder="1" applyAlignment="1">
      <alignment horizontal="center"/>
    </xf>
    <xf numFmtId="165" fontId="5" fillId="4" borderId="11" xfId="0" applyNumberFormat="1" applyFont="1" applyFill="1" applyBorder="1" applyAlignment="1">
      <alignment horizontal="center"/>
    </xf>
    <xf numFmtId="0" fontId="5" fillId="4" borderId="12" xfId="0" applyFont="1" applyFill="1" applyBorder="1" applyAlignment="1">
      <alignment horizontal="center"/>
    </xf>
    <xf numFmtId="3" fontId="5" fillId="4" borderId="12" xfId="0" applyNumberFormat="1" applyFont="1" applyFill="1" applyBorder="1"/>
    <xf numFmtId="3" fontId="5" fillId="4" borderId="12" xfId="0" applyNumberFormat="1" applyFont="1" applyFill="1" applyBorder="1" applyAlignment="1">
      <alignment horizontal="center"/>
    </xf>
    <xf numFmtId="20" fontId="5" fillId="4" borderId="12" xfId="0" applyNumberFormat="1" applyFont="1" applyFill="1" applyBorder="1" applyAlignment="1">
      <alignment horizontal="center"/>
    </xf>
    <xf numFmtId="0" fontId="5" fillId="4" borderId="13" xfId="0" applyFont="1" applyFill="1" applyBorder="1" applyAlignment="1">
      <alignment horizontal="center"/>
    </xf>
    <xf numFmtId="165" fontId="5" fillId="0" borderId="0" xfId="0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3" fontId="5" fillId="0" borderId="0" xfId="0" applyNumberFormat="1" applyFont="1" applyFill="1" applyBorder="1"/>
    <xf numFmtId="3" fontId="5" fillId="0" borderId="0" xfId="0" applyNumberFormat="1" applyFont="1" applyFill="1" applyBorder="1" applyAlignment="1">
      <alignment horizontal="center"/>
    </xf>
    <xf numFmtId="20" fontId="5" fillId="0" borderId="0" xfId="0" applyNumberFormat="1" applyFont="1" applyFill="1" applyBorder="1" applyAlignment="1">
      <alignment horizontal="center"/>
    </xf>
    <xf numFmtId="0" fontId="16" fillId="3" borderId="7" xfId="0" applyFont="1" applyFill="1" applyBorder="1" applyAlignment="1">
      <alignment horizontal="left"/>
    </xf>
    <xf numFmtId="0" fontId="16" fillId="3" borderId="8" xfId="0" applyFont="1" applyFill="1" applyBorder="1" applyAlignment="1">
      <alignment horizontal="center"/>
    </xf>
    <xf numFmtId="0" fontId="16" fillId="3" borderId="8" xfId="0" applyFont="1" applyFill="1" applyBorder="1" applyAlignment="1"/>
    <xf numFmtId="0" fontId="16" fillId="3" borderId="9" xfId="0" applyFont="1" applyFill="1" applyBorder="1" applyAlignment="1">
      <alignment horizontal="center"/>
    </xf>
    <xf numFmtId="165" fontId="5" fillId="4" borderId="24" xfId="0" applyNumberFormat="1" applyFont="1" applyFill="1" applyBorder="1" applyAlignment="1">
      <alignment horizontal="center"/>
    </xf>
    <xf numFmtId="0" fontId="5" fillId="4" borderId="25" xfId="0" applyFont="1" applyFill="1" applyBorder="1" applyAlignment="1">
      <alignment horizontal="center"/>
    </xf>
    <xf numFmtId="3" fontId="5" fillId="4" borderId="25" xfId="0" applyNumberFormat="1" applyFont="1" applyFill="1" applyBorder="1"/>
    <xf numFmtId="3" fontId="5" fillId="4" borderId="25" xfId="0" applyNumberFormat="1" applyFont="1" applyFill="1" applyBorder="1" applyAlignment="1">
      <alignment horizontal="center"/>
    </xf>
    <xf numFmtId="20" fontId="5" fillId="4" borderId="25" xfId="0" applyNumberFormat="1" applyFont="1" applyFill="1" applyBorder="1" applyAlignment="1">
      <alignment horizontal="center"/>
    </xf>
    <xf numFmtId="0" fontId="5" fillId="4" borderId="26" xfId="0" applyFont="1" applyFill="1" applyBorder="1" applyAlignment="1">
      <alignment horizontal="center"/>
    </xf>
    <xf numFmtId="165" fontId="5" fillId="4" borderId="20" xfId="0" applyNumberFormat="1" applyFont="1" applyFill="1" applyBorder="1" applyAlignment="1">
      <alignment horizontal="center"/>
    </xf>
    <xf numFmtId="0" fontId="5" fillId="4" borderId="21" xfId="0" applyFont="1" applyFill="1" applyBorder="1" applyAlignment="1">
      <alignment horizontal="center"/>
    </xf>
    <xf numFmtId="3" fontId="5" fillId="4" borderId="21" xfId="0" applyNumberFormat="1" applyFont="1" applyFill="1" applyBorder="1"/>
    <xf numFmtId="3" fontId="5" fillId="4" borderId="21" xfId="0" applyNumberFormat="1" applyFont="1" applyFill="1" applyBorder="1" applyAlignment="1">
      <alignment horizontal="center"/>
    </xf>
    <xf numFmtId="20" fontId="5" fillId="4" borderId="21" xfId="0" applyNumberFormat="1" applyFont="1" applyFill="1" applyBorder="1" applyAlignment="1">
      <alignment horizontal="center"/>
    </xf>
    <xf numFmtId="0" fontId="12" fillId="0" borderId="0" xfId="0" applyFont="1"/>
    <xf numFmtId="0" fontId="11" fillId="0" borderId="0" xfId="0" applyFont="1" applyBorder="1" applyAlignment="1">
      <alignment vertical="top" wrapText="1"/>
    </xf>
    <xf numFmtId="0" fontId="11" fillId="0" borderId="0" xfId="0" applyFont="1" applyBorder="1" applyAlignment="1">
      <alignment vertical="top"/>
    </xf>
  </cellXfs>
  <cellStyles count="10">
    <cellStyle name="Énfasis1 2" xfId="2"/>
    <cellStyle name="Millares 2" xfId="3"/>
    <cellStyle name="Normal" xfId="0" builtinId="0"/>
    <cellStyle name="Normal 2" xfId="4"/>
    <cellStyle name="Normal 3" xfId="5"/>
    <cellStyle name="Normal 4" xfId="6"/>
    <cellStyle name="Porcentaje" xfId="1" builtinId="5"/>
    <cellStyle name="Porcentual 2" xfId="7"/>
    <cellStyle name="Título 1 2" xfId="8"/>
    <cellStyle name="Título 3 2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CL"/>
              <a:t>Incumplimiento efectivo</a:t>
            </a:r>
          </a:p>
        </c:rich>
      </c:tx>
      <c:layout>
        <c:manualLayout>
          <c:xMode val="edge"/>
          <c:yMode val="edge"/>
          <c:x val="0.32743362831858408"/>
          <c:y val="4.419889502762430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15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6150442477876106"/>
          <c:y val="0.2375697016620491"/>
          <c:w val="0.61946902654867253"/>
          <c:h val="0.61326132289505697"/>
        </c:manualLayout>
      </c:layout>
      <c:pie3DChart>
        <c:varyColors val="1"/>
        <c:ser>
          <c:idx val="0"/>
          <c:order val="0"/>
          <c:tx>
            <c:strRef>
              <c:f>'1. Resúmen Incumplimientos'!$C$7:$F$7</c:f>
              <c:strCache>
                <c:ptCount val="1"/>
                <c:pt idx="0">
                  <c:v>Efectivo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-9.2505981000162593E-2"/>
                  <c:y val="4.594253517923542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4.2588205235407552E-2"/>
                  <c:y val="1.948010396953538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L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</c:dLbls>
          <c:cat>
            <c:strRef>
              <c:f>'1. Resúmen Incumplimientos'!$C$8:$E$8</c:f>
              <c:strCache>
                <c:ptCount val="3"/>
                <c:pt idx="0">
                  <c:v>PH</c:v>
                </c:pt>
                <c:pt idx="1">
                  <c:v>PM</c:v>
                </c:pt>
                <c:pt idx="2">
                  <c:v>RV</c:v>
                </c:pt>
              </c:strCache>
            </c:strRef>
          </c:cat>
          <c:val>
            <c:numRef>
              <c:f>'1. Resúmen Incumplimientos'!$C$64:$E$64</c:f>
              <c:numCache>
                <c:formatCode>General</c:formatCode>
                <c:ptCount val="3"/>
                <c:pt idx="0">
                  <c:v>22</c:v>
                </c:pt>
                <c:pt idx="1">
                  <c:v>1</c:v>
                </c:pt>
                <c:pt idx="2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L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CL"/>
              <a:t>Incumplimiento valores</a:t>
            </a:r>
          </a:p>
        </c:rich>
      </c:tx>
      <c:layout>
        <c:manualLayout>
          <c:xMode val="edge"/>
          <c:yMode val="edge"/>
          <c:x val="0.33333402861066208"/>
          <c:y val="4.3956043956043959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15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6114825026785465"/>
          <c:y val="0.23626373626373626"/>
          <c:w val="0.62251789829500015"/>
          <c:h val="0.61538461538461542"/>
        </c:manualLayout>
      </c:layout>
      <c:pie3DChart>
        <c:varyColors val="1"/>
        <c:ser>
          <c:idx val="0"/>
          <c:order val="0"/>
          <c:tx>
            <c:strRef>
              <c:f>'1. Resúmen Incumplimientos'!$G$7:$J$7</c:f>
              <c:strCache>
                <c:ptCount val="1"/>
                <c:pt idx="0">
                  <c:v>Valores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-1.3761944919717691E-2"/>
                  <c:y val="-0.1479368925038216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5.4384853430419988E-2"/>
                  <c:y val="-2.64140059415649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2.4212354702255389E-3"/>
                  <c:y val="1.488621614605865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L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</c:dLbls>
          <c:cat>
            <c:strRef>
              <c:f>'1. Resúmen Incumplimientos'!$G$8:$I$8</c:f>
              <c:strCache>
                <c:ptCount val="3"/>
                <c:pt idx="0">
                  <c:v>PH</c:v>
                </c:pt>
                <c:pt idx="1">
                  <c:v>PM</c:v>
                </c:pt>
                <c:pt idx="2">
                  <c:v>RV</c:v>
                </c:pt>
              </c:strCache>
            </c:strRef>
          </c:cat>
          <c:val>
            <c:numRef>
              <c:f>'1. Resúmen Incumplimientos'!$G$64:$I$64</c:f>
              <c:numCache>
                <c:formatCode>General</c:formatCode>
                <c:ptCount val="3"/>
                <c:pt idx="0">
                  <c:v>305</c:v>
                </c:pt>
                <c:pt idx="1">
                  <c:v>75</c:v>
                </c:pt>
                <c:pt idx="2">
                  <c:v>165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L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CL"/>
              <a:t>Motivos de incumplimiento</a:t>
            </a:r>
          </a:p>
        </c:rich>
      </c:tx>
      <c:layout>
        <c:manualLayout>
          <c:xMode val="edge"/>
          <c:yMode val="edge"/>
          <c:x val="0.30837027530149036"/>
          <c:y val="4.1666563333126669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13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132169487551504"/>
          <c:y val="0.34722379206358533"/>
          <c:w val="0.71585980075092148"/>
          <c:h val="0.59259527178851901"/>
        </c:manualLayout>
      </c:layout>
      <c:pie3DChart>
        <c:varyColors val="1"/>
        <c:ser>
          <c:idx val="0"/>
          <c:order val="0"/>
          <c:tx>
            <c:strRef>
              <c:f>'1. Resúmen Incumplimientos'!$B$69</c:f>
              <c:strCache>
                <c:ptCount val="1"/>
                <c:pt idx="0">
                  <c:v>Motivos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6.901615271659324E-2"/>
                  <c:y val="-0.2439006344679356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-1.0081052643749928E-2"/>
                  <c:y val="-0.1875156550313100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1.6902626365082513E-2"/>
                  <c:y val="-3.793457662721218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-1.1747661498259855E-2"/>
                  <c:y val="7.219914439828879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L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</c:dLbls>
          <c:cat>
            <c:strRef>
              <c:f>'1. Resúmen Incumplimientos'!$B$70:$B$73</c:f>
              <c:strCache>
                <c:ptCount val="4"/>
                <c:pt idx="0">
                  <c:v>Liquidación con cliente</c:v>
                </c:pt>
                <c:pt idx="1">
                  <c:v>Emisión de instrumento</c:v>
                </c:pt>
                <c:pt idx="2">
                  <c:v>Incidente operacional</c:v>
                </c:pt>
                <c:pt idx="3">
                  <c:v>Sin información</c:v>
                </c:pt>
              </c:strCache>
            </c:strRef>
          </c:cat>
          <c:val>
            <c:numRef>
              <c:f>'1. Resúmen Incumplimientos'!$L$70:$L$73</c:f>
              <c:numCache>
                <c:formatCode>General</c:formatCode>
                <c:ptCount val="4"/>
                <c:pt idx="0">
                  <c:v>503</c:v>
                </c:pt>
                <c:pt idx="1">
                  <c:v>9</c:v>
                </c:pt>
                <c:pt idx="2">
                  <c:v>48</c:v>
                </c:pt>
                <c:pt idx="3">
                  <c:v>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L"/>
    </a:p>
  </c:txPr>
  <c:printSettings>
    <c:headerFooter alignWithMargins="0"/>
    <c:pageMargins b="1" l="0.75" r="0.75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12</xdr:col>
      <xdr:colOff>247650</xdr:colOff>
      <xdr:row>6</xdr:row>
      <xdr:rowOff>28575</xdr:rowOff>
    </xdr:from>
    <xdr:to>
      <xdr:col>17</xdr:col>
      <xdr:colOff>742950</xdr:colOff>
      <xdr:row>52</xdr:row>
      <xdr:rowOff>171450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12</xdr:col>
      <xdr:colOff>257175</xdr:colOff>
      <xdr:row>53</xdr:row>
      <xdr:rowOff>47625</xdr:rowOff>
    </xdr:from>
    <xdr:to>
      <xdr:col>18</xdr:col>
      <xdr:colOff>0</xdr:colOff>
      <xdr:row>63</xdr:row>
      <xdr:rowOff>180975</xdr:rowOff>
    </xdr:to>
    <xdr:graphicFrame macro="">
      <xdr:nvGraphicFramePr>
        <xdr:cNvPr id="3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295275</xdr:colOff>
      <xdr:row>68</xdr:row>
      <xdr:rowOff>133350</xdr:rowOff>
    </xdr:from>
    <xdr:to>
      <xdr:col>18</xdr:col>
      <xdr:colOff>47625</xdr:colOff>
      <xdr:row>81</xdr:row>
      <xdr:rowOff>9525</xdr:rowOff>
    </xdr:to>
    <xdr:graphicFrame macro="">
      <xdr:nvGraphicFramePr>
        <xdr:cNvPr id="4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UPERVISION/Monitoreo/Monitoreo%20Permanente/Estad&#237;sticas/Matrices%20y%20reportes%20internos/Info%20SCL/SCL-201/Base%20Incumplimientos%20CCL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C 206"/>
      <sheetName val="SCL 207"/>
      <sheetName val="1. Resúmen Incumplimientos"/>
      <sheetName val="2. Ranking Incumplimientos"/>
      <sheetName val="3. Incumplimientos Mes"/>
      <sheetName val="4. Tendencias"/>
    </sheetNames>
    <sheetDataSet>
      <sheetData sheetId="0"/>
      <sheetData sheetId="1"/>
      <sheetData sheetId="2">
        <row r="7">
          <cell r="C7" t="str">
            <v>Efectivo</v>
          </cell>
          <cell r="G7" t="str">
            <v>Valores</v>
          </cell>
        </row>
        <row r="8">
          <cell r="C8" t="str">
            <v>PH</v>
          </cell>
          <cell r="D8" t="str">
            <v>PM</v>
          </cell>
          <cell r="E8" t="str">
            <v>RV</v>
          </cell>
          <cell r="G8" t="str">
            <v>PH</v>
          </cell>
          <cell r="H8" t="str">
            <v>PM</v>
          </cell>
          <cell r="I8" t="str">
            <v>RV</v>
          </cell>
        </row>
        <row r="64">
          <cell r="C64">
            <v>22</v>
          </cell>
          <cell r="D64">
            <v>1</v>
          </cell>
          <cell r="E64">
            <v>1</v>
          </cell>
          <cell r="G64">
            <v>305</v>
          </cell>
          <cell r="H64">
            <v>75</v>
          </cell>
          <cell r="I64">
            <v>165</v>
          </cell>
        </row>
        <row r="69">
          <cell r="B69" t="str">
            <v>Motivos</v>
          </cell>
        </row>
        <row r="70">
          <cell r="B70" t="str">
            <v>Liquidación con cliente</v>
          </cell>
          <cell r="L70">
            <v>503</v>
          </cell>
        </row>
        <row r="71">
          <cell r="B71" t="str">
            <v>Emisión de instrumento</v>
          </cell>
          <cell r="L71">
            <v>9</v>
          </cell>
        </row>
        <row r="72">
          <cell r="B72" t="str">
            <v>Incidente operacional</v>
          </cell>
          <cell r="L72">
            <v>48</v>
          </cell>
        </row>
        <row r="73">
          <cell r="B73" t="str">
            <v>Sin información</v>
          </cell>
          <cell r="L73">
            <v>9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R90"/>
  <sheetViews>
    <sheetView showGridLines="0" tabSelected="1" workbookViewId="0">
      <selection activeCell="B3" sqref="B3"/>
    </sheetView>
  </sheetViews>
  <sheetFormatPr baseColWidth="10" defaultRowHeight="15" x14ac:dyDescent="0.25"/>
  <cols>
    <col min="1" max="1" width="3.5703125" style="1" customWidth="1"/>
    <col min="2" max="2" width="15.85546875" style="1" customWidth="1"/>
    <col min="3" max="12" width="7" style="1" customWidth="1"/>
    <col min="13" max="16384" width="11.42578125" style="1"/>
  </cols>
  <sheetData>
    <row r="1" spans="2:18" ht="15.75" thickBot="1" x14ac:dyDescent="0.3"/>
    <row r="2" spans="2:18" ht="19.5" thickBot="1" x14ac:dyDescent="0.35">
      <c r="B2" s="2" t="s">
        <v>0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4"/>
    </row>
    <row r="3" spans="2:18" x14ac:dyDescent="0.25">
      <c r="B3" s="5" t="s">
        <v>1</v>
      </c>
      <c r="R3" s="6" t="s">
        <v>2</v>
      </c>
    </row>
    <row r="4" spans="2:18" x14ac:dyDescent="0.25">
      <c r="B4" s="7"/>
      <c r="R4" s="6"/>
    </row>
    <row r="5" spans="2:18" ht="15.75" thickBot="1" x14ac:dyDescent="0.3">
      <c r="B5" s="8" t="s">
        <v>3</v>
      </c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</row>
    <row r="6" spans="2:18" ht="16.5" thickTop="1" thickBot="1" x14ac:dyDescent="0.3"/>
    <row r="7" spans="2:18" ht="15.75" thickBot="1" x14ac:dyDescent="0.3">
      <c r="C7" s="9" t="s">
        <v>4</v>
      </c>
      <c r="D7" s="10"/>
      <c r="E7" s="10"/>
      <c r="F7" s="10"/>
      <c r="G7" s="9" t="s">
        <v>5</v>
      </c>
      <c r="H7" s="10"/>
      <c r="I7" s="10"/>
      <c r="J7" s="11"/>
      <c r="K7" s="12"/>
    </row>
    <row r="8" spans="2:18" ht="15.75" thickBot="1" x14ac:dyDescent="0.3">
      <c r="C8" s="13" t="s">
        <v>6</v>
      </c>
      <c r="D8" s="14" t="s">
        <v>7</v>
      </c>
      <c r="E8" s="14" t="s">
        <v>8</v>
      </c>
      <c r="F8" s="14" t="s">
        <v>9</v>
      </c>
      <c r="G8" s="13" t="s">
        <v>6</v>
      </c>
      <c r="H8" s="14" t="s">
        <v>7</v>
      </c>
      <c r="I8" s="14" t="s">
        <v>8</v>
      </c>
      <c r="J8" s="15" t="s">
        <v>9</v>
      </c>
      <c r="K8" s="16" t="s">
        <v>9</v>
      </c>
    </row>
    <row r="9" spans="2:18" ht="15.75" hidden="1" thickBot="1" x14ac:dyDescent="0.3">
      <c r="B9" s="17" t="s">
        <v>10</v>
      </c>
      <c r="C9" s="18">
        <v>1</v>
      </c>
      <c r="D9" s="19"/>
      <c r="E9" s="19"/>
      <c r="F9" s="20">
        <f t="shared" ref="F9:F23" si="0">+SUM(C9:E9)</f>
        <v>1</v>
      </c>
      <c r="G9" s="18">
        <v>7</v>
      </c>
      <c r="H9" s="19">
        <v>1</v>
      </c>
      <c r="I9" s="19">
        <v>5</v>
      </c>
      <c r="J9" s="21">
        <f t="shared" ref="J9:J23" si="1">+SUM(G9:I9)</f>
        <v>13</v>
      </c>
      <c r="K9" s="22">
        <f>+J9+F9</f>
        <v>14</v>
      </c>
    </row>
    <row r="10" spans="2:18" ht="15.75" hidden="1" thickBot="1" x14ac:dyDescent="0.3">
      <c r="B10" s="23" t="s">
        <v>11</v>
      </c>
      <c r="C10" s="24"/>
      <c r="D10" s="25"/>
      <c r="E10" s="25"/>
      <c r="F10" s="26">
        <f t="shared" si="0"/>
        <v>0</v>
      </c>
      <c r="G10" s="24">
        <v>9</v>
      </c>
      <c r="H10" s="25">
        <v>2</v>
      </c>
      <c r="I10" s="25">
        <v>4</v>
      </c>
      <c r="J10" s="27">
        <f t="shared" si="1"/>
        <v>15</v>
      </c>
      <c r="K10" s="28">
        <f>+J10+F10</f>
        <v>15</v>
      </c>
    </row>
    <row r="11" spans="2:18" ht="15.75" thickBot="1" x14ac:dyDescent="0.3">
      <c r="B11" s="29" t="s">
        <v>12</v>
      </c>
      <c r="C11" s="30">
        <f>+SUM(C9:C10)</f>
        <v>1</v>
      </c>
      <c r="D11" s="31">
        <f>+SUM(D9:D10)</f>
        <v>0</v>
      </c>
      <c r="E11" s="31">
        <f>+SUM(E9:E10)</f>
        <v>0</v>
      </c>
      <c r="F11" s="31">
        <f t="shared" si="0"/>
        <v>1</v>
      </c>
      <c r="G11" s="30">
        <f>+SUM(G9:G10)</f>
        <v>16</v>
      </c>
      <c r="H11" s="31">
        <f>+SUM(H9:H10)</f>
        <v>3</v>
      </c>
      <c r="I11" s="31">
        <f>+SUM(I9:I10)</f>
        <v>9</v>
      </c>
      <c r="J11" s="32">
        <f t="shared" si="1"/>
        <v>28</v>
      </c>
      <c r="K11" s="16">
        <f>+SUM(K9:K10)</f>
        <v>29</v>
      </c>
    </row>
    <row r="12" spans="2:18" ht="15.75" hidden="1" thickBot="1" x14ac:dyDescent="0.3">
      <c r="B12" s="17" t="s">
        <v>13</v>
      </c>
      <c r="C12" s="18">
        <v>2</v>
      </c>
      <c r="D12" s="19"/>
      <c r="E12" s="19"/>
      <c r="F12" s="20">
        <f t="shared" si="0"/>
        <v>2</v>
      </c>
      <c r="G12" s="18">
        <v>12</v>
      </c>
      <c r="H12" s="19"/>
      <c r="I12" s="19">
        <v>2</v>
      </c>
      <c r="J12" s="21">
        <f t="shared" si="1"/>
        <v>14</v>
      </c>
      <c r="K12" s="22">
        <f t="shared" ref="K12:K23" si="2">+J12+F12</f>
        <v>16</v>
      </c>
    </row>
    <row r="13" spans="2:18" ht="15.75" hidden="1" thickBot="1" x14ac:dyDescent="0.3">
      <c r="B13" s="33" t="s">
        <v>14</v>
      </c>
      <c r="C13" s="34">
        <v>2</v>
      </c>
      <c r="D13" s="35"/>
      <c r="E13" s="35"/>
      <c r="F13" s="36">
        <f t="shared" si="0"/>
        <v>2</v>
      </c>
      <c r="G13" s="34">
        <v>5</v>
      </c>
      <c r="H13" s="35"/>
      <c r="I13" s="35">
        <v>5</v>
      </c>
      <c r="J13" s="37">
        <f t="shared" si="1"/>
        <v>10</v>
      </c>
      <c r="K13" s="38">
        <f t="shared" si="2"/>
        <v>12</v>
      </c>
    </row>
    <row r="14" spans="2:18" ht="15.75" hidden="1" thickBot="1" x14ac:dyDescent="0.3">
      <c r="B14" s="33" t="s">
        <v>15</v>
      </c>
      <c r="C14" s="34">
        <v>2</v>
      </c>
      <c r="D14" s="35"/>
      <c r="E14" s="35">
        <v>1</v>
      </c>
      <c r="F14" s="36">
        <f t="shared" si="0"/>
        <v>3</v>
      </c>
      <c r="G14" s="34">
        <v>11</v>
      </c>
      <c r="H14" s="35"/>
      <c r="I14" s="35">
        <v>1</v>
      </c>
      <c r="J14" s="37">
        <f t="shared" si="1"/>
        <v>12</v>
      </c>
      <c r="K14" s="38">
        <f t="shared" si="2"/>
        <v>15</v>
      </c>
    </row>
    <row r="15" spans="2:18" ht="15.75" hidden="1" thickBot="1" x14ac:dyDescent="0.3">
      <c r="B15" s="33" t="s">
        <v>16</v>
      </c>
      <c r="C15" s="34"/>
      <c r="D15" s="35"/>
      <c r="E15" s="35"/>
      <c r="F15" s="36">
        <f t="shared" si="0"/>
        <v>0</v>
      </c>
      <c r="G15" s="34">
        <v>4</v>
      </c>
      <c r="H15" s="35">
        <v>2</v>
      </c>
      <c r="I15" s="35">
        <v>3</v>
      </c>
      <c r="J15" s="37">
        <f t="shared" si="1"/>
        <v>9</v>
      </c>
      <c r="K15" s="38">
        <f t="shared" si="2"/>
        <v>9</v>
      </c>
    </row>
    <row r="16" spans="2:18" ht="15.75" hidden="1" thickBot="1" x14ac:dyDescent="0.3">
      <c r="B16" s="33" t="s">
        <v>17</v>
      </c>
      <c r="C16" s="34"/>
      <c r="D16" s="35"/>
      <c r="E16" s="35"/>
      <c r="F16" s="36">
        <f t="shared" si="0"/>
        <v>0</v>
      </c>
      <c r="G16" s="34">
        <v>7</v>
      </c>
      <c r="H16" s="35">
        <v>1</v>
      </c>
      <c r="I16" s="35">
        <v>2</v>
      </c>
      <c r="J16" s="37">
        <f t="shared" si="1"/>
        <v>10</v>
      </c>
      <c r="K16" s="38">
        <f t="shared" si="2"/>
        <v>10</v>
      </c>
    </row>
    <row r="17" spans="2:11" ht="15.75" hidden="1" thickBot="1" x14ac:dyDescent="0.3">
      <c r="B17" s="33" t="s">
        <v>18</v>
      </c>
      <c r="C17" s="34">
        <v>1</v>
      </c>
      <c r="D17" s="35"/>
      <c r="E17" s="35"/>
      <c r="F17" s="36">
        <f t="shared" si="0"/>
        <v>1</v>
      </c>
      <c r="G17" s="34">
        <v>7</v>
      </c>
      <c r="H17" s="35"/>
      <c r="I17" s="35">
        <v>4</v>
      </c>
      <c r="J17" s="37">
        <f t="shared" si="1"/>
        <v>11</v>
      </c>
      <c r="K17" s="38">
        <f t="shared" si="2"/>
        <v>12</v>
      </c>
    </row>
    <row r="18" spans="2:11" ht="15.75" hidden="1" thickBot="1" x14ac:dyDescent="0.3">
      <c r="B18" s="33" t="s">
        <v>19</v>
      </c>
      <c r="C18" s="34">
        <v>1</v>
      </c>
      <c r="D18" s="35"/>
      <c r="E18" s="35"/>
      <c r="F18" s="36">
        <f t="shared" si="0"/>
        <v>1</v>
      </c>
      <c r="G18" s="34">
        <v>4</v>
      </c>
      <c r="H18" s="35">
        <v>4</v>
      </c>
      <c r="I18" s="35">
        <v>2</v>
      </c>
      <c r="J18" s="37">
        <f t="shared" si="1"/>
        <v>10</v>
      </c>
      <c r="K18" s="38">
        <f t="shared" si="2"/>
        <v>11</v>
      </c>
    </row>
    <row r="19" spans="2:11" ht="15.75" hidden="1" thickBot="1" x14ac:dyDescent="0.3">
      <c r="B19" s="33" t="s">
        <v>20</v>
      </c>
      <c r="C19" s="34">
        <v>1</v>
      </c>
      <c r="D19" s="35"/>
      <c r="E19" s="35"/>
      <c r="F19" s="36">
        <f t="shared" si="0"/>
        <v>1</v>
      </c>
      <c r="G19" s="34">
        <v>10</v>
      </c>
      <c r="H19" s="35">
        <v>3</v>
      </c>
      <c r="I19" s="35">
        <v>1</v>
      </c>
      <c r="J19" s="37">
        <f t="shared" si="1"/>
        <v>14</v>
      </c>
      <c r="K19" s="38">
        <f t="shared" si="2"/>
        <v>15</v>
      </c>
    </row>
    <row r="20" spans="2:11" ht="15.75" hidden="1" thickBot="1" x14ac:dyDescent="0.3">
      <c r="B20" s="33" t="s">
        <v>21</v>
      </c>
      <c r="C20" s="34"/>
      <c r="D20" s="35"/>
      <c r="E20" s="35"/>
      <c r="F20" s="36">
        <f t="shared" si="0"/>
        <v>0</v>
      </c>
      <c r="G20" s="34">
        <v>10</v>
      </c>
      <c r="H20" s="35">
        <v>4</v>
      </c>
      <c r="I20" s="35">
        <v>3</v>
      </c>
      <c r="J20" s="36">
        <f t="shared" si="1"/>
        <v>17</v>
      </c>
      <c r="K20" s="38">
        <f t="shared" si="2"/>
        <v>17</v>
      </c>
    </row>
    <row r="21" spans="2:11" ht="15.75" hidden="1" thickBot="1" x14ac:dyDescent="0.3">
      <c r="B21" s="33" t="s">
        <v>22</v>
      </c>
      <c r="C21" s="34">
        <v>1</v>
      </c>
      <c r="D21" s="35"/>
      <c r="E21" s="35"/>
      <c r="F21" s="36">
        <f t="shared" si="0"/>
        <v>1</v>
      </c>
      <c r="G21" s="34">
        <v>11</v>
      </c>
      <c r="H21" s="35">
        <v>1</v>
      </c>
      <c r="I21" s="35">
        <v>3</v>
      </c>
      <c r="J21" s="36">
        <f t="shared" si="1"/>
        <v>15</v>
      </c>
      <c r="K21" s="38">
        <f t="shared" si="2"/>
        <v>16</v>
      </c>
    </row>
    <row r="22" spans="2:11" ht="15.75" hidden="1" thickBot="1" x14ac:dyDescent="0.3">
      <c r="B22" s="33" t="s">
        <v>10</v>
      </c>
      <c r="C22" s="34"/>
      <c r="D22" s="35"/>
      <c r="E22" s="35"/>
      <c r="F22" s="36">
        <f t="shared" si="0"/>
        <v>0</v>
      </c>
      <c r="G22" s="24">
        <v>9</v>
      </c>
      <c r="H22" s="35"/>
      <c r="I22" s="35">
        <v>1</v>
      </c>
      <c r="J22" s="36">
        <f t="shared" si="1"/>
        <v>10</v>
      </c>
      <c r="K22" s="38">
        <f t="shared" si="2"/>
        <v>10</v>
      </c>
    </row>
    <row r="23" spans="2:11" ht="15.75" hidden="1" thickBot="1" x14ac:dyDescent="0.3">
      <c r="B23" s="23" t="s">
        <v>11</v>
      </c>
      <c r="C23" s="24"/>
      <c r="D23" s="25"/>
      <c r="E23" s="25"/>
      <c r="F23" s="26">
        <f t="shared" si="0"/>
        <v>0</v>
      </c>
      <c r="G23" s="24">
        <v>9</v>
      </c>
      <c r="H23" s="25">
        <v>1</v>
      </c>
      <c r="I23" s="25">
        <v>6</v>
      </c>
      <c r="J23" s="27">
        <f t="shared" si="1"/>
        <v>16</v>
      </c>
      <c r="K23" s="28">
        <f t="shared" si="2"/>
        <v>16</v>
      </c>
    </row>
    <row r="24" spans="2:11" ht="15.75" thickBot="1" x14ac:dyDescent="0.3">
      <c r="B24" s="29" t="s">
        <v>23</v>
      </c>
      <c r="C24" s="30">
        <f>+SUM(C12:C23)</f>
        <v>10</v>
      </c>
      <c r="D24" s="31">
        <f>+SUM(D12:D23)</f>
        <v>0</v>
      </c>
      <c r="E24" s="31">
        <f>+SUM(E12:E23)</f>
        <v>1</v>
      </c>
      <c r="F24" s="31">
        <f>+SUM(C24:E24)</f>
        <v>11</v>
      </c>
      <c r="G24" s="30">
        <f>+SUM(G12:G23)</f>
        <v>99</v>
      </c>
      <c r="H24" s="31">
        <f>+SUM(H12:H23)</f>
        <v>16</v>
      </c>
      <c r="I24" s="31">
        <f>+SUM(I12:I23)</f>
        <v>33</v>
      </c>
      <c r="J24" s="32">
        <f>+SUM(G24:I24)</f>
        <v>148</v>
      </c>
      <c r="K24" s="16">
        <f>+SUM(K12:K23)</f>
        <v>159</v>
      </c>
    </row>
    <row r="25" spans="2:11" ht="15.75" hidden="1" thickBot="1" x14ac:dyDescent="0.3">
      <c r="B25" s="17" t="s">
        <v>13</v>
      </c>
      <c r="C25" s="18"/>
      <c r="D25" s="19"/>
      <c r="E25" s="19"/>
      <c r="F25" s="20">
        <f t="shared" ref="F25:F62" si="3">+SUM(C25:E25)</f>
        <v>0</v>
      </c>
      <c r="G25" s="18">
        <v>7</v>
      </c>
      <c r="H25" s="19">
        <v>3</v>
      </c>
      <c r="I25" s="19">
        <v>4</v>
      </c>
      <c r="J25" s="21">
        <f t="shared" ref="J25:J36" si="4">+SUM(G25:I25)</f>
        <v>14</v>
      </c>
      <c r="K25" s="22">
        <f t="shared" ref="K25:K36" si="5">+J25+F25</f>
        <v>14</v>
      </c>
    </row>
    <row r="26" spans="2:11" ht="15.75" hidden="1" thickBot="1" x14ac:dyDescent="0.3">
      <c r="B26" s="33" t="s">
        <v>14</v>
      </c>
      <c r="C26" s="34"/>
      <c r="D26" s="35"/>
      <c r="E26" s="35"/>
      <c r="F26" s="36">
        <f t="shared" si="3"/>
        <v>0</v>
      </c>
      <c r="G26" s="34">
        <v>7</v>
      </c>
      <c r="H26" s="35"/>
      <c r="I26" s="35">
        <v>5</v>
      </c>
      <c r="J26" s="37">
        <f>+SUM(G26:I26)</f>
        <v>12</v>
      </c>
      <c r="K26" s="38">
        <f>+J26+F26</f>
        <v>12</v>
      </c>
    </row>
    <row r="27" spans="2:11" ht="15.75" hidden="1" thickBot="1" x14ac:dyDescent="0.3">
      <c r="B27" s="33" t="s">
        <v>15</v>
      </c>
      <c r="C27" s="34">
        <v>1</v>
      </c>
      <c r="D27" s="35"/>
      <c r="E27" s="35"/>
      <c r="F27" s="36">
        <f t="shared" si="3"/>
        <v>1</v>
      </c>
      <c r="G27" s="34">
        <v>8</v>
      </c>
      <c r="H27" s="35">
        <v>3</v>
      </c>
      <c r="I27" s="35">
        <v>4</v>
      </c>
      <c r="J27" s="37">
        <f t="shared" si="4"/>
        <v>15</v>
      </c>
      <c r="K27" s="38">
        <f t="shared" si="5"/>
        <v>16</v>
      </c>
    </row>
    <row r="28" spans="2:11" ht="15.75" hidden="1" thickBot="1" x14ac:dyDescent="0.3">
      <c r="B28" s="33" t="s">
        <v>16</v>
      </c>
      <c r="C28" s="34"/>
      <c r="D28" s="35"/>
      <c r="E28" s="35"/>
      <c r="F28" s="36">
        <f t="shared" si="3"/>
        <v>0</v>
      </c>
      <c r="G28" s="34">
        <v>9</v>
      </c>
      <c r="H28" s="35">
        <v>4</v>
      </c>
      <c r="I28" s="35">
        <v>3</v>
      </c>
      <c r="J28" s="37">
        <f t="shared" si="4"/>
        <v>16</v>
      </c>
      <c r="K28" s="38">
        <f t="shared" si="5"/>
        <v>16</v>
      </c>
    </row>
    <row r="29" spans="2:11" ht="15.75" hidden="1" thickBot="1" x14ac:dyDescent="0.3">
      <c r="B29" s="33" t="s">
        <v>17</v>
      </c>
      <c r="C29" s="34">
        <v>2</v>
      </c>
      <c r="D29" s="35"/>
      <c r="E29" s="35"/>
      <c r="F29" s="36">
        <f t="shared" si="3"/>
        <v>2</v>
      </c>
      <c r="G29" s="34">
        <v>5</v>
      </c>
      <c r="H29" s="35"/>
      <c r="I29" s="35">
        <v>3</v>
      </c>
      <c r="J29" s="37">
        <f t="shared" si="4"/>
        <v>8</v>
      </c>
      <c r="K29" s="38">
        <f t="shared" si="5"/>
        <v>10</v>
      </c>
    </row>
    <row r="30" spans="2:11" ht="15.75" hidden="1" thickBot="1" x14ac:dyDescent="0.3">
      <c r="B30" s="33" t="s">
        <v>18</v>
      </c>
      <c r="C30" s="34">
        <v>1</v>
      </c>
      <c r="D30" s="35"/>
      <c r="E30" s="35"/>
      <c r="F30" s="36">
        <f t="shared" si="3"/>
        <v>1</v>
      </c>
      <c r="G30" s="34">
        <v>9</v>
      </c>
      <c r="H30" s="35">
        <v>2</v>
      </c>
      <c r="I30" s="35">
        <v>5</v>
      </c>
      <c r="J30" s="37">
        <f t="shared" si="4"/>
        <v>16</v>
      </c>
      <c r="K30" s="38">
        <f t="shared" si="5"/>
        <v>17</v>
      </c>
    </row>
    <row r="31" spans="2:11" ht="15.75" hidden="1" thickBot="1" x14ac:dyDescent="0.3">
      <c r="B31" s="33" t="s">
        <v>19</v>
      </c>
      <c r="C31" s="34"/>
      <c r="D31" s="35">
        <v>1</v>
      </c>
      <c r="E31" s="35"/>
      <c r="F31" s="36">
        <f t="shared" si="3"/>
        <v>1</v>
      </c>
      <c r="G31" s="34">
        <v>10</v>
      </c>
      <c r="H31" s="35">
        <v>1</v>
      </c>
      <c r="I31" s="35">
        <v>4</v>
      </c>
      <c r="J31" s="37">
        <f t="shared" si="4"/>
        <v>15</v>
      </c>
      <c r="K31" s="38">
        <f t="shared" si="5"/>
        <v>16</v>
      </c>
    </row>
    <row r="32" spans="2:11" ht="15.75" hidden="1" thickBot="1" x14ac:dyDescent="0.3">
      <c r="B32" s="33" t="s">
        <v>20</v>
      </c>
      <c r="C32" s="34"/>
      <c r="D32" s="35"/>
      <c r="E32" s="35"/>
      <c r="F32" s="36">
        <f t="shared" si="3"/>
        <v>0</v>
      </c>
      <c r="G32" s="34">
        <v>7</v>
      </c>
      <c r="H32" s="35">
        <v>2</v>
      </c>
      <c r="I32" s="35">
        <v>1</v>
      </c>
      <c r="J32" s="37">
        <f t="shared" si="4"/>
        <v>10</v>
      </c>
      <c r="K32" s="38">
        <f t="shared" si="5"/>
        <v>10</v>
      </c>
    </row>
    <row r="33" spans="2:11" ht="15.75" hidden="1" thickBot="1" x14ac:dyDescent="0.3">
      <c r="B33" s="33" t="s">
        <v>21</v>
      </c>
      <c r="C33" s="34"/>
      <c r="D33" s="35"/>
      <c r="E33" s="35"/>
      <c r="F33" s="36">
        <f t="shared" si="3"/>
        <v>0</v>
      </c>
      <c r="G33" s="34">
        <v>4</v>
      </c>
      <c r="H33" s="35">
        <v>2</v>
      </c>
      <c r="I33" s="35">
        <v>1</v>
      </c>
      <c r="J33" s="36">
        <f t="shared" si="4"/>
        <v>7</v>
      </c>
      <c r="K33" s="38">
        <f t="shared" si="5"/>
        <v>7</v>
      </c>
    </row>
    <row r="34" spans="2:11" ht="15.75" hidden="1" thickBot="1" x14ac:dyDescent="0.3">
      <c r="B34" s="33" t="s">
        <v>22</v>
      </c>
      <c r="C34" s="34"/>
      <c r="D34" s="35"/>
      <c r="E34" s="35"/>
      <c r="F34" s="36">
        <f t="shared" si="3"/>
        <v>0</v>
      </c>
      <c r="G34" s="34">
        <v>12</v>
      </c>
      <c r="H34" s="35">
        <v>1</v>
      </c>
      <c r="I34" s="35">
        <v>2</v>
      </c>
      <c r="J34" s="36">
        <f t="shared" si="4"/>
        <v>15</v>
      </c>
      <c r="K34" s="38">
        <f t="shared" si="5"/>
        <v>15</v>
      </c>
    </row>
    <row r="35" spans="2:11" ht="15.75" hidden="1" thickBot="1" x14ac:dyDescent="0.3">
      <c r="B35" s="33" t="s">
        <v>10</v>
      </c>
      <c r="C35" s="34"/>
      <c r="D35" s="35"/>
      <c r="E35" s="35"/>
      <c r="F35" s="36">
        <f t="shared" si="3"/>
        <v>0</v>
      </c>
      <c r="G35" s="34">
        <v>3</v>
      </c>
      <c r="H35" s="35">
        <v>4</v>
      </c>
      <c r="I35" s="35"/>
      <c r="J35" s="36">
        <f t="shared" si="4"/>
        <v>7</v>
      </c>
      <c r="K35" s="38">
        <f t="shared" si="5"/>
        <v>7</v>
      </c>
    </row>
    <row r="36" spans="2:11" ht="15.75" hidden="1" thickBot="1" x14ac:dyDescent="0.3">
      <c r="B36" s="23" t="s">
        <v>11</v>
      </c>
      <c r="C36" s="24"/>
      <c r="D36" s="25"/>
      <c r="E36" s="25"/>
      <c r="F36" s="26">
        <f t="shared" si="3"/>
        <v>0</v>
      </c>
      <c r="G36" s="24">
        <v>5</v>
      </c>
      <c r="H36" s="25">
        <v>3</v>
      </c>
      <c r="I36" s="25">
        <v>6</v>
      </c>
      <c r="J36" s="27">
        <f t="shared" si="4"/>
        <v>14</v>
      </c>
      <c r="K36" s="28">
        <f t="shared" si="5"/>
        <v>14</v>
      </c>
    </row>
    <row r="37" spans="2:11" ht="15.75" thickBot="1" x14ac:dyDescent="0.3">
      <c r="B37" s="29" t="s">
        <v>24</v>
      </c>
      <c r="C37" s="30">
        <f>+SUM(C25:C36)</f>
        <v>4</v>
      </c>
      <c r="D37" s="31">
        <f>+SUM(D25:D36)</f>
        <v>1</v>
      </c>
      <c r="E37" s="31">
        <f>+SUM(E25:E36)</f>
        <v>0</v>
      </c>
      <c r="F37" s="31">
        <f>+SUM(C37:E37)</f>
        <v>5</v>
      </c>
      <c r="G37" s="30">
        <f>+SUM(G25:G36)</f>
        <v>86</v>
      </c>
      <c r="H37" s="31">
        <f>+SUM(H25:H36)</f>
        <v>25</v>
      </c>
      <c r="I37" s="31">
        <f>+SUM(I25:I36)</f>
        <v>38</v>
      </c>
      <c r="J37" s="32">
        <f>+SUM(G37:I37)</f>
        <v>149</v>
      </c>
      <c r="K37" s="16">
        <f>+SUM(K25:K36)</f>
        <v>154</v>
      </c>
    </row>
    <row r="38" spans="2:11" ht="15.75" hidden="1" thickBot="1" x14ac:dyDescent="0.3">
      <c r="B38" s="17" t="s">
        <v>13</v>
      </c>
      <c r="C38" s="18"/>
      <c r="D38" s="19"/>
      <c r="E38" s="19"/>
      <c r="F38" s="20">
        <f t="shared" si="3"/>
        <v>0</v>
      </c>
      <c r="G38" s="18">
        <v>12</v>
      </c>
      <c r="H38" s="19">
        <v>1</v>
      </c>
      <c r="I38" s="19">
        <v>4</v>
      </c>
      <c r="J38" s="21">
        <f t="shared" ref="J38:J62" si="6">+SUM(G38:I38)</f>
        <v>17</v>
      </c>
      <c r="K38" s="22">
        <f>+F38+J38</f>
        <v>17</v>
      </c>
    </row>
    <row r="39" spans="2:11" ht="15.75" hidden="1" thickBot="1" x14ac:dyDescent="0.3">
      <c r="B39" s="33" t="s">
        <v>14</v>
      </c>
      <c r="C39" s="34"/>
      <c r="D39" s="35"/>
      <c r="E39" s="35"/>
      <c r="F39" s="36">
        <f t="shared" si="3"/>
        <v>0</v>
      </c>
      <c r="G39" s="34">
        <v>9</v>
      </c>
      <c r="H39" s="35"/>
      <c r="I39" s="35">
        <v>6</v>
      </c>
      <c r="J39" s="37">
        <f t="shared" si="6"/>
        <v>15</v>
      </c>
      <c r="K39" s="38">
        <f t="shared" ref="K39:K49" si="7">+F39+J39</f>
        <v>15</v>
      </c>
    </row>
    <row r="40" spans="2:11" ht="15.75" hidden="1" thickBot="1" x14ac:dyDescent="0.3">
      <c r="B40" s="33" t="s">
        <v>15</v>
      </c>
      <c r="C40" s="34"/>
      <c r="D40" s="35"/>
      <c r="E40" s="35"/>
      <c r="F40" s="36">
        <f t="shared" si="3"/>
        <v>0</v>
      </c>
      <c r="G40" s="34">
        <v>2</v>
      </c>
      <c r="H40" s="35">
        <v>1</v>
      </c>
      <c r="I40" s="35">
        <v>8</v>
      </c>
      <c r="J40" s="37">
        <f t="shared" si="6"/>
        <v>11</v>
      </c>
      <c r="K40" s="38">
        <f t="shared" si="7"/>
        <v>11</v>
      </c>
    </row>
    <row r="41" spans="2:11" ht="15.75" hidden="1" thickBot="1" x14ac:dyDescent="0.3">
      <c r="B41" s="33" t="s">
        <v>16</v>
      </c>
      <c r="C41" s="34"/>
      <c r="D41" s="35"/>
      <c r="E41" s="35"/>
      <c r="F41" s="36">
        <f t="shared" si="3"/>
        <v>0</v>
      </c>
      <c r="G41" s="34">
        <v>4</v>
      </c>
      <c r="H41" s="35">
        <v>2</v>
      </c>
      <c r="I41" s="35">
        <v>2</v>
      </c>
      <c r="J41" s="37">
        <f t="shared" si="6"/>
        <v>8</v>
      </c>
      <c r="K41" s="38">
        <f t="shared" si="7"/>
        <v>8</v>
      </c>
    </row>
    <row r="42" spans="2:11" ht="15.75" hidden="1" thickBot="1" x14ac:dyDescent="0.3">
      <c r="B42" s="33" t="s">
        <v>17</v>
      </c>
      <c r="C42" s="34"/>
      <c r="D42" s="35"/>
      <c r="E42" s="35"/>
      <c r="F42" s="36">
        <f t="shared" si="3"/>
        <v>0</v>
      </c>
      <c r="G42" s="34">
        <v>4</v>
      </c>
      <c r="H42" s="35">
        <v>1</v>
      </c>
      <c r="I42" s="35">
        <v>5</v>
      </c>
      <c r="J42" s="37">
        <f t="shared" si="6"/>
        <v>10</v>
      </c>
      <c r="K42" s="38">
        <f t="shared" si="7"/>
        <v>10</v>
      </c>
    </row>
    <row r="43" spans="2:11" ht="15.75" hidden="1" thickBot="1" x14ac:dyDescent="0.3">
      <c r="B43" s="33" t="s">
        <v>18</v>
      </c>
      <c r="C43" s="34">
        <v>1</v>
      </c>
      <c r="D43" s="35"/>
      <c r="E43" s="35"/>
      <c r="F43" s="36">
        <f t="shared" si="3"/>
        <v>1</v>
      </c>
      <c r="G43" s="34">
        <v>7</v>
      </c>
      <c r="H43" s="35">
        <v>4</v>
      </c>
      <c r="I43" s="35">
        <v>7</v>
      </c>
      <c r="J43" s="37">
        <f t="shared" si="6"/>
        <v>18</v>
      </c>
      <c r="K43" s="38">
        <f t="shared" si="7"/>
        <v>19</v>
      </c>
    </row>
    <row r="44" spans="2:11" ht="15.75" hidden="1" thickBot="1" x14ac:dyDescent="0.3">
      <c r="B44" s="33" t="s">
        <v>19</v>
      </c>
      <c r="C44" s="34">
        <v>1</v>
      </c>
      <c r="D44" s="35"/>
      <c r="E44" s="35"/>
      <c r="F44" s="36">
        <f t="shared" si="3"/>
        <v>1</v>
      </c>
      <c r="G44" s="34">
        <v>5</v>
      </c>
      <c r="H44" s="35">
        <v>1</v>
      </c>
      <c r="I44" s="35">
        <v>3</v>
      </c>
      <c r="J44" s="37">
        <f t="shared" si="6"/>
        <v>9</v>
      </c>
      <c r="K44" s="38">
        <f t="shared" si="7"/>
        <v>10</v>
      </c>
    </row>
    <row r="45" spans="2:11" ht="15.75" hidden="1" thickBot="1" x14ac:dyDescent="0.3">
      <c r="B45" s="33" t="s">
        <v>20</v>
      </c>
      <c r="C45" s="34">
        <v>1</v>
      </c>
      <c r="D45" s="35"/>
      <c r="E45" s="35"/>
      <c r="F45" s="36">
        <f t="shared" si="3"/>
        <v>1</v>
      </c>
      <c r="G45" s="34">
        <v>2</v>
      </c>
      <c r="H45" s="35">
        <v>3</v>
      </c>
      <c r="I45" s="35">
        <v>1</v>
      </c>
      <c r="J45" s="37">
        <f t="shared" si="6"/>
        <v>6</v>
      </c>
      <c r="K45" s="38">
        <f t="shared" si="7"/>
        <v>7</v>
      </c>
    </row>
    <row r="46" spans="2:11" ht="15.75" hidden="1" thickBot="1" x14ac:dyDescent="0.3">
      <c r="B46" s="33" t="s">
        <v>21</v>
      </c>
      <c r="C46" s="34"/>
      <c r="D46" s="35"/>
      <c r="E46" s="35"/>
      <c r="F46" s="36">
        <f t="shared" si="3"/>
        <v>0</v>
      </c>
      <c r="G46" s="34">
        <v>2</v>
      </c>
      <c r="H46" s="35"/>
      <c r="I46" s="35">
        <v>7</v>
      </c>
      <c r="J46" s="36">
        <f t="shared" si="6"/>
        <v>9</v>
      </c>
      <c r="K46" s="38">
        <f t="shared" si="7"/>
        <v>9</v>
      </c>
    </row>
    <row r="47" spans="2:11" ht="15.75" hidden="1" thickBot="1" x14ac:dyDescent="0.3">
      <c r="B47" s="33" t="s">
        <v>22</v>
      </c>
      <c r="C47" s="34">
        <v>1</v>
      </c>
      <c r="D47" s="35"/>
      <c r="E47" s="35"/>
      <c r="F47" s="36">
        <f t="shared" si="3"/>
        <v>1</v>
      </c>
      <c r="G47" s="34">
        <v>1</v>
      </c>
      <c r="H47" s="35">
        <v>1</v>
      </c>
      <c r="I47" s="35">
        <v>4</v>
      </c>
      <c r="J47" s="36">
        <f t="shared" si="6"/>
        <v>6</v>
      </c>
      <c r="K47" s="38">
        <f t="shared" si="7"/>
        <v>7</v>
      </c>
    </row>
    <row r="48" spans="2:11" ht="15.75" hidden="1" thickBot="1" x14ac:dyDescent="0.3">
      <c r="B48" s="33" t="s">
        <v>10</v>
      </c>
      <c r="C48" s="34"/>
      <c r="D48" s="35"/>
      <c r="E48" s="35"/>
      <c r="F48" s="36">
        <f t="shared" si="3"/>
        <v>0</v>
      </c>
      <c r="G48" s="34">
        <v>2</v>
      </c>
      <c r="H48" s="35">
        <v>1</v>
      </c>
      <c r="I48" s="35">
        <v>3</v>
      </c>
      <c r="J48" s="36">
        <f t="shared" si="6"/>
        <v>6</v>
      </c>
      <c r="K48" s="38">
        <f t="shared" si="7"/>
        <v>6</v>
      </c>
    </row>
    <row r="49" spans="2:11" ht="15.75" hidden="1" thickBot="1" x14ac:dyDescent="0.3">
      <c r="B49" s="23" t="s">
        <v>11</v>
      </c>
      <c r="C49" s="24"/>
      <c r="D49" s="25"/>
      <c r="E49" s="25"/>
      <c r="F49" s="26">
        <f t="shared" si="3"/>
        <v>0</v>
      </c>
      <c r="G49" s="24">
        <v>7</v>
      </c>
      <c r="H49" s="25"/>
      <c r="I49" s="25">
        <v>5</v>
      </c>
      <c r="J49" s="27">
        <f t="shared" si="6"/>
        <v>12</v>
      </c>
      <c r="K49" s="28">
        <f t="shared" si="7"/>
        <v>12</v>
      </c>
    </row>
    <row r="50" spans="2:11" ht="15.75" thickBot="1" x14ac:dyDescent="0.3">
      <c r="B50" s="29" t="s">
        <v>25</v>
      </c>
      <c r="C50" s="30">
        <f>+SUM(C38:C49)</f>
        <v>4</v>
      </c>
      <c r="D50" s="31">
        <f t="shared" ref="D50:E50" si="8">+SUM(D38:D49)</f>
        <v>0</v>
      </c>
      <c r="E50" s="31">
        <f t="shared" si="8"/>
        <v>0</v>
      </c>
      <c r="F50" s="31">
        <f>+SUM(C50:E50)</f>
        <v>4</v>
      </c>
      <c r="G50" s="30">
        <f>+SUM(G38:G49)</f>
        <v>57</v>
      </c>
      <c r="H50" s="31">
        <f t="shared" ref="H50:I50" si="9">+SUM(H38:H49)</f>
        <v>15</v>
      </c>
      <c r="I50" s="31">
        <f t="shared" si="9"/>
        <v>55</v>
      </c>
      <c r="J50" s="32">
        <f>+SUM(G50:I50)</f>
        <v>127</v>
      </c>
      <c r="K50" s="16">
        <f>+SUM(K38:K49)</f>
        <v>131</v>
      </c>
    </row>
    <row r="51" spans="2:11" x14ac:dyDescent="0.25">
      <c r="B51" s="17" t="s">
        <v>13</v>
      </c>
      <c r="C51" s="18"/>
      <c r="D51" s="19"/>
      <c r="E51" s="19"/>
      <c r="F51" s="20">
        <f t="shared" si="3"/>
        <v>0</v>
      </c>
      <c r="G51" s="18">
        <v>5</v>
      </c>
      <c r="H51" s="19">
        <v>1</v>
      </c>
      <c r="I51" s="19">
        <v>2</v>
      </c>
      <c r="J51" s="21">
        <f t="shared" si="6"/>
        <v>8</v>
      </c>
      <c r="K51" s="22">
        <f>+F51+J51</f>
        <v>8</v>
      </c>
    </row>
    <row r="52" spans="2:11" x14ac:dyDescent="0.25">
      <c r="B52" s="33" t="s">
        <v>14</v>
      </c>
      <c r="C52" s="39"/>
      <c r="D52" s="40"/>
      <c r="E52" s="40"/>
      <c r="F52" s="36">
        <f t="shared" si="3"/>
        <v>0</v>
      </c>
      <c r="G52" s="39">
        <v>3</v>
      </c>
      <c r="H52" s="40">
        <v>3</v>
      </c>
      <c r="I52" s="40">
        <v>2</v>
      </c>
      <c r="J52" s="41">
        <f t="shared" si="6"/>
        <v>8</v>
      </c>
      <c r="K52" s="42">
        <f t="shared" ref="K52:K62" si="10">+F52+J52</f>
        <v>8</v>
      </c>
    </row>
    <row r="53" spans="2:11" x14ac:dyDescent="0.25">
      <c r="B53" s="33" t="s">
        <v>15</v>
      </c>
      <c r="C53" s="39"/>
      <c r="D53" s="40"/>
      <c r="E53" s="40"/>
      <c r="F53" s="36">
        <f t="shared" si="3"/>
        <v>0</v>
      </c>
      <c r="G53" s="39">
        <v>4</v>
      </c>
      <c r="H53" s="40">
        <v>1</v>
      </c>
      <c r="I53" s="40">
        <v>1</v>
      </c>
      <c r="J53" s="41">
        <f t="shared" si="6"/>
        <v>6</v>
      </c>
      <c r="K53" s="42">
        <f t="shared" si="10"/>
        <v>6</v>
      </c>
    </row>
    <row r="54" spans="2:11" x14ac:dyDescent="0.25">
      <c r="B54" s="33" t="s">
        <v>16</v>
      </c>
      <c r="C54" s="39"/>
      <c r="D54" s="40"/>
      <c r="E54" s="40"/>
      <c r="F54" s="36">
        <f t="shared" si="3"/>
        <v>0</v>
      </c>
      <c r="G54" s="39">
        <v>3</v>
      </c>
      <c r="H54" s="40">
        <v>1</v>
      </c>
      <c r="I54" s="40">
        <v>6</v>
      </c>
      <c r="J54" s="41">
        <f t="shared" si="6"/>
        <v>10</v>
      </c>
      <c r="K54" s="42">
        <f t="shared" si="10"/>
        <v>10</v>
      </c>
    </row>
    <row r="55" spans="2:11" x14ac:dyDescent="0.25">
      <c r="B55" s="33" t="s">
        <v>17</v>
      </c>
      <c r="C55" s="39"/>
      <c r="D55" s="40"/>
      <c r="E55" s="40"/>
      <c r="F55" s="36">
        <f t="shared" si="3"/>
        <v>0</v>
      </c>
      <c r="G55" s="39">
        <v>4</v>
      </c>
      <c r="H55" s="40">
        <v>4</v>
      </c>
      <c r="I55" s="40">
        <v>3</v>
      </c>
      <c r="J55" s="41">
        <f t="shared" si="6"/>
        <v>11</v>
      </c>
      <c r="K55" s="42">
        <f t="shared" si="10"/>
        <v>11</v>
      </c>
    </row>
    <row r="56" spans="2:11" x14ac:dyDescent="0.25">
      <c r="B56" s="33" t="s">
        <v>18</v>
      </c>
      <c r="C56" s="39"/>
      <c r="D56" s="40"/>
      <c r="E56" s="40"/>
      <c r="F56" s="36">
        <f t="shared" si="3"/>
        <v>0</v>
      </c>
      <c r="G56" s="39">
        <v>8</v>
      </c>
      <c r="H56" s="40">
        <v>1</v>
      </c>
      <c r="I56" s="40">
        <v>5</v>
      </c>
      <c r="J56" s="41">
        <f t="shared" si="6"/>
        <v>14</v>
      </c>
      <c r="K56" s="42">
        <f t="shared" si="10"/>
        <v>14</v>
      </c>
    </row>
    <row r="57" spans="2:11" x14ac:dyDescent="0.25">
      <c r="B57" s="33" t="s">
        <v>19</v>
      </c>
      <c r="C57" s="39"/>
      <c r="D57" s="40"/>
      <c r="E57" s="40"/>
      <c r="F57" s="36">
        <f t="shared" si="3"/>
        <v>0</v>
      </c>
      <c r="G57" s="39">
        <v>5</v>
      </c>
      <c r="H57" s="40"/>
      <c r="I57" s="40">
        <v>3</v>
      </c>
      <c r="J57" s="41">
        <v>8</v>
      </c>
      <c r="K57" s="42">
        <v>8</v>
      </c>
    </row>
    <row r="58" spans="2:11" x14ac:dyDescent="0.25">
      <c r="B58" s="33" t="s">
        <v>20</v>
      </c>
      <c r="C58" s="39">
        <v>1</v>
      </c>
      <c r="D58" s="40"/>
      <c r="E58" s="40"/>
      <c r="F58" s="36">
        <f t="shared" si="3"/>
        <v>1</v>
      </c>
      <c r="G58" s="39">
        <v>7</v>
      </c>
      <c r="H58" s="40">
        <v>1</v>
      </c>
      <c r="I58" s="40">
        <v>2</v>
      </c>
      <c r="J58" s="41">
        <f t="shared" si="6"/>
        <v>10</v>
      </c>
      <c r="K58" s="42">
        <f t="shared" si="10"/>
        <v>11</v>
      </c>
    </row>
    <row r="59" spans="2:11" x14ac:dyDescent="0.25">
      <c r="B59" s="33" t="s">
        <v>21</v>
      </c>
      <c r="C59" s="39">
        <v>2</v>
      </c>
      <c r="D59" s="40"/>
      <c r="E59" s="40"/>
      <c r="F59" s="36">
        <f t="shared" si="3"/>
        <v>2</v>
      </c>
      <c r="G59" s="39">
        <v>1</v>
      </c>
      <c r="H59" s="40">
        <v>1</v>
      </c>
      <c r="I59" s="40">
        <v>4</v>
      </c>
      <c r="J59" s="41">
        <f t="shared" si="6"/>
        <v>6</v>
      </c>
      <c r="K59" s="42">
        <f t="shared" si="10"/>
        <v>8</v>
      </c>
    </row>
    <row r="60" spans="2:11" x14ac:dyDescent="0.25">
      <c r="B60" s="33" t="s">
        <v>22</v>
      </c>
      <c r="C60" s="39"/>
      <c r="D60" s="40"/>
      <c r="E60" s="40"/>
      <c r="F60" s="36">
        <f t="shared" si="3"/>
        <v>0</v>
      </c>
      <c r="G60" s="39">
        <v>7</v>
      </c>
      <c r="H60" s="40">
        <v>3</v>
      </c>
      <c r="I60" s="40">
        <v>2</v>
      </c>
      <c r="J60" s="41">
        <f t="shared" si="6"/>
        <v>12</v>
      </c>
      <c r="K60" s="42">
        <f t="shared" si="10"/>
        <v>12</v>
      </c>
    </row>
    <row r="61" spans="2:11" x14ac:dyDescent="0.25">
      <c r="B61" s="33" t="s">
        <v>10</v>
      </c>
      <c r="C61" s="34"/>
      <c r="D61" s="35"/>
      <c r="E61" s="35"/>
      <c r="F61" s="36">
        <f t="shared" si="3"/>
        <v>0</v>
      </c>
      <c r="G61" s="34"/>
      <c r="H61" s="35"/>
      <c r="I61" s="35"/>
      <c r="J61" s="37">
        <f t="shared" si="6"/>
        <v>0</v>
      </c>
      <c r="K61" s="38">
        <f t="shared" si="10"/>
        <v>0</v>
      </c>
    </row>
    <row r="62" spans="2:11" ht="15.75" thickBot="1" x14ac:dyDescent="0.3">
      <c r="B62" s="23" t="s">
        <v>11</v>
      </c>
      <c r="C62" s="34"/>
      <c r="D62" s="35"/>
      <c r="E62" s="35"/>
      <c r="F62" s="26">
        <f t="shared" si="3"/>
        <v>0</v>
      </c>
      <c r="G62" s="34"/>
      <c r="H62" s="35"/>
      <c r="I62" s="35"/>
      <c r="J62" s="37">
        <f t="shared" si="6"/>
        <v>0</v>
      </c>
      <c r="K62" s="38">
        <f t="shared" si="10"/>
        <v>0</v>
      </c>
    </row>
    <row r="63" spans="2:11" ht="15.75" thickBot="1" x14ac:dyDescent="0.3">
      <c r="B63" s="29" t="s">
        <v>26</v>
      </c>
      <c r="C63" s="30">
        <f>+SUM(C51:C62)</f>
        <v>3</v>
      </c>
      <c r="D63" s="31">
        <f t="shared" ref="D63:E63" si="11">+SUM(D51:D62)</f>
        <v>0</v>
      </c>
      <c r="E63" s="31">
        <f t="shared" si="11"/>
        <v>0</v>
      </c>
      <c r="F63" s="31">
        <f>+SUM(C63:E63)</f>
        <v>3</v>
      </c>
      <c r="G63" s="30">
        <f>+SUM(G51:G62)</f>
        <v>47</v>
      </c>
      <c r="H63" s="31">
        <f t="shared" ref="H63:I63" si="12">+SUM(H51:H62)</f>
        <v>16</v>
      </c>
      <c r="I63" s="31">
        <f t="shared" si="12"/>
        <v>30</v>
      </c>
      <c r="J63" s="32">
        <f>+SUM(G63:I63)</f>
        <v>93</v>
      </c>
      <c r="K63" s="16">
        <f>+SUM(K51:K62)</f>
        <v>96</v>
      </c>
    </row>
    <row r="64" spans="2:11" ht="15.75" thickBot="1" x14ac:dyDescent="0.3">
      <c r="B64" s="43" t="s">
        <v>27</v>
      </c>
      <c r="C64" s="44">
        <f>+C11+C24+C37+C50+C63</f>
        <v>22</v>
      </c>
      <c r="D64" s="45">
        <f t="shared" ref="D64:E64" si="13">+D11+D24+D37+D50+D63</f>
        <v>1</v>
      </c>
      <c r="E64" s="45">
        <f t="shared" si="13"/>
        <v>1</v>
      </c>
      <c r="F64" s="45">
        <f>+SUM(C64:E64)</f>
        <v>24</v>
      </c>
      <c r="G64" s="44">
        <f t="shared" ref="G64:I64" si="14">+G11+G24+G37+G50+G63</f>
        <v>305</v>
      </c>
      <c r="H64" s="45">
        <f t="shared" si="14"/>
        <v>75</v>
      </c>
      <c r="I64" s="45">
        <f t="shared" si="14"/>
        <v>165</v>
      </c>
      <c r="J64" s="46">
        <f>+SUM(G64:I64)</f>
        <v>545</v>
      </c>
      <c r="K64" s="47">
        <f>+K11+K24+K37+K50+K63</f>
        <v>569</v>
      </c>
    </row>
    <row r="66" spans="2:18" ht="15.75" thickBot="1" x14ac:dyDescent="0.3">
      <c r="B66" s="8" t="s">
        <v>28</v>
      </c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</row>
    <row r="67" spans="2:18" ht="16.5" thickTop="1" thickBot="1" x14ac:dyDescent="0.3"/>
    <row r="68" spans="2:18" ht="15.75" thickBot="1" x14ac:dyDescent="0.3">
      <c r="D68" s="9" t="s">
        <v>4</v>
      </c>
      <c r="E68" s="10"/>
      <c r="F68" s="10"/>
      <c r="G68" s="11"/>
      <c r="H68" s="9" t="s">
        <v>5</v>
      </c>
      <c r="I68" s="10"/>
      <c r="J68" s="10"/>
      <c r="K68" s="11"/>
    </row>
    <row r="69" spans="2:18" ht="15.75" thickBot="1" x14ac:dyDescent="0.3">
      <c r="B69" s="48" t="s">
        <v>29</v>
      </c>
      <c r="C69" s="49"/>
      <c r="D69" s="13" t="s">
        <v>6</v>
      </c>
      <c r="E69" s="14" t="s">
        <v>7</v>
      </c>
      <c r="F69" s="14" t="s">
        <v>8</v>
      </c>
      <c r="G69" s="15" t="s">
        <v>9</v>
      </c>
      <c r="H69" s="14" t="s">
        <v>6</v>
      </c>
      <c r="I69" s="14" t="s">
        <v>7</v>
      </c>
      <c r="J69" s="14" t="s">
        <v>8</v>
      </c>
      <c r="K69" s="15" t="s">
        <v>9</v>
      </c>
      <c r="L69" s="16" t="s">
        <v>9</v>
      </c>
    </row>
    <row r="70" spans="2:18" x14ac:dyDescent="0.25">
      <c r="B70" s="50" t="s">
        <v>30</v>
      </c>
      <c r="C70" s="51"/>
      <c r="D70" s="18"/>
      <c r="E70" s="19"/>
      <c r="F70" s="19"/>
      <c r="G70" s="21">
        <f>+SUM(D70:F70)</f>
        <v>0</v>
      </c>
      <c r="H70" s="52">
        <v>281</v>
      </c>
      <c r="I70" s="19">
        <v>74</v>
      </c>
      <c r="J70" s="19">
        <v>148</v>
      </c>
      <c r="K70" s="21">
        <f>+SUM(H70:J70)</f>
        <v>503</v>
      </c>
      <c r="L70" s="53">
        <f>+G70+K70</f>
        <v>503</v>
      </c>
    </row>
    <row r="71" spans="2:18" x14ac:dyDescent="0.25">
      <c r="B71" s="54" t="s">
        <v>31</v>
      </c>
      <c r="C71" s="55"/>
      <c r="D71" s="34"/>
      <c r="E71" s="35"/>
      <c r="F71" s="35"/>
      <c r="G71" s="37">
        <f>+SUM(D71:F71)</f>
        <v>0</v>
      </c>
      <c r="H71" s="56">
        <v>8</v>
      </c>
      <c r="I71" s="35">
        <v>1</v>
      </c>
      <c r="J71" s="35"/>
      <c r="K71" s="37">
        <f>+SUM(H71:J71)</f>
        <v>9</v>
      </c>
      <c r="L71" s="57">
        <f>+G71+K71</f>
        <v>9</v>
      </c>
    </row>
    <row r="72" spans="2:18" x14ac:dyDescent="0.25">
      <c r="B72" s="33" t="s">
        <v>32</v>
      </c>
      <c r="C72" s="58"/>
      <c r="D72" s="34">
        <v>22</v>
      </c>
      <c r="E72" s="35">
        <v>1</v>
      </c>
      <c r="F72" s="35">
        <v>1</v>
      </c>
      <c r="G72" s="37">
        <f>+SUM(D72:F72)</f>
        <v>24</v>
      </c>
      <c r="H72" s="35">
        <v>16</v>
      </c>
      <c r="I72" s="35"/>
      <c r="J72" s="35">
        <v>8</v>
      </c>
      <c r="K72" s="37">
        <f>+SUM(H72:J72)</f>
        <v>24</v>
      </c>
      <c r="L72" s="57">
        <f>+G72+K72</f>
        <v>48</v>
      </c>
    </row>
    <row r="73" spans="2:18" ht="15.75" thickBot="1" x14ac:dyDescent="0.3">
      <c r="B73" s="59" t="s">
        <v>33</v>
      </c>
      <c r="C73" s="60"/>
      <c r="D73" s="61"/>
      <c r="E73" s="62"/>
      <c r="F73" s="62"/>
      <c r="G73" s="15">
        <f>+SUM(D73:F73)</f>
        <v>0</v>
      </c>
      <c r="H73" s="62"/>
      <c r="I73" s="62"/>
      <c r="J73" s="62">
        <v>9</v>
      </c>
      <c r="K73" s="15">
        <f>+SUM(H73:J73)</f>
        <v>9</v>
      </c>
      <c r="L73" s="63">
        <f>+G73+K73</f>
        <v>9</v>
      </c>
    </row>
    <row r="74" spans="2:18" ht="15.75" thickBot="1" x14ac:dyDescent="0.3">
      <c r="B74" s="64" t="s">
        <v>9</v>
      </c>
      <c r="C74" s="65"/>
      <c r="D74" s="66">
        <f t="shared" ref="D74:K74" si="15">+SUM(D70:D73)</f>
        <v>22</v>
      </c>
      <c r="E74" s="67">
        <f t="shared" si="15"/>
        <v>1</v>
      </c>
      <c r="F74" s="67">
        <f t="shared" si="15"/>
        <v>1</v>
      </c>
      <c r="G74" s="68">
        <f t="shared" si="15"/>
        <v>24</v>
      </c>
      <c r="H74" s="67">
        <f t="shared" si="15"/>
        <v>305</v>
      </c>
      <c r="I74" s="67">
        <f t="shared" si="15"/>
        <v>75</v>
      </c>
      <c r="J74" s="67">
        <f t="shared" si="15"/>
        <v>165</v>
      </c>
      <c r="K74" s="68">
        <f t="shared" si="15"/>
        <v>545</v>
      </c>
      <c r="L74" s="47">
        <f>+G74+K74</f>
        <v>569</v>
      </c>
    </row>
    <row r="75" spans="2:18" ht="15.75" thickBot="1" x14ac:dyDescent="0.3"/>
    <row r="76" spans="2:18" ht="15.75" thickBot="1" x14ac:dyDescent="0.3">
      <c r="D76" s="9" t="s">
        <v>4</v>
      </c>
      <c r="E76" s="10"/>
      <c r="F76" s="10"/>
      <c r="G76" s="11"/>
      <c r="H76" s="9" t="s">
        <v>5</v>
      </c>
      <c r="I76" s="10"/>
      <c r="J76" s="10"/>
      <c r="K76" s="11"/>
    </row>
    <row r="77" spans="2:18" ht="15.75" thickBot="1" x14ac:dyDescent="0.3">
      <c r="B77" s="48" t="s">
        <v>34</v>
      </c>
      <c r="C77" s="49"/>
      <c r="D77" s="13" t="s">
        <v>6</v>
      </c>
      <c r="E77" s="14" t="s">
        <v>7</v>
      </c>
      <c r="F77" s="14" t="s">
        <v>8</v>
      </c>
      <c r="G77" s="15" t="s">
        <v>9</v>
      </c>
      <c r="H77" s="14" t="s">
        <v>6</v>
      </c>
      <c r="I77" s="14" t="s">
        <v>7</v>
      </c>
      <c r="J77" s="14" t="s">
        <v>8</v>
      </c>
      <c r="K77" s="15" t="s">
        <v>9</v>
      </c>
      <c r="L77" s="16" t="s">
        <v>9</v>
      </c>
    </row>
    <row r="78" spans="2:18" x14ac:dyDescent="0.25">
      <c r="B78" s="50" t="s">
        <v>30</v>
      </c>
      <c r="C78" s="51"/>
      <c r="D78" s="18"/>
      <c r="E78" s="19"/>
      <c r="F78" s="19"/>
      <c r="G78" s="21">
        <f>+SUM(D78:F78)</f>
        <v>0</v>
      </c>
      <c r="H78" s="19">
        <v>7</v>
      </c>
      <c r="I78" s="19">
        <v>3</v>
      </c>
      <c r="J78" s="19">
        <v>2</v>
      </c>
      <c r="K78" s="21">
        <f>+SUM(H78:J78)</f>
        <v>12</v>
      </c>
      <c r="L78" s="53">
        <f>+G78+K78</f>
        <v>12</v>
      </c>
    </row>
    <row r="79" spans="2:18" x14ac:dyDescent="0.25">
      <c r="B79" s="54" t="s">
        <v>31</v>
      </c>
      <c r="C79" s="55"/>
      <c r="D79" s="34"/>
      <c r="E79" s="35"/>
      <c r="F79" s="35"/>
      <c r="G79" s="37">
        <f>+SUM(D79:F79)</f>
        <v>0</v>
      </c>
      <c r="H79" s="35"/>
      <c r="I79" s="35"/>
      <c r="J79" s="35"/>
      <c r="K79" s="37">
        <f>+SUM(H79:J79)</f>
        <v>0</v>
      </c>
      <c r="L79" s="57">
        <f>+G79+K79</f>
        <v>0</v>
      </c>
    </row>
    <row r="80" spans="2:18" x14ac:dyDescent="0.25">
      <c r="B80" s="33" t="s">
        <v>32</v>
      </c>
      <c r="C80" s="58"/>
      <c r="D80" s="34"/>
      <c r="E80" s="35"/>
      <c r="F80" s="35"/>
      <c r="G80" s="37">
        <f>+SUM(D80:F80)</f>
        <v>0</v>
      </c>
      <c r="H80" s="35"/>
      <c r="I80" s="35"/>
      <c r="J80" s="35"/>
      <c r="K80" s="37">
        <f>+SUM(H80:J80)</f>
        <v>0</v>
      </c>
      <c r="L80" s="57">
        <f>+G80+K80</f>
        <v>0</v>
      </c>
    </row>
    <row r="81" spans="2:18" ht="15.75" thickBot="1" x14ac:dyDescent="0.3">
      <c r="B81" s="59" t="s">
        <v>33</v>
      </c>
      <c r="C81" s="60"/>
      <c r="D81" s="61"/>
      <c r="E81" s="62"/>
      <c r="F81" s="62"/>
      <c r="G81" s="15">
        <f>+SUM(D81:F81)</f>
        <v>0</v>
      </c>
      <c r="H81" s="62"/>
      <c r="I81" s="62"/>
      <c r="J81" s="62"/>
      <c r="K81" s="15">
        <f>+SUM(H81:J81)</f>
        <v>0</v>
      </c>
      <c r="L81" s="63">
        <f>+G81+K81</f>
        <v>0</v>
      </c>
    </row>
    <row r="82" spans="2:18" ht="15.75" thickBot="1" x14ac:dyDescent="0.3">
      <c r="B82" s="64" t="s">
        <v>9</v>
      </c>
      <c r="C82" s="65"/>
      <c r="D82" s="66">
        <f t="shared" ref="D82:K82" si="16">+SUM(D78:D81)</f>
        <v>0</v>
      </c>
      <c r="E82" s="67">
        <f t="shared" si="16"/>
        <v>0</v>
      </c>
      <c r="F82" s="67">
        <f t="shared" si="16"/>
        <v>0</v>
      </c>
      <c r="G82" s="68">
        <f t="shared" si="16"/>
        <v>0</v>
      </c>
      <c r="H82" s="67">
        <f t="shared" si="16"/>
        <v>7</v>
      </c>
      <c r="I82" s="67">
        <f t="shared" si="16"/>
        <v>3</v>
      </c>
      <c r="J82" s="67">
        <f t="shared" si="16"/>
        <v>2</v>
      </c>
      <c r="K82" s="68">
        <f t="shared" si="16"/>
        <v>12</v>
      </c>
      <c r="L82" s="47">
        <f>+G82+K82</f>
        <v>12</v>
      </c>
    </row>
    <row r="84" spans="2:18" ht="15" customHeight="1" x14ac:dyDescent="0.25">
      <c r="B84" s="69" t="s">
        <v>35</v>
      </c>
      <c r="C84" s="70"/>
      <c r="D84" s="70"/>
      <c r="E84" s="71"/>
      <c r="F84" s="72" t="s">
        <v>36</v>
      </c>
      <c r="G84" s="72"/>
      <c r="H84" s="72"/>
      <c r="I84" s="72"/>
      <c r="J84" s="72"/>
      <c r="K84" s="72"/>
      <c r="L84" s="72"/>
      <c r="M84" s="72"/>
      <c r="N84" s="72"/>
      <c r="O84" s="72"/>
      <c r="P84" s="72"/>
      <c r="Q84" s="72"/>
      <c r="R84" s="72"/>
    </row>
    <row r="85" spans="2:18" x14ac:dyDescent="0.25">
      <c r="B85" s="73"/>
      <c r="C85" s="74"/>
      <c r="D85" s="74"/>
      <c r="E85" s="74"/>
      <c r="F85" s="74"/>
      <c r="G85" s="75"/>
      <c r="H85" s="75"/>
      <c r="I85" s="73"/>
      <c r="J85" s="74"/>
      <c r="K85" s="74"/>
      <c r="L85" s="74"/>
    </row>
    <row r="86" spans="2:18" ht="15" customHeight="1" x14ac:dyDescent="0.25">
      <c r="B86" s="69" t="s">
        <v>37</v>
      </c>
      <c r="C86" s="70"/>
      <c r="D86" s="70"/>
      <c r="E86" s="70"/>
      <c r="F86" s="76" t="s">
        <v>38</v>
      </c>
      <c r="G86" s="77"/>
      <c r="H86" s="77"/>
      <c r="I86" s="77"/>
      <c r="J86" s="77"/>
      <c r="K86" s="77"/>
      <c r="L86" s="77"/>
      <c r="M86" s="77"/>
      <c r="N86" s="77"/>
      <c r="O86" s="77"/>
      <c r="P86" s="77"/>
      <c r="Q86" s="77"/>
      <c r="R86" s="78"/>
    </row>
    <row r="87" spans="2:18" x14ac:dyDescent="0.25">
      <c r="B87" s="73"/>
      <c r="C87" s="74"/>
      <c r="D87" s="74"/>
      <c r="E87" s="74"/>
      <c r="F87" s="79"/>
      <c r="G87" s="80"/>
      <c r="H87" s="80"/>
      <c r="I87" s="80"/>
      <c r="J87" s="80"/>
      <c r="K87" s="80"/>
      <c r="L87" s="80"/>
      <c r="M87" s="80"/>
      <c r="N87" s="80"/>
      <c r="O87" s="80"/>
      <c r="P87" s="80"/>
      <c r="Q87" s="80"/>
      <c r="R87" s="81"/>
    </row>
    <row r="88" spans="2:18" ht="15" customHeight="1" x14ac:dyDescent="0.25">
      <c r="B88" s="73"/>
      <c r="C88" s="74"/>
      <c r="D88" s="74"/>
      <c r="E88" s="74"/>
      <c r="F88" s="82" t="s">
        <v>39</v>
      </c>
      <c r="G88" s="83"/>
      <c r="H88" s="83"/>
      <c r="I88" s="83"/>
      <c r="J88" s="83"/>
      <c r="K88" s="83"/>
      <c r="L88" s="83"/>
      <c r="M88" s="83"/>
      <c r="N88" s="83"/>
      <c r="O88" s="83"/>
      <c r="P88" s="83"/>
      <c r="Q88" s="83"/>
      <c r="R88" s="84"/>
    </row>
    <row r="89" spans="2:18" x14ac:dyDescent="0.25">
      <c r="B89" s="73"/>
      <c r="C89" s="74"/>
      <c r="D89" s="74"/>
      <c r="E89" s="74"/>
      <c r="F89" s="82"/>
      <c r="G89" s="83"/>
      <c r="H89" s="83"/>
      <c r="I89" s="83"/>
      <c r="J89" s="83"/>
      <c r="K89" s="83"/>
      <c r="L89" s="83"/>
      <c r="M89" s="83"/>
      <c r="N89" s="83"/>
      <c r="O89" s="83"/>
      <c r="P89" s="83"/>
      <c r="Q89" s="83"/>
      <c r="R89" s="84"/>
    </row>
    <row r="90" spans="2:18" x14ac:dyDescent="0.25">
      <c r="B90" s="73"/>
      <c r="C90" s="74"/>
      <c r="D90" s="74"/>
      <c r="E90" s="74"/>
      <c r="F90" s="85" t="s">
        <v>40</v>
      </c>
      <c r="G90" s="86"/>
      <c r="H90" s="86"/>
      <c r="I90" s="86"/>
      <c r="J90" s="86"/>
      <c r="K90" s="86"/>
      <c r="L90" s="86"/>
      <c r="M90" s="86"/>
      <c r="N90" s="86"/>
      <c r="O90" s="86"/>
      <c r="P90" s="86"/>
      <c r="Q90" s="86"/>
      <c r="R90" s="87"/>
    </row>
  </sheetData>
  <mergeCells count="12">
    <mergeCell ref="D76:G76"/>
    <mergeCell ref="H76:K76"/>
    <mergeCell ref="F84:R84"/>
    <mergeCell ref="F86:R87"/>
    <mergeCell ref="F88:R89"/>
    <mergeCell ref="B2:R2"/>
    <mergeCell ref="B5:R5"/>
    <mergeCell ref="C7:F7"/>
    <mergeCell ref="G7:J7"/>
    <mergeCell ref="B66:R66"/>
    <mergeCell ref="D68:G68"/>
    <mergeCell ref="H68:K68"/>
  </mergeCells>
  <printOptions horizontalCentered="1"/>
  <pageMargins left="0.59055118110236227" right="0.59055118110236227" top="0" bottom="0" header="0" footer="0"/>
  <pageSetup paperSize="9" scale="76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52"/>
  <sheetViews>
    <sheetView showGridLines="0" workbookViewId="0">
      <selection activeCell="B3" sqref="B3"/>
    </sheetView>
  </sheetViews>
  <sheetFormatPr baseColWidth="10" defaultRowHeight="12.75" x14ac:dyDescent="0.2"/>
  <cols>
    <col min="1" max="1" width="4.28515625" customWidth="1"/>
    <col min="2" max="2" width="15.85546875" customWidth="1"/>
    <col min="3" max="12" width="7" customWidth="1"/>
    <col min="13" max="13" width="3.85546875" customWidth="1"/>
    <col min="14" max="14" width="3.28515625" customWidth="1"/>
    <col min="15" max="15" width="48.7109375" bestFit="1" customWidth="1"/>
  </cols>
  <sheetData>
    <row r="1" spans="2:15" s="1" customFormat="1" ht="15.75" thickBot="1" x14ac:dyDescent="0.3"/>
    <row r="2" spans="2:15" s="1" customFormat="1" ht="19.5" thickBot="1" x14ac:dyDescent="0.35">
      <c r="B2" s="2" t="s">
        <v>41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/>
    </row>
    <row r="3" spans="2:15" s="1" customFormat="1" ht="12.75" customHeight="1" x14ac:dyDescent="0.25">
      <c r="B3" s="5" t="s">
        <v>1</v>
      </c>
      <c r="O3" s="6" t="s">
        <v>42</v>
      </c>
    </row>
    <row r="4" spans="2:15" s="1" customFormat="1" ht="15" x14ac:dyDescent="0.25">
      <c r="B4" s="7"/>
      <c r="O4" s="6"/>
    </row>
    <row r="5" spans="2:15" s="1" customFormat="1" ht="15.75" thickBot="1" x14ac:dyDescent="0.3">
      <c r="B5" s="8" t="s">
        <v>43</v>
      </c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</row>
    <row r="6" spans="2:15" s="1" customFormat="1" ht="16.5" thickTop="1" thickBot="1" x14ac:dyDescent="0.3"/>
    <row r="7" spans="2:15" s="1" customFormat="1" ht="15.75" customHeight="1" thickBot="1" x14ac:dyDescent="0.3">
      <c r="C7" s="9" t="s">
        <v>4</v>
      </c>
      <c r="D7" s="10"/>
      <c r="E7" s="10"/>
      <c r="F7" s="10"/>
      <c r="G7" s="9" t="s">
        <v>5</v>
      </c>
      <c r="H7" s="10"/>
      <c r="I7" s="10"/>
      <c r="J7" s="11"/>
      <c r="K7" s="88" t="s">
        <v>9</v>
      </c>
      <c r="L7" s="89"/>
    </row>
    <row r="8" spans="2:15" s="1" customFormat="1" ht="15.75" thickBot="1" x14ac:dyDescent="0.3">
      <c r="B8" s="90" t="s">
        <v>44</v>
      </c>
      <c r="C8" s="13" t="s">
        <v>6</v>
      </c>
      <c r="D8" s="14" t="s">
        <v>7</v>
      </c>
      <c r="E8" s="14" t="s">
        <v>8</v>
      </c>
      <c r="F8" s="14" t="s">
        <v>9</v>
      </c>
      <c r="G8" s="13" t="s">
        <v>6</v>
      </c>
      <c r="H8" s="14" t="s">
        <v>7</v>
      </c>
      <c r="I8" s="14" t="s">
        <v>8</v>
      </c>
      <c r="J8" s="15" t="s">
        <v>9</v>
      </c>
      <c r="K8" s="91" t="s">
        <v>45</v>
      </c>
      <c r="L8" s="92" t="s">
        <v>46</v>
      </c>
      <c r="N8" s="93" t="s">
        <v>47</v>
      </c>
      <c r="O8" s="94"/>
    </row>
    <row r="9" spans="2:15" s="1" customFormat="1" ht="15" x14ac:dyDescent="0.25">
      <c r="B9" s="95" t="s">
        <v>48</v>
      </c>
      <c r="C9" s="39">
        <v>1</v>
      </c>
      <c r="D9" s="40"/>
      <c r="E9" s="40"/>
      <c r="F9" s="36">
        <f>+SUM(C9:E9)</f>
        <v>1</v>
      </c>
      <c r="G9" s="39">
        <v>56</v>
      </c>
      <c r="H9" s="40">
        <v>12</v>
      </c>
      <c r="I9" s="40">
        <v>2</v>
      </c>
      <c r="J9" s="37">
        <f>+SUM(G9:I9)</f>
        <v>70</v>
      </c>
      <c r="K9" s="96">
        <f>+J9+F9</f>
        <v>71</v>
      </c>
      <c r="L9" s="97">
        <f>+K9/$K$44</f>
        <v>0.12478031634446397</v>
      </c>
      <c r="O9" s="98" t="s">
        <v>49</v>
      </c>
    </row>
    <row r="10" spans="2:15" s="1" customFormat="1" ht="15" x14ac:dyDescent="0.25">
      <c r="B10" s="95" t="s">
        <v>50</v>
      </c>
      <c r="C10" s="39">
        <v>2</v>
      </c>
      <c r="D10" s="40"/>
      <c r="E10" s="40"/>
      <c r="F10" s="36">
        <f>+SUM(C10:E10)</f>
        <v>2</v>
      </c>
      <c r="G10" s="39">
        <v>49</v>
      </c>
      <c r="H10" s="40">
        <v>14</v>
      </c>
      <c r="I10" s="40">
        <v>2</v>
      </c>
      <c r="J10" s="37">
        <f>+SUM(G10:I10)</f>
        <v>65</v>
      </c>
      <c r="K10" s="96">
        <f>+J10+F10</f>
        <v>67</v>
      </c>
      <c r="L10" s="97">
        <f>+K10/$K$44</f>
        <v>0.11775043936731107</v>
      </c>
      <c r="O10" s="98" t="s">
        <v>51</v>
      </c>
    </row>
    <row r="11" spans="2:15" s="1" customFormat="1" ht="15" x14ac:dyDescent="0.25">
      <c r="B11" s="99" t="s">
        <v>52</v>
      </c>
      <c r="C11" s="34"/>
      <c r="D11" s="35"/>
      <c r="E11" s="35"/>
      <c r="F11" s="36">
        <f>+SUM(C11:E11)</f>
        <v>0</v>
      </c>
      <c r="G11" s="34"/>
      <c r="H11" s="35"/>
      <c r="I11" s="35">
        <v>35</v>
      </c>
      <c r="J11" s="37">
        <f>+SUM(G11:I11)</f>
        <v>35</v>
      </c>
      <c r="K11" s="96">
        <f>+J11+F11</f>
        <v>35</v>
      </c>
      <c r="L11" s="97">
        <f>+K11/$K$44</f>
        <v>6.1511423550087874E-2</v>
      </c>
      <c r="O11" s="98" t="s">
        <v>53</v>
      </c>
    </row>
    <row r="12" spans="2:15" s="1" customFormat="1" ht="15" x14ac:dyDescent="0.25">
      <c r="B12" s="95" t="s">
        <v>54</v>
      </c>
      <c r="C12" s="39"/>
      <c r="D12" s="40"/>
      <c r="E12" s="40"/>
      <c r="F12" s="36">
        <f>+SUM(C12:E12)</f>
        <v>0</v>
      </c>
      <c r="G12" s="39">
        <v>25</v>
      </c>
      <c r="H12" s="40">
        <v>6</v>
      </c>
      <c r="I12" s="40">
        <v>2</v>
      </c>
      <c r="J12" s="37">
        <f>+SUM(G12:I12)</f>
        <v>33</v>
      </c>
      <c r="K12" s="96">
        <f>+J12+F12</f>
        <v>33</v>
      </c>
      <c r="L12" s="97">
        <f>+K12/$K$44</f>
        <v>5.7996485061511421E-2</v>
      </c>
      <c r="O12" s="98" t="s">
        <v>55</v>
      </c>
    </row>
    <row r="13" spans="2:15" s="1" customFormat="1" ht="15" x14ac:dyDescent="0.25">
      <c r="B13" s="99" t="s">
        <v>56</v>
      </c>
      <c r="C13" s="34"/>
      <c r="D13" s="35"/>
      <c r="E13" s="35"/>
      <c r="F13" s="36">
        <f>+SUM(C13:E13)</f>
        <v>0</v>
      </c>
      <c r="G13" s="34">
        <v>25</v>
      </c>
      <c r="H13" s="35">
        <v>4</v>
      </c>
      <c r="I13" s="35"/>
      <c r="J13" s="37">
        <f>+SUM(G13:I13)</f>
        <v>29</v>
      </c>
      <c r="K13" s="96">
        <f>+J13+F13</f>
        <v>29</v>
      </c>
      <c r="L13" s="97">
        <f>+K13/$K$44</f>
        <v>5.0966608084358524E-2</v>
      </c>
      <c r="O13" s="100" t="s">
        <v>57</v>
      </c>
    </row>
    <row r="14" spans="2:15" s="1" customFormat="1" ht="15" x14ac:dyDescent="0.25">
      <c r="B14" s="99" t="s">
        <v>58</v>
      </c>
      <c r="C14" s="34"/>
      <c r="D14" s="35"/>
      <c r="E14" s="35"/>
      <c r="F14" s="36">
        <f>+SUM(C14:E14)</f>
        <v>0</v>
      </c>
      <c r="G14" s="34">
        <v>18</v>
      </c>
      <c r="H14" s="35">
        <v>4</v>
      </c>
      <c r="I14" s="35">
        <v>5</v>
      </c>
      <c r="J14" s="37">
        <f>+SUM(G14:I14)</f>
        <v>27</v>
      </c>
      <c r="K14" s="96">
        <f>+J14+F14</f>
        <v>27</v>
      </c>
      <c r="L14" s="97">
        <f>+K14/$K$44</f>
        <v>4.7451669595782071E-2</v>
      </c>
      <c r="O14" s="100" t="s">
        <v>59</v>
      </c>
    </row>
    <row r="15" spans="2:15" s="1" customFormat="1" ht="15" x14ac:dyDescent="0.25">
      <c r="B15" s="99" t="s">
        <v>60</v>
      </c>
      <c r="C15" s="34">
        <v>1</v>
      </c>
      <c r="D15" s="35"/>
      <c r="E15" s="35"/>
      <c r="F15" s="36">
        <f>+SUM(C15:E15)</f>
        <v>1</v>
      </c>
      <c r="G15" s="34">
        <v>1</v>
      </c>
      <c r="H15" s="35">
        <v>6</v>
      </c>
      <c r="I15" s="35">
        <v>19</v>
      </c>
      <c r="J15" s="37">
        <f>+SUM(G15:I15)</f>
        <v>26</v>
      </c>
      <c r="K15" s="96">
        <f>+J15+F15</f>
        <v>27</v>
      </c>
      <c r="L15" s="97">
        <f>+K15/$K$44</f>
        <v>4.7451669595782071E-2</v>
      </c>
      <c r="O15" s="98" t="s">
        <v>61</v>
      </c>
    </row>
    <row r="16" spans="2:15" s="1" customFormat="1" ht="15" x14ac:dyDescent="0.25">
      <c r="B16" s="99" t="s">
        <v>62</v>
      </c>
      <c r="C16" s="34">
        <v>1</v>
      </c>
      <c r="D16" s="35"/>
      <c r="E16" s="35"/>
      <c r="F16" s="36">
        <f>+SUM(C16:E16)</f>
        <v>1</v>
      </c>
      <c r="G16" s="34">
        <v>10</v>
      </c>
      <c r="H16" s="35">
        <v>3</v>
      </c>
      <c r="I16" s="35">
        <v>9</v>
      </c>
      <c r="J16" s="37">
        <f>+SUM(G16:I16)</f>
        <v>22</v>
      </c>
      <c r="K16" s="96">
        <f>+J16+F16</f>
        <v>23</v>
      </c>
      <c r="L16" s="97">
        <f>+K16/$K$44</f>
        <v>4.0421792618629174E-2</v>
      </c>
      <c r="O16" s="98" t="s">
        <v>63</v>
      </c>
    </row>
    <row r="17" spans="2:15" s="1" customFormat="1" ht="15" x14ac:dyDescent="0.25">
      <c r="B17" s="99" t="s">
        <v>64</v>
      </c>
      <c r="C17" s="34"/>
      <c r="D17" s="35"/>
      <c r="E17" s="35"/>
      <c r="F17" s="36">
        <f>+SUM(C17:E17)</f>
        <v>0</v>
      </c>
      <c r="G17" s="34">
        <v>19</v>
      </c>
      <c r="H17" s="35">
        <v>1</v>
      </c>
      <c r="I17" s="35">
        <v>2</v>
      </c>
      <c r="J17" s="37">
        <f>+SUM(G17:I17)</f>
        <v>22</v>
      </c>
      <c r="K17" s="96">
        <f>+J17+F17</f>
        <v>22</v>
      </c>
      <c r="L17" s="97">
        <f>+K17/$K$44</f>
        <v>3.8664323374340948E-2</v>
      </c>
      <c r="N17" s="94"/>
      <c r="O17" s="94"/>
    </row>
    <row r="18" spans="2:15" s="1" customFormat="1" ht="15" x14ac:dyDescent="0.25">
      <c r="B18" s="99" t="s">
        <v>65</v>
      </c>
      <c r="C18" s="34">
        <v>2</v>
      </c>
      <c r="D18" s="35"/>
      <c r="E18" s="35"/>
      <c r="F18" s="36">
        <f>+SUM(C18:E18)</f>
        <v>2</v>
      </c>
      <c r="G18" s="34">
        <v>14</v>
      </c>
      <c r="H18" s="35"/>
      <c r="I18" s="35">
        <v>5</v>
      </c>
      <c r="J18" s="37">
        <f>+SUM(G18:I18)</f>
        <v>19</v>
      </c>
      <c r="K18" s="96">
        <f>+J18+F18</f>
        <v>21</v>
      </c>
      <c r="L18" s="97">
        <f>+K18/$K$44</f>
        <v>3.6906854130052721E-2</v>
      </c>
      <c r="N18"/>
    </row>
    <row r="19" spans="2:15" s="1" customFormat="1" ht="15" x14ac:dyDescent="0.25">
      <c r="B19" s="99" t="s">
        <v>66</v>
      </c>
      <c r="C19" s="34"/>
      <c r="D19" s="35"/>
      <c r="E19" s="35"/>
      <c r="F19" s="36">
        <f>+SUM(C19:E19)</f>
        <v>0</v>
      </c>
      <c r="G19" s="34">
        <v>4</v>
      </c>
      <c r="H19" s="35">
        <v>3</v>
      </c>
      <c r="I19" s="35">
        <v>12</v>
      </c>
      <c r="J19" s="37">
        <f>+SUM(G19:I19)</f>
        <v>19</v>
      </c>
      <c r="K19" s="96">
        <f>+J19+F19</f>
        <v>19</v>
      </c>
      <c r="L19" s="97">
        <f>+K19/$K$44</f>
        <v>3.3391915641476276E-2</v>
      </c>
      <c r="N19"/>
      <c r="O19" s="98" t="s">
        <v>67</v>
      </c>
    </row>
    <row r="20" spans="2:15" s="1" customFormat="1" ht="15" x14ac:dyDescent="0.25">
      <c r="B20" s="99" t="s">
        <v>68</v>
      </c>
      <c r="C20" s="34"/>
      <c r="D20" s="35"/>
      <c r="E20" s="35"/>
      <c r="F20" s="36">
        <f>+SUM(C20:E20)</f>
        <v>0</v>
      </c>
      <c r="G20" s="34">
        <v>1</v>
      </c>
      <c r="H20" s="35">
        <v>1</v>
      </c>
      <c r="I20" s="35">
        <v>15</v>
      </c>
      <c r="J20" s="37">
        <f>+SUM(G20:I20)</f>
        <v>17</v>
      </c>
      <c r="K20" s="96">
        <f>+J20+F20</f>
        <v>17</v>
      </c>
      <c r="L20" s="97">
        <f>+K20/$K$44</f>
        <v>2.9876977152899824E-2</v>
      </c>
    </row>
    <row r="21" spans="2:15" s="1" customFormat="1" ht="15" x14ac:dyDescent="0.25">
      <c r="B21" s="99" t="s">
        <v>69</v>
      </c>
      <c r="C21" s="34"/>
      <c r="D21" s="35"/>
      <c r="E21" s="35"/>
      <c r="F21" s="36">
        <f>+SUM(C21:E21)</f>
        <v>0</v>
      </c>
      <c r="G21" s="34"/>
      <c r="H21" s="35"/>
      <c r="I21" s="35">
        <v>17</v>
      </c>
      <c r="J21" s="37">
        <f>+SUM(G21:I21)</f>
        <v>17</v>
      </c>
      <c r="K21" s="96">
        <f>+J21+F21</f>
        <v>17</v>
      </c>
      <c r="L21" s="97">
        <f>+K21/$K$44</f>
        <v>2.9876977152899824E-2</v>
      </c>
    </row>
    <row r="22" spans="2:15" s="1" customFormat="1" ht="15" x14ac:dyDescent="0.25">
      <c r="B22" s="99" t="s">
        <v>70</v>
      </c>
      <c r="C22" s="34">
        <v>3</v>
      </c>
      <c r="D22" s="35"/>
      <c r="E22" s="35"/>
      <c r="F22" s="36">
        <f>+SUM(C22:E22)</f>
        <v>3</v>
      </c>
      <c r="G22" s="34">
        <v>2</v>
      </c>
      <c r="H22" s="35">
        <v>3</v>
      </c>
      <c r="I22" s="35">
        <v>9</v>
      </c>
      <c r="J22" s="37">
        <f>+SUM(G22:I22)</f>
        <v>14</v>
      </c>
      <c r="K22" s="96">
        <f>+J22+F22</f>
        <v>17</v>
      </c>
      <c r="L22" s="97">
        <f>+K22/$K$44</f>
        <v>2.9876977152899824E-2</v>
      </c>
    </row>
    <row r="23" spans="2:15" s="1" customFormat="1" ht="15" x14ac:dyDescent="0.25">
      <c r="B23" s="99" t="s">
        <v>71</v>
      </c>
      <c r="C23" s="34"/>
      <c r="D23" s="35"/>
      <c r="E23" s="35"/>
      <c r="F23" s="36">
        <f>+SUM(C23:E23)</f>
        <v>0</v>
      </c>
      <c r="G23" s="34">
        <v>14</v>
      </c>
      <c r="H23" s="35">
        <v>2</v>
      </c>
      <c r="I23" s="35"/>
      <c r="J23" s="37">
        <f>+SUM(G23:I23)</f>
        <v>16</v>
      </c>
      <c r="K23" s="96">
        <f>+J23+F23</f>
        <v>16</v>
      </c>
      <c r="L23" s="97">
        <f>+K23/$K$44</f>
        <v>2.8119507908611598E-2</v>
      </c>
      <c r="N23"/>
      <c r="O23"/>
    </row>
    <row r="24" spans="2:15" s="1" customFormat="1" ht="15" x14ac:dyDescent="0.25">
      <c r="B24" s="99" t="s">
        <v>72</v>
      </c>
      <c r="C24" s="34"/>
      <c r="D24" s="35"/>
      <c r="E24" s="35"/>
      <c r="F24" s="36">
        <f>+SUM(C24:E24)</f>
        <v>0</v>
      </c>
      <c r="G24" s="34">
        <v>12</v>
      </c>
      <c r="H24" s="35">
        <v>1</v>
      </c>
      <c r="I24" s="35">
        <v>3</v>
      </c>
      <c r="J24" s="37">
        <f>+SUM(G24:I24)</f>
        <v>16</v>
      </c>
      <c r="K24" s="96">
        <f>+J24+F24</f>
        <v>16</v>
      </c>
      <c r="L24" s="97">
        <f>+K24/$K$44</f>
        <v>2.8119507908611598E-2</v>
      </c>
      <c r="N24"/>
    </row>
    <row r="25" spans="2:15" s="1" customFormat="1" ht="15" x14ac:dyDescent="0.25">
      <c r="B25" s="99" t="s">
        <v>73</v>
      </c>
      <c r="C25" s="34">
        <v>1</v>
      </c>
      <c r="D25" s="35"/>
      <c r="E25" s="35"/>
      <c r="F25" s="36">
        <f>+SUM(C25:E25)</f>
        <v>1</v>
      </c>
      <c r="G25" s="34">
        <v>4</v>
      </c>
      <c r="H25" s="35">
        <v>1</v>
      </c>
      <c r="I25" s="35">
        <v>7</v>
      </c>
      <c r="J25" s="37">
        <f>+SUM(G25:I25)</f>
        <v>12</v>
      </c>
      <c r="K25" s="96">
        <f>+J25+F25</f>
        <v>13</v>
      </c>
      <c r="L25" s="97">
        <f>+K25/$K$44</f>
        <v>2.2847100175746926E-2</v>
      </c>
      <c r="M25"/>
      <c r="N25"/>
      <c r="O25"/>
    </row>
    <row r="26" spans="2:15" s="1" customFormat="1" ht="15" x14ac:dyDescent="0.25">
      <c r="B26" s="99" t="s">
        <v>74</v>
      </c>
      <c r="C26" s="34">
        <v>1</v>
      </c>
      <c r="D26" s="35"/>
      <c r="E26" s="35"/>
      <c r="F26" s="36">
        <f>+SUM(C26:E26)</f>
        <v>1</v>
      </c>
      <c r="G26" s="34">
        <v>8</v>
      </c>
      <c r="H26" s="35">
        <v>3</v>
      </c>
      <c r="I26" s="35">
        <v>1</v>
      </c>
      <c r="J26" s="37">
        <f>+SUM(G26:I26)</f>
        <v>12</v>
      </c>
      <c r="K26" s="96">
        <f>+J26+F26</f>
        <v>13</v>
      </c>
      <c r="L26" s="97">
        <f>+K26/$K$44</f>
        <v>2.2847100175746926E-2</v>
      </c>
      <c r="M26"/>
      <c r="N26"/>
      <c r="O26"/>
    </row>
    <row r="27" spans="2:15" ht="15" x14ac:dyDescent="0.25">
      <c r="B27" s="99" t="s">
        <v>75</v>
      </c>
      <c r="C27" s="34">
        <v>1</v>
      </c>
      <c r="D27" s="35"/>
      <c r="E27" s="35"/>
      <c r="F27" s="36">
        <f>+SUM(C27:E27)</f>
        <v>1</v>
      </c>
      <c r="G27" s="34">
        <v>9</v>
      </c>
      <c r="H27" s="35">
        <v>1</v>
      </c>
      <c r="I27" s="35">
        <v>1</v>
      </c>
      <c r="J27" s="37">
        <f>+SUM(G27:I27)</f>
        <v>11</v>
      </c>
      <c r="K27" s="96">
        <f>+J27+F27</f>
        <v>12</v>
      </c>
      <c r="L27" s="97">
        <f>+K27/$K$44</f>
        <v>2.10896309314587E-2</v>
      </c>
    </row>
    <row r="28" spans="2:15" ht="15" x14ac:dyDescent="0.25">
      <c r="B28" s="99" t="s">
        <v>76</v>
      </c>
      <c r="C28" s="34">
        <v>3</v>
      </c>
      <c r="D28" s="35"/>
      <c r="E28" s="35"/>
      <c r="F28" s="36">
        <f>+SUM(C28:E28)</f>
        <v>3</v>
      </c>
      <c r="G28" s="34">
        <v>5</v>
      </c>
      <c r="H28" s="35">
        <v>2</v>
      </c>
      <c r="I28" s="35">
        <v>2</v>
      </c>
      <c r="J28" s="37">
        <f>+SUM(G28:I28)</f>
        <v>9</v>
      </c>
      <c r="K28" s="96">
        <f>+J28+F28</f>
        <v>12</v>
      </c>
      <c r="L28" s="97">
        <f>+K28/$K$44</f>
        <v>2.10896309314587E-2</v>
      </c>
    </row>
    <row r="29" spans="2:15" ht="15" x14ac:dyDescent="0.25">
      <c r="B29" s="99" t="s">
        <v>77</v>
      </c>
      <c r="C29" s="34"/>
      <c r="D29" s="35"/>
      <c r="E29" s="35"/>
      <c r="F29" s="36">
        <f>+SUM(C29:E29)</f>
        <v>0</v>
      </c>
      <c r="G29" s="34">
        <v>10</v>
      </c>
      <c r="H29" s="35"/>
      <c r="I29" s="35">
        <v>1</v>
      </c>
      <c r="J29" s="37">
        <f>+SUM(G29:I29)</f>
        <v>11</v>
      </c>
      <c r="K29" s="96">
        <f>+J29+F29</f>
        <v>11</v>
      </c>
      <c r="L29" s="97">
        <f>+K29/$K$44</f>
        <v>1.9332161687170474E-2</v>
      </c>
    </row>
    <row r="30" spans="2:15" ht="15" x14ac:dyDescent="0.25">
      <c r="B30" s="99" t="s">
        <v>78</v>
      </c>
      <c r="C30" s="34">
        <v>2</v>
      </c>
      <c r="D30" s="35"/>
      <c r="E30" s="35"/>
      <c r="F30" s="36">
        <f>+SUM(C30:E30)</f>
        <v>2</v>
      </c>
      <c r="G30" s="34">
        <v>6</v>
      </c>
      <c r="H30" s="35">
        <v>1</v>
      </c>
      <c r="I30" s="35">
        <v>1</v>
      </c>
      <c r="J30" s="37">
        <f>+SUM(G30:I30)</f>
        <v>8</v>
      </c>
      <c r="K30" s="96">
        <f>+J30+F30</f>
        <v>10</v>
      </c>
      <c r="L30" s="97">
        <f>+K30/$K$44</f>
        <v>1.7574692442882251E-2</v>
      </c>
    </row>
    <row r="31" spans="2:15" ht="15" x14ac:dyDescent="0.25">
      <c r="B31" s="99" t="s">
        <v>79</v>
      </c>
      <c r="C31" s="34">
        <v>1</v>
      </c>
      <c r="D31" s="35"/>
      <c r="E31" s="35"/>
      <c r="F31" s="36">
        <f>+SUM(C31:E31)</f>
        <v>1</v>
      </c>
      <c r="G31" s="34">
        <v>5</v>
      </c>
      <c r="H31" s="35">
        <v>1</v>
      </c>
      <c r="I31" s="35">
        <v>2</v>
      </c>
      <c r="J31" s="37">
        <f>+SUM(G31:I31)</f>
        <v>8</v>
      </c>
      <c r="K31" s="96">
        <f>+J31+F31</f>
        <v>9</v>
      </c>
      <c r="L31" s="97">
        <f>+K31/$K$44</f>
        <v>1.5817223198594025E-2</v>
      </c>
    </row>
    <row r="32" spans="2:15" ht="15" x14ac:dyDescent="0.25">
      <c r="B32" s="99" t="s">
        <v>80</v>
      </c>
      <c r="C32" s="34"/>
      <c r="D32" s="35"/>
      <c r="E32" s="35"/>
      <c r="F32" s="36">
        <f>+SUM(C32:E32)</f>
        <v>0</v>
      </c>
      <c r="G32" s="34">
        <v>4</v>
      </c>
      <c r="H32" s="35">
        <v>1</v>
      </c>
      <c r="I32" s="35">
        <v>2</v>
      </c>
      <c r="J32" s="37">
        <f>+SUM(G32:I32)</f>
        <v>7</v>
      </c>
      <c r="K32" s="96">
        <f>+J32+F32</f>
        <v>7</v>
      </c>
      <c r="L32" s="97">
        <f>+K32/$K$44</f>
        <v>1.2302284710017574E-2</v>
      </c>
    </row>
    <row r="33" spans="2:15" ht="15" x14ac:dyDescent="0.25">
      <c r="B33" s="99" t="s">
        <v>81</v>
      </c>
      <c r="C33" s="34"/>
      <c r="D33" s="35"/>
      <c r="E33" s="35"/>
      <c r="F33" s="36">
        <f>+SUM(C33:E33)</f>
        <v>0</v>
      </c>
      <c r="G33" s="34">
        <v>2</v>
      </c>
      <c r="H33" s="35">
        <v>3</v>
      </c>
      <c r="I33" s="35"/>
      <c r="J33" s="37">
        <f>+SUM(G33:I33)</f>
        <v>5</v>
      </c>
      <c r="K33" s="96">
        <f>+J33+F33</f>
        <v>5</v>
      </c>
      <c r="L33" s="97">
        <f>+K33/$K$44</f>
        <v>8.7873462214411256E-3</v>
      </c>
    </row>
    <row r="34" spans="2:15" ht="15" x14ac:dyDescent="0.25">
      <c r="B34" s="99" t="s">
        <v>82</v>
      </c>
      <c r="C34" s="34">
        <v>2</v>
      </c>
      <c r="D34" s="35"/>
      <c r="E34" s="35">
        <v>1</v>
      </c>
      <c r="F34" s="36">
        <f>+SUM(C34:E34)</f>
        <v>3</v>
      </c>
      <c r="G34" s="34">
        <v>1</v>
      </c>
      <c r="H34" s="35"/>
      <c r="I34" s="35"/>
      <c r="J34" s="37">
        <f>+SUM(G34:I34)</f>
        <v>1</v>
      </c>
      <c r="K34" s="96">
        <f>+J34+F34</f>
        <v>4</v>
      </c>
      <c r="L34" s="97">
        <f>+K34/$K$44</f>
        <v>7.0298769771528994E-3</v>
      </c>
    </row>
    <row r="35" spans="2:15" ht="15" x14ac:dyDescent="0.25">
      <c r="B35" s="99" t="s">
        <v>83</v>
      </c>
      <c r="C35" s="34"/>
      <c r="D35" s="35"/>
      <c r="E35" s="35"/>
      <c r="F35" s="36">
        <f>+SUM(C35:E35)</f>
        <v>0</v>
      </c>
      <c r="G35" s="34"/>
      <c r="H35" s="35"/>
      <c r="I35" s="35">
        <v>3</v>
      </c>
      <c r="J35" s="37">
        <f>+SUM(G35:I35)</f>
        <v>3</v>
      </c>
      <c r="K35" s="96">
        <f>+J35+F35</f>
        <v>3</v>
      </c>
      <c r="L35" s="97">
        <f>+K35/$K$44</f>
        <v>5.272407732864675E-3</v>
      </c>
    </row>
    <row r="36" spans="2:15" ht="15" x14ac:dyDescent="0.25">
      <c r="B36" s="99" t="s">
        <v>84</v>
      </c>
      <c r="C36" s="34"/>
      <c r="D36" s="35"/>
      <c r="E36" s="35"/>
      <c r="F36" s="36">
        <f>+SUM(C36:E36)</f>
        <v>0</v>
      </c>
      <c r="G36" s="34"/>
      <c r="H36" s="35"/>
      <c r="I36" s="35">
        <v>3</v>
      </c>
      <c r="J36" s="37">
        <f>+SUM(G36:I36)</f>
        <v>3</v>
      </c>
      <c r="K36" s="96">
        <f>+J36+F36</f>
        <v>3</v>
      </c>
      <c r="L36" s="97">
        <f>+K36/$K$44</f>
        <v>5.272407732864675E-3</v>
      </c>
    </row>
    <row r="37" spans="2:15" ht="15" x14ac:dyDescent="0.25">
      <c r="B37" s="99" t="s">
        <v>85</v>
      </c>
      <c r="C37" s="34"/>
      <c r="D37" s="35"/>
      <c r="E37" s="35"/>
      <c r="F37" s="36">
        <f>+SUM(C37:E37)</f>
        <v>0</v>
      </c>
      <c r="G37" s="34"/>
      <c r="H37" s="35"/>
      <c r="I37" s="35">
        <v>2</v>
      </c>
      <c r="J37" s="37">
        <f>+SUM(G37:I37)</f>
        <v>2</v>
      </c>
      <c r="K37" s="96">
        <f>+J37+F37</f>
        <v>2</v>
      </c>
      <c r="L37" s="97">
        <f>+K37/$K$44</f>
        <v>3.5149384885764497E-3</v>
      </c>
    </row>
    <row r="38" spans="2:15" ht="15" x14ac:dyDescent="0.25">
      <c r="B38" s="99" t="s">
        <v>86</v>
      </c>
      <c r="C38" s="34"/>
      <c r="D38" s="35"/>
      <c r="E38" s="35"/>
      <c r="F38" s="36">
        <f>+SUM(C38:E38)</f>
        <v>0</v>
      </c>
      <c r="G38" s="34"/>
      <c r="H38" s="35"/>
      <c r="I38" s="35">
        <v>2</v>
      </c>
      <c r="J38" s="37">
        <f>+SUM(G38:I38)</f>
        <v>2</v>
      </c>
      <c r="K38" s="96">
        <f>+J38+F38</f>
        <v>2</v>
      </c>
      <c r="L38" s="97">
        <f>+K38/$K$44</f>
        <v>3.5149384885764497E-3</v>
      </c>
    </row>
    <row r="39" spans="2:15" ht="15" x14ac:dyDescent="0.25">
      <c r="B39" s="99" t="s">
        <v>87</v>
      </c>
      <c r="C39" s="34">
        <v>1</v>
      </c>
      <c r="D39" s="35"/>
      <c r="E39" s="35"/>
      <c r="F39" s="36">
        <f>+SUM(C39:E39)</f>
        <v>1</v>
      </c>
      <c r="G39" s="34">
        <v>1</v>
      </c>
      <c r="H39" s="35"/>
      <c r="I39" s="35"/>
      <c r="J39" s="37">
        <f>+SUM(G39:I39)</f>
        <v>1</v>
      </c>
      <c r="K39" s="96">
        <f>+J39+F39</f>
        <v>2</v>
      </c>
      <c r="L39" s="97">
        <f>+K39/$K$44</f>
        <v>3.5149384885764497E-3</v>
      </c>
    </row>
    <row r="40" spans="2:15" ht="15" x14ac:dyDescent="0.25">
      <c r="B40" s="99" t="s">
        <v>88</v>
      </c>
      <c r="C40" s="34"/>
      <c r="D40" s="35"/>
      <c r="E40" s="35"/>
      <c r="F40" s="36">
        <f>+SUM(C40:E40)</f>
        <v>0</v>
      </c>
      <c r="G40" s="34">
        <v>1</v>
      </c>
      <c r="H40" s="35"/>
      <c r="I40" s="35"/>
      <c r="J40" s="37">
        <f>+SUM(G40:I40)</f>
        <v>1</v>
      </c>
      <c r="K40" s="96">
        <f>+J40+F40</f>
        <v>1</v>
      </c>
      <c r="L40" s="97">
        <f>+K40/$K$44</f>
        <v>1.7574692442882249E-3</v>
      </c>
    </row>
    <row r="41" spans="2:15" ht="15" x14ac:dyDescent="0.25">
      <c r="B41" s="99" t="s">
        <v>89</v>
      </c>
      <c r="C41" s="34"/>
      <c r="D41" s="35"/>
      <c r="E41" s="35"/>
      <c r="F41" s="36">
        <f>+SUM(C41:E41)</f>
        <v>0</v>
      </c>
      <c r="G41" s="34">
        <v>1</v>
      </c>
      <c r="H41" s="35"/>
      <c r="I41" s="35"/>
      <c r="J41" s="37">
        <f>+SUM(G41:I41)</f>
        <v>1</v>
      </c>
      <c r="K41" s="96">
        <f>+J41+F41</f>
        <v>1</v>
      </c>
      <c r="L41" s="97">
        <f>+K41/$K$44</f>
        <v>1.7574692442882249E-3</v>
      </c>
    </row>
    <row r="42" spans="2:15" ht="15" x14ac:dyDescent="0.25">
      <c r="B42" s="99" t="s">
        <v>90</v>
      </c>
      <c r="C42" s="34">
        <v>1</v>
      </c>
      <c r="D42" s="35"/>
      <c r="E42" s="35"/>
      <c r="F42" s="36">
        <f>+SUM(C42:E42)</f>
        <v>1</v>
      </c>
      <c r="G42" s="34"/>
      <c r="H42" s="35"/>
      <c r="I42" s="35"/>
      <c r="J42" s="37">
        <f>+SUM(G42:I42)</f>
        <v>0</v>
      </c>
      <c r="K42" s="96">
        <f>+J42+F42</f>
        <v>1</v>
      </c>
      <c r="L42" s="97">
        <f>+K42/$K$44</f>
        <v>1.7574692442882249E-3</v>
      </c>
    </row>
    <row r="43" spans="2:15" ht="15" x14ac:dyDescent="0.25">
      <c r="B43" s="99" t="s">
        <v>91</v>
      </c>
      <c r="C43" s="34"/>
      <c r="D43" s="35"/>
      <c r="E43" s="35"/>
      <c r="F43" s="36">
        <f>+SUM(C43:E43)</f>
        <v>0</v>
      </c>
      <c r="G43" s="34"/>
      <c r="H43" s="35"/>
      <c r="I43" s="35">
        <v>1</v>
      </c>
      <c r="J43" s="37">
        <f>+SUM(G43:I43)</f>
        <v>1</v>
      </c>
      <c r="K43" s="96">
        <f>+J43+F43</f>
        <v>1</v>
      </c>
      <c r="L43" s="97">
        <f>+K43/$K$44</f>
        <v>1.7574692442882249E-3</v>
      </c>
    </row>
    <row r="44" spans="2:15" ht="15.75" thickBot="1" x14ac:dyDescent="0.3">
      <c r="B44" s="101" t="s">
        <v>92</v>
      </c>
      <c r="C44" s="102">
        <f t="shared" ref="C44:L44" si="0">SUM(C9:C43)</f>
        <v>23</v>
      </c>
      <c r="D44" s="103">
        <f t="shared" si="0"/>
        <v>0</v>
      </c>
      <c r="E44" s="103">
        <f t="shared" si="0"/>
        <v>1</v>
      </c>
      <c r="F44" s="67">
        <f t="shared" si="0"/>
        <v>24</v>
      </c>
      <c r="G44" s="102">
        <f t="shared" si="0"/>
        <v>307</v>
      </c>
      <c r="H44" s="103">
        <f t="shared" si="0"/>
        <v>73</v>
      </c>
      <c r="I44" s="103">
        <f t="shared" si="0"/>
        <v>165</v>
      </c>
      <c r="J44" s="68">
        <f t="shared" si="0"/>
        <v>545</v>
      </c>
      <c r="K44" s="66">
        <f t="shared" si="0"/>
        <v>569</v>
      </c>
      <c r="L44" s="104">
        <f t="shared" si="0"/>
        <v>0.99999999999999989</v>
      </c>
    </row>
    <row r="46" spans="2:15" ht="26.25" customHeight="1" x14ac:dyDescent="0.2">
      <c r="B46" s="69" t="s">
        <v>35</v>
      </c>
      <c r="C46" s="70"/>
      <c r="D46" s="70"/>
      <c r="E46" s="105" t="s">
        <v>36</v>
      </c>
      <c r="F46" s="106"/>
      <c r="G46" s="106"/>
      <c r="H46" s="106"/>
      <c r="I46" s="106"/>
      <c r="J46" s="106"/>
      <c r="K46" s="106"/>
      <c r="L46" s="106"/>
      <c r="M46" s="106"/>
      <c r="N46" s="106"/>
      <c r="O46" s="107"/>
    </row>
    <row r="47" spans="2:15" x14ac:dyDescent="0.2">
      <c r="B47" s="73"/>
      <c r="C47" s="74"/>
      <c r="D47" s="74"/>
      <c r="E47" s="108"/>
      <c r="F47" s="108"/>
      <c r="G47" s="108"/>
      <c r="H47" s="108"/>
      <c r="I47" s="108"/>
      <c r="J47" s="108"/>
      <c r="K47" s="108"/>
      <c r="L47" s="108"/>
    </row>
    <row r="48" spans="2:15" x14ac:dyDescent="0.2">
      <c r="B48" s="69" t="s">
        <v>37</v>
      </c>
      <c r="C48" s="70"/>
      <c r="D48" s="70"/>
      <c r="E48" s="76" t="s">
        <v>38</v>
      </c>
      <c r="F48" s="77"/>
      <c r="G48" s="77"/>
      <c r="H48" s="77"/>
      <c r="I48" s="77"/>
      <c r="J48" s="77"/>
      <c r="K48" s="77"/>
      <c r="L48" s="77"/>
      <c r="M48" s="77"/>
      <c r="N48" s="77"/>
      <c r="O48" s="78"/>
    </row>
    <row r="49" spans="2:15" x14ac:dyDescent="0.2">
      <c r="B49" s="73"/>
      <c r="C49" s="74"/>
      <c r="D49" s="74"/>
      <c r="E49" s="79"/>
      <c r="F49" s="80"/>
      <c r="G49" s="80"/>
      <c r="H49" s="80"/>
      <c r="I49" s="80"/>
      <c r="J49" s="80"/>
      <c r="K49" s="80"/>
      <c r="L49" s="80"/>
      <c r="M49" s="80"/>
      <c r="N49" s="80"/>
      <c r="O49" s="81"/>
    </row>
    <row r="50" spans="2:15" x14ac:dyDescent="0.2">
      <c r="B50" s="73"/>
      <c r="C50" s="74"/>
      <c r="D50" s="74"/>
      <c r="E50" s="82" t="s">
        <v>39</v>
      </c>
      <c r="F50" s="83"/>
      <c r="G50" s="83"/>
      <c r="H50" s="83"/>
      <c r="I50" s="83"/>
      <c r="J50" s="83"/>
      <c r="K50" s="83"/>
      <c r="L50" s="83"/>
      <c r="M50" s="83"/>
      <c r="N50" s="83"/>
      <c r="O50" s="84"/>
    </row>
    <row r="51" spans="2:15" x14ac:dyDescent="0.2">
      <c r="B51" s="73"/>
      <c r="C51" s="74"/>
      <c r="D51" s="74"/>
      <c r="E51" s="82"/>
      <c r="F51" s="83"/>
      <c r="G51" s="83"/>
      <c r="H51" s="83"/>
      <c r="I51" s="83"/>
      <c r="J51" s="83"/>
      <c r="K51" s="83"/>
      <c r="L51" s="83"/>
      <c r="M51" s="83"/>
      <c r="N51" s="83"/>
      <c r="O51" s="84"/>
    </row>
    <row r="52" spans="2:15" x14ac:dyDescent="0.2">
      <c r="B52" s="73"/>
      <c r="C52" s="74"/>
      <c r="D52" s="74"/>
      <c r="E52" s="109" t="s">
        <v>40</v>
      </c>
      <c r="F52" s="110"/>
      <c r="G52" s="110"/>
      <c r="H52" s="110"/>
      <c r="I52" s="110"/>
      <c r="J52" s="110"/>
      <c r="K52" s="110"/>
      <c r="L52" s="110"/>
      <c r="M52" s="110"/>
      <c r="N52" s="110"/>
      <c r="O52" s="111"/>
    </row>
  </sheetData>
  <mergeCells count="9">
    <mergeCell ref="E48:O49"/>
    <mergeCell ref="E50:O51"/>
    <mergeCell ref="E52:O52"/>
    <mergeCell ref="B2:O2"/>
    <mergeCell ref="B5:O5"/>
    <mergeCell ref="C7:F7"/>
    <mergeCell ref="G7:J7"/>
    <mergeCell ref="K7:L7"/>
    <mergeCell ref="E46:O46"/>
  </mergeCells>
  <printOptions horizontalCentered="1"/>
  <pageMargins left="0.59055118110236227" right="0.59055118110236227" top="0" bottom="0" header="0" footer="0"/>
  <pageSetup paperSize="9" scale="8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N33"/>
  <sheetViews>
    <sheetView showGridLines="0" workbookViewId="0">
      <selection activeCell="B3" sqref="B3"/>
    </sheetView>
  </sheetViews>
  <sheetFormatPr baseColWidth="10" defaultRowHeight="12.75" x14ac:dyDescent="0.2"/>
  <cols>
    <col min="1" max="1" width="4.28515625" style="145" customWidth="1"/>
    <col min="2" max="2" width="11" style="145" customWidth="1"/>
    <col min="3" max="3" width="13.85546875" style="145" customWidth="1"/>
    <col min="4" max="4" width="8.42578125" style="145" bestFit="1" customWidth="1"/>
    <col min="5" max="5" width="18" style="145" customWidth="1"/>
    <col min="6" max="8" width="11.5703125" style="145" customWidth="1"/>
    <col min="9" max="9" width="16.140625" style="145" customWidth="1"/>
    <col min="10" max="10" width="27.7109375" style="145" customWidth="1"/>
    <col min="11" max="11" width="9.7109375" style="145" bestFit="1" customWidth="1"/>
    <col min="12" max="12" width="12.7109375" style="145" customWidth="1"/>
    <col min="13" max="16384" width="11.42578125" style="145"/>
  </cols>
  <sheetData>
    <row r="1" spans="2:12" s="1" customFormat="1" ht="15.75" thickBot="1" x14ac:dyDescent="0.3"/>
    <row r="2" spans="2:12" s="1" customFormat="1" ht="19.5" thickBot="1" x14ac:dyDescent="0.35">
      <c r="B2" s="2" t="s">
        <v>93</v>
      </c>
      <c r="C2" s="3"/>
      <c r="D2" s="3"/>
      <c r="E2" s="3"/>
      <c r="F2" s="3"/>
      <c r="G2" s="3"/>
      <c r="H2" s="3"/>
      <c r="I2" s="3"/>
      <c r="J2" s="3"/>
      <c r="K2" s="3"/>
      <c r="L2" s="4"/>
    </row>
    <row r="3" spans="2:12" s="1" customFormat="1" ht="15" x14ac:dyDescent="0.25">
      <c r="B3" s="5" t="s">
        <v>1</v>
      </c>
      <c r="L3" s="6" t="s">
        <v>94</v>
      </c>
    </row>
    <row r="4" spans="2:12" s="1" customFormat="1" ht="15" x14ac:dyDescent="0.25">
      <c r="L4" s="6"/>
    </row>
    <row r="5" spans="2:12" s="1" customFormat="1" ht="16.5" thickBot="1" x14ac:dyDescent="0.3">
      <c r="B5" s="112" t="s">
        <v>95</v>
      </c>
      <c r="C5" s="112"/>
      <c r="D5" s="112"/>
      <c r="E5" s="112"/>
      <c r="F5" s="112"/>
      <c r="G5" s="112"/>
      <c r="H5" s="112"/>
      <c r="I5" s="112"/>
      <c r="J5" s="112"/>
      <c r="K5" s="112"/>
      <c r="L5" s="112"/>
    </row>
    <row r="6" spans="2:12" s="1" customFormat="1" ht="16.5" thickTop="1" thickBot="1" x14ac:dyDescent="0.3"/>
    <row r="7" spans="2:12" s="1" customFormat="1" ht="15.75" thickBot="1" x14ac:dyDescent="0.3">
      <c r="B7" s="30" t="s">
        <v>96</v>
      </c>
      <c r="C7" s="31" t="s">
        <v>44</v>
      </c>
      <c r="D7" s="31" t="s">
        <v>97</v>
      </c>
      <c r="E7" s="31" t="s">
        <v>98</v>
      </c>
      <c r="F7" s="31" t="s">
        <v>99</v>
      </c>
      <c r="G7" s="31" t="s">
        <v>100</v>
      </c>
      <c r="H7" s="31" t="s">
        <v>101</v>
      </c>
      <c r="I7" s="31" t="s">
        <v>102</v>
      </c>
      <c r="J7" s="31" t="s">
        <v>103</v>
      </c>
      <c r="K7" s="31" t="s">
        <v>104</v>
      </c>
      <c r="L7" s="32" t="s">
        <v>105</v>
      </c>
    </row>
    <row r="8" spans="2:12" s="1" customFormat="1" ht="15" x14ac:dyDescent="0.25">
      <c r="B8" s="113">
        <v>41925</v>
      </c>
      <c r="C8" s="114" t="s">
        <v>52</v>
      </c>
      <c r="D8" s="114" t="s">
        <v>5</v>
      </c>
      <c r="E8" s="115">
        <v>149895133</v>
      </c>
      <c r="F8" s="116">
        <v>2</v>
      </c>
      <c r="G8" s="116">
        <v>1</v>
      </c>
      <c r="H8" s="117">
        <v>0.62916666666666665</v>
      </c>
      <c r="I8" s="114" t="s">
        <v>106</v>
      </c>
      <c r="J8" s="114" t="s">
        <v>107</v>
      </c>
      <c r="K8" s="114" t="s">
        <v>108</v>
      </c>
      <c r="L8" s="118"/>
    </row>
    <row r="9" spans="2:12" s="1" customFormat="1" ht="15.75" thickBot="1" x14ac:dyDescent="0.3">
      <c r="B9" s="119">
        <v>41934</v>
      </c>
      <c r="C9" s="120" t="s">
        <v>69</v>
      </c>
      <c r="D9" s="120" t="s">
        <v>5</v>
      </c>
      <c r="E9" s="121">
        <v>465055877</v>
      </c>
      <c r="F9" s="122">
        <v>5</v>
      </c>
      <c r="G9" s="122">
        <v>1</v>
      </c>
      <c r="H9" s="123">
        <v>0.58680555555555558</v>
      </c>
      <c r="I9" s="123" t="s">
        <v>109</v>
      </c>
      <c r="J9" s="120" t="s">
        <v>107</v>
      </c>
      <c r="K9" s="120" t="s">
        <v>110</v>
      </c>
      <c r="L9" s="124">
        <v>41.48</v>
      </c>
    </row>
    <row r="10" spans="2:12" s="1" customFormat="1" ht="15" x14ac:dyDescent="0.25">
      <c r="B10" s="125"/>
      <c r="C10" s="126"/>
      <c r="D10" s="126"/>
      <c r="E10" s="127"/>
      <c r="F10" s="128"/>
      <c r="G10" s="128"/>
      <c r="H10" s="129"/>
      <c r="I10" s="126"/>
      <c r="J10" s="126"/>
      <c r="K10" s="126"/>
      <c r="L10" s="126"/>
    </row>
    <row r="11" spans="2:12" s="1" customFormat="1" ht="16.5" thickBot="1" x14ac:dyDescent="0.3">
      <c r="B11" s="112" t="s">
        <v>111</v>
      </c>
      <c r="C11" s="112"/>
      <c r="D11" s="112"/>
      <c r="E11" s="112"/>
      <c r="F11" s="112"/>
      <c r="G11" s="112"/>
      <c r="H11" s="112"/>
      <c r="I11" s="112"/>
      <c r="J11" s="112"/>
      <c r="K11" s="112"/>
      <c r="L11" s="112"/>
    </row>
    <row r="12" spans="2:12" s="1" customFormat="1" ht="16.5" thickTop="1" thickBot="1" x14ac:dyDescent="0.3">
      <c r="B12" s="7"/>
    </row>
    <row r="13" spans="2:12" s="1" customFormat="1" ht="15.75" thickBot="1" x14ac:dyDescent="0.3">
      <c r="B13" s="30" t="s">
        <v>96</v>
      </c>
      <c r="C13" s="31" t="s">
        <v>44</v>
      </c>
      <c r="D13" s="31" t="s">
        <v>97</v>
      </c>
      <c r="E13" s="31" t="s">
        <v>98</v>
      </c>
      <c r="F13" s="31" t="s">
        <v>99</v>
      </c>
      <c r="G13" s="31" t="s">
        <v>100</v>
      </c>
      <c r="H13" s="31" t="s">
        <v>101</v>
      </c>
      <c r="I13" s="31" t="s">
        <v>102</v>
      </c>
      <c r="J13" s="31" t="s">
        <v>103</v>
      </c>
      <c r="K13" s="31" t="s">
        <v>104</v>
      </c>
      <c r="L13" s="32" t="s">
        <v>105</v>
      </c>
    </row>
    <row r="14" spans="2:12" s="1" customFormat="1" ht="15" x14ac:dyDescent="0.25">
      <c r="B14" s="130" t="s">
        <v>112</v>
      </c>
      <c r="C14" s="131"/>
      <c r="D14" s="131"/>
      <c r="E14" s="131"/>
      <c r="F14" s="131"/>
      <c r="G14" s="131"/>
      <c r="H14" s="132"/>
      <c r="I14" s="131"/>
      <c r="J14" s="131"/>
      <c r="K14" s="131"/>
      <c r="L14" s="133"/>
    </row>
    <row r="15" spans="2:12" s="1" customFormat="1" ht="15" x14ac:dyDescent="0.25">
      <c r="B15" s="134">
        <v>41914</v>
      </c>
      <c r="C15" s="135" t="s">
        <v>113</v>
      </c>
      <c r="D15" s="135" t="s">
        <v>5</v>
      </c>
      <c r="E15" s="136">
        <v>4643768556</v>
      </c>
      <c r="F15" s="137">
        <v>1</v>
      </c>
      <c r="G15" s="137">
        <v>2</v>
      </c>
      <c r="H15" s="138">
        <v>0.5083333333333333</v>
      </c>
      <c r="I15" s="135" t="s">
        <v>106</v>
      </c>
      <c r="J15" s="135" t="s">
        <v>107</v>
      </c>
      <c r="K15" s="135" t="s">
        <v>108</v>
      </c>
      <c r="L15" s="139"/>
    </row>
    <row r="16" spans="2:12" s="1" customFormat="1" ht="15" x14ac:dyDescent="0.25">
      <c r="B16" s="134">
        <v>41915</v>
      </c>
      <c r="C16" s="135" t="s">
        <v>56</v>
      </c>
      <c r="D16" s="135" t="s">
        <v>5</v>
      </c>
      <c r="E16" s="136">
        <v>3320525984</v>
      </c>
      <c r="F16" s="137">
        <v>1</v>
      </c>
      <c r="G16" s="137">
        <v>3</v>
      </c>
      <c r="H16" s="138">
        <v>0.5180555555555556</v>
      </c>
      <c r="I16" s="135" t="s">
        <v>106</v>
      </c>
      <c r="J16" s="135" t="s">
        <v>107</v>
      </c>
      <c r="K16" s="135" t="s">
        <v>108</v>
      </c>
      <c r="L16" s="139"/>
    </row>
    <row r="17" spans="2:14" s="1" customFormat="1" ht="15.75" thickBot="1" x14ac:dyDescent="0.3">
      <c r="B17" s="134">
        <v>41942</v>
      </c>
      <c r="C17" s="135" t="s">
        <v>60</v>
      </c>
      <c r="D17" s="135" t="s">
        <v>5</v>
      </c>
      <c r="E17" s="136">
        <v>5397146897</v>
      </c>
      <c r="F17" s="137">
        <v>1</v>
      </c>
      <c r="G17" s="137">
        <v>1</v>
      </c>
      <c r="H17" s="138">
        <v>0.52777777777777779</v>
      </c>
      <c r="I17" s="135" t="s">
        <v>106</v>
      </c>
      <c r="J17" s="135" t="s">
        <v>107</v>
      </c>
      <c r="K17" s="135" t="s">
        <v>108</v>
      </c>
      <c r="L17" s="139"/>
    </row>
    <row r="18" spans="2:14" s="1" customFormat="1" ht="15" x14ac:dyDescent="0.25">
      <c r="B18" s="130" t="s">
        <v>114</v>
      </c>
      <c r="C18" s="131"/>
      <c r="D18" s="131"/>
      <c r="E18" s="131"/>
      <c r="F18" s="131"/>
      <c r="G18" s="131"/>
      <c r="H18" s="132"/>
      <c r="I18" s="131"/>
      <c r="J18" s="131"/>
      <c r="K18" s="131"/>
      <c r="L18" s="133"/>
    </row>
    <row r="19" spans="2:14" s="1" customFormat="1" ht="15" x14ac:dyDescent="0.25">
      <c r="B19" s="140">
        <v>41914</v>
      </c>
      <c r="C19" s="141" t="s">
        <v>113</v>
      </c>
      <c r="D19" s="141" t="s">
        <v>5</v>
      </c>
      <c r="E19" s="142">
        <v>23985542064</v>
      </c>
      <c r="F19" s="143">
        <v>1</v>
      </c>
      <c r="G19" s="143">
        <v>3</v>
      </c>
      <c r="H19" s="144">
        <v>0.63680555555555551</v>
      </c>
      <c r="I19" s="141" t="s">
        <v>109</v>
      </c>
      <c r="J19" s="141" t="s">
        <v>107</v>
      </c>
      <c r="K19" s="141" t="s">
        <v>110</v>
      </c>
      <c r="L19" s="118">
        <v>50</v>
      </c>
    </row>
    <row r="20" spans="2:14" s="1" customFormat="1" ht="15" x14ac:dyDescent="0.25">
      <c r="B20" s="113">
        <v>41921</v>
      </c>
      <c r="C20" s="114" t="s">
        <v>115</v>
      </c>
      <c r="D20" s="114" t="s">
        <v>5</v>
      </c>
      <c r="E20" s="115">
        <v>264632054</v>
      </c>
      <c r="F20" s="116">
        <v>1</v>
      </c>
      <c r="G20" s="116">
        <v>1</v>
      </c>
      <c r="H20" s="117">
        <v>0.63124999999999998</v>
      </c>
      <c r="I20" s="114" t="s">
        <v>106</v>
      </c>
      <c r="J20" s="114" t="s">
        <v>107</v>
      </c>
      <c r="K20" s="114" t="s">
        <v>108</v>
      </c>
      <c r="L20" s="118"/>
    </row>
    <row r="21" spans="2:14" s="1" customFormat="1" ht="15" x14ac:dyDescent="0.25">
      <c r="B21" s="113">
        <v>41926</v>
      </c>
      <c r="C21" s="114" t="s">
        <v>56</v>
      </c>
      <c r="D21" s="114" t="s">
        <v>5</v>
      </c>
      <c r="E21" s="115">
        <v>8428595893</v>
      </c>
      <c r="F21" s="116">
        <v>2</v>
      </c>
      <c r="G21" s="116">
        <v>4</v>
      </c>
      <c r="H21" s="117">
        <v>0.63888888888888895</v>
      </c>
      <c r="I21" s="114" t="s">
        <v>109</v>
      </c>
      <c r="J21" s="114" t="s">
        <v>107</v>
      </c>
      <c r="K21" s="114" t="s">
        <v>110</v>
      </c>
      <c r="L21" s="118">
        <v>50</v>
      </c>
    </row>
    <row r="22" spans="2:14" s="1" customFormat="1" ht="15" x14ac:dyDescent="0.25">
      <c r="B22" s="113">
        <v>41927</v>
      </c>
      <c r="C22" s="114" t="s">
        <v>116</v>
      </c>
      <c r="D22" s="114" t="s">
        <v>5</v>
      </c>
      <c r="E22" s="115">
        <v>112434436</v>
      </c>
      <c r="F22" s="116">
        <v>1</v>
      </c>
      <c r="G22" s="116">
        <v>1</v>
      </c>
      <c r="H22" s="117">
        <v>0.63194444444444442</v>
      </c>
      <c r="I22" s="114" t="s">
        <v>106</v>
      </c>
      <c r="J22" s="114" t="s">
        <v>107</v>
      </c>
      <c r="K22" s="114" t="s">
        <v>108</v>
      </c>
      <c r="L22" s="118"/>
    </row>
    <row r="23" spans="2:14" s="1" customFormat="1" ht="15" x14ac:dyDescent="0.25">
      <c r="B23" s="113">
        <v>41929</v>
      </c>
      <c r="C23" s="114" t="s">
        <v>48</v>
      </c>
      <c r="D23" s="114" t="s">
        <v>5</v>
      </c>
      <c r="E23" s="115">
        <v>4235317559</v>
      </c>
      <c r="F23" s="116">
        <v>1</v>
      </c>
      <c r="G23" s="116">
        <v>1</v>
      </c>
      <c r="H23" s="117">
        <v>0.62708333333333333</v>
      </c>
      <c r="I23" s="114" t="s">
        <v>106</v>
      </c>
      <c r="J23" s="114" t="s">
        <v>107</v>
      </c>
      <c r="K23" s="114" t="s">
        <v>108</v>
      </c>
      <c r="L23" s="118"/>
    </row>
    <row r="24" spans="2:14" s="1" customFormat="1" ht="15" x14ac:dyDescent="0.25">
      <c r="B24" s="113">
        <v>41935</v>
      </c>
      <c r="C24" s="114" t="s">
        <v>50</v>
      </c>
      <c r="D24" s="114" t="s">
        <v>5</v>
      </c>
      <c r="E24" s="115">
        <v>7395513380</v>
      </c>
      <c r="F24" s="116">
        <v>1</v>
      </c>
      <c r="G24" s="116">
        <v>2</v>
      </c>
      <c r="H24" s="117">
        <v>0.62916666666666665</v>
      </c>
      <c r="I24" s="114" t="s">
        <v>106</v>
      </c>
      <c r="J24" s="114" t="s">
        <v>107</v>
      </c>
      <c r="K24" s="114" t="s">
        <v>108</v>
      </c>
      <c r="L24" s="118"/>
    </row>
    <row r="25" spans="2:14" s="1" customFormat="1" ht="15.75" thickBot="1" x14ac:dyDescent="0.3">
      <c r="B25" s="119">
        <v>41939</v>
      </c>
      <c r="C25" s="120" t="s">
        <v>50</v>
      </c>
      <c r="D25" s="120" t="s">
        <v>5</v>
      </c>
      <c r="E25" s="121">
        <v>540746030</v>
      </c>
      <c r="F25" s="122">
        <v>1</v>
      </c>
      <c r="G25" s="122">
        <v>1</v>
      </c>
      <c r="H25" s="123">
        <v>0.6645833333333333</v>
      </c>
      <c r="I25" s="123" t="s">
        <v>117</v>
      </c>
      <c r="J25" s="120" t="s">
        <v>107</v>
      </c>
      <c r="K25" s="120" t="s">
        <v>110</v>
      </c>
      <c r="L25" s="124">
        <v>11.13</v>
      </c>
    </row>
    <row r="27" spans="2:14" ht="12.75" customHeight="1" x14ac:dyDescent="0.2">
      <c r="B27" s="69" t="s">
        <v>35</v>
      </c>
      <c r="C27" s="70"/>
      <c r="D27" s="70"/>
      <c r="E27" s="105" t="s">
        <v>36</v>
      </c>
      <c r="F27" s="106"/>
      <c r="G27" s="106"/>
      <c r="H27" s="106"/>
      <c r="I27" s="106"/>
      <c r="J27" s="106"/>
      <c r="K27" s="106"/>
      <c r="L27" s="107"/>
      <c r="M27" s="108"/>
      <c r="N27" s="108"/>
    </row>
    <row r="28" spans="2:14" x14ac:dyDescent="0.2">
      <c r="B28" s="73"/>
      <c r="C28" s="74"/>
      <c r="D28" s="74"/>
      <c r="E28" s="108"/>
      <c r="F28" s="108"/>
      <c r="G28" s="108"/>
      <c r="H28" s="108"/>
      <c r="I28" s="108"/>
      <c r="J28" s="108"/>
      <c r="K28" s="108"/>
      <c r="L28" s="108"/>
      <c r="M28" s="108"/>
      <c r="N28" s="108"/>
    </row>
    <row r="29" spans="2:14" ht="12.75" customHeight="1" x14ac:dyDescent="0.2">
      <c r="B29" s="69" t="s">
        <v>37</v>
      </c>
      <c r="C29" s="70"/>
      <c r="D29" s="70"/>
      <c r="E29" s="76" t="s">
        <v>38</v>
      </c>
      <c r="F29" s="77"/>
      <c r="G29" s="77"/>
      <c r="H29" s="77"/>
      <c r="I29" s="77"/>
      <c r="J29" s="77"/>
      <c r="K29" s="77"/>
      <c r="L29" s="78"/>
      <c r="M29" s="108"/>
      <c r="N29" s="108"/>
    </row>
    <row r="30" spans="2:14" x14ac:dyDescent="0.2">
      <c r="B30" s="73"/>
      <c r="C30" s="74"/>
      <c r="D30" s="74"/>
      <c r="E30" s="79"/>
      <c r="F30" s="80"/>
      <c r="G30" s="80"/>
      <c r="H30" s="80"/>
      <c r="I30" s="80"/>
      <c r="J30" s="80"/>
      <c r="K30" s="80"/>
      <c r="L30" s="81"/>
      <c r="M30" s="108"/>
      <c r="N30" s="108"/>
    </row>
    <row r="31" spans="2:14" ht="12.75" customHeight="1" x14ac:dyDescent="0.2">
      <c r="B31" s="73"/>
      <c r="C31" s="74"/>
      <c r="D31" s="74"/>
      <c r="E31" s="82" t="s">
        <v>39</v>
      </c>
      <c r="F31" s="83"/>
      <c r="G31" s="83"/>
      <c r="H31" s="83"/>
      <c r="I31" s="83"/>
      <c r="J31" s="83"/>
      <c r="K31" s="83"/>
      <c r="L31" s="84"/>
      <c r="M31" s="146"/>
      <c r="N31" s="146"/>
    </row>
    <row r="32" spans="2:14" x14ac:dyDescent="0.2">
      <c r="B32" s="73"/>
      <c r="C32" s="74"/>
      <c r="D32" s="74"/>
      <c r="E32" s="82"/>
      <c r="F32" s="83"/>
      <c r="G32" s="83"/>
      <c r="H32" s="83"/>
      <c r="I32" s="83"/>
      <c r="J32" s="83"/>
      <c r="K32" s="83"/>
      <c r="L32" s="84"/>
      <c r="M32" s="146"/>
      <c r="N32" s="146"/>
    </row>
    <row r="33" spans="2:14" x14ac:dyDescent="0.2">
      <c r="B33" s="73"/>
      <c r="C33" s="74"/>
      <c r="D33" s="74"/>
      <c r="E33" s="109" t="s">
        <v>40</v>
      </c>
      <c r="F33" s="110"/>
      <c r="G33" s="110"/>
      <c r="H33" s="110"/>
      <c r="I33" s="110"/>
      <c r="J33" s="110"/>
      <c r="K33" s="110"/>
      <c r="L33" s="111"/>
      <c r="M33" s="147"/>
      <c r="N33" s="147"/>
    </row>
  </sheetData>
  <mergeCells count="7">
    <mergeCell ref="E33:L33"/>
    <mergeCell ref="B2:L2"/>
    <mergeCell ref="B5:L5"/>
    <mergeCell ref="B11:L11"/>
    <mergeCell ref="E27:L27"/>
    <mergeCell ref="E29:L30"/>
    <mergeCell ref="E31:L32"/>
  </mergeCells>
  <printOptions horizontalCentered="1"/>
  <pageMargins left="0.59055118110236227" right="0.59055118110236227" top="0" bottom="0" header="0" footer="0"/>
  <pageSetup paperSize="9" scale="84" orientation="landscape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1. Resúmen Incumplimientos</vt:lpstr>
      <vt:lpstr>2. Ranking Incumplimientos</vt:lpstr>
      <vt:lpstr>3. Incumplimientos Mes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División Custodia y Liquidación de Valores</cp:lastModifiedBy>
  <dcterms:created xsi:type="dcterms:W3CDTF">2014-11-21T14:26:18Z</dcterms:created>
  <dcterms:modified xsi:type="dcterms:W3CDTF">2014-11-21T14:27:27Z</dcterms:modified>
</cp:coreProperties>
</file>