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7965"/>
  </bookViews>
  <sheets>
    <sheet name="Op. Aceptadas" sheetId="3" r:id="rId1"/>
    <sheet name="UF" sheetId="1" r:id="rId2"/>
    <sheet name="US$" sheetId="2" r:id="rId3"/>
  </sheets>
  <definedNames>
    <definedName name="_xlnm.Print_Area" localSheetId="1">UF!$B$2:$L$158</definedName>
    <definedName name="_xlnm.Print_Area" localSheetId="2">'US$'!$B$2:$L$155</definedName>
    <definedName name="PHAUF" localSheetId="1">UF!$F$29:$F$40,OFFSET(UF!$F$42,,,COUNT(UF!$D$42:$D$53),1)</definedName>
    <definedName name="PHAUS" localSheetId="2">'US$'!$F$29:$F$40,OFFSET('US$'!$F$42,,,COUNT('US$'!$D$42:$D$53),1)</definedName>
    <definedName name="phluf" localSheetId="1">UF!$G$29:$G$40,OFFSET(UF!$G$42,,,COUNT(UF!$D$42:$D$53),1)</definedName>
    <definedName name="PHLUS" localSheetId="2">'US$'!$G$29:$G$40,OFFSET('US$'!$G$42,,,COUNT('US$'!$D$42:$D$53),1)</definedName>
    <definedName name="PMAUF" localSheetId="1">UF!$H$29:$H$40,OFFSET(UF!$H$42,,,COUNT(UF!$D$42:$D$53),1)</definedName>
    <definedName name="PMAUS" localSheetId="2">'US$'!$H$29:$H$40,OFFSET('US$'!$H$42,,,COUNT('US$'!$D$42:$D$53),1)</definedName>
    <definedName name="PMLUF" localSheetId="1">UF!$I$29:$I$40,OFFSET(UF!$I$42,,,COUNT(UF!$D$42:$D$53),1)</definedName>
    <definedName name="PMLUS" localSheetId="2">'US$'!$I$29:$I$40,OFFSET('US$'!$I$42,,,COUNT('US$'!$D$42:$D$53),1)</definedName>
    <definedName name="RVAUF" localSheetId="1">UF!$D$29:$D$40,OFFSET(UF!$D$42,,,COUNT(UF!$D$42:$D$53),1)</definedName>
    <definedName name="RVAUS" localSheetId="2">'US$'!$D$29:$D$40,OFFSET('US$'!$D$42,,,COUNT('US$'!$D$42:$D$53),1)</definedName>
    <definedName name="RVLUF" localSheetId="1">UF!$E$29:$E$40,OFFSET(UF!$E$42,,,COUNT(UF!$D$42:$D$53),1)</definedName>
    <definedName name="RVLUS" localSheetId="2">'US$'!$E$29:$E$40,OFFSET('US$'!$E$42,,,COUNT('US$'!$D$42:$D$53),1)</definedName>
  </definedNames>
  <calcPr calcId="145621"/>
</workbook>
</file>

<file path=xl/calcChain.xml><?xml version="1.0" encoding="utf-8"?>
<calcChain xmlns="http://schemas.openxmlformats.org/spreadsheetml/2006/main">
  <c r="I103" i="3" l="1"/>
  <c r="H103" i="3"/>
  <c r="G103" i="3"/>
  <c r="F103" i="3"/>
  <c r="E103" i="3"/>
  <c r="K103" i="3" s="1"/>
  <c r="D103" i="3"/>
  <c r="J103" i="3" s="1"/>
  <c r="I102" i="3"/>
  <c r="H102" i="3"/>
  <c r="G102" i="3"/>
  <c r="K102" i="3" s="1"/>
  <c r="F102" i="3"/>
  <c r="J102" i="3" s="1"/>
  <c r="E102" i="3"/>
  <c r="D102" i="3"/>
  <c r="I101" i="3"/>
  <c r="H101" i="3"/>
  <c r="G101" i="3"/>
  <c r="K101" i="3" s="1"/>
  <c r="F101" i="3"/>
  <c r="J101" i="3" s="1"/>
  <c r="E101" i="3"/>
  <c r="D101" i="3"/>
  <c r="I100" i="3"/>
  <c r="H100" i="3"/>
  <c r="G100" i="3"/>
  <c r="K100" i="3" s="1"/>
  <c r="F100" i="3"/>
  <c r="J100" i="3" s="1"/>
  <c r="E100" i="3"/>
  <c r="D100" i="3"/>
  <c r="I99" i="3"/>
  <c r="H99" i="3"/>
  <c r="G99" i="3"/>
  <c r="K99" i="3" s="1"/>
  <c r="F99" i="3"/>
  <c r="J99" i="3" s="1"/>
  <c r="E99" i="3"/>
  <c r="D99" i="3"/>
  <c r="I98" i="3"/>
  <c r="H98" i="3"/>
  <c r="G98" i="3"/>
  <c r="K98" i="3" s="1"/>
  <c r="F98" i="3"/>
  <c r="J98" i="3" s="1"/>
  <c r="E98" i="3"/>
  <c r="D98" i="3"/>
  <c r="I97" i="3"/>
  <c r="H97" i="3"/>
  <c r="G97" i="3"/>
  <c r="K97" i="3" s="1"/>
  <c r="F97" i="3"/>
  <c r="J97" i="3" s="1"/>
  <c r="E97" i="3"/>
  <c r="D97" i="3"/>
  <c r="I96" i="3"/>
  <c r="H96" i="3"/>
  <c r="G96" i="3"/>
  <c r="K96" i="3" s="1"/>
  <c r="F96" i="3"/>
  <c r="J96" i="3" s="1"/>
  <c r="E96" i="3"/>
  <c r="D96" i="3"/>
  <c r="I95" i="3"/>
  <c r="H95" i="3"/>
  <c r="G95" i="3"/>
  <c r="K95" i="3" s="1"/>
  <c r="F95" i="3"/>
  <c r="J95" i="3" s="1"/>
  <c r="E95" i="3"/>
  <c r="D95" i="3"/>
  <c r="K94" i="3"/>
  <c r="J94" i="3"/>
  <c r="K93" i="3"/>
  <c r="J93" i="3"/>
  <c r="K92" i="3"/>
  <c r="J92" i="3"/>
  <c r="K91" i="3"/>
  <c r="J91" i="3"/>
  <c r="K90" i="3"/>
  <c r="J90" i="3"/>
  <c r="K89" i="3"/>
  <c r="J89" i="3"/>
  <c r="I82" i="3"/>
  <c r="H82" i="3"/>
  <c r="G82" i="3"/>
  <c r="F82" i="3"/>
  <c r="E82" i="3"/>
  <c r="D82" i="3"/>
  <c r="K77" i="3"/>
  <c r="J77" i="3"/>
  <c r="K76" i="3"/>
  <c r="J76" i="3"/>
  <c r="K75" i="3"/>
  <c r="J75" i="3"/>
  <c r="K74" i="3"/>
  <c r="J74" i="3"/>
  <c r="K73" i="3"/>
  <c r="J73" i="3"/>
  <c r="K72" i="3"/>
  <c r="J72" i="3"/>
  <c r="K71" i="3"/>
  <c r="K82" i="3" s="1"/>
  <c r="J71" i="3"/>
  <c r="J82" i="3" s="1"/>
  <c r="K70" i="3"/>
  <c r="J70" i="3"/>
  <c r="I69" i="3"/>
  <c r="H69" i="3"/>
  <c r="G69" i="3"/>
  <c r="F69" i="3"/>
  <c r="E69" i="3"/>
  <c r="D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K69" i="3" s="1"/>
  <c r="J58" i="3"/>
  <c r="K57" i="3"/>
  <c r="J57" i="3"/>
  <c r="J69" i="3" s="1"/>
  <c r="I56" i="3"/>
  <c r="H56" i="3"/>
  <c r="G56" i="3"/>
  <c r="F56" i="3"/>
  <c r="E56" i="3"/>
  <c r="D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K56" i="3" s="1"/>
  <c r="J45" i="3"/>
  <c r="K44" i="3"/>
  <c r="J44" i="3"/>
  <c r="J56" i="3" s="1"/>
  <c r="I43" i="3"/>
  <c r="H43" i="3"/>
  <c r="G43" i="3"/>
  <c r="F43" i="3"/>
  <c r="E43" i="3"/>
  <c r="D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K43" i="3" s="1"/>
  <c r="J32" i="3"/>
  <c r="K31" i="3"/>
  <c r="J31" i="3"/>
  <c r="J43" i="3" s="1"/>
  <c r="I30" i="3"/>
  <c r="H30" i="3"/>
  <c r="G30" i="3"/>
  <c r="F30" i="3"/>
  <c r="E30" i="3"/>
  <c r="D30" i="3"/>
  <c r="K29" i="3"/>
  <c r="J29" i="3"/>
  <c r="K28" i="3"/>
  <c r="J28" i="3"/>
  <c r="K27" i="3"/>
  <c r="J27" i="3"/>
  <c r="K26" i="3"/>
  <c r="J26" i="3"/>
</calcChain>
</file>

<file path=xl/comments1.xml><?xml version="1.0" encoding="utf-8"?>
<comments xmlns="http://schemas.openxmlformats.org/spreadsheetml/2006/main">
  <authors>
    <author>Superintendencia de Valores y Seguros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<sst xmlns="http://schemas.openxmlformats.org/spreadsheetml/2006/main" count="483" uniqueCount="95">
  <si>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</si>
  <si>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</si>
  <si>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</si>
  <si>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</si>
  <si>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</si>
  <si>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</si>
  <si>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</si>
  <si>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</si>
  <si>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</si>
  <si>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</si>
  <si>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</si>
  <si>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</si>
  <si>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</si>
  <si>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</si>
  <si>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</si>
  <si>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</si>
  <si>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</si>
  <si>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</si>
  <si>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</si>
  <si>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</si>
  <si>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</si>
  <si>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</si>
  <si>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</si>
  <si>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</si>
  <si>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</si>
  <si>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</si>
  <si>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</si>
  <si>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</si>
  <si>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</si>
  <si>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</si>
  <si>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</si>
  <si>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</si>
  <si>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</si>
  <si>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</si>
  <si>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</si>
  <si>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</si>
  <si>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</si>
  <si>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</si>
  <si>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</si>
  <si>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</si>
  <si>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</si>
  <si>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</si>
  <si>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</si>
  <si>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</si>
  <si>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</si>
  <si>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</si>
  <si>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</si>
  <si>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</si>
  <si>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</si>
  <si>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</si>
  <si>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</si>
  <si>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</si>
  <si>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</si>
  <si>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</si>
  <si>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</si>
  <si>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BANCHILE CORREDORES DE BOLSA S.A.       </t>
  </si>
  <si>
    <t xml:space="preserve">SANTANDER S.A. CORREDORES DE BOLSA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</si>
  <si>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</si>
  <si>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</si>
  <si>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</si>
  <si>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I.M. TRUST S.A. CORREDORES DE BOLSA     </t>
  </si>
  <si>
    <t xml:space="preserve">LARRAIN VIAL S.A. CORREDORA DE BOLSA    </t>
  </si>
  <si>
    <t>BTG PACTUAL CHILE SA CORREDORES DE BOLSA</t>
  </si>
  <si>
    <t xml:space="preserve">EUROAMERICA CORREDORES DE BOLSA S.A.    </t>
  </si>
  <si>
    <t xml:space="preserve">PENTA CORREDORES DE BOLSA S.A.          </t>
  </si>
  <si>
    <t xml:space="preserve">SCOTIA CORREDORA DE BOLSA CHILE S.A.    </t>
  </si>
  <si>
    <t xml:space="preserve">DEUTSCHE BANK (CHILE) S.A.              </t>
  </si>
  <si>
    <t>VALORES SECURITY S.A.CORREDORES DE BOLSA</t>
  </si>
  <si>
    <t xml:space="preserve">CONSORCIO CORREDORES DE BOLSA S.A.      </t>
  </si>
  <si>
    <t xml:space="preserve">FINANZAS Y NEGOCIOS S.A.  C. DE BOLSA   </t>
  </si>
  <si>
    <t xml:space="preserve">TANNER CORREDORES DE BOLSA S.A.         </t>
  </si>
  <si>
    <t xml:space="preserve">CHG CORREDORES DE BOLSA S.A.            </t>
  </si>
  <si>
    <t xml:space="preserve">MERRILL LYNCH CORREDORES DE BOLSA SPA   </t>
  </si>
  <si>
    <t xml:space="preserve">MBI CORREDORES DE BOLSA S.A.            </t>
  </si>
  <si>
    <t xml:space="preserve">CRUZ DEL SUR CORREDORA DE BOLSA S.A.    </t>
  </si>
  <si>
    <t xml:space="preserve">NEGOCIOS Y VALORES S.A. C. DE BOLSA     </t>
  </si>
  <si>
    <t xml:space="preserve">J.P. MORGAN CORREDORES DE BOLSA SPA     </t>
  </si>
  <si>
    <t xml:space="preserve">UGARTE Y CIA. CORREDORES DE BOLSA S.A.  </t>
  </si>
  <si>
    <t xml:space="preserve">GBM CORREDORES DE BOLSA LIMITADA        </t>
  </si>
  <si>
    <t xml:space="preserve">ITAU CHILE ADM. GENERAL DE FONDOS S.A.  </t>
  </si>
  <si>
    <t xml:space="preserve">MONEDA CORREDORES DE BOLSA LTDA.        </t>
  </si>
  <si>
    <t xml:space="preserve">JAIME LARRAIN Y CIA. C. DE BOLSA LTDA.  </t>
  </si>
  <si>
    <t xml:space="preserve">CORREDORES DE BOLSA SURA S.A.           </t>
  </si>
  <si>
    <t xml:space="preserve">RENTA 4 CORREDORES DE BOLSA S.A.        </t>
  </si>
  <si>
    <t xml:space="preserve">ETCHEGARAY S.A. CORREDORES DE BOLSA     </t>
  </si>
  <si>
    <t xml:space="preserve">FOREX CHILE CORREDORES DE BOLSA S.A.    </t>
  </si>
  <si>
    <t xml:space="preserve">YRARRAZAVAL Y CIA. C. DE BOLSA LTDA.    </t>
  </si>
  <si>
    <t>VANTRUST CAPITAL CORREDORES DE BOLSA S.A</t>
  </si>
  <si>
    <t xml:space="preserve">CHILEMARKET S.A. CORREDORES DE BOLSA    </t>
  </si>
  <si>
    <t>OPERACIONES ACEPTADAS EN SISTEMAS DE COMPENSACIÓN Y LIQUIDACIÓN</t>
  </si>
  <si>
    <t>Agosto 2014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</si>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</sst>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3" fillId="0" borderId="0">
      <alignment wrapText="1"/>
    </xf>
    <xf numFmtId="0" fontId="3" fillId="0" borderId="0"/>
    <xf numFmtId="0" fontId="3" fillId="0" borderId="0"/>
    <xf numFmtId="0" fontId="3" fillId="0" borderId="0">
      <alignment wrapText="1"/>
    </xf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" fillId="0" borderId="0"/>
    <xf numFmtId="165" fontId="3" fillId="0" borderId="0" applyFont="0" applyFill="0" applyBorder="0" applyAlignment="0" applyProtection="0"/>
    <xf numFmtId="0" fontId="1" fillId="7" borderId="0" applyNumberFormat="0" applyBorder="0" applyAlignment="0" applyProtection="0"/>
    <xf numFmtId="0" fontId="28" fillId="25" borderId="0" applyNumberFormat="0" applyBorder="0" applyAlignment="0" applyProtection="0"/>
    <xf numFmtId="0" fontId="1" fillId="10" borderId="0" applyNumberFormat="0" applyBorder="0" applyAlignment="0" applyProtection="0"/>
    <xf numFmtId="0" fontId="28" fillId="26" borderId="0" applyNumberFormat="0" applyBorder="0" applyAlignment="0" applyProtection="0"/>
    <xf numFmtId="0" fontId="1" fillId="13" borderId="0" applyNumberFormat="0" applyBorder="0" applyAlignment="0" applyProtection="0"/>
    <xf numFmtId="0" fontId="28" fillId="27" borderId="0" applyNumberFormat="0" applyBorder="0" applyAlignment="0" applyProtection="0"/>
    <xf numFmtId="0" fontId="1" fillId="16" borderId="0" applyNumberFormat="0" applyBorder="0" applyAlignment="0" applyProtection="0"/>
    <xf numFmtId="0" fontId="28" fillId="28" borderId="0" applyNumberFormat="0" applyBorder="0" applyAlignment="0" applyProtection="0"/>
    <xf numFmtId="0" fontId="1" fillId="19" borderId="0" applyNumberFormat="0" applyBorder="0" applyAlignment="0" applyProtection="0"/>
    <xf numFmtId="0" fontId="28" fillId="29" borderId="0" applyNumberFormat="0" applyBorder="0" applyAlignment="0" applyProtection="0"/>
    <xf numFmtId="0" fontId="1" fillId="22" borderId="0" applyNumberFormat="0" applyBorder="0" applyAlignment="0" applyProtection="0"/>
    <xf numFmtId="0" fontId="28" fillId="30" borderId="0" applyNumberFormat="0" applyBorder="0" applyAlignment="0" applyProtection="0"/>
    <xf numFmtId="0" fontId="1" fillId="8" borderId="0" applyNumberFormat="0" applyBorder="0" applyAlignment="0" applyProtection="0"/>
    <xf numFmtId="0" fontId="28" fillId="31" borderId="0" applyNumberFormat="0" applyBorder="0" applyAlignment="0" applyProtection="0"/>
    <xf numFmtId="0" fontId="1" fillId="11" borderId="0" applyNumberFormat="0" applyBorder="0" applyAlignment="0" applyProtection="0"/>
    <xf numFmtId="0" fontId="28" fillId="32" borderId="0" applyNumberFormat="0" applyBorder="0" applyAlignment="0" applyProtection="0"/>
    <xf numFmtId="0" fontId="1" fillId="14" borderId="0" applyNumberFormat="0" applyBorder="0" applyAlignment="0" applyProtection="0"/>
    <xf numFmtId="0" fontId="28" fillId="33" borderId="0" applyNumberFormat="0" applyBorder="0" applyAlignment="0" applyProtection="0"/>
    <xf numFmtId="0" fontId="1" fillId="17" borderId="0" applyNumberFormat="0" applyBorder="0" applyAlignment="0" applyProtection="0"/>
    <xf numFmtId="0" fontId="28" fillId="28" borderId="0" applyNumberFormat="0" applyBorder="0" applyAlignment="0" applyProtection="0"/>
    <xf numFmtId="0" fontId="1" fillId="20" borderId="0" applyNumberFormat="0" applyBorder="0" applyAlignment="0" applyProtection="0"/>
    <xf numFmtId="0" fontId="28" fillId="31" borderId="0" applyNumberFormat="0" applyBorder="0" applyAlignment="0" applyProtection="0"/>
    <xf numFmtId="0" fontId="1" fillId="23" borderId="0" applyNumberFormat="0" applyBorder="0" applyAlignment="0" applyProtection="0"/>
    <xf numFmtId="0" fontId="28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19" fillId="4" borderId="0" applyNumberFormat="0" applyBorder="0" applyAlignment="0" applyProtection="0"/>
    <xf numFmtId="0" fontId="30" fillId="27" borderId="0" applyNumberFormat="0" applyBorder="0" applyAlignment="0" applyProtection="0"/>
    <xf numFmtId="0" fontId="31" fillId="39" borderId="70" applyNumberFormat="0" applyAlignment="0" applyProtection="0"/>
    <xf numFmtId="0" fontId="32" fillId="40" borderId="71" applyNumberFormat="0" applyAlignment="0" applyProtection="0"/>
    <xf numFmtId="0" fontId="33" fillId="0" borderId="72" applyNumberFormat="0" applyFill="0" applyAlignment="0" applyProtection="0"/>
    <xf numFmtId="0" fontId="34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9" fillId="41" borderId="0" applyNumberFormat="0" applyBorder="0" applyAlignment="0" applyProtection="0"/>
    <xf numFmtId="0" fontId="22" fillId="9" borderId="0" applyNumberFormat="0" applyBorder="0" applyAlignment="0" applyProtection="0"/>
    <xf numFmtId="0" fontId="29" fillId="42" borderId="0" applyNumberFormat="0" applyBorder="0" applyAlignment="0" applyProtection="0"/>
    <xf numFmtId="0" fontId="22" fillId="12" borderId="0" applyNumberFormat="0" applyBorder="0" applyAlignment="0" applyProtection="0"/>
    <xf numFmtId="0" fontId="29" fillId="43" borderId="0" applyNumberFormat="0" applyBorder="0" applyAlignment="0" applyProtection="0"/>
    <xf numFmtId="0" fontId="22" fillId="15" borderId="0" applyNumberFormat="0" applyBorder="0" applyAlignment="0" applyProtection="0"/>
    <xf numFmtId="0" fontId="29" fillId="36" borderId="0" applyNumberFormat="0" applyBorder="0" applyAlignment="0" applyProtection="0"/>
    <xf numFmtId="0" fontId="22" fillId="18" borderId="0" applyNumberFormat="0" applyBorder="0" applyAlignment="0" applyProtection="0"/>
    <xf numFmtId="0" fontId="29" fillId="37" borderId="0" applyNumberFormat="0" applyBorder="0" applyAlignment="0" applyProtection="0"/>
    <xf numFmtId="0" fontId="22" fillId="21" borderId="0" applyNumberFormat="0" applyBorder="0" applyAlignment="0" applyProtection="0"/>
    <xf numFmtId="0" fontId="29" fillId="44" borderId="0" applyNumberFormat="0" applyBorder="0" applyAlignment="0" applyProtection="0"/>
    <xf numFmtId="0" fontId="35" fillId="30" borderId="70" applyNumberFormat="0" applyAlignment="0" applyProtection="0"/>
    <xf numFmtId="168" fontId="1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0" fillId="5" borderId="0" applyNumberFormat="0" applyBorder="0" applyAlignment="0" applyProtection="0"/>
    <xf numFmtId="0" fontId="37" fillId="26" borderId="0" applyNumberFormat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8" fillId="45" borderId="0" applyNumberFormat="0" applyBorder="0" applyAlignment="0" applyProtection="0"/>
    <xf numFmtId="0" fontId="28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3" fillId="0" borderId="0">
      <alignment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39" borderId="73" applyNumberFormat="0" applyAlignment="0" applyProtection="0"/>
    <xf numFmtId="0" fontId="4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64" applyNumberFormat="0" applyFill="0" applyAlignment="0" applyProtection="0"/>
    <xf numFmtId="0" fontId="42" fillId="0" borderId="74" applyNumberFormat="0" applyFill="0" applyAlignment="0" applyProtection="0"/>
    <xf numFmtId="0" fontId="17" fillId="0" borderId="65" applyNumberFormat="0" applyFill="0" applyAlignment="0" applyProtection="0"/>
    <xf numFmtId="0" fontId="43" fillId="0" borderId="75" applyNumberFormat="0" applyFill="0" applyAlignment="0" applyProtection="0"/>
    <xf numFmtId="0" fontId="18" fillId="0" borderId="66" applyNumberFormat="0" applyFill="0" applyAlignment="0" applyProtection="0"/>
    <xf numFmtId="0" fontId="34" fillId="0" borderId="76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77" applyNumberFormat="0" applyFill="0" applyAlignment="0" applyProtection="0"/>
  </cellStyleXfs>
  <cellXfs count="387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8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/>
    <xf numFmtId="0" fontId="5" fillId="0" borderId="9" xfId="0" applyFont="1" applyBorder="1" applyAlignment="1"/>
    <xf numFmtId="0" fontId="8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8" fillId="0" borderId="0" xfId="0" applyFont="1"/>
    <xf numFmtId="49" fontId="8" fillId="0" borderId="0" xfId="0" applyNumberFormat="1" applyFont="1"/>
    <xf numFmtId="0" fontId="5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8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5" fillId="0" borderId="31" xfId="0" applyFont="1" applyBorder="1" applyAlignment="1">
      <alignment horizontal="left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2" xfId="0" applyNumberFormat="1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3" fontId="5" fillId="0" borderId="35" xfId="0" applyNumberFormat="1" applyFont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left" wrapText="1"/>
    </xf>
    <xf numFmtId="3" fontId="5" fillId="0" borderId="40" xfId="1" applyNumberFormat="1" applyFont="1" applyBorder="1" applyAlignment="1">
      <alignment horizontal="center" wrapText="1"/>
    </xf>
    <xf numFmtId="3" fontId="5" fillId="0" borderId="41" xfId="1" applyNumberFormat="1" applyFont="1" applyBorder="1" applyAlignment="1">
      <alignment horizontal="center" wrapText="1"/>
    </xf>
    <xf numFmtId="3" fontId="5" fillId="0" borderId="7" xfId="1" applyNumberFormat="1" applyFont="1" applyBorder="1" applyAlignment="1">
      <alignment horizontal="center" wrapText="1"/>
    </xf>
    <xf numFmtId="3" fontId="5" fillId="0" borderId="42" xfId="1" applyNumberFormat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3" fontId="5" fillId="0" borderId="41" xfId="0" applyNumberFormat="1" applyFont="1" applyBorder="1" applyAlignment="1">
      <alignment horizontal="center" wrapText="1"/>
    </xf>
    <xf numFmtId="3" fontId="8" fillId="0" borderId="23" xfId="0" applyNumberFormat="1" applyFont="1" applyBorder="1" applyAlignment="1">
      <alignment horizontal="center" wrapText="1"/>
    </xf>
    <xf numFmtId="3" fontId="8" fillId="0" borderId="4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wrapText="1"/>
    </xf>
    <xf numFmtId="0" fontId="8" fillId="0" borderId="41" xfId="0" applyFont="1" applyFill="1" applyBorder="1" applyAlignment="1">
      <alignment horizontal="center" wrapText="1"/>
    </xf>
    <xf numFmtId="0" fontId="8" fillId="0" borderId="32" xfId="0" applyFont="1" applyBorder="1" applyAlignment="1"/>
    <xf numFmtId="166" fontId="5" fillId="0" borderId="34" xfId="1" applyNumberFormat="1" applyFont="1" applyFill="1" applyBorder="1" applyAlignment="1">
      <alignment horizontal="center"/>
    </xf>
    <xf numFmtId="166" fontId="5" fillId="0" borderId="31" xfId="1" applyNumberFormat="1" applyFont="1" applyFill="1" applyBorder="1" applyAlignment="1">
      <alignment horizontal="center"/>
    </xf>
    <xf numFmtId="166" fontId="5" fillId="0" borderId="30" xfId="1" applyNumberFormat="1" applyFont="1" applyFill="1" applyBorder="1" applyAlignment="1">
      <alignment horizontal="center"/>
    </xf>
    <xf numFmtId="166" fontId="5" fillId="0" borderId="32" xfId="1" applyNumberFormat="1" applyFont="1" applyFill="1" applyBorder="1" applyAlignment="1">
      <alignment horizontal="center"/>
    </xf>
    <xf numFmtId="166" fontId="5" fillId="0" borderId="0" xfId="0" applyNumberFormat="1" applyFont="1"/>
    <xf numFmtId="0" fontId="8" fillId="0" borderId="36" xfId="0" applyFont="1" applyBorder="1" applyAlignment="1"/>
    <xf numFmtId="166" fontId="5" fillId="0" borderId="15" xfId="1" applyNumberFormat="1" applyFont="1" applyFill="1" applyBorder="1" applyAlignment="1">
      <alignment horizontal="center"/>
    </xf>
    <xf numFmtId="166" fontId="5" fillId="0" borderId="13" xfId="1" applyNumberFormat="1" applyFont="1" applyFill="1" applyBorder="1" applyAlignment="1">
      <alignment horizontal="center"/>
    </xf>
    <xf numFmtId="166" fontId="5" fillId="0" borderId="35" xfId="1" applyNumberFormat="1" applyFont="1" applyFill="1" applyBorder="1" applyAlignment="1">
      <alignment horizontal="center"/>
    </xf>
    <xf numFmtId="166" fontId="5" fillId="0" borderId="36" xfId="1" applyNumberFormat="1" applyFont="1" applyFill="1" applyBorder="1" applyAlignment="1">
      <alignment horizontal="center"/>
    </xf>
    <xf numFmtId="0" fontId="8" fillId="0" borderId="44" xfId="0" applyFont="1" applyBorder="1" applyAlignment="1"/>
    <xf numFmtId="166" fontId="5" fillId="0" borderId="47" xfId="1" applyNumberFormat="1" applyFont="1" applyFill="1" applyBorder="1" applyAlignment="1">
      <alignment horizontal="center"/>
    </xf>
    <xf numFmtId="166" fontId="5" fillId="0" borderId="39" xfId="1" applyNumberFormat="1" applyFont="1" applyFill="1" applyBorder="1" applyAlignment="1">
      <alignment horizontal="center"/>
    </xf>
    <xf numFmtId="166" fontId="5" fillId="0" borderId="38" xfId="1" applyNumberFormat="1" applyFont="1" applyFill="1" applyBorder="1" applyAlignment="1">
      <alignment horizontal="center"/>
    </xf>
    <xf numFmtId="166" fontId="5" fillId="0" borderId="44" xfId="1" applyNumberFormat="1" applyFont="1" applyFill="1" applyBorder="1" applyAlignment="1">
      <alignment horizontal="center"/>
    </xf>
    <xf numFmtId="166" fontId="5" fillId="0" borderId="0" xfId="0" applyNumberFormat="1" applyFont="1" applyFill="1"/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23" xfId="0" applyFont="1" applyFill="1" applyBorder="1"/>
    <xf numFmtId="0" fontId="8" fillId="0" borderId="19" xfId="0" applyFont="1" applyFill="1" applyBorder="1"/>
    <xf numFmtId="0" fontId="8" fillId="0" borderId="24" xfId="0" applyFont="1" applyFill="1" applyBorder="1"/>
    <xf numFmtId="0" fontId="8" fillId="0" borderId="23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10" fillId="0" borderId="30" xfId="0" applyFont="1" applyFill="1" applyBorder="1" applyAlignment="1">
      <alignment horizontal="right" wrapText="1"/>
    </xf>
    <xf numFmtId="0" fontId="10" fillId="0" borderId="33" xfId="0" applyFont="1" applyFill="1" applyBorder="1" applyAlignment="1">
      <alignment horizontal="right" wrapText="1"/>
    </xf>
    <xf numFmtId="0" fontId="5" fillId="0" borderId="32" xfId="0" applyFont="1" applyFill="1" applyBorder="1"/>
    <xf numFmtId="166" fontId="5" fillId="0" borderId="30" xfId="1" applyNumberFormat="1" applyFont="1" applyFill="1" applyBorder="1"/>
    <xf numFmtId="166" fontId="5" fillId="0" borderId="32" xfId="1" applyNumberFormat="1" applyFont="1" applyFill="1" applyBorder="1"/>
    <xf numFmtId="166" fontId="5" fillId="0" borderId="33" xfId="1" applyNumberFormat="1" applyFont="1" applyFill="1" applyBorder="1"/>
    <xf numFmtId="166" fontId="5" fillId="0" borderId="0" xfId="1" applyNumberFormat="1" applyFont="1"/>
    <xf numFmtId="0" fontId="10" fillId="0" borderId="35" xfId="0" applyFont="1" applyFill="1" applyBorder="1" applyAlignment="1">
      <alignment horizontal="right" wrapText="1"/>
    </xf>
    <xf numFmtId="0" fontId="10" fillId="0" borderId="37" xfId="0" applyFont="1" applyFill="1" applyBorder="1" applyAlignment="1">
      <alignment horizontal="right" wrapText="1"/>
    </xf>
    <xf numFmtId="0" fontId="5" fillId="0" borderId="36" xfId="0" applyFont="1" applyFill="1" applyBorder="1"/>
    <xf numFmtId="166" fontId="5" fillId="0" borderId="35" xfId="1" applyNumberFormat="1" applyFont="1" applyFill="1" applyBorder="1"/>
    <xf numFmtId="166" fontId="5" fillId="0" borderId="36" xfId="1" applyNumberFormat="1" applyFont="1" applyFill="1" applyBorder="1"/>
    <xf numFmtId="166" fontId="5" fillId="0" borderId="37" xfId="1" applyNumberFormat="1" applyFont="1" applyFill="1" applyBorder="1"/>
    <xf numFmtId="166" fontId="5" fillId="0" borderId="0" xfId="1" applyNumberFormat="1" applyFont="1" applyFill="1"/>
    <xf numFmtId="0" fontId="4" fillId="0" borderId="0" xfId="0" applyFont="1" applyFill="1" applyBorder="1"/>
    <xf numFmtId="14" fontId="4" fillId="0" borderId="0" xfId="0" applyNumberFormat="1" applyFont="1" applyFill="1" applyBorder="1"/>
    <xf numFmtId="166" fontId="5" fillId="0" borderId="0" xfId="1" applyNumberFormat="1" applyFont="1" applyFill="1" applyBorder="1"/>
    <xf numFmtId="0" fontId="5" fillId="0" borderId="0" xfId="0" applyFont="1" applyBorder="1"/>
    <xf numFmtId="0" fontId="10" fillId="0" borderId="38" xfId="0" applyFont="1" applyFill="1" applyBorder="1" applyAlignment="1">
      <alignment horizontal="right" wrapText="1"/>
    </xf>
    <xf numFmtId="0" fontId="10" fillId="0" borderId="48" xfId="0" applyFont="1" applyFill="1" applyBorder="1" applyAlignment="1">
      <alignment horizontal="right" wrapText="1"/>
    </xf>
    <xf numFmtId="0" fontId="5" fillId="0" borderId="44" xfId="0" applyFont="1" applyFill="1" applyBorder="1"/>
    <xf numFmtId="166" fontId="5" fillId="0" borderId="38" xfId="1" applyNumberFormat="1" applyFont="1" applyFill="1" applyBorder="1"/>
    <xf numFmtId="166" fontId="5" fillId="0" borderId="44" xfId="1" applyNumberFormat="1" applyFont="1" applyFill="1" applyBorder="1"/>
    <xf numFmtId="166" fontId="5" fillId="0" borderId="48" xfId="1" applyNumberFormat="1" applyFont="1" applyFill="1" applyBorder="1"/>
    <xf numFmtId="0" fontId="8" fillId="0" borderId="47" xfId="0" applyFont="1" applyFill="1" applyBorder="1" applyAlignment="1">
      <alignment horizontal="center" wrapText="1"/>
    </xf>
    <xf numFmtId="166" fontId="5" fillId="0" borderId="49" xfId="1" applyNumberFormat="1" applyFont="1" applyFill="1" applyBorder="1" applyAlignment="1">
      <alignment horizontal="center"/>
    </xf>
    <xf numFmtId="166" fontId="5" fillId="0" borderId="50" xfId="1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11" fillId="0" borderId="0" xfId="0" applyFont="1" applyFill="1"/>
    <xf numFmtId="0" fontId="5" fillId="0" borderId="0" xfId="0" applyFont="1" applyFill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30" xfId="0" applyFont="1" applyBorder="1"/>
    <xf numFmtId="0" fontId="5" fillId="0" borderId="33" xfId="0" applyFont="1" applyFill="1" applyBorder="1" applyAlignment="1"/>
    <xf numFmtId="0" fontId="5" fillId="0" borderId="53" xfId="0" applyFont="1" applyFill="1" applyBorder="1" applyAlignment="1">
      <alignment horizontal="left" wrapText="1"/>
    </xf>
    <xf numFmtId="0" fontId="5" fillId="0" borderId="54" xfId="0" applyFont="1" applyBorder="1"/>
    <xf numFmtId="166" fontId="5" fillId="0" borderId="55" xfId="1" applyNumberFormat="1" applyFont="1" applyFill="1" applyBorder="1" applyAlignment="1">
      <alignment horizontal="left" wrapText="1"/>
    </xf>
    <xf numFmtId="166" fontId="5" fillId="0" borderId="30" xfId="1" applyNumberFormat="1" applyFont="1" applyFill="1" applyBorder="1" applyAlignment="1">
      <alignment horizontal="left" wrapText="1"/>
    </xf>
    <xf numFmtId="166" fontId="5" fillId="0" borderId="56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166" fontId="5" fillId="0" borderId="0" xfId="1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5" fillId="0" borderId="35" xfId="0" applyFont="1" applyBorder="1"/>
    <xf numFmtId="0" fontId="5" fillId="0" borderId="37" xfId="0" applyFont="1" applyFill="1" applyBorder="1" applyAlignment="1"/>
    <xf numFmtId="0" fontId="5" fillId="0" borderId="14" xfId="0" applyFont="1" applyFill="1" applyBorder="1" applyAlignment="1">
      <alignment horizontal="left" wrapText="1"/>
    </xf>
    <xf numFmtId="0" fontId="5" fillId="0" borderId="57" xfId="0" applyFont="1" applyBorder="1"/>
    <xf numFmtId="166" fontId="5" fillId="0" borderId="58" xfId="1" applyNumberFormat="1" applyFont="1" applyFill="1" applyBorder="1" applyAlignment="1">
      <alignment horizontal="left" wrapText="1"/>
    </xf>
    <xf numFmtId="166" fontId="5" fillId="0" borderId="59" xfId="1" applyNumberFormat="1" applyFont="1" applyFill="1" applyBorder="1" applyAlignment="1">
      <alignment horizontal="left" wrapText="1"/>
    </xf>
    <xf numFmtId="166" fontId="5" fillId="0" borderId="58" xfId="0" applyNumberFormat="1" applyFont="1" applyFill="1" applyBorder="1" applyAlignment="1">
      <alignment horizontal="left" wrapText="1"/>
    </xf>
    <xf numFmtId="0" fontId="5" fillId="0" borderId="0" xfId="0" quotePrefix="1" applyFont="1" applyFill="1" applyBorder="1" applyAlignment="1">
      <alignment horizontal="center" wrapText="1"/>
    </xf>
    <xf numFmtId="0" fontId="5" fillId="0" borderId="25" xfId="0" applyFont="1" applyBorder="1"/>
    <xf numFmtId="0" fontId="5" fillId="0" borderId="48" xfId="0" applyFont="1" applyFill="1" applyBorder="1" applyAlignment="1"/>
    <xf numFmtId="0" fontId="5" fillId="0" borderId="60" xfId="0" applyFont="1" applyFill="1" applyBorder="1" applyAlignment="1">
      <alignment horizontal="left" wrapText="1"/>
    </xf>
    <xf numFmtId="0" fontId="5" fillId="0" borderId="22" xfId="0" applyFont="1" applyBorder="1"/>
    <xf numFmtId="166" fontId="5" fillId="0" borderId="61" xfId="1" applyNumberFormat="1" applyFont="1" applyFill="1" applyBorder="1" applyAlignment="1">
      <alignment horizontal="left" wrapText="1"/>
    </xf>
    <xf numFmtId="166" fontId="5" fillId="0" borderId="21" xfId="1" applyNumberFormat="1" applyFont="1" applyFill="1" applyBorder="1" applyAlignment="1">
      <alignment horizontal="left" wrapText="1"/>
    </xf>
    <xf numFmtId="166" fontId="5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3" fontId="5" fillId="0" borderId="0" xfId="1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166" fontId="8" fillId="0" borderId="0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166" fontId="5" fillId="0" borderId="0" xfId="0" applyNumberFormat="1" applyFont="1" applyFill="1" applyBorder="1"/>
    <xf numFmtId="0" fontId="8" fillId="0" borderId="0" xfId="0" applyFont="1" applyFill="1" applyBorder="1" applyAlignment="1"/>
    <xf numFmtId="166" fontId="5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0" fontId="5" fillId="0" borderId="15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3" fontId="5" fillId="0" borderId="38" xfId="0" applyNumberFormat="1" applyFont="1" applyBorder="1" applyAlignment="1">
      <alignment horizontal="center" wrapText="1"/>
    </xf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3" fontId="5" fillId="0" borderId="4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center" wrapText="1"/>
    </xf>
    <xf numFmtId="0" fontId="5" fillId="0" borderId="63" xfId="0" applyFont="1" applyFill="1" applyBorder="1" applyAlignment="1"/>
    <xf numFmtId="166" fontId="5" fillId="0" borderId="32" xfId="1" applyNumberFormat="1" applyFont="1" applyFill="1" applyBorder="1" applyAlignment="1">
      <alignment horizontal="left" wrapText="1"/>
    </xf>
    <xf numFmtId="166" fontId="5" fillId="0" borderId="35" xfId="1" applyNumberFormat="1" applyFont="1" applyFill="1" applyBorder="1" applyAlignment="1">
      <alignment horizontal="left" wrapText="1"/>
    </xf>
    <xf numFmtId="166" fontId="5" fillId="0" borderId="36" xfId="1" applyNumberFormat="1" applyFont="1" applyFill="1" applyBorder="1" applyAlignment="1">
      <alignment horizontal="left" wrapText="1"/>
    </xf>
    <xf numFmtId="10" fontId="5" fillId="0" borderId="0" xfId="2" applyNumberFormat="1" applyFont="1"/>
    <xf numFmtId="0" fontId="1" fillId="24" borderId="0" xfId="10" applyFill="1"/>
    <xf numFmtId="0" fontId="5" fillId="24" borderId="0" xfId="11" applyFont="1" applyFill="1"/>
    <xf numFmtId="0" fontId="5" fillId="24" borderId="0" xfId="11" applyFont="1" applyFill="1" applyBorder="1" applyAlignment="1">
      <alignment wrapText="1"/>
    </xf>
    <xf numFmtId="0" fontId="8" fillId="24" borderId="0" xfId="11" applyFont="1" applyFill="1" applyBorder="1" applyAlignment="1">
      <alignment horizontal="left" vertical="top"/>
    </xf>
    <xf numFmtId="0" fontId="5" fillId="24" borderId="0" xfId="11" applyFont="1" applyFill="1" applyBorder="1" applyAlignment="1">
      <alignment horizontal="left" vertical="top"/>
    </xf>
    <xf numFmtId="0" fontId="5" fillId="24" borderId="0" xfId="11" applyFont="1" applyFill="1" applyBorder="1" applyAlignment="1">
      <alignment horizontal="center" vertical="top"/>
    </xf>
    <xf numFmtId="0" fontId="8" fillId="24" borderId="10" xfId="11" applyFont="1" applyFill="1" applyBorder="1" applyAlignment="1">
      <alignment horizontal="left" vertical="top"/>
    </xf>
    <xf numFmtId="0" fontId="5" fillId="24" borderId="11" xfId="11" applyFont="1" applyFill="1" applyBorder="1" applyAlignment="1">
      <alignment horizontal="center" vertical="top"/>
    </xf>
    <xf numFmtId="0" fontId="8" fillId="24" borderId="11" xfId="11" applyFont="1" applyFill="1" applyBorder="1" applyAlignment="1">
      <alignment horizontal="left" vertical="top"/>
    </xf>
    <xf numFmtId="0" fontId="5" fillId="24" borderId="11" xfId="11" applyFont="1" applyFill="1" applyBorder="1" applyAlignment="1">
      <alignment horizontal="left" vertical="top"/>
    </xf>
    <xf numFmtId="0" fontId="5" fillId="24" borderId="12" xfId="11" applyFont="1" applyFill="1" applyBorder="1" applyAlignment="1">
      <alignment horizontal="left" vertical="top"/>
    </xf>
    <xf numFmtId="0" fontId="25" fillId="24" borderId="0" xfId="11" applyFont="1" applyFill="1"/>
    <xf numFmtId="0" fontId="3" fillId="24" borderId="0" xfId="11" applyFill="1"/>
    <xf numFmtId="49" fontId="25" fillId="24" borderId="0" xfId="11" applyNumberFormat="1" applyFont="1" applyFill="1"/>
    <xf numFmtId="0" fontId="26" fillId="24" borderId="0" xfId="11" applyFont="1" applyFill="1"/>
    <xf numFmtId="0" fontId="25" fillId="24" borderId="23" xfId="11" applyFont="1" applyFill="1" applyBorder="1" applyAlignment="1">
      <alignment horizontal="center"/>
    </xf>
    <xf numFmtId="0" fontId="25" fillId="24" borderId="24" xfId="11" applyFont="1" applyFill="1" applyBorder="1" applyAlignment="1">
      <alignment horizontal="center"/>
    </xf>
    <xf numFmtId="0" fontId="25" fillId="24" borderId="25" xfId="11" applyFont="1" applyFill="1" applyBorder="1" applyAlignment="1">
      <alignment horizontal="center" wrapText="1"/>
    </xf>
    <xf numFmtId="0" fontId="25" fillId="24" borderId="26" xfId="11" applyFont="1" applyFill="1" applyBorder="1" applyAlignment="1">
      <alignment horizontal="center" wrapText="1"/>
    </xf>
    <xf numFmtId="0" fontId="25" fillId="24" borderId="27" xfId="11" applyFont="1" applyFill="1" applyBorder="1" applyAlignment="1">
      <alignment horizontal="center" wrapText="1"/>
    </xf>
    <xf numFmtId="0" fontId="25" fillId="24" borderId="28" xfId="11" applyFont="1" applyFill="1" applyBorder="1" applyAlignment="1">
      <alignment horizontal="center" wrapText="1"/>
    </xf>
    <xf numFmtId="0" fontId="25" fillId="24" borderId="29" xfId="11" applyFont="1" applyFill="1" applyBorder="1" applyAlignment="1">
      <alignment horizontal="center" wrapText="1"/>
    </xf>
    <xf numFmtId="0" fontId="25" fillId="24" borderId="46" xfId="11" applyFont="1" applyFill="1" applyBorder="1" applyAlignment="1">
      <alignment horizontal="center" wrapText="1"/>
    </xf>
    <xf numFmtId="0" fontId="25" fillId="24" borderId="68" xfId="11" applyFont="1" applyFill="1" applyBorder="1" applyAlignment="1">
      <alignment horizontal="center" wrapText="1"/>
    </xf>
    <xf numFmtId="0" fontId="26" fillId="24" borderId="36" xfId="11" applyFont="1" applyFill="1" applyBorder="1"/>
    <xf numFmtId="3" fontId="26" fillId="24" borderId="35" xfId="12" applyNumberFormat="1" applyFont="1" applyFill="1" applyBorder="1" applyAlignment="1">
      <alignment horizontal="center" wrapText="1"/>
    </xf>
    <xf numFmtId="3" fontId="26" fillId="24" borderId="36" xfId="12" applyNumberFormat="1" applyFont="1" applyFill="1" applyBorder="1" applyAlignment="1">
      <alignment horizontal="center" wrapText="1"/>
    </xf>
    <xf numFmtId="3" fontId="26" fillId="24" borderId="15" xfId="12" applyNumberFormat="1" applyFont="1" applyFill="1" applyBorder="1" applyAlignment="1">
      <alignment horizontal="center" wrapText="1"/>
    </xf>
    <xf numFmtId="3" fontId="26" fillId="24" borderId="37" xfId="12" applyNumberFormat="1" applyFont="1" applyFill="1" applyBorder="1" applyAlignment="1">
      <alignment horizontal="center" wrapText="1"/>
    </xf>
    <xf numFmtId="3" fontId="26" fillId="24" borderId="13" xfId="12" applyNumberFormat="1" applyFont="1" applyFill="1" applyBorder="1" applyAlignment="1">
      <alignment horizontal="center" wrapText="1"/>
    </xf>
    <xf numFmtId="3" fontId="26" fillId="24" borderId="30" xfId="11" applyNumberFormat="1" applyFont="1" applyFill="1" applyBorder="1" applyAlignment="1">
      <alignment horizontal="center" wrapText="1"/>
    </xf>
    <xf numFmtId="3" fontId="26" fillId="24" borderId="32" xfId="11" applyNumberFormat="1" applyFont="1" applyFill="1" applyBorder="1" applyAlignment="1">
      <alignment horizontal="center" wrapText="1"/>
    </xf>
    <xf numFmtId="3" fontId="26" fillId="24" borderId="35" xfId="11" applyNumberFormat="1" applyFont="1" applyFill="1" applyBorder="1" applyAlignment="1">
      <alignment horizontal="center" wrapText="1"/>
    </xf>
    <xf numFmtId="3" fontId="26" fillId="24" borderId="36" xfId="11" applyNumberFormat="1" applyFont="1" applyFill="1" applyBorder="1" applyAlignment="1">
      <alignment horizontal="center" wrapText="1"/>
    </xf>
    <xf numFmtId="0" fontId="26" fillId="24" borderId="44" xfId="11" applyFont="1" applyFill="1" applyBorder="1"/>
    <xf numFmtId="3" fontId="26" fillId="24" borderId="40" xfId="12" applyNumberFormat="1" applyFont="1" applyFill="1" applyBorder="1" applyAlignment="1">
      <alignment horizontal="center" wrapText="1"/>
    </xf>
    <xf numFmtId="3" fontId="26" fillId="24" borderId="41" xfId="12" applyNumberFormat="1" applyFont="1" applyFill="1" applyBorder="1" applyAlignment="1">
      <alignment horizontal="center" wrapText="1"/>
    </xf>
    <xf numFmtId="3" fontId="26" fillId="24" borderId="7" xfId="12" applyNumberFormat="1" applyFont="1" applyFill="1" applyBorder="1" applyAlignment="1">
      <alignment horizontal="center" wrapText="1"/>
    </xf>
    <xf numFmtId="3" fontId="26" fillId="24" borderId="42" xfId="12" applyNumberFormat="1" applyFont="1" applyFill="1" applyBorder="1" applyAlignment="1">
      <alignment horizontal="center" wrapText="1"/>
    </xf>
    <xf numFmtId="3" fontId="26" fillId="24" borderId="5" xfId="12" applyNumberFormat="1" applyFont="1" applyFill="1" applyBorder="1" applyAlignment="1">
      <alignment horizontal="center" wrapText="1"/>
    </xf>
    <xf numFmtId="3" fontId="26" fillId="24" borderId="38" xfId="11" applyNumberFormat="1" applyFont="1" applyFill="1" applyBorder="1" applyAlignment="1">
      <alignment horizontal="center" wrapText="1"/>
    </xf>
    <xf numFmtId="3" fontId="26" fillId="24" borderId="44" xfId="11" applyNumberFormat="1" applyFont="1" applyFill="1" applyBorder="1" applyAlignment="1">
      <alignment horizontal="center" wrapText="1"/>
    </xf>
    <xf numFmtId="3" fontId="25" fillId="24" borderId="23" xfId="11" applyNumberFormat="1" applyFont="1" applyFill="1" applyBorder="1" applyAlignment="1">
      <alignment horizontal="center" wrapText="1"/>
    </xf>
    <xf numFmtId="3" fontId="25" fillId="24" borderId="20" xfId="11" applyNumberFormat="1" applyFont="1" applyFill="1" applyBorder="1" applyAlignment="1">
      <alignment horizontal="center" wrapText="1"/>
    </xf>
    <xf numFmtId="3" fontId="25" fillId="24" borderId="19" xfId="11" applyNumberFormat="1" applyFont="1" applyFill="1" applyBorder="1" applyAlignment="1">
      <alignment horizontal="center" wrapText="1"/>
    </xf>
    <xf numFmtId="3" fontId="25" fillId="24" borderId="24" xfId="11" applyNumberFormat="1" applyFont="1" applyFill="1" applyBorder="1" applyAlignment="1">
      <alignment horizontal="center" wrapText="1"/>
    </xf>
    <xf numFmtId="3" fontId="25" fillId="24" borderId="27" xfId="11" applyNumberFormat="1" applyFont="1" applyFill="1" applyBorder="1" applyAlignment="1">
      <alignment horizontal="center" wrapText="1"/>
    </xf>
    <xf numFmtId="3" fontId="25" fillId="24" borderId="26" xfId="11" applyNumberFormat="1" applyFont="1" applyFill="1" applyBorder="1" applyAlignment="1">
      <alignment horizontal="center" wrapText="1"/>
    </xf>
    <xf numFmtId="0" fontId="26" fillId="24" borderId="31" xfId="11" applyFont="1" applyFill="1" applyBorder="1" applyAlignment="1">
      <alignment horizontal="left" wrapText="1"/>
    </xf>
    <xf numFmtId="3" fontId="26" fillId="24" borderId="49" xfId="11" applyNumberFormat="1" applyFont="1" applyFill="1" applyBorder="1" applyAlignment="1">
      <alignment horizontal="center" wrapText="1"/>
    </xf>
    <xf numFmtId="3" fontId="26" fillId="24" borderId="50" xfId="11" applyNumberFormat="1" applyFont="1" applyFill="1" applyBorder="1" applyAlignment="1">
      <alignment horizontal="center" wrapText="1"/>
    </xf>
    <xf numFmtId="3" fontId="26" fillId="24" borderId="63" xfId="11" applyNumberFormat="1" applyFont="1" applyFill="1" applyBorder="1" applyAlignment="1">
      <alignment horizontal="center" wrapText="1"/>
    </xf>
    <xf numFmtId="0" fontId="26" fillId="24" borderId="13" xfId="11" applyFont="1" applyFill="1" applyBorder="1" applyAlignment="1">
      <alignment horizontal="left" wrapText="1"/>
    </xf>
    <xf numFmtId="3" fontId="26" fillId="24" borderId="37" xfId="11" applyNumberFormat="1" applyFont="1" applyFill="1" applyBorder="1" applyAlignment="1">
      <alignment horizontal="center" wrapText="1"/>
    </xf>
    <xf numFmtId="0" fontId="26" fillId="24" borderId="39" xfId="11" applyFont="1" applyFill="1" applyBorder="1" applyAlignment="1">
      <alignment horizontal="left" wrapText="1"/>
    </xf>
    <xf numFmtId="3" fontId="26" fillId="24" borderId="40" xfId="11" applyNumberFormat="1" applyFont="1" applyFill="1" applyBorder="1" applyAlignment="1">
      <alignment horizontal="center" wrapText="1"/>
    </xf>
    <xf numFmtId="3" fontId="26" fillId="24" borderId="41" xfId="11" applyNumberFormat="1" applyFont="1" applyFill="1" applyBorder="1" applyAlignment="1">
      <alignment horizontal="center" wrapText="1"/>
    </xf>
    <xf numFmtId="3" fontId="26" fillId="24" borderId="33" xfId="11" applyNumberFormat="1" applyFont="1" applyFill="1" applyBorder="1" applyAlignment="1">
      <alignment horizontal="center" wrapText="1"/>
    </xf>
    <xf numFmtId="3" fontId="26" fillId="24" borderId="45" xfId="11" applyNumberFormat="1" applyFont="1" applyFill="1" applyBorder="1" applyAlignment="1">
      <alignment horizontal="center" wrapText="1"/>
    </xf>
    <xf numFmtId="3" fontId="26" fillId="24" borderId="69" xfId="11" applyNumberFormat="1" applyFont="1" applyFill="1" applyBorder="1" applyAlignment="1">
      <alignment horizontal="center" wrapText="1"/>
    </xf>
    <xf numFmtId="0" fontId="25" fillId="24" borderId="0" xfId="11" applyFont="1" applyFill="1" applyBorder="1" applyAlignment="1">
      <alignment horizontal="left"/>
    </xf>
    <xf numFmtId="0" fontId="26" fillId="24" borderId="0" xfId="11" applyFont="1" applyFill="1" applyBorder="1" applyAlignment="1">
      <alignment horizontal="left"/>
    </xf>
    <xf numFmtId="0" fontId="25" fillId="24" borderId="0" xfId="11" applyFont="1" applyFill="1" applyBorder="1" applyAlignment="1">
      <alignment horizontal="center" wrapText="1"/>
    </xf>
    <xf numFmtId="3" fontId="25" fillId="24" borderId="0" xfId="11" applyNumberFormat="1" applyFont="1" applyFill="1" applyBorder="1" applyAlignment="1">
      <alignment horizontal="center" wrapText="1"/>
    </xf>
    <xf numFmtId="0" fontId="25" fillId="24" borderId="38" xfId="11" applyFont="1" applyFill="1" applyBorder="1" applyAlignment="1">
      <alignment horizontal="center" wrapText="1"/>
    </xf>
    <xf numFmtId="0" fontId="25" fillId="24" borderId="44" xfId="11" applyFont="1" applyFill="1" applyBorder="1" applyAlignment="1">
      <alignment horizontal="center" wrapText="1"/>
    </xf>
    <xf numFmtId="0" fontId="25" fillId="24" borderId="40" xfId="11" applyFont="1" applyFill="1" applyBorder="1" applyAlignment="1">
      <alignment horizontal="center" wrapText="1"/>
    </xf>
    <xf numFmtId="0" fontId="25" fillId="24" borderId="41" xfId="11" applyFont="1" applyFill="1" applyBorder="1" applyAlignment="1">
      <alignment horizontal="center" wrapText="1"/>
    </xf>
    <xf numFmtId="0" fontId="25" fillId="24" borderId="32" xfId="11" applyFont="1" applyFill="1" applyBorder="1" applyAlignment="1"/>
    <xf numFmtId="166" fontId="3" fillId="24" borderId="30" xfId="12" applyNumberFormat="1" applyFill="1" applyBorder="1" applyAlignment="1">
      <alignment horizontal="center"/>
    </xf>
    <xf numFmtId="166" fontId="3" fillId="24" borderId="32" xfId="12" applyNumberFormat="1" applyFill="1" applyBorder="1" applyAlignment="1">
      <alignment horizontal="center"/>
    </xf>
    <xf numFmtId="166" fontId="3" fillId="24" borderId="34" xfId="12" applyNumberFormat="1" applyFill="1" applyBorder="1" applyAlignment="1">
      <alignment horizontal="center"/>
    </xf>
    <xf numFmtId="166" fontId="3" fillId="24" borderId="31" xfId="12" applyNumberFormat="1" applyFill="1" applyBorder="1" applyAlignment="1">
      <alignment horizontal="center"/>
    </xf>
    <xf numFmtId="0" fontId="25" fillId="24" borderId="36" xfId="11" applyFont="1" applyFill="1" applyBorder="1" applyAlignment="1"/>
    <xf numFmtId="166" fontId="3" fillId="24" borderId="35" xfId="12" applyNumberFormat="1" applyFill="1" applyBorder="1" applyAlignment="1">
      <alignment horizontal="center"/>
    </xf>
    <xf numFmtId="166" fontId="3" fillId="24" borderId="36" xfId="12" applyNumberFormat="1" applyFill="1" applyBorder="1" applyAlignment="1">
      <alignment horizontal="center"/>
    </xf>
    <xf numFmtId="166" fontId="3" fillId="24" borderId="15" xfId="12" applyNumberFormat="1" applyFill="1" applyBorder="1" applyAlignment="1">
      <alignment horizontal="center"/>
    </xf>
    <xf numFmtId="166" fontId="3" fillId="24" borderId="13" xfId="12" applyNumberFormat="1" applyFill="1" applyBorder="1" applyAlignment="1">
      <alignment horizontal="center"/>
    </xf>
    <xf numFmtId="0" fontId="25" fillId="24" borderId="44" xfId="11" applyFont="1" applyFill="1" applyBorder="1" applyAlignment="1"/>
    <xf numFmtId="166" fontId="3" fillId="24" borderId="38" xfId="12" applyNumberFormat="1" applyFill="1" applyBorder="1" applyAlignment="1">
      <alignment horizontal="center"/>
    </xf>
    <xf numFmtId="166" fontId="3" fillId="24" borderId="44" xfId="12" applyNumberFormat="1" applyFill="1" applyBorder="1" applyAlignment="1">
      <alignment horizontal="center"/>
    </xf>
    <xf numFmtId="166" fontId="3" fillId="24" borderId="47" xfId="12" applyNumberFormat="1" applyFill="1" applyBorder="1" applyAlignment="1">
      <alignment horizontal="center"/>
    </xf>
    <xf numFmtId="166" fontId="3" fillId="24" borderId="39" xfId="12" applyNumberFormat="1" applyFill="1" applyBorder="1" applyAlignment="1">
      <alignment horizontal="center"/>
    </xf>
    <xf numFmtId="0" fontId="25" fillId="24" borderId="45" xfId="11" applyFont="1" applyFill="1" applyBorder="1" applyAlignment="1">
      <alignment horizontal="center" vertical="center" textRotation="90" wrapText="1"/>
    </xf>
    <xf numFmtId="0" fontId="27" fillId="24" borderId="46" xfId="11" applyFont="1" applyFill="1" applyBorder="1" applyAlignment="1">
      <alignment horizontal="center" vertical="center" textRotation="90" wrapText="1"/>
    </xf>
    <xf numFmtId="0" fontId="27" fillId="24" borderId="25" xfId="11" applyFont="1" applyFill="1" applyBorder="1" applyAlignment="1">
      <alignment horizontal="center" vertical="center" textRotation="90" wrapText="1"/>
    </xf>
    <xf numFmtId="0" fontId="25" fillId="24" borderId="3" xfId="11" applyFont="1" applyFill="1" applyBorder="1" applyAlignment="1">
      <alignment horizontal="center" wrapText="1"/>
    </xf>
    <xf numFmtId="0" fontId="25" fillId="24" borderId="16" xfId="11" applyFont="1" applyFill="1" applyBorder="1" applyAlignment="1">
      <alignment horizontal="center" vertical="center" wrapText="1"/>
    </xf>
    <xf numFmtId="0" fontId="25" fillId="24" borderId="17" xfId="11" applyFont="1" applyFill="1" applyBorder="1" applyAlignment="1">
      <alignment horizontal="center" vertical="center" wrapText="1"/>
    </xf>
    <xf numFmtId="0" fontId="3" fillId="24" borderId="21" xfId="11" applyFill="1" applyBorder="1" applyAlignment="1">
      <alignment horizontal="center" vertical="center" wrapText="1"/>
    </xf>
    <xf numFmtId="0" fontId="3" fillId="24" borderId="22" xfId="11" applyFill="1" applyBorder="1" applyAlignment="1">
      <alignment horizontal="center" vertical="center" wrapText="1"/>
    </xf>
    <xf numFmtId="49" fontId="27" fillId="24" borderId="0" xfId="11" applyNumberFormat="1" applyFont="1" applyFill="1" applyBorder="1" applyAlignment="1">
      <alignment horizontal="center" vertical="center" wrapText="1"/>
    </xf>
    <xf numFmtId="0" fontId="3" fillId="24" borderId="0" xfId="11" applyFill="1" applyBorder="1" applyAlignment="1">
      <alignment horizontal="center" vertical="center" wrapText="1"/>
    </xf>
    <xf numFmtId="0" fontId="25" fillId="24" borderId="2" xfId="11" applyFont="1" applyFill="1" applyBorder="1" applyAlignment="1">
      <alignment horizontal="center" wrapText="1"/>
    </xf>
    <xf numFmtId="0" fontId="25" fillId="24" borderId="4" xfId="11" applyFont="1" applyFill="1" applyBorder="1" applyAlignment="1">
      <alignment horizontal="center" wrapText="1"/>
    </xf>
    <xf numFmtId="0" fontId="25" fillId="24" borderId="18" xfId="11" applyFont="1" applyFill="1" applyBorder="1" applyAlignment="1">
      <alignment horizontal="center" wrapText="1"/>
    </xf>
    <xf numFmtId="0" fontId="25" fillId="24" borderId="19" xfId="11" applyFont="1" applyFill="1" applyBorder="1" applyAlignment="1">
      <alignment horizontal="center" wrapText="1"/>
    </xf>
    <xf numFmtId="0" fontId="25" fillId="24" borderId="20" xfId="11" applyFont="1" applyFill="1" applyBorder="1" applyAlignment="1">
      <alignment horizontal="center" wrapText="1"/>
    </xf>
    <xf numFmtId="0" fontId="25" fillId="24" borderId="23" xfId="11" applyFont="1" applyFill="1" applyBorder="1" applyAlignment="1">
      <alignment horizontal="center" wrapText="1"/>
    </xf>
    <xf numFmtId="0" fontId="25" fillId="24" borderId="30" xfId="11" applyFont="1" applyFill="1" applyBorder="1" applyAlignment="1">
      <alignment horizontal="center" vertical="center" textRotation="90" wrapText="1"/>
    </xf>
    <xf numFmtId="0" fontId="25" fillId="24" borderId="35" xfId="11" applyFont="1" applyFill="1" applyBorder="1" applyAlignment="1">
      <alignment horizontal="center" vertical="center" textRotation="90" wrapText="1"/>
    </xf>
    <xf numFmtId="0" fontId="25" fillId="24" borderId="38" xfId="11" applyFont="1" applyFill="1" applyBorder="1" applyAlignment="1">
      <alignment horizontal="center" vertical="center" textRotation="90" wrapText="1"/>
    </xf>
    <xf numFmtId="0" fontId="8" fillId="24" borderId="13" xfId="11" applyFont="1" applyFill="1" applyBorder="1" applyAlignment="1">
      <alignment horizontal="left" vertical="top"/>
    </xf>
    <xf numFmtId="0" fontId="8" fillId="24" borderId="14" xfId="11" applyFont="1" applyFill="1" applyBorder="1" applyAlignment="1">
      <alignment horizontal="left" vertical="top"/>
    </xf>
    <xf numFmtId="0" fontId="8" fillId="24" borderId="15" xfId="11" applyFont="1" applyFill="1" applyBorder="1" applyAlignment="1">
      <alignment horizontal="left" vertical="top"/>
    </xf>
    <xf numFmtId="0" fontId="5" fillId="24" borderId="5" xfId="11" applyFont="1" applyFill="1" applyBorder="1" applyAlignment="1">
      <alignment horizontal="left" vertical="top" wrapText="1"/>
    </xf>
    <xf numFmtId="0" fontId="3" fillId="24" borderId="6" xfId="11" applyFill="1" applyBorder="1" applyAlignment="1">
      <alignment wrapText="1"/>
    </xf>
    <xf numFmtId="0" fontId="3" fillId="24" borderId="7" xfId="11" applyFill="1" applyBorder="1" applyAlignment="1">
      <alignment wrapText="1"/>
    </xf>
    <xf numFmtId="0" fontId="3" fillId="24" borderId="8" xfId="11" applyFill="1" applyBorder="1" applyAlignment="1">
      <alignment wrapText="1"/>
    </xf>
    <xf numFmtId="0" fontId="3" fillId="24" borderId="0" xfId="11" applyFill="1" applyBorder="1" applyAlignment="1">
      <alignment wrapText="1"/>
    </xf>
    <xf numFmtId="0" fontId="3" fillId="24" borderId="9" xfId="11" applyFill="1" applyBorder="1" applyAlignment="1">
      <alignment wrapText="1"/>
    </xf>
    <xf numFmtId="0" fontId="8" fillId="24" borderId="8" xfId="11" applyFont="1" applyFill="1" applyBorder="1" applyAlignment="1">
      <alignment horizontal="left" vertical="top" wrapText="1"/>
    </xf>
    <xf numFmtId="0" fontId="25" fillId="24" borderId="13" xfId="11" applyFont="1" applyFill="1" applyBorder="1" applyAlignment="1">
      <alignment horizontal="left"/>
    </xf>
    <xf numFmtId="0" fontId="25" fillId="24" borderId="14" xfId="11" applyFont="1" applyFill="1" applyBorder="1" applyAlignment="1">
      <alignment horizontal="left"/>
    </xf>
    <xf numFmtId="0" fontId="25" fillId="24" borderId="15" xfId="11" applyFont="1" applyFill="1" applyBorder="1" applyAlignment="1">
      <alignment horizontal="left"/>
    </xf>
    <xf numFmtId="0" fontId="25" fillId="24" borderId="0" xfId="11" applyFont="1" applyFill="1" applyBorder="1" applyAlignment="1">
      <alignment horizontal="center" wrapText="1"/>
    </xf>
    <xf numFmtId="0" fontId="23" fillId="3" borderId="2" xfId="11" applyFont="1" applyFill="1" applyBorder="1" applyAlignment="1">
      <alignment horizontal="center" vertical="center" wrapText="1"/>
    </xf>
    <xf numFmtId="0" fontId="3" fillId="0" borderId="3" xfId="11" applyBorder="1" applyAlignment="1">
      <alignment horizontal="center" vertical="center" wrapText="1"/>
    </xf>
    <xf numFmtId="49" fontId="24" fillId="3" borderId="2" xfId="11" applyNumberFormat="1" applyFont="1" applyFill="1" applyBorder="1" applyAlignment="1">
      <alignment horizontal="center" vertical="center" wrapText="1"/>
    </xf>
    <xf numFmtId="0" fontId="3" fillId="3" borderId="4" xfId="11" applyFill="1" applyBorder="1" applyAlignment="1">
      <alignment horizontal="center" vertical="center" wrapText="1"/>
    </xf>
    <xf numFmtId="0" fontId="5" fillId="24" borderId="67" xfId="11" applyFont="1" applyFill="1" applyBorder="1" applyAlignment="1">
      <alignment horizontal="left"/>
    </xf>
    <xf numFmtId="0" fontId="3" fillId="24" borderId="10" xfId="11" applyFill="1" applyBorder="1" applyAlignment="1">
      <alignment wrapText="1"/>
    </xf>
    <xf numFmtId="0" fontId="3" fillId="24" borderId="11" xfId="11" applyFill="1" applyBorder="1" applyAlignment="1">
      <alignment wrapText="1"/>
    </xf>
    <xf numFmtId="0" fontId="3" fillId="24" borderId="12" xfId="11" applyFill="1" applyBorder="1" applyAlignment="1">
      <alignment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wrapText="1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164" fontId="8" fillId="0" borderId="16" xfId="0" applyNumberFormat="1" applyFont="1" applyFill="1" applyBorder="1" applyAlignment="1">
      <alignment horizontal="center" wrapText="1"/>
    </xf>
    <xf numFmtId="164" fontId="8" fillId="0" borderId="17" xfId="0" applyNumberFormat="1" applyFont="1" applyFill="1" applyBorder="1" applyAlignment="1">
      <alignment horizontal="center" wrapText="1"/>
    </xf>
    <xf numFmtId="164" fontId="8" fillId="0" borderId="21" xfId="0" applyNumberFormat="1" applyFont="1" applyFill="1" applyBorder="1" applyAlignment="1">
      <alignment horizontal="center" wrapText="1"/>
    </xf>
    <xf numFmtId="164" fontId="8" fillId="0" borderId="22" xfId="0" applyNumberFormat="1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30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44" xfId="0" applyFont="1" applyFill="1" applyBorder="1" applyAlignment="1">
      <alignment wrapText="1"/>
    </xf>
  </cellXfs>
  <cellStyles count="96">
    <cellStyle name="20% - Énfasis1 2" xfId="13"/>
    <cellStyle name="20% - Énfasis1 3" xfId="14"/>
    <cellStyle name="20% - Énfasis2 2" xfId="15"/>
    <cellStyle name="20% - Énfasis2 3" xfId="16"/>
    <cellStyle name="20% - Énfasis3 2" xfId="17"/>
    <cellStyle name="20% - Énfasis3 3" xfId="18"/>
    <cellStyle name="20% - Énfasis4 2" xfId="19"/>
    <cellStyle name="20% - Énfasis4 3" xfId="20"/>
    <cellStyle name="20% - Énfasis5 2" xfId="21"/>
    <cellStyle name="20% - Énfasis5 3" xfId="22"/>
    <cellStyle name="20% - Énfasis6 2" xfId="23"/>
    <cellStyle name="20% - Énfasis6 3" xfId="24"/>
    <cellStyle name="40% - Énfasis1 2" xfId="25"/>
    <cellStyle name="40% - Énfasis1 3" xfId="26"/>
    <cellStyle name="40% - Énfasis2 2" xfId="27"/>
    <cellStyle name="40% - Énfasis2 3" xfId="28"/>
    <cellStyle name="40% - Énfasis3 2" xfId="29"/>
    <cellStyle name="40% - Énfasis3 3" xfId="30"/>
    <cellStyle name="40% - Énfasis4 2" xfId="31"/>
    <cellStyle name="40% - Énfasis4 3" xfId="32"/>
    <cellStyle name="40% - Énfasis5 2" xfId="33"/>
    <cellStyle name="40% - Énfasis5 3" xfId="34"/>
    <cellStyle name="40% - Énfasis6 2" xfId="35"/>
    <cellStyle name="40% - Énfasis6 3" xfId="36"/>
    <cellStyle name="60% - Énfasis1 2" xfId="37"/>
    <cellStyle name="60% - Énfasis2 2" xfId="38"/>
    <cellStyle name="60% - Énfasis3 2" xfId="39"/>
    <cellStyle name="60% - Énfasis4 2" xfId="40"/>
    <cellStyle name="60% - Énfasis5 2" xfId="41"/>
    <cellStyle name="60% - Énfasis6 2" xfId="42"/>
    <cellStyle name="Buena 2" xfId="43"/>
    <cellStyle name="Buena 3" xfId="44"/>
    <cellStyle name="Cálculo 2" xfId="45"/>
    <cellStyle name="Celda de comprobación 2" xfId="46"/>
    <cellStyle name="Celda vinculada 2" xfId="47"/>
    <cellStyle name="Encabezado 4 2" xfId="48"/>
    <cellStyle name="Énfasis1 2" xfId="49"/>
    <cellStyle name="Énfasis1 3" xfId="50"/>
    <cellStyle name="Énfasis2 2" xfId="51"/>
    <cellStyle name="Énfasis2 3" xfId="52"/>
    <cellStyle name="Énfasis3 2" xfId="53"/>
    <cellStyle name="Énfasis3 3" xfId="54"/>
    <cellStyle name="Énfasis4 2" xfId="55"/>
    <cellStyle name="Énfasis4 3" xfId="56"/>
    <cellStyle name="Énfasis5 2" xfId="57"/>
    <cellStyle name="Énfasis5 3" xfId="58"/>
    <cellStyle name="Énfasis6 2" xfId="59"/>
    <cellStyle name="Énfasis6 3" xfId="60"/>
    <cellStyle name="Entrada 2" xfId="61"/>
    <cellStyle name="Euro" xfId="3"/>
    <cellStyle name="Euro 2" xfId="62"/>
    <cellStyle name="Hipervínculo 2" xfId="63"/>
    <cellStyle name="Incorrecto 2" xfId="64"/>
    <cellStyle name="Incorrecto 3" xfId="65"/>
    <cellStyle name="Millares" xfId="1" builtinId="3"/>
    <cellStyle name="Millares 2" xfId="66"/>
    <cellStyle name="Millares 2 2" xfId="67"/>
    <cellStyle name="Millares 3" xfId="68"/>
    <cellStyle name="Millares 4" xfId="69"/>
    <cellStyle name="Millares 4 2" xfId="70"/>
    <cellStyle name="Millares 5" xfId="12"/>
    <cellStyle name="Millares 5 2" xfId="71"/>
    <cellStyle name="Millares 5 3" xfId="72"/>
    <cellStyle name="Millares 6" xfId="73"/>
    <cellStyle name="Millares 6 2" xfId="74"/>
    <cellStyle name="Neutral 2" xfId="75"/>
    <cellStyle name="Normal" xfId="0" builtinId="0"/>
    <cellStyle name="Normal 2" xfId="4"/>
    <cellStyle name="Normal 2 2" xfId="5"/>
    <cellStyle name="Normal 2 3" xfId="76"/>
    <cellStyle name="Normal 2 4" xfId="77"/>
    <cellStyle name="Normal 2 5" xfId="78"/>
    <cellStyle name="Normal 3" xfId="6"/>
    <cellStyle name="Normal 3 2" xfId="79"/>
    <cellStyle name="Normal 4" xfId="7"/>
    <cellStyle name="Normal 4 2" xfId="11"/>
    <cellStyle name="Normal 4 3" xfId="80"/>
    <cellStyle name="Normal 5" xfId="8"/>
    <cellStyle name="Normal 6" xfId="10"/>
    <cellStyle name="Notas 2" xfId="9"/>
    <cellStyle name="Porcentaje" xfId="2" builtinId="5"/>
    <cellStyle name="Porcentaje 2" xfId="81"/>
    <cellStyle name="Porcentaje 3" xfId="82"/>
    <cellStyle name="Porcentaje 3 2" xfId="83"/>
    <cellStyle name="Salida 2" xfId="84"/>
    <cellStyle name="Texto de advertencia 2" xfId="85"/>
    <cellStyle name="Texto explicativo 2" xfId="86"/>
    <cellStyle name="Texto explicativo 3" xfId="87"/>
    <cellStyle name="Título 1 2" xfId="88"/>
    <cellStyle name="Título 1 3" xfId="89"/>
    <cellStyle name="Título 2 2" xfId="90"/>
    <cellStyle name="Título 2 3" xfId="91"/>
    <cellStyle name="Título 3 2" xfId="92"/>
    <cellStyle name="Título 3 3" xfId="93"/>
    <cellStyle name="Título 4" xfId="94"/>
    <cellStyle name="Total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(UF!$D$29:$D$40,UF!$D$42:$D$49)</c:f>
              <c:numCache>
                <c:formatCode>#,##0</c:formatCode>
                <c:ptCount val="20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  <c:pt idx="18">
                  <c:v>85979.133642885965</c:v>
                </c:pt>
                <c:pt idx="19">
                  <c:v>91006.222360101994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(UF!$F$29:$F$40,UF!$F$42:$F$49)</c:f>
              <c:numCache>
                <c:formatCode>#,##0</c:formatCode>
                <c:ptCount val="20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  <c:pt idx="18">
                  <c:v>918529.6459197622</c:v>
                </c:pt>
                <c:pt idx="19">
                  <c:v>867037.61176877131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(UF!$H$29:$H$40,UF!$H$42:$H$49)</c:f>
              <c:numCache>
                <c:formatCode>#,##0</c:formatCode>
                <c:ptCount val="20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  <c:pt idx="18">
                  <c:v>394798.23477112356</c:v>
                </c:pt>
                <c:pt idx="19">
                  <c:v>479726.31923514331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36096"/>
        <c:axId val="133637632"/>
      </c:lineChart>
      <c:catAx>
        <c:axId val="1336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63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3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636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(UF!$E$29:$E$40,UF!$E$42:$E$49)</c:f>
              <c:numCache>
                <c:formatCode>#,##0</c:formatCode>
                <c:ptCount val="20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  <c:pt idx="18">
                  <c:v>9051.6515112535617</c:v>
                </c:pt>
                <c:pt idx="19">
                  <c:v>9700.0764154415629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(UF!$G$29:$G$40,UF!$G$42:$G$49)</c:f>
              <c:numCache>
                <c:formatCode>#,##0</c:formatCode>
                <c:ptCount val="20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  <c:pt idx="18">
                  <c:v>126086.70622239508</c:v>
                </c:pt>
                <c:pt idx="19">
                  <c:v>117038.59327994063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(UF!$I$29:$I$40,UF!$I$42:$I$49)</c:f>
              <c:numCache>
                <c:formatCode>#,##0</c:formatCode>
                <c:ptCount val="20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  <c:pt idx="18">
                  <c:v>57402.892472999964</c:v>
                </c:pt>
                <c:pt idx="19">
                  <c:v>63086.987524723772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6528"/>
        <c:axId val="139928320"/>
      </c:lineChart>
      <c:catAx>
        <c:axId val="1399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92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926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('US$'!$D$29:$D$40,'US$'!$D$42:$D$49)</c:f>
              <c:numCache>
                <c:formatCode>#,##0</c:formatCode>
                <c:ptCount val="20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  <c:pt idx="18">
                  <c:v>3703149.1652956679</c:v>
                </c:pt>
                <c:pt idx="19">
                  <c:v>3782918.8165066824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('US$'!$F$29:$F$40,'US$'!$F$42:$F$49)</c:f>
              <c:numCache>
                <c:formatCode>#,##0</c:formatCode>
                <c:ptCount val="20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  <c:pt idx="18">
                  <c:v>39606057.082372069</c:v>
                </c:pt>
                <c:pt idx="19">
                  <c:v>36051238.489574634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('US$'!$H$29:$H$40,'US$'!$H$42:$H$49)</c:f>
              <c:numCache>
                <c:formatCode>#,##0</c:formatCode>
                <c:ptCount val="20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</c:v>
                </c:pt>
                <c:pt idx="18">
                  <c:v>16994946.063869864</c:v>
                </c:pt>
                <c:pt idx="19">
                  <c:v>19934925.294138309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5200"/>
        <c:axId val="142119680"/>
      </c:lineChart>
      <c:catAx>
        <c:axId val="1399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1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11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955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('US$'!$E$29:$E$40,'US$'!$E$42:$E$49)</c:f>
              <c:numCache>
                <c:formatCode>#,##0</c:formatCode>
                <c:ptCount val="20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465266.8690275806</c:v>
                </c:pt>
                <c:pt idx="18">
                  <c:v>390003.4386512402</c:v>
                </c:pt>
                <c:pt idx="19">
                  <c:v>403145.13833679294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('US$'!$G$29:$G$40,'US$'!$G$42:$G$49)</c:f>
              <c:numCache>
                <c:formatCode>#,##0</c:formatCode>
                <c:ptCount val="20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  <c:pt idx="18">
                  <c:v>5435984.9245545259</c:v>
                </c:pt>
                <c:pt idx="19">
                  <c:v>4872387.2079078481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('US$'!$I$29:$I$40,'US$'!$I$42:$I$49)</c:f>
              <c:numCache>
                <c:formatCode>#,##0</c:formatCode>
                <c:ptCount val="20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  <c:pt idx="18">
                  <c:v>2470327.9764893469</c:v>
                </c:pt>
                <c:pt idx="19">
                  <c:v>2622344.5490481765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68064"/>
        <c:axId val="142169600"/>
      </c:lineChart>
      <c:catAx>
        <c:axId val="1421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16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16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168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zoomScale="75" zoomScaleNormal="75" workbookViewId="0"/>
  </sheetViews>
  <sheetFormatPr baseColWidth="10" defaultRowHeight="15" x14ac:dyDescent="0.25"/>
  <cols>
    <col min="1" max="1" width="11.42578125" style="182"/>
    <col min="2" max="3" width="11.5703125" style="182" bestFit="1" customWidth="1"/>
    <col min="4" max="5" width="15.140625" style="182" bestFit="1" customWidth="1"/>
    <col min="6" max="6" width="17.140625" style="182" customWidth="1"/>
    <col min="7" max="11" width="15.140625" style="182" bestFit="1" customWidth="1"/>
    <col min="12" max="16384" width="11.42578125" style="182"/>
  </cols>
  <sheetData>
    <row r="1" spans="2:12" ht="15.75" thickBot="1" x14ac:dyDescent="0.3"/>
    <row r="2" spans="2:12" ht="15.75" thickBot="1" x14ac:dyDescent="0.3">
      <c r="B2" s="298" t="s">
        <v>89</v>
      </c>
      <c r="C2" s="299"/>
      <c r="D2" s="299"/>
      <c r="E2" s="299"/>
      <c r="F2" s="299"/>
      <c r="G2" s="299"/>
      <c r="H2" s="299"/>
      <c r="I2" s="299"/>
      <c r="J2" s="299"/>
      <c r="K2" s="300" t="s">
        <v>90</v>
      </c>
      <c r="L2" s="301"/>
    </row>
    <row r="3" spans="2:12" x14ac:dyDescent="0.25">
      <c r="B3" s="302" t="s">
        <v>1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2:12" x14ac:dyDescent="0.2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2:12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2:12" x14ac:dyDescent="0.25">
      <c r="B6" s="287" t="s">
        <v>2</v>
      </c>
      <c r="C6" s="288"/>
      <c r="D6" s="288"/>
      <c r="E6" s="288"/>
      <c r="F6" s="288"/>
      <c r="G6" s="288"/>
      <c r="H6" s="288"/>
      <c r="I6" s="288"/>
      <c r="J6" s="288"/>
      <c r="K6" s="288"/>
      <c r="L6" s="289"/>
    </row>
    <row r="7" spans="2:12" x14ac:dyDescent="0.25">
      <c r="B7" s="290"/>
      <c r="C7" s="291"/>
      <c r="D7" s="291"/>
      <c r="E7" s="291"/>
      <c r="F7" s="291"/>
      <c r="G7" s="291"/>
      <c r="H7" s="291"/>
      <c r="I7" s="291"/>
      <c r="J7" s="291"/>
      <c r="K7" s="291"/>
      <c r="L7" s="292"/>
    </row>
    <row r="8" spans="2:12" x14ac:dyDescent="0.25">
      <c r="B8" s="303"/>
      <c r="C8" s="304"/>
      <c r="D8" s="304"/>
      <c r="E8" s="304"/>
      <c r="F8" s="304"/>
      <c r="G8" s="304"/>
      <c r="H8" s="304"/>
      <c r="I8" s="304"/>
      <c r="J8" s="304"/>
      <c r="K8" s="304"/>
      <c r="L8" s="305"/>
    </row>
    <row r="9" spans="2:12" x14ac:dyDescent="0.25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2:12" x14ac:dyDescent="0.25">
      <c r="B10" s="284" t="s">
        <v>4</v>
      </c>
      <c r="C10" s="285"/>
      <c r="D10" s="285"/>
      <c r="E10" s="286"/>
      <c r="F10" s="287" t="s">
        <v>5</v>
      </c>
      <c r="G10" s="288"/>
      <c r="H10" s="288"/>
      <c r="I10" s="288"/>
      <c r="J10" s="288"/>
      <c r="K10" s="288"/>
      <c r="L10" s="289"/>
    </row>
    <row r="11" spans="2:12" x14ac:dyDescent="0.25">
      <c r="B11" s="185"/>
      <c r="C11" s="186"/>
      <c r="D11" s="186"/>
      <c r="E11" s="186"/>
      <c r="F11" s="303"/>
      <c r="G11" s="304"/>
      <c r="H11" s="304"/>
      <c r="I11" s="304"/>
      <c r="J11" s="304"/>
      <c r="K11" s="304"/>
      <c r="L11" s="305"/>
    </row>
    <row r="12" spans="2:12" x14ac:dyDescent="0.25">
      <c r="B12" s="185"/>
      <c r="C12" s="186"/>
      <c r="D12" s="186"/>
      <c r="E12" s="186"/>
      <c r="F12" s="186"/>
      <c r="G12" s="187"/>
      <c r="H12" s="187"/>
      <c r="I12" s="185"/>
      <c r="J12" s="186"/>
      <c r="K12" s="186"/>
      <c r="L12" s="186"/>
    </row>
    <row r="13" spans="2:12" x14ac:dyDescent="0.25">
      <c r="B13" s="284" t="s">
        <v>6</v>
      </c>
      <c r="C13" s="285"/>
      <c r="D13" s="285"/>
      <c r="E13" s="286"/>
      <c r="F13" s="287" t="s">
        <v>7</v>
      </c>
      <c r="G13" s="288"/>
      <c r="H13" s="288"/>
      <c r="I13" s="288"/>
      <c r="J13" s="288"/>
      <c r="K13" s="288"/>
      <c r="L13" s="289"/>
    </row>
    <row r="14" spans="2:12" x14ac:dyDescent="0.25">
      <c r="B14" s="185"/>
      <c r="C14" s="186"/>
      <c r="D14" s="186"/>
      <c r="E14" s="186"/>
      <c r="F14" s="290"/>
      <c r="G14" s="291"/>
      <c r="H14" s="291"/>
      <c r="I14" s="291"/>
      <c r="J14" s="291"/>
      <c r="K14" s="291"/>
      <c r="L14" s="292"/>
    </row>
    <row r="15" spans="2:12" x14ac:dyDescent="0.25">
      <c r="B15" s="185"/>
      <c r="C15" s="186"/>
      <c r="D15" s="186"/>
      <c r="E15" s="186"/>
      <c r="F15" s="293" t="s">
        <v>47</v>
      </c>
      <c r="G15" s="291"/>
      <c r="H15" s="291"/>
      <c r="I15" s="291"/>
      <c r="J15" s="291"/>
      <c r="K15" s="291"/>
      <c r="L15" s="292"/>
    </row>
    <row r="16" spans="2:12" x14ac:dyDescent="0.25">
      <c r="B16" s="185"/>
      <c r="C16" s="186"/>
      <c r="D16" s="186"/>
      <c r="E16" s="186"/>
      <c r="F16" s="290"/>
      <c r="G16" s="291"/>
      <c r="H16" s="291"/>
      <c r="I16" s="291"/>
      <c r="J16" s="291"/>
      <c r="K16" s="291"/>
      <c r="L16" s="292"/>
    </row>
    <row r="17" spans="2:12" x14ac:dyDescent="0.25">
      <c r="B17" s="185"/>
      <c r="C17" s="186"/>
      <c r="D17" s="186"/>
      <c r="E17" s="186"/>
      <c r="F17" s="188" t="s">
        <v>9</v>
      </c>
      <c r="G17" s="189"/>
      <c r="H17" s="189"/>
      <c r="I17" s="190"/>
      <c r="J17" s="191"/>
      <c r="K17" s="191"/>
      <c r="L17" s="192"/>
    </row>
    <row r="18" spans="2:12" x14ac:dyDescent="0.25"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5"/>
    </row>
    <row r="19" spans="2:12" x14ac:dyDescent="0.25"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2:12" x14ac:dyDescent="0.25">
      <c r="B20" s="294" t="s">
        <v>91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6"/>
    </row>
    <row r="21" spans="2:12" x14ac:dyDescent="0.25">
      <c r="B21" s="196" t="s">
        <v>92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2:12" ht="15.75" thickBot="1" x14ac:dyDescent="0.3"/>
    <row r="23" spans="2:12" ht="15.75" thickBot="1" x14ac:dyDescent="0.3">
      <c r="B23" s="196"/>
      <c r="C23" s="196"/>
      <c r="D23" s="275" t="s">
        <v>12</v>
      </c>
      <c r="E23" s="276"/>
      <c r="F23" s="268" t="s">
        <v>13</v>
      </c>
      <c r="G23" s="268"/>
      <c r="H23" s="268"/>
      <c r="I23" s="268"/>
      <c r="J23" s="269" t="s">
        <v>14</v>
      </c>
      <c r="K23" s="270"/>
    </row>
    <row r="24" spans="2:12" ht="15.75" thickBot="1" x14ac:dyDescent="0.3">
      <c r="B24" s="297"/>
      <c r="C24" s="297"/>
      <c r="D24" s="275" t="s">
        <v>15</v>
      </c>
      <c r="E24" s="276"/>
      <c r="F24" s="277" t="s">
        <v>16</v>
      </c>
      <c r="G24" s="278"/>
      <c r="H24" s="278" t="s">
        <v>17</v>
      </c>
      <c r="I24" s="279"/>
      <c r="J24" s="271"/>
      <c r="K24" s="272"/>
    </row>
    <row r="25" spans="2:12" ht="27" thickBot="1" x14ac:dyDescent="0.3">
      <c r="B25" s="197" t="s">
        <v>18</v>
      </c>
      <c r="C25" s="198" t="s">
        <v>19</v>
      </c>
      <c r="D25" s="199" t="s">
        <v>93</v>
      </c>
      <c r="E25" s="200" t="s">
        <v>94</v>
      </c>
      <c r="F25" s="201" t="s">
        <v>93</v>
      </c>
      <c r="G25" s="202" t="s">
        <v>94</v>
      </c>
      <c r="H25" s="202" t="s">
        <v>93</v>
      </c>
      <c r="I25" s="203" t="s">
        <v>94</v>
      </c>
      <c r="J25" s="204" t="s">
        <v>93</v>
      </c>
      <c r="K25" s="205" t="s">
        <v>94</v>
      </c>
    </row>
    <row r="26" spans="2:12" x14ac:dyDescent="0.25">
      <c r="B26" s="265">
        <v>2010</v>
      </c>
      <c r="C26" s="206" t="s">
        <v>31</v>
      </c>
      <c r="D26" s="207">
        <v>205236</v>
      </c>
      <c r="E26" s="208">
        <v>204723</v>
      </c>
      <c r="F26" s="209">
        <v>50480</v>
      </c>
      <c r="G26" s="210">
        <v>49888</v>
      </c>
      <c r="H26" s="210">
        <v>12556</v>
      </c>
      <c r="I26" s="211">
        <v>12317</v>
      </c>
      <c r="J26" s="212">
        <f>+D26+F26+H26</f>
        <v>268272</v>
      </c>
      <c r="K26" s="213">
        <f>+E26+G26+I26</f>
        <v>266928</v>
      </c>
    </row>
    <row r="27" spans="2:12" x14ac:dyDescent="0.25">
      <c r="B27" s="266"/>
      <c r="C27" s="206" t="s">
        <v>32</v>
      </c>
      <c r="D27" s="207">
        <v>173436</v>
      </c>
      <c r="E27" s="208">
        <v>173165</v>
      </c>
      <c r="F27" s="209">
        <v>49823</v>
      </c>
      <c r="G27" s="210">
        <v>49290</v>
      </c>
      <c r="H27" s="210">
        <v>12732</v>
      </c>
      <c r="I27" s="211">
        <v>12610</v>
      </c>
      <c r="J27" s="214">
        <f t="shared" ref="J27:K29" si="0">+D27+F27+H27</f>
        <v>235991</v>
      </c>
      <c r="K27" s="215">
        <f t="shared" si="0"/>
        <v>235065</v>
      </c>
    </row>
    <row r="28" spans="2:12" x14ac:dyDescent="0.25">
      <c r="B28" s="266"/>
      <c r="C28" s="206" t="s">
        <v>33</v>
      </c>
      <c r="D28" s="207">
        <v>200269</v>
      </c>
      <c r="E28" s="208">
        <v>200043</v>
      </c>
      <c r="F28" s="209">
        <v>50197</v>
      </c>
      <c r="G28" s="210">
        <v>49659</v>
      </c>
      <c r="H28" s="210">
        <v>14915</v>
      </c>
      <c r="I28" s="211">
        <v>14804</v>
      </c>
      <c r="J28" s="214">
        <f t="shared" si="0"/>
        <v>265381</v>
      </c>
      <c r="K28" s="215">
        <f t="shared" si="0"/>
        <v>264506</v>
      </c>
    </row>
    <row r="29" spans="2:12" ht="15.75" thickBot="1" x14ac:dyDescent="0.3">
      <c r="B29" s="267"/>
      <c r="C29" s="216" t="s">
        <v>34</v>
      </c>
      <c r="D29" s="217">
        <v>179356</v>
      </c>
      <c r="E29" s="218">
        <v>179080</v>
      </c>
      <c r="F29" s="219">
        <v>53405</v>
      </c>
      <c r="G29" s="220">
        <v>52934</v>
      </c>
      <c r="H29" s="220">
        <v>10990</v>
      </c>
      <c r="I29" s="221">
        <v>10850</v>
      </c>
      <c r="J29" s="222">
        <f t="shared" si="0"/>
        <v>243751</v>
      </c>
      <c r="K29" s="223">
        <f t="shared" si="0"/>
        <v>242864</v>
      </c>
    </row>
    <row r="30" spans="2:12" ht="15.75" thickBot="1" x14ac:dyDescent="0.3">
      <c r="B30" s="280">
        <v>2010</v>
      </c>
      <c r="C30" s="279"/>
      <c r="D30" s="224">
        <f>+D26+D27+D28+D29</f>
        <v>758297</v>
      </c>
      <c r="E30" s="225">
        <f t="shared" ref="E30:I30" si="1">+E26+E27+E28+E29</f>
        <v>757011</v>
      </c>
      <c r="F30" s="224">
        <f t="shared" si="1"/>
        <v>203905</v>
      </c>
      <c r="G30" s="226">
        <f t="shared" si="1"/>
        <v>201771</v>
      </c>
      <c r="H30" s="226">
        <f t="shared" si="1"/>
        <v>51193</v>
      </c>
      <c r="I30" s="227">
        <f t="shared" si="1"/>
        <v>50581</v>
      </c>
      <c r="J30" s="228">
        <v>1013395</v>
      </c>
      <c r="K30" s="229">
        <v>1009363</v>
      </c>
    </row>
    <row r="31" spans="2:12" x14ac:dyDescent="0.25">
      <c r="B31" s="281">
        <v>2011</v>
      </c>
      <c r="C31" s="230" t="s">
        <v>23</v>
      </c>
      <c r="D31" s="231">
        <v>192452</v>
      </c>
      <c r="E31" s="232">
        <v>192261</v>
      </c>
      <c r="F31" s="231">
        <v>56378</v>
      </c>
      <c r="G31" s="233">
        <v>55923</v>
      </c>
      <c r="H31" s="233">
        <v>10728</v>
      </c>
      <c r="I31" s="232">
        <v>10553</v>
      </c>
      <c r="J31" s="212">
        <f>+D31+F31+H31</f>
        <v>259558</v>
      </c>
      <c r="K31" s="213">
        <f>+E31+G31+I31</f>
        <v>258737</v>
      </c>
    </row>
    <row r="32" spans="2:12" x14ac:dyDescent="0.25">
      <c r="B32" s="282"/>
      <c r="C32" s="234" t="s">
        <v>24</v>
      </c>
      <c r="D32" s="214">
        <v>157633</v>
      </c>
      <c r="E32" s="215">
        <v>157448</v>
      </c>
      <c r="F32" s="214">
        <v>47812</v>
      </c>
      <c r="G32" s="235">
        <v>47302</v>
      </c>
      <c r="H32" s="235">
        <v>9204</v>
      </c>
      <c r="I32" s="215">
        <v>9109</v>
      </c>
      <c r="J32" s="214">
        <f t="shared" ref="J32:K42" si="2">+D32+F32+H32</f>
        <v>214649</v>
      </c>
      <c r="K32" s="215">
        <f t="shared" si="2"/>
        <v>213859</v>
      </c>
    </row>
    <row r="33" spans="2:11" x14ac:dyDescent="0.25">
      <c r="B33" s="282"/>
      <c r="C33" s="234" t="s">
        <v>25</v>
      </c>
      <c r="D33" s="214">
        <v>203570</v>
      </c>
      <c r="E33" s="215">
        <v>203314</v>
      </c>
      <c r="F33" s="214">
        <v>59851</v>
      </c>
      <c r="G33" s="235">
        <v>59181</v>
      </c>
      <c r="H33" s="235">
        <v>17363</v>
      </c>
      <c r="I33" s="215">
        <v>17162</v>
      </c>
      <c r="J33" s="214">
        <f t="shared" si="2"/>
        <v>280784</v>
      </c>
      <c r="K33" s="215">
        <f t="shared" si="2"/>
        <v>279657</v>
      </c>
    </row>
    <row r="34" spans="2:11" x14ac:dyDescent="0.25">
      <c r="B34" s="282"/>
      <c r="C34" s="234" t="s">
        <v>26</v>
      </c>
      <c r="D34" s="214">
        <v>149116</v>
      </c>
      <c r="E34" s="215">
        <v>148837</v>
      </c>
      <c r="F34" s="214">
        <v>53763</v>
      </c>
      <c r="G34" s="235">
        <v>53088</v>
      </c>
      <c r="H34" s="235">
        <v>11779</v>
      </c>
      <c r="I34" s="215">
        <v>11525</v>
      </c>
      <c r="J34" s="214">
        <f t="shared" si="2"/>
        <v>214658</v>
      </c>
      <c r="K34" s="215">
        <f t="shared" si="2"/>
        <v>213450</v>
      </c>
    </row>
    <row r="35" spans="2:11" x14ac:dyDescent="0.25">
      <c r="B35" s="282"/>
      <c r="C35" s="234" t="s">
        <v>27</v>
      </c>
      <c r="D35" s="214">
        <v>191206</v>
      </c>
      <c r="E35" s="215">
        <v>190755</v>
      </c>
      <c r="F35" s="214">
        <v>58256</v>
      </c>
      <c r="G35" s="235">
        <v>57761</v>
      </c>
      <c r="H35" s="235">
        <v>12494</v>
      </c>
      <c r="I35" s="215">
        <v>12308</v>
      </c>
      <c r="J35" s="214">
        <f t="shared" si="2"/>
        <v>261956</v>
      </c>
      <c r="K35" s="215">
        <f t="shared" si="2"/>
        <v>260824</v>
      </c>
    </row>
    <row r="36" spans="2:11" x14ac:dyDescent="0.25">
      <c r="B36" s="282"/>
      <c r="C36" s="234" t="s">
        <v>28</v>
      </c>
      <c r="D36" s="214">
        <v>209167</v>
      </c>
      <c r="E36" s="215">
        <v>208890</v>
      </c>
      <c r="F36" s="214">
        <v>56247</v>
      </c>
      <c r="G36" s="235">
        <v>55556</v>
      </c>
      <c r="H36" s="235">
        <v>11731</v>
      </c>
      <c r="I36" s="215">
        <v>11457</v>
      </c>
      <c r="J36" s="214">
        <f t="shared" si="2"/>
        <v>277145</v>
      </c>
      <c r="K36" s="215">
        <f t="shared" si="2"/>
        <v>275903</v>
      </c>
    </row>
    <row r="37" spans="2:11" x14ac:dyDescent="0.25">
      <c r="B37" s="282"/>
      <c r="C37" s="234" t="s">
        <v>29</v>
      </c>
      <c r="D37" s="214">
        <v>176040</v>
      </c>
      <c r="E37" s="215">
        <v>175711</v>
      </c>
      <c r="F37" s="214">
        <v>52179</v>
      </c>
      <c r="G37" s="235">
        <v>51854</v>
      </c>
      <c r="H37" s="235">
        <v>12591</v>
      </c>
      <c r="I37" s="215">
        <v>12343</v>
      </c>
      <c r="J37" s="214">
        <f t="shared" si="2"/>
        <v>240810</v>
      </c>
      <c r="K37" s="215">
        <f t="shared" si="2"/>
        <v>239908</v>
      </c>
    </row>
    <row r="38" spans="2:11" x14ac:dyDescent="0.25">
      <c r="B38" s="282"/>
      <c r="C38" s="234" t="s">
        <v>30</v>
      </c>
      <c r="D38" s="214">
        <v>238572</v>
      </c>
      <c r="E38" s="215">
        <v>238254</v>
      </c>
      <c r="F38" s="214">
        <v>65858</v>
      </c>
      <c r="G38" s="235">
        <v>65120</v>
      </c>
      <c r="H38" s="235">
        <v>25007</v>
      </c>
      <c r="I38" s="215">
        <v>24575</v>
      </c>
      <c r="J38" s="214">
        <f t="shared" si="2"/>
        <v>329437</v>
      </c>
      <c r="K38" s="215">
        <f t="shared" si="2"/>
        <v>327949</v>
      </c>
    </row>
    <row r="39" spans="2:11" x14ac:dyDescent="0.25">
      <c r="B39" s="282"/>
      <c r="C39" s="234" t="s">
        <v>31</v>
      </c>
      <c r="D39" s="214">
        <v>167046</v>
      </c>
      <c r="E39" s="215">
        <v>166844</v>
      </c>
      <c r="F39" s="214">
        <v>59879</v>
      </c>
      <c r="G39" s="235">
        <v>59255</v>
      </c>
      <c r="H39" s="235">
        <v>20269</v>
      </c>
      <c r="I39" s="215">
        <v>19816</v>
      </c>
      <c r="J39" s="214">
        <f t="shared" si="2"/>
        <v>247194</v>
      </c>
      <c r="K39" s="215">
        <f t="shared" si="2"/>
        <v>245915</v>
      </c>
    </row>
    <row r="40" spans="2:11" x14ac:dyDescent="0.25">
      <c r="B40" s="282"/>
      <c r="C40" s="234" t="s">
        <v>32</v>
      </c>
      <c r="D40" s="214">
        <v>173928</v>
      </c>
      <c r="E40" s="215">
        <v>173772</v>
      </c>
      <c r="F40" s="214">
        <v>52972</v>
      </c>
      <c r="G40" s="235">
        <v>52497</v>
      </c>
      <c r="H40" s="235">
        <v>16095</v>
      </c>
      <c r="I40" s="215">
        <v>15943</v>
      </c>
      <c r="J40" s="214">
        <f t="shared" si="2"/>
        <v>242995</v>
      </c>
      <c r="K40" s="215">
        <f t="shared" si="2"/>
        <v>242212</v>
      </c>
    </row>
    <row r="41" spans="2:11" x14ac:dyDescent="0.25">
      <c r="B41" s="282"/>
      <c r="C41" s="234" t="s">
        <v>33</v>
      </c>
      <c r="D41" s="214">
        <v>176836</v>
      </c>
      <c r="E41" s="215">
        <v>176607</v>
      </c>
      <c r="F41" s="214">
        <v>51671</v>
      </c>
      <c r="G41" s="235">
        <v>50971</v>
      </c>
      <c r="H41" s="235">
        <v>17344</v>
      </c>
      <c r="I41" s="215">
        <v>17171</v>
      </c>
      <c r="J41" s="214">
        <f t="shared" si="2"/>
        <v>245851</v>
      </c>
      <c r="K41" s="215">
        <f t="shared" si="2"/>
        <v>244749</v>
      </c>
    </row>
    <row r="42" spans="2:11" ht="15.75" thickBot="1" x14ac:dyDescent="0.3">
      <c r="B42" s="283"/>
      <c r="C42" s="236" t="s">
        <v>34</v>
      </c>
      <c r="D42" s="214">
        <v>131550</v>
      </c>
      <c r="E42" s="215">
        <v>131303</v>
      </c>
      <c r="F42" s="214">
        <v>60777</v>
      </c>
      <c r="G42" s="235">
        <v>60094</v>
      </c>
      <c r="H42" s="235">
        <v>11234</v>
      </c>
      <c r="I42" s="215">
        <v>11071</v>
      </c>
      <c r="J42" s="237">
        <f t="shared" si="2"/>
        <v>203561</v>
      </c>
      <c r="K42" s="238">
        <f t="shared" si="2"/>
        <v>202468</v>
      </c>
    </row>
    <row r="43" spans="2:11" ht="20.25" customHeight="1" thickBot="1" x14ac:dyDescent="0.3">
      <c r="B43" s="280">
        <v>2011</v>
      </c>
      <c r="C43" s="279"/>
      <c r="D43" s="224">
        <f>SUM(D31:D42)</f>
        <v>2167116</v>
      </c>
      <c r="E43" s="225">
        <f t="shared" ref="E43:K43" si="3">SUM(E31:E42)</f>
        <v>2163996</v>
      </c>
      <c r="F43" s="224">
        <f t="shared" si="3"/>
        <v>675643</v>
      </c>
      <c r="G43" s="226">
        <f t="shared" si="3"/>
        <v>668602</v>
      </c>
      <c r="H43" s="226">
        <f t="shared" si="3"/>
        <v>175839</v>
      </c>
      <c r="I43" s="227">
        <f t="shared" si="3"/>
        <v>173033</v>
      </c>
      <c r="J43" s="224">
        <f t="shared" si="3"/>
        <v>3018598</v>
      </c>
      <c r="K43" s="227">
        <f t="shared" si="3"/>
        <v>3005631</v>
      </c>
    </row>
    <row r="44" spans="2:11" x14ac:dyDescent="0.25">
      <c r="B44" s="281">
        <v>2012</v>
      </c>
      <c r="C44" s="230" t="s">
        <v>23</v>
      </c>
      <c r="D44" s="212">
        <v>144562</v>
      </c>
      <c r="E44" s="213">
        <v>144288</v>
      </c>
      <c r="F44" s="212">
        <v>58224</v>
      </c>
      <c r="G44" s="239">
        <v>57741</v>
      </c>
      <c r="H44" s="239">
        <v>14444</v>
      </c>
      <c r="I44" s="213">
        <v>14229</v>
      </c>
      <c r="J44" s="212">
        <f>+D44+F44+H44</f>
        <v>217230</v>
      </c>
      <c r="K44" s="213">
        <f>+E44+G44+I44</f>
        <v>216258</v>
      </c>
    </row>
    <row r="45" spans="2:11" x14ac:dyDescent="0.25">
      <c r="B45" s="282"/>
      <c r="C45" s="234" t="s">
        <v>24</v>
      </c>
      <c r="D45" s="214">
        <v>158723</v>
      </c>
      <c r="E45" s="215">
        <v>158489</v>
      </c>
      <c r="F45" s="214">
        <v>51126</v>
      </c>
      <c r="G45" s="235">
        <v>50832</v>
      </c>
      <c r="H45" s="235">
        <v>12027</v>
      </c>
      <c r="I45" s="215">
        <v>11769</v>
      </c>
      <c r="J45" s="214">
        <f t="shared" ref="J45:K55" si="4">+D45+F45+H45</f>
        <v>221876</v>
      </c>
      <c r="K45" s="215">
        <f t="shared" si="4"/>
        <v>221090</v>
      </c>
    </row>
    <row r="46" spans="2:11" x14ac:dyDescent="0.25">
      <c r="B46" s="282"/>
      <c r="C46" s="234" t="s">
        <v>25</v>
      </c>
      <c r="D46" s="214">
        <v>204557</v>
      </c>
      <c r="E46" s="215">
        <v>204406</v>
      </c>
      <c r="F46" s="214">
        <v>57336</v>
      </c>
      <c r="G46" s="235">
        <v>56826</v>
      </c>
      <c r="H46" s="235">
        <v>14927</v>
      </c>
      <c r="I46" s="215">
        <v>14657</v>
      </c>
      <c r="J46" s="214">
        <f t="shared" si="4"/>
        <v>276820</v>
      </c>
      <c r="K46" s="215">
        <f t="shared" si="4"/>
        <v>275889</v>
      </c>
    </row>
    <row r="47" spans="2:11" x14ac:dyDescent="0.25">
      <c r="B47" s="282"/>
      <c r="C47" s="234" t="s">
        <v>26</v>
      </c>
      <c r="D47" s="214">
        <v>153576</v>
      </c>
      <c r="E47" s="215">
        <v>153459</v>
      </c>
      <c r="F47" s="214">
        <v>48093</v>
      </c>
      <c r="G47" s="235">
        <v>47560</v>
      </c>
      <c r="H47" s="235">
        <v>11998</v>
      </c>
      <c r="I47" s="215">
        <v>11895</v>
      </c>
      <c r="J47" s="214">
        <f t="shared" si="4"/>
        <v>213667</v>
      </c>
      <c r="K47" s="215">
        <f t="shared" si="4"/>
        <v>212914</v>
      </c>
    </row>
    <row r="48" spans="2:11" x14ac:dyDescent="0.25">
      <c r="B48" s="282"/>
      <c r="C48" s="234" t="s">
        <v>27</v>
      </c>
      <c r="D48" s="214">
        <v>183291</v>
      </c>
      <c r="E48" s="215">
        <v>183159</v>
      </c>
      <c r="F48" s="214">
        <v>53769</v>
      </c>
      <c r="G48" s="235">
        <v>53345</v>
      </c>
      <c r="H48" s="235">
        <v>16034</v>
      </c>
      <c r="I48" s="215">
        <v>15904</v>
      </c>
      <c r="J48" s="214">
        <f t="shared" si="4"/>
        <v>253094</v>
      </c>
      <c r="K48" s="215">
        <f t="shared" si="4"/>
        <v>252408</v>
      </c>
    </row>
    <row r="49" spans="2:11" x14ac:dyDescent="0.25">
      <c r="B49" s="282"/>
      <c r="C49" s="234" t="s">
        <v>28</v>
      </c>
      <c r="D49" s="214">
        <v>176600</v>
      </c>
      <c r="E49" s="215">
        <v>176486</v>
      </c>
      <c r="F49" s="214">
        <v>59034</v>
      </c>
      <c r="G49" s="235">
        <v>58408</v>
      </c>
      <c r="H49" s="235">
        <v>16958</v>
      </c>
      <c r="I49" s="215">
        <v>16787</v>
      </c>
      <c r="J49" s="214">
        <f t="shared" si="4"/>
        <v>252592</v>
      </c>
      <c r="K49" s="215">
        <f t="shared" si="4"/>
        <v>251681</v>
      </c>
    </row>
    <row r="50" spans="2:11" x14ac:dyDescent="0.25">
      <c r="B50" s="282"/>
      <c r="C50" s="234" t="s">
        <v>29</v>
      </c>
      <c r="D50" s="214">
        <v>151936</v>
      </c>
      <c r="E50" s="215">
        <v>151813</v>
      </c>
      <c r="F50" s="214">
        <v>54471</v>
      </c>
      <c r="G50" s="235">
        <v>54135</v>
      </c>
      <c r="H50" s="235">
        <v>12295</v>
      </c>
      <c r="I50" s="215">
        <v>12205</v>
      </c>
      <c r="J50" s="214">
        <f t="shared" si="4"/>
        <v>218702</v>
      </c>
      <c r="K50" s="215">
        <f t="shared" si="4"/>
        <v>218153</v>
      </c>
    </row>
    <row r="51" spans="2:11" x14ac:dyDescent="0.25">
      <c r="B51" s="282"/>
      <c r="C51" s="234" t="s">
        <v>30</v>
      </c>
      <c r="D51" s="214">
        <v>145646</v>
      </c>
      <c r="E51" s="215">
        <v>145586</v>
      </c>
      <c r="F51" s="214">
        <v>58505</v>
      </c>
      <c r="G51" s="235">
        <v>58115</v>
      </c>
      <c r="H51" s="235">
        <v>11958</v>
      </c>
      <c r="I51" s="215">
        <v>11870</v>
      </c>
      <c r="J51" s="214">
        <f t="shared" si="4"/>
        <v>216109</v>
      </c>
      <c r="K51" s="215">
        <f t="shared" si="4"/>
        <v>215571</v>
      </c>
    </row>
    <row r="52" spans="2:11" x14ac:dyDescent="0.25">
      <c r="B52" s="282"/>
      <c r="C52" s="234" t="s">
        <v>31</v>
      </c>
      <c r="D52" s="214">
        <v>126313</v>
      </c>
      <c r="E52" s="215">
        <v>126186</v>
      </c>
      <c r="F52" s="214">
        <v>45071</v>
      </c>
      <c r="G52" s="235">
        <v>44776</v>
      </c>
      <c r="H52" s="235">
        <v>9034</v>
      </c>
      <c r="I52" s="215">
        <v>8946</v>
      </c>
      <c r="J52" s="214">
        <f t="shared" si="4"/>
        <v>180418</v>
      </c>
      <c r="K52" s="215">
        <f t="shared" si="4"/>
        <v>179908</v>
      </c>
    </row>
    <row r="53" spans="2:11" x14ac:dyDescent="0.25">
      <c r="B53" s="282"/>
      <c r="C53" s="234" t="s">
        <v>32</v>
      </c>
      <c r="D53" s="214">
        <v>169856</v>
      </c>
      <c r="E53" s="215">
        <v>169798</v>
      </c>
      <c r="F53" s="214">
        <v>56196</v>
      </c>
      <c r="G53" s="235">
        <v>55755</v>
      </c>
      <c r="H53" s="235">
        <v>10580</v>
      </c>
      <c r="I53" s="215">
        <v>10497</v>
      </c>
      <c r="J53" s="214">
        <f t="shared" si="4"/>
        <v>236632</v>
      </c>
      <c r="K53" s="215">
        <f t="shared" si="4"/>
        <v>236050</v>
      </c>
    </row>
    <row r="54" spans="2:11" x14ac:dyDescent="0.25">
      <c r="B54" s="282"/>
      <c r="C54" s="234" t="s">
        <v>33</v>
      </c>
      <c r="D54" s="214">
        <v>142646</v>
      </c>
      <c r="E54" s="215">
        <v>142606</v>
      </c>
      <c r="F54" s="214">
        <v>54500</v>
      </c>
      <c r="G54" s="235">
        <v>54192</v>
      </c>
      <c r="H54" s="235">
        <v>10360</v>
      </c>
      <c r="I54" s="215">
        <v>10264</v>
      </c>
      <c r="J54" s="214">
        <f t="shared" si="4"/>
        <v>207506</v>
      </c>
      <c r="K54" s="215">
        <f t="shared" si="4"/>
        <v>207062</v>
      </c>
    </row>
    <row r="55" spans="2:11" ht="15.75" thickBot="1" x14ac:dyDescent="0.3">
      <c r="B55" s="283"/>
      <c r="C55" s="236" t="s">
        <v>34</v>
      </c>
      <c r="D55" s="214">
        <v>142468</v>
      </c>
      <c r="E55" s="215">
        <v>142338</v>
      </c>
      <c r="F55" s="214">
        <v>49013</v>
      </c>
      <c r="G55" s="235">
        <v>48532</v>
      </c>
      <c r="H55" s="235">
        <v>9544</v>
      </c>
      <c r="I55" s="215">
        <v>9454</v>
      </c>
      <c r="J55" s="237">
        <f t="shared" si="4"/>
        <v>201025</v>
      </c>
      <c r="K55" s="238">
        <f t="shared" si="4"/>
        <v>200324</v>
      </c>
    </row>
    <row r="56" spans="2:11" ht="18.75" customHeight="1" thickBot="1" x14ac:dyDescent="0.3">
      <c r="B56" s="280">
        <v>2012</v>
      </c>
      <c r="C56" s="279"/>
      <c r="D56" s="224">
        <f>SUM(D44:D55)</f>
        <v>1900174</v>
      </c>
      <c r="E56" s="225">
        <f t="shared" ref="E56:K56" si="5">SUM(E44:E55)</f>
        <v>1898614</v>
      </c>
      <c r="F56" s="224">
        <f t="shared" si="5"/>
        <v>645338</v>
      </c>
      <c r="G56" s="226">
        <f t="shared" si="5"/>
        <v>640217</v>
      </c>
      <c r="H56" s="226">
        <f t="shared" si="5"/>
        <v>150159</v>
      </c>
      <c r="I56" s="227">
        <f t="shared" si="5"/>
        <v>148477</v>
      </c>
      <c r="J56" s="224">
        <f t="shared" si="5"/>
        <v>2695671</v>
      </c>
      <c r="K56" s="227">
        <f t="shared" si="5"/>
        <v>2687308</v>
      </c>
    </row>
    <row r="57" spans="2:11" x14ac:dyDescent="0.25">
      <c r="B57" s="281">
        <v>2013</v>
      </c>
      <c r="C57" s="230" t="s">
        <v>23</v>
      </c>
      <c r="D57" s="212">
        <v>188053</v>
      </c>
      <c r="E57" s="213">
        <v>187960</v>
      </c>
      <c r="F57" s="212">
        <v>64598</v>
      </c>
      <c r="G57" s="239">
        <v>64159</v>
      </c>
      <c r="H57" s="239">
        <v>11043</v>
      </c>
      <c r="I57" s="213">
        <v>10920</v>
      </c>
      <c r="J57" s="240">
        <f t="shared" ref="J57:K68" si="6">+D57+F57+H57</f>
        <v>263694</v>
      </c>
      <c r="K57" s="241">
        <f t="shared" si="6"/>
        <v>263039</v>
      </c>
    </row>
    <row r="58" spans="2:11" x14ac:dyDescent="0.25">
      <c r="B58" s="282"/>
      <c r="C58" s="234" t="s">
        <v>24</v>
      </c>
      <c r="D58" s="214">
        <v>167200</v>
      </c>
      <c r="E58" s="215">
        <v>167109</v>
      </c>
      <c r="F58" s="214">
        <v>53085</v>
      </c>
      <c r="G58" s="235">
        <v>52731</v>
      </c>
      <c r="H58" s="235">
        <v>10586</v>
      </c>
      <c r="I58" s="215">
        <v>10430</v>
      </c>
      <c r="J58" s="214">
        <f t="shared" si="6"/>
        <v>230871</v>
      </c>
      <c r="K58" s="215">
        <f t="shared" si="6"/>
        <v>230270</v>
      </c>
    </row>
    <row r="59" spans="2:11" x14ac:dyDescent="0.25">
      <c r="B59" s="282"/>
      <c r="C59" s="234" t="s">
        <v>25</v>
      </c>
      <c r="D59" s="214">
        <v>159876</v>
      </c>
      <c r="E59" s="215">
        <v>159755</v>
      </c>
      <c r="F59" s="214">
        <v>54691</v>
      </c>
      <c r="G59" s="235">
        <v>54352</v>
      </c>
      <c r="H59" s="235">
        <v>9430</v>
      </c>
      <c r="I59" s="215">
        <v>9359</v>
      </c>
      <c r="J59" s="214">
        <f t="shared" si="6"/>
        <v>223997</v>
      </c>
      <c r="K59" s="215">
        <f t="shared" si="6"/>
        <v>223466</v>
      </c>
    </row>
    <row r="60" spans="2:11" x14ac:dyDescent="0.25">
      <c r="B60" s="282"/>
      <c r="C60" s="234" t="s">
        <v>26</v>
      </c>
      <c r="D60" s="214">
        <v>154296</v>
      </c>
      <c r="E60" s="215">
        <v>154219</v>
      </c>
      <c r="F60" s="214">
        <v>55274</v>
      </c>
      <c r="G60" s="235">
        <v>54739</v>
      </c>
      <c r="H60" s="235">
        <v>15191</v>
      </c>
      <c r="I60" s="215">
        <v>15063</v>
      </c>
      <c r="J60" s="214">
        <f t="shared" si="6"/>
        <v>224761</v>
      </c>
      <c r="K60" s="215">
        <f t="shared" si="6"/>
        <v>224021</v>
      </c>
    </row>
    <row r="61" spans="2:11" x14ac:dyDescent="0.25">
      <c r="B61" s="282"/>
      <c r="C61" s="234" t="s">
        <v>27</v>
      </c>
      <c r="D61" s="214">
        <v>158671</v>
      </c>
      <c r="E61" s="215">
        <v>158540</v>
      </c>
      <c r="F61" s="214">
        <v>56630</v>
      </c>
      <c r="G61" s="235">
        <v>56176</v>
      </c>
      <c r="H61" s="235">
        <v>13016</v>
      </c>
      <c r="I61" s="215">
        <v>12903</v>
      </c>
      <c r="J61" s="214">
        <f t="shared" si="6"/>
        <v>228317</v>
      </c>
      <c r="K61" s="215">
        <f t="shared" si="6"/>
        <v>227619</v>
      </c>
    </row>
    <row r="62" spans="2:11" x14ac:dyDescent="0.25">
      <c r="B62" s="282"/>
      <c r="C62" s="234" t="s">
        <v>28</v>
      </c>
      <c r="D62" s="214">
        <v>194937</v>
      </c>
      <c r="E62" s="215">
        <v>194862</v>
      </c>
      <c r="F62" s="214">
        <v>58847</v>
      </c>
      <c r="G62" s="235">
        <v>58555</v>
      </c>
      <c r="H62" s="235">
        <v>14230</v>
      </c>
      <c r="I62" s="215">
        <v>14118</v>
      </c>
      <c r="J62" s="214">
        <f t="shared" si="6"/>
        <v>268014</v>
      </c>
      <c r="K62" s="215">
        <f t="shared" si="6"/>
        <v>267535</v>
      </c>
    </row>
    <row r="63" spans="2:11" x14ac:dyDescent="0.25">
      <c r="B63" s="282"/>
      <c r="C63" s="234" t="s">
        <v>29</v>
      </c>
      <c r="D63" s="214">
        <v>171567</v>
      </c>
      <c r="E63" s="215">
        <v>171423</v>
      </c>
      <c r="F63" s="214">
        <v>58425</v>
      </c>
      <c r="G63" s="235">
        <v>58070</v>
      </c>
      <c r="H63" s="235">
        <v>15665</v>
      </c>
      <c r="I63" s="215">
        <v>15566</v>
      </c>
      <c r="J63" s="214">
        <f t="shared" si="6"/>
        <v>245657</v>
      </c>
      <c r="K63" s="215">
        <f t="shared" si="6"/>
        <v>245059</v>
      </c>
    </row>
    <row r="64" spans="2:11" x14ac:dyDescent="0.25">
      <c r="B64" s="282"/>
      <c r="C64" s="234" t="s">
        <v>30</v>
      </c>
      <c r="D64" s="214">
        <v>190824</v>
      </c>
      <c r="E64" s="215">
        <v>190748</v>
      </c>
      <c r="F64" s="214">
        <v>50876</v>
      </c>
      <c r="G64" s="235">
        <v>50621</v>
      </c>
      <c r="H64" s="235">
        <v>13867</v>
      </c>
      <c r="I64" s="215">
        <v>13785</v>
      </c>
      <c r="J64" s="214">
        <f t="shared" si="6"/>
        <v>255567</v>
      </c>
      <c r="K64" s="215">
        <f t="shared" si="6"/>
        <v>255154</v>
      </c>
    </row>
    <row r="65" spans="2:11" x14ac:dyDescent="0.25">
      <c r="B65" s="282"/>
      <c r="C65" s="234" t="s">
        <v>31</v>
      </c>
      <c r="D65" s="214">
        <v>190666</v>
      </c>
      <c r="E65" s="215">
        <v>190424</v>
      </c>
      <c r="F65" s="214">
        <v>45250</v>
      </c>
      <c r="G65" s="235">
        <v>44972</v>
      </c>
      <c r="H65" s="235">
        <v>11541</v>
      </c>
      <c r="I65" s="215">
        <v>11475</v>
      </c>
      <c r="J65" s="214">
        <f t="shared" si="6"/>
        <v>247457</v>
      </c>
      <c r="K65" s="215">
        <f t="shared" si="6"/>
        <v>246871</v>
      </c>
    </row>
    <row r="66" spans="2:11" x14ac:dyDescent="0.25">
      <c r="B66" s="282"/>
      <c r="C66" s="234" t="s">
        <v>32</v>
      </c>
      <c r="D66" s="214">
        <v>179595</v>
      </c>
      <c r="E66" s="215">
        <v>179510</v>
      </c>
      <c r="F66" s="214">
        <v>54511</v>
      </c>
      <c r="G66" s="235">
        <v>54099</v>
      </c>
      <c r="H66" s="235">
        <v>13460</v>
      </c>
      <c r="I66" s="215">
        <v>13371</v>
      </c>
      <c r="J66" s="214">
        <f t="shared" si="6"/>
        <v>247566</v>
      </c>
      <c r="K66" s="215">
        <f t="shared" si="6"/>
        <v>246980</v>
      </c>
    </row>
    <row r="67" spans="2:11" x14ac:dyDescent="0.25">
      <c r="B67" s="282"/>
      <c r="C67" s="234" t="s">
        <v>33</v>
      </c>
      <c r="D67" s="214">
        <v>160506</v>
      </c>
      <c r="E67" s="215">
        <v>160406</v>
      </c>
      <c r="F67" s="214">
        <v>47992</v>
      </c>
      <c r="G67" s="235">
        <v>47776</v>
      </c>
      <c r="H67" s="235">
        <v>14643</v>
      </c>
      <c r="I67" s="215">
        <v>14575</v>
      </c>
      <c r="J67" s="214">
        <f t="shared" si="6"/>
        <v>223141</v>
      </c>
      <c r="K67" s="215">
        <f t="shared" si="6"/>
        <v>222757</v>
      </c>
    </row>
    <row r="68" spans="2:11" ht="15.75" thickBot="1" x14ac:dyDescent="0.3">
      <c r="B68" s="283"/>
      <c r="C68" s="236" t="s">
        <v>34</v>
      </c>
      <c r="D68" s="214">
        <v>147413</v>
      </c>
      <c r="E68" s="215">
        <v>147327</v>
      </c>
      <c r="F68" s="214">
        <v>45616</v>
      </c>
      <c r="G68" s="235">
        <v>45249</v>
      </c>
      <c r="H68" s="235">
        <v>13297</v>
      </c>
      <c r="I68" s="215">
        <v>13181</v>
      </c>
      <c r="J68" s="214">
        <f t="shared" si="6"/>
        <v>206326</v>
      </c>
      <c r="K68" s="215">
        <f t="shared" si="6"/>
        <v>205757</v>
      </c>
    </row>
    <row r="69" spans="2:11" ht="15.75" thickBot="1" x14ac:dyDescent="0.3">
      <c r="B69" s="280">
        <v>2013</v>
      </c>
      <c r="C69" s="279"/>
      <c r="D69" s="224">
        <f>SUM(D57:D68)</f>
        <v>2063604</v>
      </c>
      <c r="E69" s="225">
        <f t="shared" ref="E69:K69" si="7">SUM(E57:E68)</f>
        <v>2062283</v>
      </c>
      <c r="F69" s="224">
        <f t="shared" si="7"/>
        <v>645795</v>
      </c>
      <c r="G69" s="226">
        <f t="shared" si="7"/>
        <v>641499</v>
      </c>
      <c r="H69" s="226">
        <f t="shared" si="7"/>
        <v>155969</v>
      </c>
      <c r="I69" s="227">
        <f t="shared" si="7"/>
        <v>154746</v>
      </c>
      <c r="J69" s="224">
        <f t="shared" si="7"/>
        <v>2865368</v>
      </c>
      <c r="K69" s="227">
        <f t="shared" si="7"/>
        <v>2858528</v>
      </c>
    </row>
    <row r="70" spans="2:11" x14ac:dyDescent="0.25">
      <c r="B70" s="281">
        <v>2014</v>
      </c>
      <c r="C70" s="230" t="s">
        <v>23</v>
      </c>
      <c r="D70" s="212">
        <v>175092</v>
      </c>
      <c r="E70" s="213">
        <v>175009</v>
      </c>
      <c r="F70" s="212">
        <v>54569</v>
      </c>
      <c r="G70" s="239">
        <v>54221</v>
      </c>
      <c r="H70" s="239">
        <v>17276</v>
      </c>
      <c r="I70" s="213">
        <v>17181</v>
      </c>
      <c r="J70" s="240">
        <f t="shared" ref="J70:K77" si="8">+D70+F70+H70</f>
        <v>246937</v>
      </c>
      <c r="K70" s="241">
        <f t="shared" si="8"/>
        <v>246411</v>
      </c>
    </row>
    <row r="71" spans="2:11" x14ac:dyDescent="0.25">
      <c r="B71" s="282"/>
      <c r="C71" s="234" t="s">
        <v>24</v>
      </c>
      <c r="D71" s="214">
        <v>139108</v>
      </c>
      <c r="E71" s="215">
        <v>139058</v>
      </c>
      <c r="F71" s="214">
        <v>42372</v>
      </c>
      <c r="G71" s="235">
        <v>42237</v>
      </c>
      <c r="H71" s="235">
        <v>11150</v>
      </c>
      <c r="I71" s="215">
        <v>11077</v>
      </c>
      <c r="J71" s="214">
        <f t="shared" si="8"/>
        <v>192630</v>
      </c>
      <c r="K71" s="215">
        <f t="shared" si="8"/>
        <v>192372</v>
      </c>
    </row>
    <row r="72" spans="2:11" x14ac:dyDescent="0.25">
      <c r="B72" s="282"/>
      <c r="C72" s="234" t="s">
        <v>25</v>
      </c>
      <c r="D72" s="214">
        <v>175856</v>
      </c>
      <c r="E72" s="215">
        <v>175830</v>
      </c>
      <c r="F72" s="214">
        <v>51186</v>
      </c>
      <c r="G72" s="235">
        <v>51010</v>
      </c>
      <c r="H72" s="235">
        <v>18508</v>
      </c>
      <c r="I72" s="215">
        <v>18450</v>
      </c>
      <c r="J72" s="214">
        <f t="shared" si="8"/>
        <v>245550</v>
      </c>
      <c r="K72" s="215">
        <f t="shared" si="8"/>
        <v>245290</v>
      </c>
    </row>
    <row r="73" spans="2:11" x14ac:dyDescent="0.25">
      <c r="B73" s="282"/>
      <c r="C73" s="234" t="s">
        <v>26</v>
      </c>
      <c r="D73" s="214">
        <v>186595</v>
      </c>
      <c r="E73" s="215">
        <v>186578</v>
      </c>
      <c r="F73" s="214">
        <v>48316</v>
      </c>
      <c r="G73" s="235">
        <v>48086</v>
      </c>
      <c r="H73" s="235">
        <v>14865</v>
      </c>
      <c r="I73" s="215">
        <v>14796</v>
      </c>
      <c r="J73" s="214">
        <f t="shared" si="8"/>
        <v>249776</v>
      </c>
      <c r="K73" s="215">
        <f t="shared" si="8"/>
        <v>249460</v>
      </c>
    </row>
    <row r="74" spans="2:11" x14ac:dyDescent="0.25">
      <c r="B74" s="282"/>
      <c r="C74" s="234" t="s">
        <v>27</v>
      </c>
      <c r="D74" s="214">
        <v>187661</v>
      </c>
      <c r="E74" s="215">
        <v>187648</v>
      </c>
      <c r="F74" s="214">
        <v>48450</v>
      </c>
      <c r="G74" s="235">
        <v>48269</v>
      </c>
      <c r="H74" s="235">
        <v>13309</v>
      </c>
      <c r="I74" s="215">
        <v>13285</v>
      </c>
      <c r="J74" s="214">
        <f t="shared" si="8"/>
        <v>249420</v>
      </c>
      <c r="K74" s="215">
        <f t="shared" si="8"/>
        <v>249202</v>
      </c>
    </row>
    <row r="75" spans="2:11" x14ac:dyDescent="0.25">
      <c r="B75" s="282"/>
      <c r="C75" s="234" t="s">
        <v>28</v>
      </c>
      <c r="D75" s="214">
        <v>174699</v>
      </c>
      <c r="E75" s="215">
        <v>174680</v>
      </c>
      <c r="F75" s="214">
        <v>51011</v>
      </c>
      <c r="G75" s="235">
        <v>50814</v>
      </c>
      <c r="H75" s="235">
        <v>11088</v>
      </c>
      <c r="I75" s="215">
        <v>11050</v>
      </c>
      <c r="J75" s="214">
        <f t="shared" si="8"/>
        <v>236798</v>
      </c>
      <c r="K75" s="215">
        <f t="shared" si="8"/>
        <v>236544</v>
      </c>
    </row>
    <row r="76" spans="2:11" x14ac:dyDescent="0.25">
      <c r="B76" s="282"/>
      <c r="C76" s="234" t="s">
        <v>29</v>
      </c>
      <c r="D76" s="214">
        <v>186862</v>
      </c>
      <c r="E76" s="215">
        <v>186810</v>
      </c>
      <c r="F76" s="214">
        <v>54033</v>
      </c>
      <c r="G76" s="235">
        <v>53799</v>
      </c>
      <c r="H76" s="235">
        <v>13649</v>
      </c>
      <c r="I76" s="215">
        <v>13583</v>
      </c>
      <c r="J76" s="214">
        <f t="shared" si="8"/>
        <v>254544</v>
      </c>
      <c r="K76" s="215">
        <f t="shared" si="8"/>
        <v>254192</v>
      </c>
    </row>
    <row r="77" spans="2:11" x14ac:dyDescent="0.25">
      <c r="B77" s="282"/>
      <c r="C77" s="234" t="s">
        <v>30</v>
      </c>
      <c r="D77" s="214">
        <v>177901</v>
      </c>
      <c r="E77" s="215">
        <v>177870</v>
      </c>
      <c r="F77" s="214">
        <v>52918</v>
      </c>
      <c r="G77" s="235">
        <v>52530</v>
      </c>
      <c r="H77" s="235">
        <v>15815</v>
      </c>
      <c r="I77" s="215">
        <v>15774</v>
      </c>
      <c r="J77" s="214">
        <f t="shared" si="8"/>
        <v>246634</v>
      </c>
      <c r="K77" s="215">
        <f t="shared" si="8"/>
        <v>246174</v>
      </c>
    </row>
    <row r="78" spans="2:11" x14ac:dyDescent="0.25">
      <c r="B78" s="282"/>
      <c r="C78" s="234" t="s">
        <v>31</v>
      </c>
      <c r="D78" s="214"/>
      <c r="E78" s="215"/>
      <c r="F78" s="214"/>
      <c r="G78" s="235"/>
      <c r="H78" s="235"/>
      <c r="I78" s="215"/>
      <c r="J78" s="214"/>
      <c r="K78" s="215"/>
    </row>
    <row r="79" spans="2:11" x14ac:dyDescent="0.25">
      <c r="B79" s="282"/>
      <c r="C79" s="234" t="s">
        <v>32</v>
      </c>
      <c r="D79" s="214"/>
      <c r="E79" s="215"/>
      <c r="F79" s="214"/>
      <c r="G79" s="235"/>
      <c r="H79" s="235"/>
      <c r="I79" s="215"/>
      <c r="J79" s="214"/>
      <c r="K79" s="215"/>
    </row>
    <row r="80" spans="2:11" x14ac:dyDescent="0.25">
      <c r="B80" s="282"/>
      <c r="C80" s="234" t="s">
        <v>33</v>
      </c>
      <c r="D80" s="214"/>
      <c r="E80" s="215"/>
      <c r="F80" s="214"/>
      <c r="G80" s="235"/>
      <c r="H80" s="235"/>
      <c r="I80" s="215"/>
      <c r="J80" s="214"/>
      <c r="K80" s="215"/>
    </row>
    <row r="81" spans="2:11" ht="15.75" thickBot="1" x14ac:dyDescent="0.3">
      <c r="B81" s="283"/>
      <c r="C81" s="236" t="s">
        <v>34</v>
      </c>
      <c r="D81" s="214"/>
      <c r="E81" s="215"/>
      <c r="F81" s="214"/>
      <c r="G81" s="235"/>
      <c r="H81" s="235"/>
      <c r="I81" s="215"/>
      <c r="J81" s="214"/>
      <c r="K81" s="215"/>
    </row>
    <row r="82" spans="2:11" ht="15.75" thickBot="1" x14ac:dyDescent="0.3">
      <c r="B82" s="280">
        <v>2014</v>
      </c>
      <c r="C82" s="279"/>
      <c r="D82" s="224">
        <f>SUM(D70:D81)</f>
        <v>1403774</v>
      </c>
      <c r="E82" s="225">
        <f t="shared" ref="E82:K82" si="9">SUM(E70:E81)</f>
        <v>1403483</v>
      </c>
      <c r="F82" s="224">
        <f t="shared" si="9"/>
        <v>402855</v>
      </c>
      <c r="G82" s="226">
        <f t="shared" si="9"/>
        <v>400966</v>
      </c>
      <c r="H82" s="226">
        <f t="shared" si="9"/>
        <v>115660</v>
      </c>
      <c r="I82" s="227">
        <f t="shared" si="9"/>
        <v>115196</v>
      </c>
      <c r="J82" s="224">
        <f t="shared" si="9"/>
        <v>1922289</v>
      </c>
      <c r="K82" s="227">
        <f t="shared" si="9"/>
        <v>1919645</v>
      </c>
    </row>
    <row r="83" spans="2:11" x14ac:dyDescent="0.25">
      <c r="B83" s="242"/>
      <c r="C83" s="243"/>
      <c r="D83" s="243"/>
      <c r="E83" s="243"/>
      <c r="F83" s="243"/>
      <c r="G83" s="243"/>
      <c r="H83" s="243"/>
      <c r="I83" s="243"/>
      <c r="J83" s="243"/>
      <c r="K83" s="243"/>
    </row>
    <row r="84" spans="2:11" x14ac:dyDescent="0.25">
      <c r="B84" s="242"/>
      <c r="C84" s="243"/>
      <c r="D84" s="243"/>
      <c r="E84" s="243"/>
      <c r="F84" s="243"/>
      <c r="G84" s="243"/>
      <c r="H84" s="243"/>
      <c r="I84" s="243"/>
      <c r="J84" s="243"/>
      <c r="K84" s="243"/>
    </row>
    <row r="85" spans="2:11" ht="15.75" thickBot="1" x14ac:dyDescent="0.3">
      <c r="B85" s="244"/>
      <c r="C85" s="244"/>
      <c r="D85" s="245"/>
      <c r="E85" s="245"/>
      <c r="F85" s="245"/>
      <c r="G85" s="245"/>
      <c r="H85" s="245"/>
      <c r="I85" s="245"/>
      <c r="J85" s="245"/>
      <c r="K85" s="245"/>
    </row>
    <row r="86" spans="2:11" ht="15.75" thickBot="1" x14ac:dyDescent="0.3">
      <c r="B86" s="244"/>
      <c r="C86" s="244"/>
      <c r="D86" s="275" t="s">
        <v>12</v>
      </c>
      <c r="E86" s="276"/>
      <c r="F86" s="268" t="s">
        <v>13</v>
      </c>
      <c r="G86" s="268"/>
      <c r="H86" s="268"/>
      <c r="I86" s="268"/>
      <c r="J86" s="269" t="s">
        <v>14</v>
      </c>
      <c r="K86" s="270"/>
    </row>
    <row r="87" spans="2:11" ht="15.75" thickBot="1" x14ac:dyDescent="0.3">
      <c r="B87" s="273"/>
      <c r="C87" s="274"/>
      <c r="D87" s="275" t="s">
        <v>15</v>
      </c>
      <c r="E87" s="276"/>
      <c r="F87" s="277" t="s">
        <v>16</v>
      </c>
      <c r="G87" s="278"/>
      <c r="H87" s="278" t="s">
        <v>17</v>
      </c>
      <c r="I87" s="279"/>
      <c r="J87" s="271"/>
      <c r="K87" s="272"/>
    </row>
    <row r="88" spans="2:11" ht="27" thickBot="1" x14ac:dyDescent="0.3">
      <c r="B88" s="274"/>
      <c r="C88" s="274"/>
      <c r="D88" s="246" t="s">
        <v>93</v>
      </c>
      <c r="E88" s="247" t="s">
        <v>94</v>
      </c>
      <c r="F88" s="248" t="s">
        <v>93</v>
      </c>
      <c r="G88" s="249" t="s">
        <v>94</v>
      </c>
      <c r="H88" s="248" t="s">
        <v>93</v>
      </c>
      <c r="I88" s="249" t="s">
        <v>94</v>
      </c>
      <c r="J88" s="248" t="s">
        <v>93</v>
      </c>
      <c r="K88" s="249" t="s">
        <v>94</v>
      </c>
    </row>
    <row r="89" spans="2:11" x14ac:dyDescent="0.25">
      <c r="B89" s="265">
        <v>2010</v>
      </c>
      <c r="C89" s="250" t="s">
        <v>37</v>
      </c>
      <c r="D89" s="251">
        <v>189574.25</v>
      </c>
      <c r="E89" s="252">
        <v>189252.75</v>
      </c>
      <c r="F89" s="253">
        <v>50976.25</v>
      </c>
      <c r="G89" s="254">
        <v>50442.75</v>
      </c>
      <c r="H89" s="251">
        <v>12798.25</v>
      </c>
      <c r="I89" s="252">
        <v>12645.25</v>
      </c>
      <c r="J89" s="212">
        <f>+D89+F89+H89</f>
        <v>253348.75</v>
      </c>
      <c r="K89" s="213">
        <f>+E89+G89+I89</f>
        <v>252340.75</v>
      </c>
    </row>
    <row r="90" spans="2:11" x14ac:dyDescent="0.25">
      <c r="B90" s="266"/>
      <c r="C90" s="255" t="s">
        <v>38</v>
      </c>
      <c r="D90" s="256">
        <v>205236</v>
      </c>
      <c r="E90" s="257">
        <v>204723</v>
      </c>
      <c r="F90" s="258">
        <v>53405</v>
      </c>
      <c r="G90" s="259">
        <v>52934</v>
      </c>
      <c r="H90" s="256">
        <v>14915</v>
      </c>
      <c r="I90" s="257">
        <v>14804</v>
      </c>
      <c r="J90" s="214">
        <f t="shared" ref="J90:K103" si="10">+D90+F90+H90</f>
        <v>273556</v>
      </c>
      <c r="K90" s="215">
        <f t="shared" si="10"/>
        <v>272461</v>
      </c>
    </row>
    <row r="91" spans="2:11" ht="15.75" thickBot="1" x14ac:dyDescent="0.3">
      <c r="B91" s="267"/>
      <c r="C91" s="260" t="s">
        <v>39</v>
      </c>
      <c r="D91" s="261">
        <v>173436</v>
      </c>
      <c r="E91" s="262">
        <v>173165</v>
      </c>
      <c r="F91" s="263">
        <v>49823</v>
      </c>
      <c r="G91" s="264">
        <v>49290</v>
      </c>
      <c r="H91" s="261">
        <v>10990</v>
      </c>
      <c r="I91" s="262">
        <v>10850</v>
      </c>
      <c r="J91" s="222">
        <f t="shared" si="10"/>
        <v>234249</v>
      </c>
      <c r="K91" s="223">
        <f t="shared" si="10"/>
        <v>233305</v>
      </c>
    </row>
    <row r="92" spans="2:11" x14ac:dyDescent="0.25">
      <c r="B92" s="265">
        <v>2011</v>
      </c>
      <c r="C92" s="250" t="s">
        <v>37</v>
      </c>
      <c r="D92" s="251">
        <v>180593</v>
      </c>
      <c r="E92" s="252">
        <v>180333</v>
      </c>
      <c r="F92" s="253">
        <v>56303.583333333336</v>
      </c>
      <c r="G92" s="254">
        <v>55716.833333333336</v>
      </c>
      <c r="H92" s="251">
        <v>14653.25</v>
      </c>
      <c r="I92" s="252">
        <v>14419.416666666666</v>
      </c>
      <c r="J92" s="212">
        <f t="shared" si="10"/>
        <v>251549.83333333334</v>
      </c>
      <c r="K92" s="213">
        <f t="shared" si="10"/>
        <v>250469.25</v>
      </c>
    </row>
    <row r="93" spans="2:11" x14ac:dyDescent="0.25">
      <c r="B93" s="266"/>
      <c r="C93" s="255" t="s">
        <v>38</v>
      </c>
      <c r="D93" s="256">
        <v>238572</v>
      </c>
      <c r="E93" s="257">
        <v>238254</v>
      </c>
      <c r="F93" s="258">
        <v>65858</v>
      </c>
      <c r="G93" s="259">
        <v>65120</v>
      </c>
      <c r="H93" s="256">
        <v>25007</v>
      </c>
      <c r="I93" s="257">
        <v>24575</v>
      </c>
      <c r="J93" s="214">
        <f t="shared" si="10"/>
        <v>329437</v>
      </c>
      <c r="K93" s="215">
        <f t="shared" si="10"/>
        <v>327949</v>
      </c>
    </row>
    <row r="94" spans="2:11" ht="15.75" thickBot="1" x14ac:dyDescent="0.3">
      <c r="B94" s="267"/>
      <c r="C94" s="260" t="s">
        <v>39</v>
      </c>
      <c r="D94" s="261">
        <v>131550</v>
      </c>
      <c r="E94" s="262">
        <v>131303</v>
      </c>
      <c r="F94" s="263">
        <v>47812</v>
      </c>
      <c r="G94" s="264">
        <v>47302</v>
      </c>
      <c r="H94" s="261">
        <v>9204</v>
      </c>
      <c r="I94" s="262">
        <v>9109</v>
      </c>
      <c r="J94" s="222">
        <f t="shared" si="10"/>
        <v>188566</v>
      </c>
      <c r="K94" s="223">
        <f t="shared" si="10"/>
        <v>187714</v>
      </c>
    </row>
    <row r="95" spans="2:11" x14ac:dyDescent="0.25">
      <c r="B95" s="265">
        <v>2012</v>
      </c>
      <c r="C95" s="250" t="s">
        <v>37</v>
      </c>
      <c r="D95" s="251">
        <f>AVERAGE(D44:D55)</f>
        <v>158347.83333333334</v>
      </c>
      <c r="E95" s="252">
        <f t="shared" ref="E95:I95" si="11">AVERAGE(E44:E55)</f>
        <v>158217.83333333334</v>
      </c>
      <c r="F95" s="253">
        <f t="shared" si="11"/>
        <v>53778.166666666664</v>
      </c>
      <c r="G95" s="254">
        <f t="shared" si="11"/>
        <v>53351.416666666664</v>
      </c>
      <c r="H95" s="251">
        <f t="shared" si="11"/>
        <v>12513.25</v>
      </c>
      <c r="I95" s="252">
        <f t="shared" si="11"/>
        <v>12373.083333333334</v>
      </c>
      <c r="J95" s="212">
        <f t="shared" si="10"/>
        <v>224639.25</v>
      </c>
      <c r="K95" s="213">
        <f t="shared" si="10"/>
        <v>223942.33333333334</v>
      </c>
    </row>
    <row r="96" spans="2:11" x14ac:dyDescent="0.25">
      <c r="B96" s="266"/>
      <c r="C96" s="255" t="s">
        <v>38</v>
      </c>
      <c r="D96" s="256">
        <f>MAX(D44:D55)</f>
        <v>204557</v>
      </c>
      <c r="E96" s="257">
        <f t="shared" ref="E96:I96" si="12">MAX(E44:E55)</f>
        <v>204406</v>
      </c>
      <c r="F96" s="258">
        <f t="shared" si="12"/>
        <v>59034</v>
      </c>
      <c r="G96" s="259">
        <f t="shared" si="12"/>
        <v>58408</v>
      </c>
      <c r="H96" s="256">
        <f t="shared" si="12"/>
        <v>16958</v>
      </c>
      <c r="I96" s="257">
        <f t="shared" si="12"/>
        <v>16787</v>
      </c>
      <c r="J96" s="214">
        <f t="shared" si="10"/>
        <v>280549</v>
      </c>
      <c r="K96" s="215">
        <f t="shared" si="10"/>
        <v>279601</v>
      </c>
    </row>
    <row r="97" spans="2:11" ht="15.75" thickBot="1" x14ac:dyDescent="0.3">
      <c r="B97" s="267"/>
      <c r="C97" s="260" t="s">
        <v>39</v>
      </c>
      <c r="D97" s="261">
        <f>MIN(D44:D55)</f>
        <v>126313</v>
      </c>
      <c r="E97" s="262">
        <f t="shared" ref="E97:I97" si="13">MIN(E44:E55)</f>
        <v>126186</v>
      </c>
      <c r="F97" s="263">
        <f t="shared" si="13"/>
        <v>45071</v>
      </c>
      <c r="G97" s="264">
        <f t="shared" si="13"/>
        <v>44776</v>
      </c>
      <c r="H97" s="261">
        <f t="shared" si="13"/>
        <v>9034</v>
      </c>
      <c r="I97" s="262">
        <f t="shared" si="13"/>
        <v>8946</v>
      </c>
      <c r="J97" s="222">
        <f t="shared" si="10"/>
        <v>180418</v>
      </c>
      <c r="K97" s="223">
        <f t="shared" si="10"/>
        <v>179908</v>
      </c>
    </row>
    <row r="98" spans="2:11" x14ac:dyDescent="0.25">
      <c r="B98" s="265">
        <v>2013</v>
      </c>
      <c r="C98" s="250" t="s">
        <v>37</v>
      </c>
      <c r="D98" s="251">
        <f t="shared" ref="D98:I98" si="14">AVERAGE(D57:D68)</f>
        <v>171967</v>
      </c>
      <c r="E98" s="252">
        <f t="shared" si="14"/>
        <v>171856.91666666666</v>
      </c>
      <c r="F98" s="253">
        <f t="shared" si="14"/>
        <v>53816.25</v>
      </c>
      <c r="G98" s="254">
        <f t="shared" si="14"/>
        <v>53458.25</v>
      </c>
      <c r="H98" s="251">
        <f t="shared" si="14"/>
        <v>12997.416666666666</v>
      </c>
      <c r="I98" s="252">
        <f t="shared" si="14"/>
        <v>12895.5</v>
      </c>
      <c r="J98" s="212">
        <f t="shared" si="10"/>
        <v>238780.66666666666</v>
      </c>
      <c r="K98" s="213">
        <f t="shared" si="10"/>
        <v>238210.66666666666</v>
      </c>
    </row>
    <row r="99" spans="2:11" x14ac:dyDescent="0.25">
      <c r="B99" s="266"/>
      <c r="C99" s="255" t="s">
        <v>38</v>
      </c>
      <c r="D99" s="256">
        <f t="shared" ref="D99:I99" si="15">MAX(D57:D68)</f>
        <v>194937</v>
      </c>
      <c r="E99" s="257">
        <f t="shared" si="15"/>
        <v>194862</v>
      </c>
      <c r="F99" s="258">
        <f t="shared" si="15"/>
        <v>64598</v>
      </c>
      <c r="G99" s="259">
        <f t="shared" si="15"/>
        <v>64159</v>
      </c>
      <c r="H99" s="256">
        <f t="shared" si="15"/>
        <v>15665</v>
      </c>
      <c r="I99" s="257">
        <f t="shared" si="15"/>
        <v>15566</v>
      </c>
      <c r="J99" s="214">
        <f t="shared" si="10"/>
        <v>275200</v>
      </c>
      <c r="K99" s="215">
        <f t="shared" si="10"/>
        <v>274587</v>
      </c>
    </row>
    <row r="100" spans="2:11" ht="15.75" thickBot="1" x14ac:dyDescent="0.3">
      <c r="B100" s="267"/>
      <c r="C100" s="260" t="s">
        <v>39</v>
      </c>
      <c r="D100" s="261">
        <f t="shared" ref="D100:I100" si="16">MIN(D57:D68)</f>
        <v>147413</v>
      </c>
      <c r="E100" s="262">
        <f t="shared" si="16"/>
        <v>147327</v>
      </c>
      <c r="F100" s="263">
        <f t="shared" si="16"/>
        <v>45250</v>
      </c>
      <c r="G100" s="264">
        <f t="shared" si="16"/>
        <v>44972</v>
      </c>
      <c r="H100" s="261">
        <f t="shared" si="16"/>
        <v>9430</v>
      </c>
      <c r="I100" s="262">
        <f t="shared" si="16"/>
        <v>9359</v>
      </c>
      <c r="J100" s="222">
        <f t="shared" si="10"/>
        <v>202093</v>
      </c>
      <c r="K100" s="223">
        <f t="shared" si="10"/>
        <v>201658</v>
      </c>
    </row>
    <row r="101" spans="2:11" x14ac:dyDescent="0.25">
      <c r="B101" s="265">
        <v>2014</v>
      </c>
      <c r="C101" s="250" t="s">
        <v>37</v>
      </c>
      <c r="D101" s="251">
        <f t="shared" ref="D101:I101" si="17">AVERAGE(D70:D81)</f>
        <v>175471.75</v>
      </c>
      <c r="E101" s="252">
        <f t="shared" si="17"/>
        <v>175435.375</v>
      </c>
      <c r="F101" s="253">
        <f t="shared" si="17"/>
        <v>50356.875</v>
      </c>
      <c r="G101" s="254">
        <f t="shared" si="17"/>
        <v>50120.75</v>
      </c>
      <c r="H101" s="251">
        <f t="shared" si="17"/>
        <v>14457.5</v>
      </c>
      <c r="I101" s="252">
        <f t="shared" si="17"/>
        <v>14399.5</v>
      </c>
      <c r="J101" s="212">
        <f t="shared" si="10"/>
        <v>240286.125</v>
      </c>
      <c r="K101" s="213">
        <f t="shared" si="10"/>
        <v>239955.625</v>
      </c>
    </row>
    <row r="102" spans="2:11" x14ac:dyDescent="0.25">
      <c r="B102" s="266"/>
      <c r="C102" s="255" t="s">
        <v>38</v>
      </c>
      <c r="D102" s="256">
        <f t="shared" ref="D102:I102" si="18">MAX(D70:D81)</f>
        <v>187661</v>
      </c>
      <c r="E102" s="257">
        <f t="shared" si="18"/>
        <v>187648</v>
      </c>
      <c r="F102" s="258">
        <f t="shared" si="18"/>
        <v>54569</v>
      </c>
      <c r="G102" s="259">
        <f t="shared" si="18"/>
        <v>54221</v>
      </c>
      <c r="H102" s="256">
        <f t="shared" si="18"/>
        <v>18508</v>
      </c>
      <c r="I102" s="257">
        <f t="shared" si="18"/>
        <v>18450</v>
      </c>
      <c r="J102" s="214">
        <f t="shared" si="10"/>
        <v>260738</v>
      </c>
      <c r="K102" s="215">
        <f t="shared" si="10"/>
        <v>260319</v>
      </c>
    </row>
    <row r="103" spans="2:11" ht="15.75" thickBot="1" x14ac:dyDescent="0.3">
      <c r="B103" s="267"/>
      <c r="C103" s="260" t="s">
        <v>39</v>
      </c>
      <c r="D103" s="261">
        <f t="shared" ref="D103:I103" si="19">MIN(D70:D81)</f>
        <v>139108</v>
      </c>
      <c r="E103" s="262">
        <f t="shared" si="19"/>
        <v>139058</v>
      </c>
      <c r="F103" s="263">
        <f t="shared" si="19"/>
        <v>42372</v>
      </c>
      <c r="G103" s="264">
        <f t="shared" si="19"/>
        <v>42237</v>
      </c>
      <c r="H103" s="261">
        <f t="shared" si="19"/>
        <v>11088</v>
      </c>
      <c r="I103" s="262">
        <f t="shared" si="19"/>
        <v>11050</v>
      </c>
      <c r="J103" s="222">
        <f t="shared" si="10"/>
        <v>192568</v>
      </c>
      <c r="K103" s="223">
        <f t="shared" si="10"/>
        <v>192345</v>
      </c>
    </row>
  </sheetData>
  <mergeCells count="39">
    <mergeCell ref="B2:J2"/>
    <mergeCell ref="K2:L2"/>
    <mergeCell ref="B3:L3"/>
    <mergeCell ref="B6:L8"/>
    <mergeCell ref="B10:E10"/>
    <mergeCell ref="F10:L11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56:C56"/>
    <mergeCell ref="B57:B68"/>
    <mergeCell ref="B69:C69"/>
    <mergeCell ref="B70:B81"/>
    <mergeCell ref="B82:C82"/>
    <mergeCell ref="F86:I86"/>
    <mergeCell ref="J86:K87"/>
    <mergeCell ref="B87:C88"/>
    <mergeCell ref="D87:E87"/>
    <mergeCell ref="F87:G87"/>
    <mergeCell ref="H87:I87"/>
    <mergeCell ref="D86:E86"/>
    <mergeCell ref="B89:B91"/>
    <mergeCell ref="B92:B94"/>
    <mergeCell ref="B95:B97"/>
    <mergeCell ref="B98:B100"/>
    <mergeCell ref="B101:B1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="85" zoomScaleNormal="85" workbookViewId="0">
      <selection activeCell="K20" sqref="K20"/>
    </sheetView>
  </sheetViews>
  <sheetFormatPr baseColWidth="10" defaultRowHeight="12.75" x14ac:dyDescent="0.2"/>
  <cols>
    <col min="1" max="1" width="5.140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41852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8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45">
        <v>2013</v>
      </c>
      <c r="C29" s="36" t="s">
        <v>23</v>
      </c>
      <c r="D29" s="37">
        <v>136808.80377843161</v>
      </c>
      <c r="E29" s="38">
        <v>12966.436757849999</v>
      </c>
      <c r="F29" s="37">
        <v>1058774.9670626756</v>
      </c>
      <c r="G29" s="39">
        <v>131380.85627630373</v>
      </c>
      <c r="H29" s="39">
        <v>316751.29133205616</v>
      </c>
      <c r="I29" s="38">
        <v>59975.653074061433</v>
      </c>
      <c r="J29" s="40">
        <v>1512335.0621731633</v>
      </c>
      <c r="K29" s="38">
        <v>204322.94610821517</v>
      </c>
    </row>
    <row r="30" spans="1:26" x14ac:dyDescent="0.2">
      <c r="B30" s="346"/>
      <c r="C30" s="41" t="s">
        <v>24</v>
      </c>
      <c r="D30" s="42">
        <v>127193.42088561977</v>
      </c>
      <c r="E30" s="43">
        <v>11432.271217455796</v>
      </c>
      <c r="F30" s="42">
        <v>930111.33386341226</v>
      </c>
      <c r="G30" s="44">
        <v>134655.89075990691</v>
      </c>
      <c r="H30" s="44">
        <v>298480.29164813197</v>
      </c>
      <c r="I30" s="43">
        <v>48046.612031552082</v>
      </c>
      <c r="J30" s="45">
        <v>1355785.046397164</v>
      </c>
      <c r="K30" s="43">
        <v>194134.77400891477</v>
      </c>
    </row>
    <row r="31" spans="1:26" x14ac:dyDescent="0.2">
      <c r="B31" s="346"/>
      <c r="C31" s="41" t="s">
        <v>25</v>
      </c>
      <c r="D31" s="42">
        <v>142052.50918108996</v>
      </c>
      <c r="E31" s="43">
        <v>14149.543219353758</v>
      </c>
      <c r="F31" s="42">
        <v>880100.90820985765</v>
      </c>
      <c r="G31" s="44">
        <v>120343.78156808589</v>
      </c>
      <c r="H31" s="44">
        <v>242691.67991188623</v>
      </c>
      <c r="I31" s="43">
        <v>40297.909432937347</v>
      </c>
      <c r="J31" s="45">
        <v>1264845.0973028338</v>
      </c>
      <c r="K31" s="43">
        <v>174791.23422037699</v>
      </c>
    </row>
    <row r="32" spans="1:26" x14ac:dyDescent="0.2">
      <c r="B32" s="346"/>
      <c r="C32" s="41" t="s">
        <v>26</v>
      </c>
      <c r="D32" s="42">
        <v>126637.2770343911</v>
      </c>
      <c r="E32" s="43">
        <v>12403.248887029213</v>
      </c>
      <c r="F32" s="42">
        <v>980038.37061931763</v>
      </c>
      <c r="G32" s="44">
        <v>143830.50743475967</v>
      </c>
      <c r="H32" s="44">
        <v>389833.88962292619</v>
      </c>
      <c r="I32" s="43">
        <v>64946.1139136856</v>
      </c>
      <c r="J32" s="45">
        <v>1496509.5372766349</v>
      </c>
      <c r="K32" s="43">
        <v>221179.87023547449</v>
      </c>
    </row>
    <row r="33" spans="2:11" x14ac:dyDescent="0.2">
      <c r="B33" s="346"/>
      <c r="C33" s="41" t="s">
        <v>27</v>
      </c>
      <c r="D33" s="42">
        <v>123189.84617363381</v>
      </c>
      <c r="E33" s="43">
        <v>12323.134323342447</v>
      </c>
      <c r="F33" s="42">
        <v>1112542.2014675832</v>
      </c>
      <c r="G33" s="44">
        <v>148139.78142801157</v>
      </c>
      <c r="H33" s="44">
        <v>355777.13941460528</v>
      </c>
      <c r="I33" s="43">
        <v>54592.513977812625</v>
      </c>
      <c r="J33" s="45">
        <v>1591509.1870558222</v>
      </c>
      <c r="K33" s="43">
        <v>215055.42972916664</v>
      </c>
    </row>
    <row r="34" spans="2:11" x14ac:dyDescent="0.2">
      <c r="B34" s="346"/>
      <c r="C34" s="41" t="s">
        <v>28</v>
      </c>
      <c r="D34" s="42">
        <v>135184.0224883396</v>
      </c>
      <c r="E34" s="43">
        <v>13759.975756245214</v>
      </c>
      <c r="F34" s="42">
        <v>977877.29609100532</v>
      </c>
      <c r="G34" s="44">
        <v>131634.75233451938</v>
      </c>
      <c r="H34" s="44">
        <v>379782.02231369371</v>
      </c>
      <c r="I34" s="43">
        <v>56652.700857054238</v>
      </c>
      <c r="J34" s="45">
        <v>1492843.3408930385</v>
      </c>
      <c r="K34" s="43">
        <v>202047.42894781881</v>
      </c>
    </row>
    <row r="35" spans="2:11" x14ac:dyDescent="0.2">
      <c r="B35" s="346"/>
      <c r="C35" s="41" t="s">
        <v>29</v>
      </c>
      <c r="D35" s="42">
        <v>127790.36104624459</v>
      </c>
      <c r="E35" s="43">
        <v>13256.014087727994</v>
      </c>
      <c r="F35" s="42">
        <v>1003315.6425954332</v>
      </c>
      <c r="G35" s="44">
        <v>133515.14738581525</v>
      </c>
      <c r="H35" s="44">
        <v>342842.5677579121</v>
      </c>
      <c r="I35" s="43">
        <v>47907.56113183959</v>
      </c>
      <c r="J35" s="45">
        <v>1473948.5713995898</v>
      </c>
      <c r="K35" s="43">
        <v>194678.72260538282</v>
      </c>
    </row>
    <row r="36" spans="2:11" x14ac:dyDescent="0.2">
      <c r="B36" s="346"/>
      <c r="C36" s="41" t="s">
        <v>30</v>
      </c>
      <c r="D36" s="42">
        <v>110532.34643606188</v>
      </c>
      <c r="E36" s="43">
        <v>9335.7998233657036</v>
      </c>
      <c r="F36" s="42">
        <v>895717.97337988496</v>
      </c>
      <c r="G36" s="44">
        <v>119600.73193455416</v>
      </c>
      <c r="H36" s="44">
        <v>326616.45549137419</v>
      </c>
      <c r="I36" s="43">
        <v>55860.576467964129</v>
      </c>
      <c r="J36" s="45">
        <v>1332866.775307321</v>
      </c>
      <c r="K36" s="43">
        <v>184797.10822588397</v>
      </c>
    </row>
    <row r="37" spans="2:11" x14ac:dyDescent="0.2">
      <c r="B37" s="346"/>
      <c r="C37" s="41" t="s">
        <v>31</v>
      </c>
      <c r="D37" s="42">
        <v>114630.85941390012</v>
      </c>
      <c r="E37" s="43">
        <v>13362.810887999407</v>
      </c>
      <c r="F37" s="42">
        <v>843607.59815292375</v>
      </c>
      <c r="G37" s="44">
        <v>114843.23226859588</v>
      </c>
      <c r="H37" s="44">
        <v>348985.72484245466</v>
      </c>
      <c r="I37" s="43">
        <v>59771.510018959343</v>
      </c>
      <c r="J37" s="45">
        <v>1307224.1824092786</v>
      </c>
      <c r="K37" s="43">
        <v>187977.55317555461</v>
      </c>
    </row>
    <row r="38" spans="2:11" x14ac:dyDescent="0.2">
      <c r="B38" s="346"/>
      <c r="C38" s="41" t="s">
        <v>32</v>
      </c>
      <c r="D38" s="42">
        <v>102262.07976512563</v>
      </c>
      <c r="E38" s="43">
        <v>9080.9777066736769</v>
      </c>
      <c r="F38" s="42">
        <v>901170.28124025697</v>
      </c>
      <c r="G38" s="44">
        <v>103607.62670094242</v>
      </c>
      <c r="H38" s="44">
        <v>379642.15653416852</v>
      </c>
      <c r="I38" s="43">
        <v>64696.186087705646</v>
      </c>
      <c r="J38" s="45">
        <v>1383074.517539551</v>
      </c>
      <c r="K38" s="43">
        <v>177384.79049532174</v>
      </c>
    </row>
    <row r="39" spans="2:11" x14ac:dyDescent="0.2">
      <c r="B39" s="346"/>
      <c r="C39" s="41" t="s">
        <v>33</v>
      </c>
      <c r="D39" s="42">
        <v>99242.351997378661</v>
      </c>
      <c r="E39" s="43">
        <v>9993.9128174341167</v>
      </c>
      <c r="F39" s="42">
        <v>837424.50481094094</v>
      </c>
      <c r="G39" s="44">
        <v>122533.87159106947</v>
      </c>
      <c r="H39" s="44">
        <v>330278.77704364149</v>
      </c>
      <c r="I39" s="43">
        <v>46801.148198305833</v>
      </c>
      <c r="J39" s="45">
        <v>1266945.6338519612</v>
      </c>
      <c r="K39" s="43">
        <v>179328.93260680942</v>
      </c>
    </row>
    <row r="40" spans="2:11" ht="13.5" thickBot="1" x14ac:dyDescent="0.25">
      <c r="B40" s="347"/>
      <c r="C40" s="46" t="s">
        <v>34</v>
      </c>
      <c r="D40" s="47">
        <v>96243.300522879887</v>
      </c>
      <c r="E40" s="48">
        <v>9303.4638407525781</v>
      </c>
      <c r="F40" s="49">
        <v>754952.54990705138</v>
      </c>
      <c r="G40" s="50">
        <v>105747.39516520854</v>
      </c>
      <c r="H40" s="50">
        <v>304473.5817116226</v>
      </c>
      <c r="I40" s="51">
        <v>45455.331113651358</v>
      </c>
      <c r="J40" s="52">
        <v>1155669.4321415538</v>
      </c>
      <c r="K40" s="53">
        <v>160506.19011961247</v>
      </c>
    </row>
    <row r="41" spans="2:11" ht="13.5" thickBot="1" x14ac:dyDescent="0.25">
      <c r="B41" s="348">
        <v>2013</v>
      </c>
      <c r="C41" s="344"/>
      <c r="D41" s="54">
        <v>1441767.1787230968</v>
      </c>
      <c r="E41" s="54">
        <v>141367.5893252299</v>
      </c>
      <c r="F41" s="54">
        <v>11175633.627400341</v>
      </c>
      <c r="G41" s="54">
        <v>1509833.5748477727</v>
      </c>
      <c r="H41" s="54">
        <v>4016155.5776244728</v>
      </c>
      <c r="I41" s="54">
        <v>645003.81630552921</v>
      </c>
      <c r="J41" s="54">
        <v>16633556.383747913</v>
      </c>
      <c r="K41" s="55">
        <v>2296204.9804785321</v>
      </c>
    </row>
    <row r="42" spans="2:11" x14ac:dyDescent="0.2">
      <c r="B42" s="345">
        <v>2014</v>
      </c>
      <c r="C42" s="36" t="s">
        <v>23</v>
      </c>
      <c r="D42" s="37">
        <v>124770.97107066894</v>
      </c>
      <c r="E42" s="38">
        <v>12145.05477096637</v>
      </c>
      <c r="F42" s="37">
        <v>885857.32707863511</v>
      </c>
      <c r="G42" s="39">
        <v>112918.26233445226</v>
      </c>
      <c r="H42" s="39">
        <v>408057.68572717294</v>
      </c>
      <c r="I42" s="38">
        <v>66200.170188855656</v>
      </c>
      <c r="J42" s="40">
        <v>1418685.983876477</v>
      </c>
      <c r="K42" s="38">
        <v>191263.48729427429</v>
      </c>
    </row>
    <row r="43" spans="2:11" x14ac:dyDescent="0.2">
      <c r="B43" s="346"/>
      <c r="C43" s="41" t="s">
        <v>24</v>
      </c>
      <c r="D43" s="42">
        <v>96987.292392187548</v>
      </c>
      <c r="E43" s="43">
        <v>10742.048265623778</v>
      </c>
      <c r="F43" s="42">
        <v>744736.74612539005</v>
      </c>
      <c r="G43" s="44">
        <v>97242.788521014183</v>
      </c>
      <c r="H43" s="44">
        <v>309218.03557727922</v>
      </c>
      <c r="I43" s="43">
        <v>53817.214888957431</v>
      </c>
      <c r="J43" s="45">
        <v>1150942.0740948569</v>
      </c>
      <c r="K43" s="43">
        <v>161802.05167559537</v>
      </c>
    </row>
    <row r="44" spans="2:11" x14ac:dyDescent="0.2">
      <c r="B44" s="346"/>
      <c r="C44" s="41" t="s">
        <v>25</v>
      </c>
      <c r="D44" s="42">
        <v>103624.99666317635</v>
      </c>
      <c r="E44" s="43">
        <v>10795.854195362508</v>
      </c>
      <c r="F44" s="42">
        <v>925209.28147944342</v>
      </c>
      <c r="G44" s="44">
        <v>121097.50372859636</v>
      </c>
      <c r="H44" s="44">
        <v>458118.75226859679</v>
      </c>
      <c r="I44" s="43">
        <v>69409.542600434652</v>
      </c>
      <c r="J44" s="45">
        <v>1486953.0304112167</v>
      </c>
      <c r="K44" s="43">
        <v>201302.90052439351</v>
      </c>
    </row>
    <row r="45" spans="2:11" x14ac:dyDescent="0.2">
      <c r="B45" s="346"/>
      <c r="C45" s="41" t="s">
        <v>26</v>
      </c>
      <c r="D45" s="42">
        <v>100007.68319966216</v>
      </c>
      <c r="E45" s="43">
        <v>11604.090803161635</v>
      </c>
      <c r="F45" s="42">
        <v>874534.64878801291</v>
      </c>
      <c r="G45" s="44">
        <v>128798.17561416377</v>
      </c>
      <c r="H45" s="44">
        <v>410841.72667046991</v>
      </c>
      <c r="I45" s="43">
        <v>72161.549243137939</v>
      </c>
      <c r="J45" s="45">
        <v>1385384.0586581451</v>
      </c>
      <c r="K45" s="43">
        <v>212563.81566046336</v>
      </c>
    </row>
    <row r="46" spans="2:11" x14ac:dyDescent="0.2">
      <c r="B46" s="346"/>
      <c r="C46" s="41" t="s">
        <v>27</v>
      </c>
      <c r="D46" s="42">
        <v>96199.147045513484</v>
      </c>
      <c r="E46" s="43">
        <v>11264.829826800807</v>
      </c>
      <c r="F46" s="42">
        <v>875356.86048392346</v>
      </c>
      <c r="G46" s="44">
        <v>125268.68879134345</v>
      </c>
      <c r="H46" s="44">
        <v>399197.56094865641</v>
      </c>
      <c r="I46" s="43">
        <v>65570.493181344733</v>
      </c>
      <c r="J46" s="45">
        <v>1370753.5684780932</v>
      </c>
      <c r="K46" s="43">
        <v>202104.01179948897</v>
      </c>
    </row>
    <row r="47" spans="2:11" x14ac:dyDescent="0.2">
      <c r="B47" s="346"/>
      <c r="C47" s="41" t="s">
        <v>28</v>
      </c>
      <c r="D47" s="42">
        <v>104965.62967390801</v>
      </c>
      <c r="E47" s="43">
        <v>10724.051596902222</v>
      </c>
      <c r="F47" s="42">
        <v>848001.40803701244</v>
      </c>
      <c r="G47" s="44">
        <v>123922.819965808</v>
      </c>
      <c r="H47" s="44">
        <v>363776.24686293566</v>
      </c>
      <c r="I47" s="43">
        <v>64054.990082676799</v>
      </c>
      <c r="J47" s="45">
        <v>1316743.284573856</v>
      </c>
      <c r="K47" s="43">
        <v>198701.86164538702</v>
      </c>
    </row>
    <row r="48" spans="2:11" x14ac:dyDescent="0.2">
      <c r="B48" s="346"/>
      <c r="C48" s="41" t="s">
        <v>29</v>
      </c>
      <c r="D48" s="42">
        <v>85979.133642885965</v>
      </c>
      <c r="E48" s="43">
        <v>9051.6515112535617</v>
      </c>
      <c r="F48" s="42">
        <v>918529.6459197622</v>
      </c>
      <c r="G48" s="44">
        <v>126086.70622239508</v>
      </c>
      <c r="H48" s="44">
        <v>394798.23477112356</v>
      </c>
      <c r="I48" s="43">
        <v>57402.892472999964</v>
      </c>
      <c r="J48" s="45">
        <v>1399307.0143337718</v>
      </c>
      <c r="K48" s="43">
        <v>192541.2502066486</v>
      </c>
    </row>
    <row r="49" spans="2:14" x14ac:dyDescent="0.2">
      <c r="B49" s="346"/>
      <c r="C49" s="41" t="s">
        <v>30</v>
      </c>
      <c r="D49" s="42">
        <v>91006.222360101994</v>
      </c>
      <c r="E49" s="43">
        <v>9700.0764154415629</v>
      </c>
      <c r="F49" s="42">
        <v>867037.61176877131</v>
      </c>
      <c r="G49" s="44">
        <v>117038.59327994063</v>
      </c>
      <c r="H49" s="44">
        <v>479726.31923514331</v>
      </c>
      <c r="I49" s="43">
        <v>63086.987524723772</v>
      </c>
      <c r="J49" s="45">
        <v>1437770.1533640167</v>
      </c>
      <c r="K49" s="43">
        <v>189825.65722010596</v>
      </c>
    </row>
    <row r="50" spans="2:14" x14ac:dyDescent="0.2">
      <c r="B50" s="346"/>
      <c r="C50" s="41" t="s">
        <v>31</v>
      </c>
      <c r="D50" s="42" t="s">
        <v>51</v>
      </c>
      <c r="E50" s="43" t="s">
        <v>51</v>
      </c>
      <c r="F50" s="42" t="s">
        <v>51</v>
      </c>
      <c r="G50" s="44" t="s">
        <v>51</v>
      </c>
      <c r="H50" s="44" t="s">
        <v>51</v>
      </c>
      <c r="I50" s="43" t="s">
        <v>51</v>
      </c>
      <c r="J50" s="45" t="s">
        <v>51</v>
      </c>
      <c r="K50" s="43" t="s">
        <v>51</v>
      </c>
    </row>
    <row r="51" spans="2:14" x14ac:dyDescent="0.2">
      <c r="B51" s="346"/>
      <c r="C51" s="41" t="s">
        <v>32</v>
      </c>
      <c r="D51" s="42" t="s">
        <v>51</v>
      </c>
      <c r="E51" s="43" t="s">
        <v>51</v>
      </c>
      <c r="F51" s="42" t="s">
        <v>51</v>
      </c>
      <c r="G51" s="44" t="s">
        <v>51</v>
      </c>
      <c r="H51" s="44" t="s">
        <v>51</v>
      </c>
      <c r="I51" s="43" t="s">
        <v>51</v>
      </c>
      <c r="J51" s="45" t="s">
        <v>51</v>
      </c>
      <c r="K51" s="43" t="s">
        <v>51</v>
      </c>
    </row>
    <row r="52" spans="2:14" x14ac:dyDescent="0.2">
      <c r="B52" s="346"/>
      <c r="C52" s="41" t="s">
        <v>33</v>
      </c>
      <c r="D52" s="42" t="s">
        <v>51</v>
      </c>
      <c r="E52" s="43" t="s">
        <v>51</v>
      </c>
      <c r="F52" s="42" t="s">
        <v>51</v>
      </c>
      <c r="G52" s="44" t="s">
        <v>51</v>
      </c>
      <c r="H52" s="44" t="s">
        <v>51</v>
      </c>
      <c r="I52" s="43" t="s">
        <v>51</v>
      </c>
      <c r="J52" s="45" t="s">
        <v>51</v>
      </c>
      <c r="K52" s="43" t="s">
        <v>51</v>
      </c>
    </row>
    <row r="53" spans="2:14" ht="13.5" thickBot="1" x14ac:dyDescent="0.25">
      <c r="B53" s="347"/>
      <c r="C53" s="46" t="s">
        <v>34</v>
      </c>
      <c r="D53" s="47" t="s">
        <v>51</v>
      </c>
      <c r="E53" s="48" t="s">
        <v>51</v>
      </c>
      <c r="F53" s="49" t="s">
        <v>51</v>
      </c>
      <c r="G53" s="50" t="s">
        <v>51</v>
      </c>
      <c r="H53" s="50" t="s">
        <v>51</v>
      </c>
      <c r="I53" s="51" t="s">
        <v>51</v>
      </c>
      <c r="J53" s="52" t="s">
        <v>51</v>
      </c>
      <c r="K53" s="53" t="s">
        <v>51</v>
      </c>
    </row>
    <row r="54" spans="2:14" ht="13.5" thickBot="1" x14ac:dyDescent="0.25">
      <c r="B54" s="348">
        <v>2014</v>
      </c>
      <c r="C54" s="344"/>
      <c r="D54" s="54">
        <v>803541.07604810444</v>
      </c>
      <c r="E54" s="54">
        <v>86027.657385512444</v>
      </c>
      <c r="F54" s="54">
        <v>6939263.5296809506</v>
      </c>
      <c r="G54" s="54">
        <v>952373.53845771379</v>
      </c>
      <c r="H54" s="54">
        <v>3223734.5620613778</v>
      </c>
      <c r="I54" s="54">
        <v>511703.84018313099</v>
      </c>
      <c r="J54" s="54">
        <v>10966539.167790435</v>
      </c>
      <c r="K54" s="55">
        <v>1550105.036026357</v>
      </c>
    </row>
    <row r="55" spans="2:14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x14ac:dyDescent="0.2">
      <c r="B56" s="329" t="s">
        <v>36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</row>
    <row r="57" spans="2:14" x14ac:dyDescent="0.2"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</row>
    <row r="58" spans="2:14" x14ac:dyDescent="0.2"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120147.2648935914</v>
      </c>
      <c r="E63" s="64">
        <v>11780.632443769158</v>
      </c>
      <c r="F63" s="65">
        <v>931302.80228336167</v>
      </c>
      <c r="G63" s="66">
        <v>125819.46457064773</v>
      </c>
      <c r="H63" s="65">
        <v>334679.63146870607</v>
      </c>
      <c r="I63" s="66">
        <v>53750.318025460765</v>
      </c>
      <c r="J63" s="65">
        <v>1386129.6986456595</v>
      </c>
      <c r="K63" s="66">
        <v>191350.41503987767</v>
      </c>
      <c r="L63" s="67"/>
      <c r="M63" s="67"/>
    </row>
    <row r="64" spans="2:14" x14ac:dyDescent="0.2">
      <c r="B64" s="350"/>
      <c r="C64" s="68" t="s">
        <v>38</v>
      </c>
      <c r="D64" s="69">
        <v>142052.50918108996</v>
      </c>
      <c r="E64" s="70">
        <v>14149.543219353758</v>
      </c>
      <c r="F64" s="71">
        <v>1112542.2014675832</v>
      </c>
      <c r="G64" s="72">
        <v>148139.78142801157</v>
      </c>
      <c r="H64" s="71">
        <v>389833.88962292619</v>
      </c>
      <c r="I64" s="72">
        <v>64946.1139136856</v>
      </c>
      <c r="J64" s="71">
        <v>1591509.1870558222</v>
      </c>
      <c r="K64" s="72">
        <v>221179.87023547449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96243.300522879887</v>
      </c>
      <c r="E65" s="75">
        <v>9080.9777066736769</v>
      </c>
      <c r="F65" s="76">
        <v>754952.54990705138</v>
      </c>
      <c r="G65" s="77">
        <v>103607.62670094242</v>
      </c>
      <c r="H65" s="76">
        <v>242691.67991188623</v>
      </c>
      <c r="I65" s="77">
        <v>40297.909432937347</v>
      </c>
      <c r="J65" s="76">
        <v>1155669.4321415538</v>
      </c>
      <c r="K65" s="77">
        <v>160506.19011961247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100442.63450601306</v>
      </c>
      <c r="E66" s="64">
        <v>10753.457173189056</v>
      </c>
      <c r="F66" s="65">
        <v>867407.94121011882</v>
      </c>
      <c r="G66" s="66">
        <v>119046.69230721422</v>
      </c>
      <c r="H66" s="65">
        <v>402966.82025767223</v>
      </c>
      <c r="I66" s="66">
        <v>63962.980022891374</v>
      </c>
      <c r="J66" s="65">
        <v>1370817.3959738044</v>
      </c>
      <c r="K66" s="66">
        <v>193763.12950329462</v>
      </c>
      <c r="L66" s="67"/>
      <c r="M66" s="67"/>
    </row>
    <row r="67" spans="1:16" x14ac:dyDescent="0.2">
      <c r="B67" s="350"/>
      <c r="C67" s="68" t="s">
        <v>38</v>
      </c>
      <c r="D67" s="69">
        <v>124770.97107066894</v>
      </c>
      <c r="E67" s="70">
        <v>12145.05477096637</v>
      </c>
      <c r="F67" s="71">
        <v>925209.28147944342</v>
      </c>
      <c r="G67" s="72">
        <v>128798.17561416377</v>
      </c>
      <c r="H67" s="71">
        <v>479726.31923514331</v>
      </c>
      <c r="I67" s="72">
        <v>72161.549243137939</v>
      </c>
      <c r="J67" s="71">
        <v>1486953.0304112167</v>
      </c>
      <c r="K67" s="72">
        <v>212563.81566046336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85979.133642885965</v>
      </c>
      <c r="E68" s="75">
        <v>9051.6515112535617</v>
      </c>
      <c r="F68" s="76">
        <v>744736.74612539005</v>
      </c>
      <c r="G68" s="77">
        <v>97242.788521014183</v>
      </c>
      <c r="H68" s="76">
        <v>309218.03557727922</v>
      </c>
      <c r="I68" s="77">
        <v>53817.214888957431</v>
      </c>
      <c r="J68" s="76">
        <v>1150942.0740948569</v>
      </c>
      <c r="K68" s="77">
        <v>161802.05167559537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52" t="s">
        <v>41</v>
      </c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53"/>
      <c r="C76" s="353"/>
      <c r="D76" s="354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8</v>
      </c>
      <c r="D79" s="90">
        <v>2014</v>
      </c>
      <c r="E79" s="91">
        <v>5445.5751677364269</v>
      </c>
      <c r="F79" s="92">
        <v>574.48888694492166</v>
      </c>
      <c r="G79" s="91">
        <v>36719.203675843251</v>
      </c>
      <c r="H79" s="93">
        <v>6720.0611234652315</v>
      </c>
      <c r="I79" s="93">
        <v>26017.948047400474</v>
      </c>
      <c r="J79" s="92">
        <v>3994.1295096839349</v>
      </c>
      <c r="K79" s="91">
        <v>68182.72689098015</v>
      </c>
      <c r="L79" s="92">
        <v>11288.679520094089</v>
      </c>
      <c r="M79" s="78"/>
      <c r="N79" s="94"/>
    </row>
    <row r="80" spans="1:16" x14ac:dyDescent="0.2">
      <c r="A80" s="87"/>
      <c r="B80" s="95">
        <v>4</v>
      </c>
      <c r="C80" s="96">
        <v>8</v>
      </c>
      <c r="D80" s="97">
        <v>2014</v>
      </c>
      <c r="E80" s="98">
        <v>4321.519134374772</v>
      </c>
      <c r="F80" s="99">
        <v>467.21786732642488</v>
      </c>
      <c r="G80" s="98">
        <v>52761.024658659029</v>
      </c>
      <c r="H80" s="100">
        <v>11751.025197399751</v>
      </c>
      <c r="I80" s="100">
        <v>15643.986183638073</v>
      </c>
      <c r="J80" s="99">
        <v>1840.8933799923373</v>
      </c>
      <c r="K80" s="98">
        <v>72726.529976671882</v>
      </c>
      <c r="L80" s="99">
        <v>14059.136444718513</v>
      </c>
      <c r="M80" s="101"/>
      <c r="N80" s="94"/>
    </row>
    <row r="81" spans="1:14" x14ac:dyDescent="0.2">
      <c r="A81" s="87"/>
      <c r="B81" s="95">
        <v>5</v>
      </c>
      <c r="C81" s="96">
        <v>8</v>
      </c>
      <c r="D81" s="97">
        <v>2014</v>
      </c>
      <c r="E81" s="98">
        <v>3607.4631824367416</v>
      </c>
      <c r="F81" s="99">
        <v>371.46034837312988</v>
      </c>
      <c r="G81" s="98">
        <v>37753.798443456879</v>
      </c>
      <c r="H81" s="100">
        <v>3653.7575712359467</v>
      </c>
      <c r="I81" s="100">
        <v>16728.548290191826</v>
      </c>
      <c r="J81" s="99">
        <v>2732.4800308732397</v>
      </c>
      <c r="K81" s="98">
        <v>58089.809916085447</v>
      </c>
      <c r="L81" s="99">
        <v>6757.6979504823157</v>
      </c>
      <c r="M81" s="101"/>
      <c r="N81" s="94"/>
    </row>
    <row r="82" spans="1:14" x14ac:dyDescent="0.2">
      <c r="A82" s="87"/>
      <c r="B82" s="95">
        <v>6</v>
      </c>
      <c r="C82" s="96">
        <v>8</v>
      </c>
      <c r="D82" s="97">
        <v>2014</v>
      </c>
      <c r="E82" s="98">
        <v>4370.7985650849532</v>
      </c>
      <c r="F82" s="99">
        <v>619.56282753969856</v>
      </c>
      <c r="G82" s="98">
        <v>39373.377598389146</v>
      </c>
      <c r="H82" s="100">
        <v>4259.3750974054437</v>
      </c>
      <c r="I82" s="100">
        <v>29295.534921404596</v>
      </c>
      <c r="J82" s="99">
        <v>4973.0542017615044</v>
      </c>
      <c r="K82" s="98">
        <v>73039.711084878698</v>
      </c>
      <c r="L82" s="99">
        <v>9851.9921267066475</v>
      </c>
      <c r="M82" s="101"/>
      <c r="N82" s="94"/>
    </row>
    <row r="83" spans="1:14" x14ac:dyDescent="0.2">
      <c r="A83" s="87"/>
      <c r="B83" s="95">
        <v>7</v>
      </c>
      <c r="C83" s="96">
        <v>8</v>
      </c>
      <c r="D83" s="97">
        <v>2014</v>
      </c>
      <c r="E83" s="98">
        <v>4977.1663434395487</v>
      </c>
      <c r="F83" s="99">
        <v>592.96914009232273</v>
      </c>
      <c r="G83" s="98">
        <v>55299.696274592068</v>
      </c>
      <c r="H83" s="100">
        <v>8708.3375969037334</v>
      </c>
      <c r="I83" s="100">
        <v>27633.175007001086</v>
      </c>
      <c r="J83" s="99">
        <v>4603.0677339338617</v>
      </c>
      <c r="K83" s="98">
        <v>87910.03762503271</v>
      </c>
      <c r="L83" s="99">
        <v>13904.374470929917</v>
      </c>
      <c r="M83" s="101"/>
      <c r="N83" s="94"/>
    </row>
    <row r="84" spans="1:14" x14ac:dyDescent="0.2">
      <c r="A84" s="87"/>
      <c r="B84" s="95">
        <v>8</v>
      </c>
      <c r="C84" s="96">
        <v>8</v>
      </c>
      <c r="D84" s="97">
        <v>2014</v>
      </c>
      <c r="E84" s="98">
        <v>4601.9318637487713</v>
      </c>
      <c r="F84" s="99">
        <v>476.30282464866912</v>
      </c>
      <c r="G84" s="98">
        <v>46682.440477421093</v>
      </c>
      <c r="H84" s="100">
        <v>7601.4188997809579</v>
      </c>
      <c r="I84" s="100">
        <v>29001.753713819904</v>
      </c>
      <c r="J84" s="99">
        <v>4413.2861631893657</v>
      </c>
      <c r="K84" s="98">
        <v>80286.126054989771</v>
      </c>
      <c r="L84" s="99">
        <v>12491.007887618991</v>
      </c>
      <c r="M84" s="101"/>
      <c r="N84" s="94"/>
    </row>
    <row r="85" spans="1:14" x14ac:dyDescent="0.2">
      <c r="A85" s="87"/>
      <c r="B85" s="95">
        <v>11</v>
      </c>
      <c r="C85" s="96">
        <v>8</v>
      </c>
      <c r="D85" s="97">
        <v>2014</v>
      </c>
      <c r="E85" s="98">
        <v>5647.36847006276</v>
      </c>
      <c r="F85" s="99">
        <v>434.30920894336907</v>
      </c>
      <c r="G85" s="98">
        <v>43958.175301549149</v>
      </c>
      <c r="H85" s="100">
        <v>5524.349962571182</v>
      </c>
      <c r="I85" s="100">
        <v>15671.970194447074</v>
      </c>
      <c r="J85" s="99">
        <v>2541.3235247811176</v>
      </c>
      <c r="K85" s="98">
        <v>65277.513966058978</v>
      </c>
      <c r="L85" s="99">
        <v>8499.9826962956686</v>
      </c>
      <c r="M85" s="101"/>
      <c r="N85" s="94"/>
    </row>
    <row r="86" spans="1:14" x14ac:dyDescent="0.2">
      <c r="A86" s="87"/>
      <c r="B86" s="95">
        <v>12</v>
      </c>
      <c r="C86" s="96">
        <v>8</v>
      </c>
      <c r="D86" s="97">
        <v>2014</v>
      </c>
      <c r="E86" s="98">
        <v>3850.2700490281809</v>
      </c>
      <c r="F86" s="99">
        <v>293.09697627016135</v>
      </c>
      <c r="G86" s="98">
        <v>31800.856003532452</v>
      </c>
      <c r="H86" s="100">
        <v>3364.1262392357535</v>
      </c>
      <c r="I86" s="100">
        <v>23814.474884054973</v>
      </c>
      <c r="J86" s="99">
        <v>3844.3046421208692</v>
      </c>
      <c r="K86" s="98">
        <v>59465.600936615607</v>
      </c>
      <c r="L86" s="99">
        <v>7501.5278576267838</v>
      </c>
      <c r="M86" s="101"/>
      <c r="N86" s="94"/>
    </row>
    <row r="87" spans="1:14" x14ac:dyDescent="0.2">
      <c r="A87" s="87"/>
      <c r="B87" s="95">
        <v>13</v>
      </c>
      <c r="C87" s="96">
        <v>8</v>
      </c>
      <c r="D87" s="97">
        <v>2014</v>
      </c>
      <c r="E87" s="98">
        <v>3123.5259639791043</v>
      </c>
      <c r="F87" s="99">
        <v>450.95178440960865</v>
      </c>
      <c r="G87" s="98">
        <v>52128.755649048595</v>
      </c>
      <c r="H87" s="100">
        <v>7523.7838521947842</v>
      </c>
      <c r="I87" s="100">
        <v>22143.985980336001</v>
      </c>
      <c r="J87" s="99">
        <v>2256.0986042640075</v>
      </c>
      <c r="K87" s="98">
        <v>77396.267593363707</v>
      </c>
      <c r="L87" s="99">
        <v>10230.8342408684</v>
      </c>
      <c r="M87" s="101"/>
      <c r="N87" s="94"/>
    </row>
    <row r="88" spans="1:14" x14ac:dyDescent="0.2">
      <c r="A88" s="87"/>
      <c r="B88" s="95">
        <v>14</v>
      </c>
      <c r="C88" s="96">
        <v>8</v>
      </c>
      <c r="D88" s="97">
        <v>2014</v>
      </c>
      <c r="E88" s="98">
        <v>4195.9970195647129</v>
      </c>
      <c r="F88" s="99">
        <v>377.70213406808654</v>
      </c>
      <c r="G88" s="98">
        <v>47002.097641070184</v>
      </c>
      <c r="H88" s="100">
        <v>6917.9582864906033</v>
      </c>
      <c r="I88" s="100">
        <v>34068.120664517446</v>
      </c>
      <c r="J88" s="99">
        <v>1946.9287197917351</v>
      </c>
      <c r="K88" s="98">
        <v>85266.215325152341</v>
      </c>
      <c r="L88" s="99">
        <v>9242.5891403504247</v>
      </c>
      <c r="M88" s="101"/>
      <c r="N88" s="94"/>
    </row>
    <row r="89" spans="1:14" x14ac:dyDescent="0.2">
      <c r="A89" s="87"/>
      <c r="B89" s="95">
        <v>18</v>
      </c>
      <c r="C89" s="96">
        <v>8</v>
      </c>
      <c r="D89" s="97">
        <v>2014</v>
      </c>
      <c r="E89" s="98">
        <v>4845.9857226792246</v>
      </c>
      <c r="F89" s="99">
        <v>607.19436321456874</v>
      </c>
      <c r="G89" s="98">
        <v>37615.890632527284</v>
      </c>
      <c r="H89" s="100">
        <v>6633.7950177364091</v>
      </c>
      <c r="I89" s="100">
        <v>22445.586968359308</v>
      </c>
      <c r="J89" s="99">
        <v>2780.5175850166274</v>
      </c>
      <c r="K89" s="98">
        <v>64907.463323565811</v>
      </c>
      <c r="L89" s="99">
        <v>10021.506965967605</v>
      </c>
      <c r="M89" s="101"/>
      <c r="N89" s="94"/>
    </row>
    <row r="90" spans="1:14" x14ac:dyDescent="0.2">
      <c r="A90" s="87"/>
      <c r="B90" s="95">
        <v>19</v>
      </c>
      <c r="C90" s="96">
        <v>8</v>
      </c>
      <c r="D90" s="97">
        <v>2014</v>
      </c>
      <c r="E90" s="98">
        <v>3786.390772512766</v>
      </c>
      <c r="F90" s="99">
        <v>444.07968023789306</v>
      </c>
      <c r="G90" s="98">
        <v>39196.231634750256</v>
      </c>
      <c r="H90" s="100">
        <v>5553.0178398141888</v>
      </c>
      <c r="I90" s="100">
        <v>17572.978462497893</v>
      </c>
      <c r="J90" s="99">
        <v>1055.9253156557795</v>
      </c>
      <c r="K90" s="98">
        <v>60555.600869760914</v>
      </c>
      <c r="L90" s="99">
        <v>7053.0228357078613</v>
      </c>
      <c r="M90" s="101"/>
      <c r="N90" s="94"/>
    </row>
    <row r="91" spans="1:14" x14ac:dyDescent="0.2">
      <c r="A91" s="87"/>
      <c r="B91" s="95">
        <v>20</v>
      </c>
      <c r="C91" s="96">
        <v>8</v>
      </c>
      <c r="D91" s="97">
        <v>2014</v>
      </c>
      <c r="E91" s="98">
        <v>3206.3562320204037</v>
      </c>
      <c r="F91" s="99">
        <v>288.49984945817818</v>
      </c>
      <c r="G91" s="98">
        <v>37352.038048054645</v>
      </c>
      <c r="H91" s="100">
        <v>4694.3972985091541</v>
      </c>
      <c r="I91" s="100">
        <v>24983.394119984234</v>
      </c>
      <c r="J91" s="99">
        <v>4411.6735413406686</v>
      </c>
      <c r="K91" s="98">
        <v>65541.788400059289</v>
      </c>
      <c r="L91" s="99">
        <v>9394.5706893080005</v>
      </c>
      <c r="M91" s="101"/>
      <c r="N91" s="94"/>
    </row>
    <row r="92" spans="1:14" x14ac:dyDescent="0.2">
      <c r="A92" s="87"/>
      <c r="B92" s="95">
        <v>21</v>
      </c>
      <c r="C92" s="96">
        <v>8</v>
      </c>
      <c r="D92" s="97">
        <v>2014</v>
      </c>
      <c r="E92" s="98">
        <v>5787.8151447117816</v>
      </c>
      <c r="F92" s="99">
        <v>242.95338203278988</v>
      </c>
      <c r="G92" s="98">
        <v>48045.763853689059</v>
      </c>
      <c r="H92" s="100">
        <v>5258.6980033942391</v>
      </c>
      <c r="I92" s="100">
        <v>35099.128136639672</v>
      </c>
      <c r="J92" s="99">
        <v>2252.552968048662</v>
      </c>
      <c r="K92" s="98">
        <v>88932.707135040517</v>
      </c>
      <c r="L92" s="99">
        <v>7754.2043534756913</v>
      </c>
      <c r="M92" s="101"/>
      <c r="N92" s="94"/>
    </row>
    <row r="93" spans="1:14" x14ac:dyDescent="0.2">
      <c r="A93" s="87"/>
      <c r="B93" s="95">
        <v>22</v>
      </c>
      <c r="C93" s="96">
        <v>8</v>
      </c>
      <c r="D93" s="97">
        <v>2014</v>
      </c>
      <c r="E93" s="98">
        <v>6171.6556027039242</v>
      </c>
      <c r="F93" s="99">
        <v>564.77291423129805</v>
      </c>
      <c r="G93" s="98">
        <v>48738.073283065118</v>
      </c>
      <c r="H93" s="100">
        <v>5609.7421614616205</v>
      </c>
      <c r="I93" s="100">
        <v>17562.65993298309</v>
      </c>
      <c r="J93" s="99">
        <v>3523.9499931920377</v>
      </c>
      <c r="K93" s="98">
        <v>72472.388818752137</v>
      </c>
      <c r="L93" s="99">
        <v>9698.4650688849561</v>
      </c>
      <c r="M93" s="101"/>
      <c r="N93" s="94"/>
    </row>
    <row r="94" spans="1:14" x14ac:dyDescent="0.2">
      <c r="A94" s="87"/>
      <c r="B94" s="95">
        <v>25</v>
      </c>
      <c r="C94" s="96">
        <v>8</v>
      </c>
      <c r="D94" s="97">
        <v>2014</v>
      </c>
      <c r="E94" s="98">
        <v>4175.7838195175655</v>
      </c>
      <c r="F94" s="99">
        <v>459.77386703544317</v>
      </c>
      <c r="G94" s="98">
        <v>42828.549348906723</v>
      </c>
      <c r="H94" s="100">
        <v>2890.9633520917373</v>
      </c>
      <c r="I94" s="100">
        <v>24794.291836462795</v>
      </c>
      <c r="J94" s="99">
        <v>2913.7674938543018</v>
      </c>
      <c r="K94" s="98">
        <v>71798.625004887086</v>
      </c>
      <c r="L94" s="99">
        <v>6264.504712981482</v>
      </c>
      <c r="M94" s="101"/>
      <c r="N94" s="94"/>
    </row>
    <row r="95" spans="1:14" x14ac:dyDescent="0.2">
      <c r="A95" s="87"/>
      <c r="B95" s="95">
        <v>26</v>
      </c>
      <c r="C95" s="96">
        <v>8</v>
      </c>
      <c r="D95" s="97">
        <v>2014</v>
      </c>
      <c r="E95" s="98">
        <v>4001.9586537819059</v>
      </c>
      <c r="F95" s="99">
        <v>420.75264821658675</v>
      </c>
      <c r="G95" s="98">
        <v>36968.119906871158</v>
      </c>
      <c r="H95" s="100">
        <v>6356.7178453787292</v>
      </c>
      <c r="I95" s="100">
        <v>9462.5628172719971</v>
      </c>
      <c r="J95" s="99">
        <v>1681.3525510621207</v>
      </c>
      <c r="K95" s="98">
        <v>50432.641377925058</v>
      </c>
      <c r="L95" s="99">
        <v>8458.8230446574362</v>
      </c>
      <c r="M95" s="101"/>
      <c r="N95" s="94"/>
    </row>
    <row r="96" spans="1:14" x14ac:dyDescent="0.2">
      <c r="A96" s="87"/>
      <c r="B96" s="95">
        <v>27</v>
      </c>
      <c r="C96" s="96">
        <v>8</v>
      </c>
      <c r="D96" s="97">
        <v>2014</v>
      </c>
      <c r="E96" s="98">
        <v>5116.2366533041186</v>
      </c>
      <c r="F96" s="99">
        <v>1100.9812509752167</v>
      </c>
      <c r="G96" s="98">
        <v>40774.707934697813</v>
      </c>
      <c r="H96" s="100">
        <v>4292.5269033746663</v>
      </c>
      <c r="I96" s="100">
        <v>28781.226403731547</v>
      </c>
      <c r="J96" s="99">
        <v>3699.4890981939811</v>
      </c>
      <c r="K96" s="98">
        <v>74672.170991733481</v>
      </c>
      <c r="L96" s="99">
        <v>9092.9972525438643</v>
      </c>
      <c r="M96" s="101"/>
      <c r="N96" s="94"/>
    </row>
    <row r="97" spans="1:15" x14ac:dyDescent="0.2">
      <c r="A97" s="87"/>
      <c r="B97" s="95">
        <v>28</v>
      </c>
      <c r="C97" s="96">
        <v>8</v>
      </c>
      <c r="D97" s="97">
        <v>2014</v>
      </c>
      <c r="E97" s="98">
        <v>4760.7431573836802</v>
      </c>
      <c r="F97" s="99">
        <v>250.85788594844132</v>
      </c>
      <c r="G97" s="98">
        <v>42973.770086664248</v>
      </c>
      <c r="H97" s="100">
        <v>4240.063965309404</v>
      </c>
      <c r="I97" s="100">
        <v>23313.236153078484</v>
      </c>
      <c r="J97" s="99">
        <v>3100.1433876030915</v>
      </c>
      <c r="K97" s="98">
        <v>71047.749397126405</v>
      </c>
      <c r="L97" s="99">
        <v>7591.0652388609369</v>
      </c>
      <c r="M97" s="101"/>
      <c r="N97" s="94"/>
    </row>
    <row r="98" spans="1:15" s="105" customFormat="1" ht="13.5" thickBot="1" x14ac:dyDescent="0.25">
      <c r="A98" s="102"/>
      <c r="B98" s="106">
        <v>29</v>
      </c>
      <c r="C98" s="107">
        <v>8</v>
      </c>
      <c r="D98" s="108">
        <v>2014</v>
      </c>
      <c r="E98" s="109">
        <v>5011.6808420306625</v>
      </c>
      <c r="F98" s="110">
        <v>662.14857547475526</v>
      </c>
      <c r="G98" s="109">
        <v>49065.041315983071</v>
      </c>
      <c r="H98" s="111">
        <v>5484.4770661871153</v>
      </c>
      <c r="I98" s="111">
        <v>35691.756517322807</v>
      </c>
      <c r="J98" s="110">
        <v>4522.0490803645262</v>
      </c>
      <c r="K98" s="109">
        <v>89768.478675336548</v>
      </c>
      <c r="L98" s="110">
        <v>10668.674722026397</v>
      </c>
      <c r="M98" s="27"/>
      <c r="N98" s="27"/>
      <c r="O98" s="27"/>
    </row>
    <row r="99" spans="1:15" s="105" customFormat="1" x14ac:dyDescent="0.2">
      <c r="A99" s="102"/>
      <c r="B99" s="27"/>
      <c r="C99" s="27"/>
      <c r="D99" s="27"/>
      <c r="E99" s="104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s="105" customFormat="1" x14ac:dyDescent="0.2">
      <c r="A100" s="102"/>
      <c r="B100" s="27"/>
      <c r="C100" s="27"/>
      <c r="D100" s="27"/>
      <c r="E100" s="104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s="105" customFormat="1" ht="13.5" thickBot="1" x14ac:dyDescent="0.25">
      <c r="A101" s="102"/>
      <c r="B101" s="27"/>
      <c r="C101" s="27"/>
      <c r="D101" s="27"/>
      <c r="E101" s="104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3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66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84" t="s">
        <v>20</v>
      </c>
      <c r="E104" s="85" t="s">
        <v>21</v>
      </c>
      <c r="F104" s="112" t="s">
        <v>22</v>
      </c>
      <c r="G104" s="59" t="s">
        <v>21</v>
      </c>
      <c r="H104" s="58" t="s">
        <v>20</v>
      </c>
      <c r="I104" s="59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68"/>
      <c r="D105" s="113">
        <v>4550.3111180051001</v>
      </c>
      <c r="E105" s="114">
        <v>485.00382077207814</v>
      </c>
      <c r="F105" s="63">
        <v>43351.880588438566</v>
      </c>
      <c r="G105" s="66">
        <v>5851.9296639970335</v>
      </c>
      <c r="H105" s="65">
        <v>23986.315961757165</v>
      </c>
      <c r="I105" s="66">
        <v>3154.3493762361891</v>
      </c>
      <c r="J105" s="65">
        <v>71888.507668200851</v>
      </c>
      <c r="K105" s="66">
        <v>9491.2828610053002</v>
      </c>
      <c r="L105" s="20"/>
      <c r="M105" s="20"/>
    </row>
    <row r="106" spans="1:15" x14ac:dyDescent="0.2">
      <c r="B106" s="369" t="s">
        <v>38</v>
      </c>
      <c r="C106" s="370"/>
      <c r="D106" s="71">
        <v>6171.6556027039242</v>
      </c>
      <c r="E106" s="72">
        <v>1100.9812509752167</v>
      </c>
      <c r="F106" s="69">
        <v>55299.696274592068</v>
      </c>
      <c r="G106" s="72">
        <v>11751.025197399751</v>
      </c>
      <c r="H106" s="71">
        <v>35691.756517322807</v>
      </c>
      <c r="I106" s="72">
        <v>4973.0542017615044</v>
      </c>
      <c r="J106" s="71">
        <v>89768.478675336548</v>
      </c>
      <c r="K106" s="72">
        <v>14059.136444718513</v>
      </c>
      <c r="L106" s="20"/>
      <c r="M106" s="20"/>
    </row>
    <row r="107" spans="1:15" ht="13.5" thickBot="1" x14ac:dyDescent="0.25">
      <c r="B107" s="371" t="s">
        <v>39</v>
      </c>
      <c r="C107" s="372"/>
      <c r="D107" s="76">
        <v>3123.5259639791043</v>
      </c>
      <c r="E107" s="77">
        <v>242.95338203278988</v>
      </c>
      <c r="F107" s="74">
        <v>31800.856003532452</v>
      </c>
      <c r="G107" s="77">
        <v>2890.9633520917373</v>
      </c>
      <c r="H107" s="76">
        <v>9462.5628172719971</v>
      </c>
      <c r="I107" s="77">
        <v>1055.9253156557795</v>
      </c>
      <c r="J107" s="76">
        <v>50432.641377925058</v>
      </c>
      <c r="K107" s="77">
        <v>6264.504712981482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  <c r="M111" s="105"/>
      <c r="N111" s="27"/>
      <c r="O111" s="105"/>
    </row>
    <row r="112" spans="1:15" x14ac:dyDescent="0.2">
      <c r="A112" s="117"/>
      <c r="B112" s="2" t="s">
        <v>45</v>
      </c>
      <c r="N112" s="20"/>
    </row>
    <row r="113" spans="1:17" ht="12" customHeight="1" x14ac:dyDescent="0.2">
      <c r="A113" s="11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20"/>
    </row>
    <row r="114" spans="1:17" ht="16.5" customHeight="1" thickBot="1" x14ac:dyDescent="0.25">
      <c r="A114" s="11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20"/>
    </row>
    <row r="115" spans="1:17" ht="28.5" customHeight="1" thickBot="1" x14ac:dyDescent="0.25">
      <c r="A115" s="117"/>
      <c r="B115" s="118"/>
      <c r="C115" s="118"/>
      <c r="D115" s="118"/>
      <c r="E115" s="118"/>
      <c r="F115" s="119" t="s">
        <v>14</v>
      </c>
      <c r="G115" s="120" t="s">
        <v>46</v>
      </c>
      <c r="H115" s="373" t="s">
        <v>13</v>
      </c>
      <c r="I115" s="374"/>
      <c r="K115" s="121"/>
      <c r="L115" s="121"/>
      <c r="M115" s="121"/>
      <c r="N115" s="20"/>
    </row>
    <row r="116" spans="1:17" ht="16.5" customHeight="1" thickBot="1" x14ac:dyDescent="0.25">
      <c r="B116" s="118"/>
      <c r="C116" s="118"/>
      <c r="D116" s="118"/>
      <c r="E116" s="118"/>
      <c r="F116" s="122"/>
      <c r="G116" s="123" t="s">
        <v>15</v>
      </c>
      <c r="H116" s="123" t="s">
        <v>16</v>
      </c>
      <c r="I116" s="124" t="s">
        <v>17</v>
      </c>
      <c r="K116" s="125"/>
      <c r="L116" s="105"/>
      <c r="M116" s="125"/>
      <c r="N116" s="20"/>
    </row>
    <row r="117" spans="1:17" x14ac:dyDescent="0.2">
      <c r="A117" s="126"/>
      <c r="B117" s="127">
        <v>1</v>
      </c>
      <c r="C117" s="128" t="s">
        <v>52</v>
      </c>
      <c r="D117" s="129"/>
      <c r="E117" s="130"/>
      <c r="F117" s="131">
        <v>383303.19488660095</v>
      </c>
      <c r="G117" s="132">
        <v>121.36686370558708</v>
      </c>
      <c r="H117" s="133">
        <v>266773.79424396367</v>
      </c>
      <c r="I117" s="131">
        <v>116408.03377893173</v>
      </c>
      <c r="J117" s="118"/>
      <c r="K117" s="134"/>
      <c r="L117" s="135"/>
      <c r="M117" s="134"/>
      <c r="N117" s="136"/>
      <c r="O117" s="137"/>
      <c r="P117" s="137"/>
      <c r="Q117" s="137"/>
    </row>
    <row r="118" spans="1:17" x14ac:dyDescent="0.2">
      <c r="A118" s="126"/>
      <c r="B118" s="138">
        <v>2</v>
      </c>
      <c r="C118" s="139" t="s">
        <v>53</v>
      </c>
      <c r="D118" s="140"/>
      <c r="E118" s="141"/>
      <c r="F118" s="142">
        <v>228412.05727216983</v>
      </c>
      <c r="G118" s="142">
        <v>257.21711171748677</v>
      </c>
      <c r="H118" s="143">
        <v>132931.96782874764</v>
      </c>
      <c r="I118" s="142">
        <v>95222.872331704712</v>
      </c>
      <c r="J118" s="118"/>
      <c r="K118" s="134"/>
      <c r="L118" s="135"/>
      <c r="M118" s="134"/>
      <c r="N118" s="136"/>
      <c r="O118" s="137"/>
      <c r="P118" s="137"/>
      <c r="Q118" s="137"/>
    </row>
    <row r="119" spans="1:17" x14ac:dyDescent="0.2">
      <c r="A119" s="126"/>
      <c r="B119" s="138">
        <v>3</v>
      </c>
      <c r="C119" s="139" t="s">
        <v>54</v>
      </c>
      <c r="D119" s="140"/>
      <c r="E119" s="141"/>
      <c r="F119" s="142">
        <v>126417.44827494508</v>
      </c>
      <c r="G119" s="142">
        <v>4164.5539760883639</v>
      </c>
      <c r="H119" s="143">
        <v>94393.549674896538</v>
      </c>
      <c r="I119" s="142">
        <v>27859.344623960169</v>
      </c>
      <c r="J119" s="118"/>
      <c r="K119" s="134"/>
      <c r="L119" s="135"/>
      <c r="M119" s="134"/>
      <c r="N119" s="136"/>
      <c r="O119" s="137"/>
      <c r="P119" s="137"/>
      <c r="Q119" s="137"/>
    </row>
    <row r="120" spans="1:17" x14ac:dyDescent="0.2">
      <c r="A120" s="126"/>
      <c r="B120" s="138">
        <v>4</v>
      </c>
      <c r="C120" s="139" t="s">
        <v>55</v>
      </c>
      <c r="D120" s="140"/>
      <c r="E120" s="141"/>
      <c r="F120" s="142">
        <v>117408.05870051865</v>
      </c>
      <c r="G120" s="142">
        <v>7395.3804126930181</v>
      </c>
      <c r="H120" s="143">
        <v>77778.909748966937</v>
      </c>
      <c r="I120" s="142">
        <v>32233.768538858698</v>
      </c>
      <c r="J120" s="118"/>
      <c r="K120" s="134"/>
      <c r="L120" s="135"/>
      <c r="M120" s="134"/>
      <c r="N120" s="136"/>
      <c r="O120" s="137"/>
      <c r="P120" s="137"/>
      <c r="Q120" s="137"/>
    </row>
    <row r="121" spans="1:17" x14ac:dyDescent="0.2">
      <c r="A121" s="126"/>
      <c r="B121" s="138">
        <v>5</v>
      </c>
      <c r="C121" s="139" t="s">
        <v>56</v>
      </c>
      <c r="D121" s="140"/>
      <c r="E121" s="141"/>
      <c r="F121" s="144">
        <v>96202.109390555037</v>
      </c>
      <c r="G121" s="142">
        <v>9311.4981371159429</v>
      </c>
      <c r="H121" s="143">
        <v>39785.745484168168</v>
      </c>
      <c r="I121" s="142">
        <v>47104.865769270924</v>
      </c>
      <c r="J121" s="118"/>
      <c r="K121" s="134"/>
      <c r="L121" s="135"/>
      <c r="M121" s="134"/>
      <c r="N121" s="136"/>
      <c r="O121" s="137"/>
      <c r="P121" s="137"/>
      <c r="Q121" s="137"/>
    </row>
    <row r="122" spans="1:17" x14ac:dyDescent="0.2">
      <c r="A122" s="126"/>
      <c r="B122" s="138">
        <v>6</v>
      </c>
      <c r="C122" s="139" t="s">
        <v>57</v>
      </c>
      <c r="D122" s="140"/>
      <c r="E122" s="141"/>
      <c r="F122" s="142">
        <v>93395.681120020789</v>
      </c>
      <c r="G122" s="142">
        <v>2088.9266791541922</v>
      </c>
      <c r="H122" s="143">
        <v>39025.88792457067</v>
      </c>
      <c r="I122" s="142">
        <v>52280.866516295922</v>
      </c>
      <c r="J122" s="118"/>
      <c r="K122" s="134"/>
      <c r="L122" s="135"/>
      <c r="M122" s="134"/>
      <c r="N122" s="136"/>
      <c r="O122" s="137"/>
      <c r="P122" s="137"/>
      <c r="Q122" s="137"/>
    </row>
    <row r="123" spans="1:17" x14ac:dyDescent="0.2">
      <c r="A123" s="126"/>
      <c r="B123" s="138">
        <v>7</v>
      </c>
      <c r="C123" s="139" t="s">
        <v>58</v>
      </c>
      <c r="D123" s="140"/>
      <c r="E123" s="141"/>
      <c r="F123" s="142">
        <v>77670.46876112133</v>
      </c>
      <c r="G123" s="142">
        <v>5664.8627188275213</v>
      </c>
      <c r="H123" s="143">
        <v>58359.269136226598</v>
      </c>
      <c r="I123" s="142">
        <v>13646.336906067208</v>
      </c>
      <c r="J123" s="118"/>
      <c r="K123" s="134"/>
      <c r="L123" s="135"/>
      <c r="M123" s="134"/>
      <c r="N123" s="136"/>
      <c r="O123" s="137"/>
      <c r="P123" s="137"/>
      <c r="Q123" s="137"/>
    </row>
    <row r="124" spans="1:17" x14ac:dyDescent="0.2">
      <c r="A124" s="126"/>
      <c r="B124" s="138">
        <v>8</v>
      </c>
      <c r="C124" s="139" t="s">
        <v>59</v>
      </c>
      <c r="D124" s="140"/>
      <c r="E124" s="141"/>
      <c r="F124" s="142">
        <v>43733.648649517694</v>
      </c>
      <c r="G124" s="142">
        <v>1239.1268397856115</v>
      </c>
      <c r="H124" s="143">
        <v>31352.332309798279</v>
      </c>
      <c r="I124" s="142">
        <v>11142.189499933804</v>
      </c>
      <c r="J124" s="118"/>
      <c r="K124" s="134"/>
      <c r="L124" s="135"/>
      <c r="M124" s="134"/>
      <c r="N124" s="136"/>
      <c r="O124" s="137"/>
      <c r="P124" s="137"/>
      <c r="Q124" s="137"/>
    </row>
    <row r="125" spans="1:17" x14ac:dyDescent="0.2">
      <c r="A125" s="126"/>
      <c r="B125" s="138">
        <v>9</v>
      </c>
      <c r="C125" s="139" t="s">
        <v>60</v>
      </c>
      <c r="D125" s="140"/>
      <c r="E125" s="141"/>
      <c r="F125" s="142">
        <v>34574.325930060251</v>
      </c>
      <c r="G125" s="142">
        <v>9834.5922919941313</v>
      </c>
      <c r="H125" s="143">
        <v>7665.6026408150692</v>
      </c>
      <c r="I125" s="142">
        <v>17074.13099725105</v>
      </c>
      <c r="J125" s="145"/>
      <c r="K125" s="134"/>
      <c r="L125" s="135"/>
      <c r="M125" s="134"/>
      <c r="N125" s="136"/>
      <c r="O125" s="137"/>
      <c r="P125" s="137"/>
      <c r="Q125" s="137"/>
    </row>
    <row r="126" spans="1:17" x14ac:dyDescent="0.2">
      <c r="A126" s="126"/>
      <c r="B126" s="138">
        <v>10</v>
      </c>
      <c r="C126" s="139" t="s">
        <v>61</v>
      </c>
      <c r="D126" s="140"/>
      <c r="E126" s="141"/>
      <c r="F126" s="142">
        <v>33920.327612358298</v>
      </c>
      <c r="G126" s="142">
        <v>11793.009410797276</v>
      </c>
      <c r="H126" s="143">
        <v>14359.050171262918</v>
      </c>
      <c r="I126" s="142">
        <v>7768.2680302981034</v>
      </c>
      <c r="J126" s="118"/>
      <c r="K126" s="134"/>
      <c r="L126" s="135"/>
      <c r="M126" s="134"/>
      <c r="N126" s="136"/>
      <c r="O126" s="137"/>
      <c r="P126" s="137"/>
      <c r="Q126" s="137"/>
    </row>
    <row r="127" spans="1:17" x14ac:dyDescent="0.2">
      <c r="A127" s="126"/>
      <c r="B127" s="138">
        <v>11</v>
      </c>
      <c r="C127" s="139" t="s">
        <v>62</v>
      </c>
      <c r="D127" s="140"/>
      <c r="E127" s="141"/>
      <c r="F127" s="142">
        <v>31238.166215564328</v>
      </c>
      <c r="G127" s="142">
        <v>13373.588297043623</v>
      </c>
      <c r="H127" s="143">
        <v>10369.84543981623</v>
      </c>
      <c r="I127" s="142">
        <v>7494.7324787044736</v>
      </c>
      <c r="J127" s="118"/>
      <c r="K127" s="134"/>
      <c r="L127" s="135"/>
      <c r="M127" s="134"/>
      <c r="N127" s="136"/>
      <c r="O127" s="137"/>
      <c r="P127" s="137"/>
      <c r="Q127" s="137"/>
    </row>
    <row r="128" spans="1:17" x14ac:dyDescent="0.2">
      <c r="A128" s="126"/>
      <c r="B128" s="138">
        <v>12</v>
      </c>
      <c r="C128" s="139" t="s">
        <v>63</v>
      </c>
      <c r="D128" s="140"/>
      <c r="E128" s="141"/>
      <c r="F128" s="142">
        <v>29958.274707448705</v>
      </c>
      <c r="G128" s="142">
        <v>3069.2324548004294</v>
      </c>
      <c r="H128" s="143">
        <v>19089.239698691326</v>
      </c>
      <c r="I128" s="142">
        <v>7799.8025539569499</v>
      </c>
      <c r="J128" s="118"/>
      <c r="K128" s="134"/>
      <c r="L128" s="135"/>
      <c r="M128" s="134"/>
      <c r="N128" s="136"/>
      <c r="O128" s="137"/>
      <c r="P128" s="137"/>
      <c r="Q128" s="137"/>
    </row>
    <row r="129" spans="1:17" x14ac:dyDescent="0.2">
      <c r="A129" s="126"/>
      <c r="B129" s="138">
        <v>13</v>
      </c>
      <c r="C129" s="139" t="s">
        <v>64</v>
      </c>
      <c r="D129" s="140"/>
      <c r="E129" s="141"/>
      <c r="F129" s="142">
        <v>29212.904925944567</v>
      </c>
      <c r="G129" s="142">
        <v>1544.7409754146565</v>
      </c>
      <c r="H129" s="143">
        <v>11768.047672556952</v>
      </c>
      <c r="I129" s="142">
        <v>15900.116277972958</v>
      </c>
      <c r="J129" s="118"/>
      <c r="K129" s="134"/>
      <c r="L129" s="135"/>
      <c r="M129" s="134"/>
      <c r="N129" s="136"/>
      <c r="O129" s="137"/>
      <c r="P129" s="137"/>
      <c r="Q129" s="137"/>
    </row>
    <row r="130" spans="1:17" x14ac:dyDescent="0.2">
      <c r="A130" s="126"/>
      <c r="B130" s="138">
        <v>14</v>
      </c>
      <c r="C130" s="139" t="s">
        <v>65</v>
      </c>
      <c r="D130" s="140"/>
      <c r="E130" s="141"/>
      <c r="F130" s="142">
        <v>27648.37645260289</v>
      </c>
      <c r="G130" s="142">
        <v>2611.9645721888342</v>
      </c>
      <c r="H130" s="143">
        <v>22353.079218702591</v>
      </c>
      <c r="I130" s="142">
        <v>2683.3326617114662</v>
      </c>
      <c r="J130" s="118"/>
      <c r="K130" s="134"/>
      <c r="L130" s="135"/>
      <c r="M130" s="134"/>
      <c r="N130" s="136"/>
      <c r="O130" s="137"/>
      <c r="P130" s="137"/>
      <c r="Q130" s="137"/>
    </row>
    <row r="131" spans="1:17" x14ac:dyDescent="0.2">
      <c r="A131" s="126"/>
      <c r="B131" s="138">
        <v>15</v>
      </c>
      <c r="C131" s="139" t="s">
        <v>66</v>
      </c>
      <c r="D131" s="140"/>
      <c r="E131" s="141"/>
      <c r="F131" s="142">
        <v>19089.826546873588</v>
      </c>
      <c r="G131" s="142">
        <v>0</v>
      </c>
      <c r="H131" s="143">
        <v>18025.382449434794</v>
      </c>
      <c r="I131" s="142">
        <v>1064.4440974387942</v>
      </c>
      <c r="J131" s="118"/>
      <c r="K131" s="134"/>
      <c r="L131" s="135"/>
      <c r="M131" s="134"/>
      <c r="N131" s="136"/>
      <c r="O131" s="137"/>
      <c r="P131" s="137"/>
      <c r="Q131" s="137"/>
    </row>
    <row r="132" spans="1:17" x14ac:dyDescent="0.2">
      <c r="A132" s="126"/>
      <c r="B132" s="138">
        <v>16</v>
      </c>
      <c r="C132" s="139" t="s">
        <v>67</v>
      </c>
      <c r="D132" s="140"/>
      <c r="E132" s="141"/>
      <c r="F132" s="142">
        <v>13601.833431822473</v>
      </c>
      <c r="G132" s="142">
        <v>4435.2452805562179</v>
      </c>
      <c r="H132" s="143">
        <v>4981.4482219830015</v>
      </c>
      <c r="I132" s="142">
        <v>4185.1399292832539</v>
      </c>
      <c r="J132" s="118"/>
      <c r="K132" s="134"/>
      <c r="L132" s="135"/>
      <c r="M132" s="134"/>
      <c r="N132" s="136"/>
      <c r="O132" s="137"/>
      <c r="P132" s="137"/>
      <c r="Q132" s="137"/>
    </row>
    <row r="133" spans="1:17" x14ac:dyDescent="0.2">
      <c r="A133" s="27"/>
      <c r="B133" s="138">
        <v>17</v>
      </c>
      <c r="C133" s="139" t="s">
        <v>68</v>
      </c>
      <c r="D133" s="140"/>
      <c r="E133" s="141"/>
      <c r="F133" s="142">
        <v>11592.113238930026</v>
      </c>
      <c r="G133" s="142">
        <v>1311.1158592285822</v>
      </c>
      <c r="H133" s="143">
        <v>5007.4788210290189</v>
      </c>
      <c r="I133" s="142">
        <v>5273.5185586724238</v>
      </c>
      <c r="J133" s="118"/>
      <c r="K133" s="134"/>
      <c r="L133" s="135"/>
      <c r="M133" s="134"/>
      <c r="N133" s="136"/>
      <c r="O133" s="137"/>
      <c r="P133" s="137"/>
      <c r="Q133" s="137"/>
    </row>
    <row r="134" spans="1:17" x14ac:dyDescent="0.2">
      <c r="A134" s="126"/>
      <c r="B134" s="138">
        <v>18</v>
      </c>
      <c r="C134" s="139" t="s">
        <v>69</v>
      </c>
      <c r="D134" s="140"/>
      <c r="E134" s="141"/>
      <c r="F134" s="142">
        <v>10890.859577158177</v>
      </c>
      <c r="G134" s="142">
        <v>464.72972672579499</v>
      </c>
      <c r="H134" s="143">
        <v>3254.8851141151849</v>
      </c>
      <c r="I134" s="142">
        <v>7171.2447363171968</v>
      </c>
      <c r="J134" s="118"/>
      <c r="K134" s="134"/>
      <c r="L134" s="135"/>
      <c r="M134" s="134"/>
      <c r="N134" s="136"/>
      <c r="O134" s="137"/>
      <c r="P134" s="137"/>
      <c r="Q134" s="137"/>
    </row>
    <row r="135" spans="1:17" x14ac:dyDescent="0.2">
      <c r="A135" s="126"/>
      <c r="B135" s="138">
        <v>19</v>
      </c>
      <c r="C135" s="139" t="s">
        <v>70</v>
      </c>
      <c r="D135" s="140"/>
      <c r="E135" s="141"/>
      <c r="F135" s="142">
        <v>6773.6719205726777</v>
      </c>
      <c r="G135" s="142">
        <v>2117.0841557147874</v>
      </c>
      <c r="H135" s="143">
        <v>3034.7045718090808</v>
      </c>
      <c r="I135" s="142">
        <v>1621.8831930488095</v>
      </c>
      <c r="J135" s="118"/>
      <c r="K135" s="134"/>
      <c r="L135" s="135"/>
      <c r="M135" s="134"/>
      <c r="N135" s="136"/>
      <c r="O135" s="137"/>
      <c r="P135" s="137"/>
      <c r="Q135" s="137"/>
    </row>
    <row r="136" spans="1:17" x14ac:dyDescent="0.2">
      <c r="A136" s="126"/>
      <c r="B136" s="138">
        <v>20</v>
      </c>
      <c r="C136" s="139" t="s">
        <v>71</v>
      </c>
      <c r="D136" s="140"/>
      <c r="E136" s="141"/>
      <c r="F136" s="142">
        <v>6177.8857559409271</v>
      </c>
      <c r="G136" s="142">
        <v>565.05484746640889</v>
      </c>
      <c r="H136" s="143">
        <v>2827.6828673131558</v>
      </c>
      <c r="I136" s="142">
        <v>2785.1480411613625</v>
      </c>
      <c r="J136" s="118"/>
      <c r="K136" s="134"/>
      <c r="L136" s="135"/>
      <c r="M136" s="134"/>
      <c r="N136" s="136"/>
      <c r="O136" s="137"/>
      <c r="P136" s="137"/>
      <c r="Q136" s="137"/>
    </row>
    <row r="137" spans="1:17" x14ac:dyDescent="0.2">
      <c r="A137" s="126"/>
      <c r="B137" s="138">
        <v>21</v>
      </c>
      <c r="C137" s="139" t="s">
        <v>72</v>
      </c>
      <c r="D137" s="140"/>
      <c r="E137" s="141"/>
      <c r="F137" s="142">
        <v>3697.9143270184977</v>
      </c>
      <c r="G137" s="142">
        <v>3456.5975201188112</v>
      </c>
      <c r="H137" s="143">
        <v>0</v>
      </c>
      <c r="I137" s="142">
        <v>241.3168068996863</v>
      </c>
      <c r="J137" s="118"/>
      <c r="K137" s="134"/>
      <c r="L137" s="135"/>
      <c r="M137" s="134"/>
      <c r="N137" s="136"/>
      <c r="O137" s="137"/>
      <c r="P137" s="137"/>
      <c r="Q137" s="137"/>
    </row>
    <row r="138" spans="1:17" x14ac:dyDescent="0.2">
      <c r="A138" s="126"/>
      <c r="B138" s="138">
        <v>22</v>
      </c>
      <c r="C138" s="139" t="s">
        <v>73</v>
      </c>
      <c r="D138" s="140"/>
      <c r="E138" s="141"/>
      <c r="F138" s="142">
        <v>3673.3472856236976</v>
      </c>
      <c r="G138" s="142">
        <v>1677.340070685972</v>
      </c>
      <c r="H138" s="143">
        <v>1617.6129821507268</v>
      </c>
      <c r="I138" s="142">
        <v>378.39423278699888</v>
      </c>
      <c r="J138" s="118"/>
      <c r="K138" s="134"/>
      <c r="L138" s="135"/>
      <c r="M138" s="134"/>
      <c r="N138" s="136"/>
      <c r="O138" s="137"/>
      <c r="P138" s="137"/>
      <c r="Q138" s="137"/>
    </row>
    <row r="139" spans="1:17" x14ac:dyDescent="0.2">
      <c r="A139" s="126"/>
      <c r="B139" s="138">
        <v>23</v>
      </c>
      <c r="C139" s="139" t="s">
        <v>74</v>
      </c>
      <c r="D139" s="140"/>
      <c r="E139" s="141"/>
      <c r="F139" s="142">
        <v>3251.6793740497769</v>
      </c>
      <c r="G139" s="142">
        <v>297.86732246286817</v>
      </c>
      <c r="H139" s="143">
        <v>856.96776869815073</v>
      </c>
      <c r="I139" s="142">
        <v>2096.8442828887578</v>
      </c>
      <c r="J139" s="118"/>
      <c r="K139" s="134"/>
      <c r="L139" s="135"/>
      <c r="M139" s="134"/>
      <c r="N139" s="136"/>
      <c r="O139" s="137"/>
      <c r="P139" s="137"/>
      <c r="Q139" s="137"/>
    </row>
    <row r="140" spans="1:17" x14ac:dyDescent="0.2">
      <c r="A140" s="126"/>
      <c r="B140" s="138">
        <v>24</v>
      </c>
      <c r="C140" s="139" t="s">
        <v>75</v>
      </c>
      <c r="D140" s="140"/>
      <c r="E140" s="141"/>
      <c r="F140" s="142">
        <v>2678.1611206432563</v>
      </c>
      <c r="G140" s="142">
        <v>1510.2352829313479</v>
      </c>
      <c r="H140" s="143">
        <v>881.30675505095974</v>
      </c>
      <c r="I140" s="142">
        <v>286.61908266094844</v>
      </c>
      <c r="J140" s="118"/>
      <c r="K140" s="134"/>
      <c r="L140" s="135"/>
      <c r="M140" s="134"/>
      <c r="N140" s="136"/>
      <c r="O140" s="137"/>
      <c r="P140" s="137"/>
      <c r="Q140" s="137"/>
    </row>
    <row r="141" spans="1:17" x14ac:dyDescent="0.2">
      <c r="A141" s="126"/>
      <c r="B141" s="138">
        <v>25</v>
      </c>
      <c r="C141" s="139" t="s">
        <v>76</v>
      </c>
      <c r="D141" s="140"/>
      <c r="E141" s="141"/>
      <c r="F141" s="142">
        <v>717.43380732870821</v>
      </c>
      <c r="G141" s="142">
        <v>717.43380732870821</v>
      </c>
      <c r="H141" s="143">
        <v>0</v>
      </c>
      <c r="I141" s="142">
        <v>0</v>
      </c>
      <c r="J141" s="118"/>
      <c r="K141" s="134"/>
      <c r="L141" s="135"/>
      <c r="M141" s="134"/>
      <c r="N141" s="136"/>
      <c r="O141" s="137"/>
      <c r="P141" s="137"/>
      <c r="Q141" s="137"/>
    </row>
    <row r="142" spans="1:17" x14ac:dyDescent="0.2">
      <c r="A142" s="126"/>
      <c r="B142" s="138">
        <v>26</v>
      </c>
      <c r="C142" s="139" t="s">
        <v>77</v>
      </c>
      <c r="D142" s="140"/>
      <c r="E142" s="141"/>
      <c r="F142" s="142">
        <v>667.17197609640903</v>
      </c>
      <c r="G142" s="142">
        <v>271.53518355439439</v>
      </c>
      <c r="H142" s="143">
        <v>395.63679254201463</v>
      </c>
      <c r="I142" s="142">
        <v>0</v>
      </c>
      <c r="J142" s="118"/>
      <c r="K142" s="134"/>
      <c r="L142" s="135"/>
      <c r="M142" s="134"/>
      <c r="N142" s="136"/>
      <c r="O142" s="137"/>
      <c r="P142" s="137"/>
      <c r="Q142" s="137"/>
    </row>
    <row r="143" spans="1:17" x14ac:dyDescent="0.2">
      <c r="A143" s="126"/>
      <c r="B143" s="138">
        <v>27</v>
      </c>
      <c r="C143" s="139" t="s">
        <v>78</v>
      </c>
      <c r="D143" s="140"/>
      <c r="E143" s="141"/>
      <c r="F143" s="142">
        <v>441.66415828084695</v>
      </c>
      <c r="G143" s="142">
        <v>441.66415828084695</v>
      </c>
      <c r="H143" s="143">
        <v>0</v>
      </c>
      <c r="I143" s="142">
        <v>0</v>
      </c>
      <c r="J143" s="118"/>
      <c r="K143" s="134"/>
      <c r="L143" s="135"/>
      <c r="M143" s="134"/>
      <c r="N143" s="136"/>
      <c r="O143" s="137"/>
      <c r="P143" s="137"/>
      <c r="Q143" s="137"/>
    </row>
    <row r="144" spans="1:17" x14ac:dyDescent="0.2">
      <c r="A144" s="126"/>
      <c r="B144" s="138">
        <v>28</v>
      </c>
      <c r="C144" s="139" t="s">
        <v>79</v>
      </c>
      <c r="D144" s="140"/>
      <c r="E144" s="141"/>
      <c r="F144" s="142">
        <v>429.9008296953408</v>
      </c>
      <c r="G144" s="142">
        <v>429.9008296953408</v>
      </c>
      <c r="H144" s="143">
        <v>0</v>
      </c>
      <c r="I144" s="142">
        <v>0</v>
      </c>
      <c r="J144" s="118"/>
      <c r="K144" s="134"/>
      <c r="L144" s="135"/>
      <c r="M144" s="134"/>
      <c r="N144" s="136"/>
      <c r="O144" s="137"/>
      <c r="P144" s="137"/>
      <c r="Q144" s="137"/>
    </row>
    <row r="145" spans="1:17" x14ac:dyDescent="0.2">
      <c r="A145" s="126"/>
      <c r="B145" s="138">
        <v>29</v>
      </c>
      <c r="C145" s="139" t="s">
        <v>80</v>
      </c>
      <c r="D145" s="140"/>
      <c r="E145" s="141"/>
      <c r="F145" s="142">
        <v>415.15648157256845</v>
      </c>
      <c r="G145" s="142">
        <v>412.05117250561591</v>
      </c>
      <c r="H145" s="143">
        <v>0</v>
      </c>
      <c r="I145" s="142">
        <v>3.105309066952564</v>
      </c>
      <c r="J145" s="118"/>
      <c r="K145" s="134"/>
      <c r="L145" s="135"/>
      <c r="M145" s="134"/>
      <c r="N145" s="136"/>
      <c r="O145" s="137"/>
      <c r="P145" s="137"/>
      <c r="Q145" s="137"/>
    </row>
    <row r="146" spans="1:17" x14ac:dyDescent="0.2">
      <c r="A146" s="126"/>
      <c r="B146" s="138">
        <v>30</v>
      </c>
      <c r="C146" s="139" t="s">
        <v>81</v>
      </c>
      <c r="D146" s="140"/>
      <c r="E146" s="141"/>
      <c r="F146" s="142">
        <v>208.3875683786236</v>
      </c>
      <c r="G146" s="142">
        <v>203.35531783896252</v>
      </c>
      <c r="H146" s="143">
        <v>5.0322505396610913</v>
      </c>
      <c r="I146" s="142">
        <v>0</v>
      </c>
      <c r="J146" s="118"/>
      <c r="K146" s="134"/>
      <c r="L146" s="135"/>
      <c r="M146" s="134"/>
      <c r="N146" s="136"/>
      <c r="O146" s="137"/>
      <c r="P146" s="137"/>
      <c r="Q146" s="137"/>
    </row>
    <row r="147" spans="1:17" x14ac:dyDescent="0.2">
      <c r="A147" s="126"/>
      <c r="B147" s="138">
        <v>31</v>
      </c>
      <c r="C147" s="139" t="s">
        <v>82</v>
      </c>
      <c r="D147" s="140"/>
      <c r="E147" s="141"/>
      <c r="F147" s="142">
        <v>151.54288514037262</v>
      </c>
      <c r="G147" s="142">
        <v>151.54288514037262</v>
      </c>
      <c r="H147" s="143">
        <v>0</v>
      </c>
      <c r="I147" s="142">
        <v>0</v>
      </c>
      <c r="J147" s="118"/>
      <c r="K147" s="134"/>
      <c r="L147" s="135"/>
      <c r="M147" s="134"/>
      <c r="N147" s="136"/>
      <c r="O147" s="137"/>
      <c r="P147" s="137"/>
      <c r="Q147" s="137"/>
    </row>
    <row r="148" spans="1:17" x14ac:dyDescent="0.2">
      <c r="A148" s="126"/>
      <c r="B148" s="138">
        <v>32</v>
      </c>
      <c r="C148" s="139" t="s">
        <v>83</v>
      </c>
      <c r="D148" s="140"/>
      <c r="E148" s="141"/>
      <c r="F148" s="142">
        <v>139.59535262034026</v>
      </c>
      <c r="G148" s="142">
        <v>4.5752199411981023</v>
      </c>
      <c r="H148" s="143">
        <v>135.02013267914216</v>
      </c>
      <c r="I148" s="142">
        <v>0</v>
      </c>
      <c r="J148" s="118"/>
      <c r="K148" s="134"/>
      <c r="L148" s="135"/>
      <c r="M148" s="134"/>
      <c r="N148" s="136"/>
      <c r="O148" s="137"/>
      <c r="P148" s="137"/>
      <c r="Q148" s="137"/>
    </row>
    <row r="149" spans="1:17" x14ac:dyDescent="0.2">
      <c r="A149" s="126"/>
      <c r="B149" s="138">
        <v>33</v>
      </c>
      <c r="C149" s="139" t="s">
        <v>84</v>
      </c>
      <c r="D149" s="140"/>
      <c r="E149" s="141"/>
      <c r="F149" s="142">
        <v>30.316973761792848</v>
      </c>
      <c r="G149" s="142">
        <v>30.316973761792848</v>
      </c>
      <c r="H149" s="143">
        <v>0</v>
      </c>
      <c r="I149" s="142">
        <v>0</v>
      </c>
      <c r="J149" s="118"/>
      <c r="K149" s="134"/>
      <c r="L149" s="134"/>
      <c r="M149" s="134"/>
      <c r="N149" s="136"/>
      <c r="O149" s="137"/>
      <c r="P149" s="137"/>
      <c r="Q149" s="137"/>
    </row>
    <row r="150" spans="1:17" x14ac:dyDescent="0.2">
      <c r="A150" s="126"/>
      <c r="B150" s="138">
        <v>34</v>
      </c>
      <c r="C150" s="139" t="s">
        <v>85</v>
      </c>
      <c r="D150" s="140"/>
      <c r="E150" s="141"/>
      <c r="F150" s="142">
        <v>27.029222947637464</v>
      </c>
      <c r="G150" s="142">
        <v>27.029222947637464</v>
      </c>
      <c r="H150" s="143">
        <v>0</v>
      </c>
      <c r="I150" s="142">
        <v>0</v>
      </c>
      <c r="J150" s="145"/>
      <c r="K150" s="134"/>
      <c r="L150" s="134"/>
      <c r="M150" s="134"/>
      <c r="N150" s="136"/>
      <c r="O150" s="137"/>
      <c r="P150" s="137"/>
      <c r="Q150" s="137"/>
    </row>
    <row r="151" spans="1:17" x14ac:dyDescent="0.2">
      <c r="A151" s="126"/>
      <c r="B151" s="138">
        <v>35</v>
      </c>
      <c r="C151" s="139" t="s">
        <v>86</v>
      </c>
      <c r="D151" s="140"/>
      <c r="E151" s="141"/>
      <c r="F151" s="142">
        <v>8.2577747217644966</v>
      </c>
      <c r="G151" s="142">
        <v>8.2577747217644966</v>
      </c>
      <c r="H151" s="143">
        <v>0</v>
      </c>
      <c r="I151" s="142">
        <v>0</v>
      </c>
      <c r="J151" s="118"/>
      <c r="K151" s="134"/>
      <c r="L151" s="134"/>
      <c r="M151" s="134"/>
      <c r="N151" s="136"/>
      <c r="O151" s="137"/>
      <c r="P151" s="137"/>
      <c r="Q151" s="137"/>
    </row>
    <row r="152" spans="1:17" x14ac:dyDescent="0.2">
      <c r="A152" s="126"/>
      <c r="B152" s="138">
        <v>36</v>
      </c>
      <c r="C152" s="139" t="s">
        <v>87</v>
      </c>
      <c r="D152" s="140"/>
      <c r="E152" s="141"/>
      <c r="F152" s="142">
        <v>8.1318482427942662</v>
      </c>
      <c r="G152" s="142">
        <v>0</v>
      </c>
      <c r="H152" s="143">
        <v>8.1318482427942662</v>
      </c>
      <c r="I152" s="142">
        <v>0</v>
      </c>
      <c r="J152" s="118"/>
      <c r="K152" s="134"/>
      <c r="L152" s="134"/>
      <c r="M152" s="134"/>
      <c r="N152" s="136"/>
      <c r="O152" s="137"/>
      <c r="P152" s="137"/>
      <c r="Q152" s="137"/>
    </row>
    <row r="153" spans="1:17" ht="13.5" thickBot="1" x14ac:dyDescent="0.25">
      <c r="A153" s="126"/>
      <c r="B153" s="146">
        <v>37</v>
      </c>
      <c r="C153" s="147" t="s">
        <v>88</v>
      </c>
      <c r="D153" s="148"/>
      <c r="E153" s="149"/>
      <c r="F153" s="150">
        <v>3.2290071679076786</v>
      </c>
      <c r="G153" s="150">
        <v>3.2290071679076786</v>
      </c>
      <c r="H153" s="151">
        <v>0</v>
      </c>
      <c r="I153" s="150">
        <v>0</v>
      </c>
      <c r="J153" s="145"/>
      <c r="K153" s="134"/>
      <c r="L153" s="134"/>
      <c r="M153" s="134"/>
      <c r="N153" s="136"/>
      <c r="O153" s="137"/>
      <c r="P153" s="137"/>
      <c r="Q153" s="137"/>
    </row>
    <row r="154" spans="1:17" x14ac:dyDescent="0.2">
      <c r="B154" s="134"/>
      <c r="C154" s="20"/>
      <c r="D154" s="20"/>
      <c r="E154" s="20"/>
      <c r="F154" s="78"/>
      <c r="G154" s="20"/>
      <c r="H154" s="20"/>
      <c r="I154" s="20"/>
      <c r="J154" s="20"/>
      <c r="K154" s="20"/>
      <c r="L154" s="20"/>
      <c r="M154" s="20"/>
      <c r="N154" s="20"/>
    </row>
    <row r="155" spans="1:17" x14ac:dyDescent="0.2">
      <c r="B155" s="134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34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34"/>
      <c r="C157" s="20"/>
      <c r="D157" s="20"/>
      <c r="E157" s="20"/>
      <c r="F157" s="78"/>
      <c r="G157" s="20"/>
      <c r="H157" s="20"/>
      <c r="I157" s="20"/>
      <c r="J157" s="20"/>
      <c r="K157" s="20"/>
      <c r="L157" s="20"/>
      <c r="M157" s="20"/>
      <c r="N157" s="20"/>
    </row>
    <row r="158" spans="1:17" x14ac:dyDescent="0.2">
      <c r="B158" s="134"/>
      <c r="C158" s="134"/>
      <c r="D158" s="134"/>
      <c r="E158" s="134"/>
      <c r="F158" s="152"/>
      <c r="G158" s="134"/>
      <c r="H158" s="134"/>
      <c r="I158" s="134"/>
      <c r="J158" s="134"/>
      <c r="K158" s="134"/>
      <c r="L158" s="134"/>
      <c r="M158" s="134"/>
      <c r="N158" s="134"/>
    </row>
    <row r="159" spans="1:17" x14ac:dyDescent="0.2">
      <c r="B159" s="118"/>
      <c r="C159" s="134"/>
      <c r="D159" s="134"/>
      <c r="E159" s="134"/>
      <c r="F159" s="135"/>
      <c r="G159" s="134"/>
      <c r="H159" s="134"/>
      <c r="I159" s="134"/>
      <c r="J159" s="134"/>
      <c r="K159" s="134"/>
      <c r="L159" s="134"/>
      <c r="M159" s="134"/>
      <c r="N159" s="136"/>
    </row>
    <row r="160" spans="1:17" x14ac:dyDescent="0.2">
      <c r="B160" s="118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6"/>
    </row>
    <row r="161" spans="1:16" x14ac:dyDescent="0.2"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20"/>
    </row>
    <row r="162" spans="1:16" x14ac:dyDescent="0.2"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20"/>
    </row>
    <row r="163" spans="1:1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6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10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">
      <c r="A171" s="102"/>
      <c r="B171" s="153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">
      <c r="A173" s="10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12.75" customHeight="1" x14ac:dyDescent="0.2">
      <c r="A174" s="102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27"/>
      <c r="O174" s="27"/>
      <c r="P174" s="27"/>
    </row>
    <row r="175" spans="1:16" x14ac:dyDescent="0.2">
      <c r="A175" s="102"/>
      <c r="B175" s="121"/>
      <c r="C175" s="121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27"/>
      <c r="O175" s="27"/>
      <c r="P175" s="27"/>
    </row>
    <row r="176" spans="1:16" ht="12.75" customHeight="1" x14ac:dyDescent="0.2">
      <c r="A176" s="102"/>
      <c r="B176" s="375"/>
      <c r="C176" s="153"/>
      <c r="D176" s="154"/>
      <c r="E176" s="154"/>
      <c r="F176" s="154"/>
      <c r="G176" s="154"/>
      <c r="H176" s="154"/>
      <c r="I176" s="154"/>
      <c r="J176" s="154"/>
      <c r="K176" s="154"/>
      <c r="L176" s="155"/>
      <c r="M176" s="155"/>
      <c r="N176" s="27"/>
      <c r="O176" s="27"/>
      <c r="P176" s="27"/>
    </row>
    <row r="177" spans="1:16" x14ac:dyDescent="0.2">
      <c r="A177" s="102"/>
      <c r="B177" s="375"/>
      <c r="C177" s="153"/>
      <c r="D177" s="154"/>
      <c r="E177" s="154"/>
      <c r="F177" s="154"/>
      <c r="G177" s="154"/>
      <c r="H177" s="154"/>
      <c r="I177" s="154"/>
      <c r="J177" s="154"/>
      <c r="K177" s="154"/>
      <c r="L177" s="155"/>
      <c r="M177" s="155"/>
      <c r="N177" s="27"/>
      <c r="O177" s="27"/>
      <c r="P177" s="27"/>
    </row>
    <row r="178" spans="1:16" x14ac:dyDescent="0.2">
      <c r="A178" s="102"/>
      <c r="B178" s="375"/>
      <c r="C178" s="153"/>
      <c r="D178" s="154"/>
      <c r="E178" s="154"/>
      <c r="F178" s="154"/>
      <c r="G178" s="154"/>
      <c r="H178" s="154"/>
      <c r="I178" s="154"/>
      <c r="J178" s="154"/>
      <c r="K178" s="154"/>
      <c r="L178" s="155"/>
      <c r="M178" s="155"/>
      <c r="N178" s="27"/>
      <c r="O178" s="27"/>
      <c r="P178" s="27"/>
    </row>
    <row r="179" spans="1:16" x14ac:dyDescent="0.2">
      <c r="A179" s="102"/>
      <c r="B179" s="375"/>
      <c r="C179" s="153"/>
      <c r="D179" s="154"/>
      <c r="E179" s="154"/>
      <c r="F179" s="154"/>
      <c r="G179" s="154"/>
      <c r="H179" s="154"/>
      <c r="I179" s="154"/>
      <c r="J179" s="154"/>
      <c r="K179" s="154"/>
      <c r="L179" s="155"/>
      <c r="M179" s="155"/>
      <c r="N179" s="27"/>
      <c r="O179" s="27"/>
      <c r="P179" s="27"/>
    </row>
    <row r="180" spans="1:16" x14ac:dyDescent="0.2">
      <c r="A180" s="102"/>
      <c r="B180" s="375"/>
      <c r="C180" s="153"/>
      <c r="D180" s="154"/>
      <c r="E180" s="154"/>
      <c r="F180" s="154"/>
      <c r="G180" s="154"/>
      <c r="H180" s="154"/>
      <c r="I180" s="154"/>
      <c r="J180" s="154"/>
      <c r="K180" s="154"/>
      <c r="L180" s="155"/>
      <c r="M180" s="155"/>
      <c r="N180" s="27"/>
      <c r="O180" s="27"/>
      <c r="P180" s="27"/>
    </row>
    <row r="181" spans="1:16" x14ac:dyDescent="0.2">
      <c r="A181" s="102"/>
      <c r="B181" s="375"/>
      <c r="C181" s="153"/>
      <c r="D181" s="154"/>
      <c r="E181" s="154"/>
      <c r="F181" s="154"/>
      <c r="G181" s="154"/>
      <c r="H181" s="154"/>
      <c r="I181" s="154"/>
      <c r="J181" s="154"/>
      <c r="K181" s="154"/>
      <c r="L181" s="155"/>
      <c r="M181" s="155"/>
      <c r="N181" s="27"/>
      <c r="O181" s="27"/>
      <c r="P181" s="27"/>
    </row>
    <row r="182" spans="1:16" x14ac:dyDescent="0.2">
      <c r="A182" s="102"/>
      <c r="B182" s="375"/>
      <c r="C182" s="153"/>
      <c r="D182" s="154"/>
      <c r="E182" s="154"/>
      <c r="F182" s="154"/>
      <c r="G182" s="154"/>
      <c r="H182" s="154"/>
      <c r="I182" s="154"/>
      <c r="J182" s="154"/>
      <c r="K182" s="154"/>
      <c r="L182" s="155"/>
      <c r="M182" s="155"/>
      <c r="N182" s="27"/>
      <c r="O182" s="27"/>
      <c r="P182" s="27"/>
    </row>
    <row r="183" spans="1:16" x14ac:dyDescent="0.2">
      <c r="A183" s="102"/>
      <c r="B183" s="375"/>
      <c r="C183" s="153"/>
      <c r="D183" s="154"/>
      <c r="E183" s="154"/>
      <c r="F183" s="154"/>
      <c r="G183" s="154"/>
      <c r="H183" s="154"/>
      <c r="I183" s="154"/>
      <c r="J183" s="154"/>
      <c r="K183" s="154"/>
      <c r="L183" s="155"/>
      <c r="M183" s="155"/>
      <c r="N183" s="27"/>
      <c r="O183" s="27"/>
      <c r="P183" s="27"/>
    </row>
    <row r="184" spans="1:16" x14ac:dyDescent="0.2">
      <c r="A184" s="102"/>
      <c r="B184" s="375"/>
      <c r="C184" s="153"/>
      <c r="D184" s="154"/>
      <c r="E184" s="154"/>
      <c r="F184" s="154"/>
      <c r="G184" s="154"/>
      <c r="H184" s="154"/>
      <c r="I184" s="154"/>
      <c r="J184" s="154"/>
      <c r="K184" s="154"/>
      <c r="L184" s="155"/>
      <c r="M184" s="155"/>
      <c r="N184" s="27"/>
      <c r="O184" s="27"/>
      <c r="P184" s="27"/>
    </row>
    <row r="185" spans="1:16" x14ac:dyDescent="0.2">
      <c r="A185" s="102"/>
      <c r="B185" s="375"/>
      <c r="C185" s="153"/>
      <c r="D185" s="154"/>
      <c r="E185" s="154"/>
      <c r="F185" s="154"/>
      <c r="G185" s="154"/>
      <c r="H185" s="154"/>
      <c r="I185" s="154"/>
      <c r="J185" s="154"/>
      <c r="K185" s="154"/>
      <c r="L185" s="155"/>
      <c r="M185" s="155"/>
      <c r="N185" s="27"/>
      <c r="O185" s="27"/>
      <c r="P185" s="27"/>
    </row>
    <row r="186" spans="1:16" x14ac:dyDescent="0.2">
      <c r="A186" s="102"/>
      <c r="B186" s="375"/>
      <c r="C186" s="153"/>
      <c r="D186" s="154"/>
      <c r="E186" s="154"/>
      <c r="F186" s="154"/>
      <c r="G186" s="154"/>
      <c r="H186" s="154"/>
      <c r="I186" s="154"/>
      <c r="J186" s="154"/>
      <c r="K186" s="154"/>
      <c r="L186" s="155"/>
      <c r="M186" s="155"/>
      <c r="N186" s="27"/>
      <c r="O186" s="27"/>
      <c r="P186" s="27"/>
    </row>
    <row r="187" spans="1:16" x14ac:dyDescent="0.2">
      <c r="A187" s="102"/>
      <c r="B187" s="375"/>
      <c r="C187" s="153"/>
      <c r="D187" s="154"/>
      <c r="E187" s="154"/>
      <c r="F187" s="154"/>
      <c r="G187" s="154"/>
      <c r="H187" s="154"/>
      <c r="I187" s="154"/>
      <c r="J187" s="154"/>
      <c r="K187" s="154"/>
      <c r="L187" s="155"/>
      <c r="M187" s="155"/>
      <c r="N187" s="27"/>
      <c r="O187" s="27"/>
      <c r="P187" s="27"/>
    </row>
    <row r="188" spans="1:16" x14ac:dyDescent="0.2">
      <c r="A188" s="102"/>
      <c r="B188" s="353"/>
      <c r="C188" s="353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27"/>
      <c r="O188" s="27"/>
      <c r="P188" s="27"/>
    </row>
    <row r="189" spans="1:16" x14ac:dyDescent="0.2">
      <c r="A189" s="102"/>
      <c r="B189" s="375"/>
      <c r="C189" s="153"/>
      <c r="D189" s="154"/>
      <c r="E189" s="154"/>
      <c r="F189" s="154"/>
      <c r="G189" s="154"/>
      <c r="H189" s="154"/>
      <c r="I189" s="154"/>
      <c r="J189" s="154"/>
      <c r="K189" s="154"/>
      <c r="L189" s="155"/>
      <c r="M189" s="155"/>
      <c r="N189" s="27"/>
      <c r="O189" s="27"/>
      <c r="P189" s="27"/>
    </row>
    <row r="190" spans="1:16" x14ac:dyDescent="0.2">
      <c r="A190" s="102"/>
      <c r="B190" s="375"/>
      <c r="C190" s="153"/>
      <c r="D190" s="154"/>
      <c r="E190" s="154"/>
      <c r="F190" s="154"/>
      <c r="G190" s="154"/>
      <c r="H190" s="154"/>
      <c r="I190" s="154"/>
      <c r="J190" s="154"/>
      <c r="K190" s="154"/>
      <c r="L190" s="155"/>
      <c r="M190" s="155"/>
      <c r="N190" s="27"/>
      <c r="O190" s="27"/>
      <c r="P190" s="27"/>
    </row>
    <row r="191" spans="1:16" x14ac:dyDescent="0.2">
      <c r="A191" s="102"/>
      <c r="B191" s="375"/>
      <c r="C191" s="153"/>
      <c r="D191" s="154"/>
      <c r="E191" s="154"/>
      <c r="F191" s="154"/>
      <c r="G191" s="154"/>
      <c r="H191" s="154"/>
      <c r="I191" s="154"/>
      <c r="J191" s="154"/>
      <c r="K191" s="154"/>
      <c r="L191" s="155"/>
      <c r="M191" s="155"/>
      <c r="N191" s="27"/>
      <c r="O191" s="27"/>
      <c r="P191" s="27"/>
    </row>
    <row r="192" spans="1:16" x14ac:dyDescent="0.2">
      <c r="A192" s="102"/>
      <c r="B192" s="375"/>
      <c r="C192" s="153"/>
      <c r="D192" s="154"/>
      <c r="E192" s="154"/>
      <c r="F192" s="154"/>
      <c r="G192" s="154"/>
      <c r="H192" s="154"/>
      <c r="I192" s="154"/>
      <c r="J192" s="154"/>
      <c r="K192" s="154"/>
      <c r="L192" s="155"/>
      <c r="M192" s="155"/>
      <c r="N192" s="27"/>
      <c r="O192" s="27"/>
      <c r="P192" s="27"/>
    </row>
    <row r="193" spans="1:16" x14ac:dyDescent="0.2">
      <c r="A193" s="102"/>
      <c r="B193" s="375"/>
      <c r="C193" s="153"/>
      <c r="D193" s="154"/>
      <c r="E193" s="154"/>
      <c r="F193" s="154"/>
      <c r="G193" s="154"/>
      <c r="H193" s="154"/>
      <c r="I193" s="154"/>
      <c r="J193" s="154"/>
      <c r="K193" s="154"/>
      <c r="L193" s="155"/>
      <c r="M193" s="155"/>
      <c r="N193" s="27"/>
      <c r="O193" s="27"/>
      <c r="P193" s="27"/>
    </row>
    <row r="194" spans="1:16" x14ac:dyDescent="0.2">
      <c r="A194" s="102"/>
      <c r="B194" s="375"/>
      <c r="C194" s="153"/>
      <c r="D194" s="154"/>
      <c r="E194" s="154"/>
      <c r="F194" s="154"/>
      <c r="G194" s="154"/>
      <c r="H194" s="154"/>
      <c r="I194" s="154"/>
      <c r="J194" s="154"/>
      <c r="K194" s="154"/>
      <c r="L194" s="155"/>
      <c r="M194" s="155"/>
      <c r="N194" s="27"/>
      <c r="O194" s="27"/>
      <c r="P194" s="27"/>
    </row>
    <row r="195" spans="1:16" x14ac:dyDescent="0.2">
      <c r="A195" s="102"/>
      <c r="B195" s="375"/>
      <c r="C195" s="153"/>
      <c r="D195" s="154"/>
      <c r="E195" s="154"/>
      <c r="F195" s="154"/>
      <c r="G195" s="154"/>
      <c r="H195" s="154"/>
      <c r="I195" s="154"/>
      <c r="J195" s="154"/>
      <c r="K195" s="154"/>
      <c r="L195" s="155"/>
      <c r="M195" s="155"/>
      <c r="N195" s="27"/>
      <c r="O195" s="27"/>
      <c r="P195" s="27"/>
    </row>
    <row r="196" spans="1:16" x14ac:dyDescent="0.2">
      <c r="A196" s="102"/>
      <c r="B196" s="375"/>
      <c r="C196" s="153"/>
      <c r="D196" s="154"/>
      <c r="E196" s="154"/>
      <c r="F196" s="154"/>
      <c r="G196" s="154"/>
      <c r="H196" s="154"/>
      <c r="I196" s="154"/>
      <c r="J196" s="154"/>
      <c r="K196" s="154"/>
      <c r="L196" s="155"/>
      <c r="M196" s="155"/>
      <c r="N196" s="27"/>
      <c r="O196" s="27"/>
      <c r="P196" s="27"/>
    </row>
    <row r="197" spans="1:16" x14ac:dyDescent="0.2">
      <c r="A197" s="102"/>
      <c r="B197" s="375"/>
      <c r="C197" s="153"/>
      <c r="D197" s="154"/>
      <c r="E197" s="154"/>
      <c r="F197" s="154"/>
      <c r="G197" s="154"/>
      <c r="H197" s="154"/>
      <c r="I197" s="154"/>
      <c r="J197" s="154"/>
      <c r="K197" s="154"/>
      <c r="L197" s="155"/>
      <c r="M197" s="155"/>
      <c r="N197" s="27"/>
      <c r="O197" s="27"/>
      <c r="P197" s="27"/>
    </row>
    <row r="198" spans="1:16" x14ac:dyDescent="0.2">
      <c r="A198" s="102"/>
      <c r="B198" s="375"/>
      <c r="C198" s="153"/>
      <c r="D198" s="154"/>
      <c r="E198" s="154"/>
      <c r="F198" s="154"/>
      <c r="G198" s="154"/>
      <c r="H198" s="154"/>
      <c r="I198" s="154"/>
      <c r="J198" s="154"/>
      <c r="K198" s="154"/>
      <c r="L198" s="155"/>
      <c r="M198" s="155"/>
      <c r="N198" s="27"/>
      <c r="O198" s="27"/>
      <c r="P198" s="27"/>
    </row>
    <row r="199" spans="1:16" x14ac:dyDescent="0.2">
      <c r="A199" s="102"/>
      <c r="B199" s="375"/>
      <c r="C199" s="153"/>
      <c r="D199" s="154"/>
      <c r="E199" s="154"/>
      <c r="F199" s="154"/>
      <c r="G199" s="154"/>
      <c r="H199" s="154"/>
      <c r="I199" s="154"/>
      <c r="J199" s="154"/>
      <c r="K199" s="154"/>
      <c r="L199" s="155"/>
      <c r="M199" s="155"/>
      <c r="N199" s="27"/>
      <c r="O199" s="27"/>
      <c r="P199" s="27"/>
    </row>
    <row r="200" spans="1:16" x14ac:dyDescent="0.2">
      <c r="A200" s="102"/>
      <c r="B200" s="375"/>
      <c r="C200" s="153"/>
      <c r="D200" s="154"/>
      <c r="E200" s="154"/>
      <c r="F200" s="154"/>
      <c r="G200" s="154"/>
      <c r="H200" s="154"/>
      <c r="I200" s="154"/>
      <c r="J200" s="154"/>
      <c r="K200" s="154"/>
      <c r="L200" s="155"/>
      <c r="M200" s="155"/>
      <c r="N200" s="27"/>
      <c r="O200" s="27"/>
      <c r="P200" s="27"/>
    </row>
    <row r="201" spans="1:16" x14ac:dyDescent="0.2">
      <c r="A201" s="102"/>
      <c r="B201" s="353"/>
      <c r="C201" s="353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27"/>
      <c r="O201" s="27"/>
      <c r="P201" s="27"/>
    </row>
    <row r="202" spans="1:16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</row>
    <row r="203" spans="1:16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</row>
    <row r="204" spans="1:16" x14ac:dyDescent="0.2">
      <c r="A204" s="102"/>
      <c r="B204" s="376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</row>
    <row r="205" spans="1:16" x14ac:dyDescent="0.2">
      <c r="A205" s="102"/>
      <c r="B205" s="352"/>
      <c r="C205" s="352"/>
      <c r="D205" s="352"/>
      <c r="E205" s="352"/>
      <c r="F205" s="352"/>
      <c r="G205" s="352"/>
      <c r="H205" s="352"/>
      <c r="I205" s="352"/>
      <c r="J205" s="352"/>
      <c r="K205" s="352"/>
      <c r="L205" s="352"/>
      <c r="M205" s="352"/>
      <c r="N205" s="27"/>
      <c r="O205" s="27"/>
      <c r="P205" s="27"/>
    </row>
    <row r="206" spans="1:16" x14ac:dyDescent="0.2">
      <c r="A206" s="102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27"/>
      <c r="O206" s="27"/>
      <c r="P206" s="27"/>
    </row>
    <row r="207" spans="1:16" x14ac:dyDescent="0.2">
      <c r="A207" s="102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27"/>
      <c r="O207" s="27"/>
      <c r="P207" s="27"/>
    </row>
    <row r="208" spans="1:16" x14ac:dyDescent="0.2">
      <c r="A208" s="102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27"/>
      <c r="O208" s="27"/>
      <c r="P208" s="27"/>
    </row>
    <row r="209" spans="1:16" x14ac:dyDescent="0.2">
      <c r="A209" s="102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27"/>
      <c r="O209" s="27"/>
      <c r="P209" s="27"/>
    </row>
    <row r="210" spans="1:16" x14ac:dyDescent="0.2">
      <c r="A210" s="102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27"/>
      <c r="O210" s="27"/>
      <c r="P210" s="27"/>
    </row>
    <row r="211" spans="1:16" x14ac:dyDescent="0.2">
      <c r="A211" s="102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27"/>
      <c r="O211" s="27"/>
      <c r="P211" s="27"/>
    </row>
    <row r="212" spans="1:16" x14ac:dyDescent="0.2">
      <c r="A212" s="102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27"/>
      <c r="O212" s="27"/>
      <c r="P212" s="27"/>
    </row>
    <row r="213" spans="1:16" x14ac:dyDescent="0.2">
      <c r="A213" s="102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27"/>
      <c r="O213" s="27"/>
      <c r="P213" s="27"/>
    </row>
    <row r="214" spans="1:16" x14ac:dyDescent="0.2">
      <c r="A214" s="102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27"/>
      <c r="O214" s="27"/>
      <c r="P214" s="27"/>
    </row>
    <row r="215" spans="1:16" x14ac:dyDescent="0.2">
      <c r="A215" s="102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27"/>
      <c r="O215" s="27"/>
      <c r="P215" s="27"/>
    </row>
    <row r="216" spans="1:16" x14ac:dyDescent="0.2">
      <c r="A216" s="102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27"/>
      <c r="O216" s="27"/>
      <c r="P216" s="27"/>
    </row>
    <row r="217" spans="1:16" x14ac:dyDescent="0.2">
      <c r="A217" s="102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27"/>
      <c r="O217" s="27"/>
      <c r="P217" s="27"/>
    </row>
    <row r="218" spans="1:16" x14ac:dyDescent="0.2">
      <c r="A218" s="102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27"/>
      <c r="O218" s="27"/>
      <c r="P218" s="27"/>
    </row>
    <row r="219" spans="1:16" x14ac:dyDescent="0.2">
      <c r="A219" s="102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27"/>
      <c r="O219" s="27"/>
      <c r="P219" s="27"/>
    </row>
    <row r="220" spans="1:16" x14ac:dyDescent="0.2">
      <c r="A220" s="102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27"/>
      <c r="O220" s="27"/>
      <c r="P220" s="27"/>
    </row>
    <row r="221" spans="1:16" x14ac:dyDescent="0.2">
      <c r="A221" s="102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27"/>
      <c r="O221" s="27"/>
      <c r="P221" s="27"/>
    </row>
    <row r="222" spans="1:16" x14ac:dyDescent="0.2">
      <c r="A222" s="102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27"/>
      <c r="O222" s="27"/>
      <c r="P222" s="27"/>
    </row>
    <row r="223" spans="1:16" x14ac:dyDescent="0.2">
      <c r="A223" s="102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27"/>
      <c r="O223" s="27"/>
      <c r="P223" s="27"/>
    </row>
    <row r="224" spans="1:16" x14ac:dyDescent="0.2">
      <c r="A224" s="102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27"/>
      <c r="O224" s="27"/>
      <c r="P224" s="27"/>
    </row>
    <row r="225" spans="1:16" x14ac:dyDescent="0.2">
      <c r="A225" s="102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27"/>
      <c r="O225" s="27"/>
      <c r="P225" s="27"/>
    </row>
    <row r="226" spans="1:16" x14ac:dyDescent="0.2">
      <c r="A226" s="102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27"/>
      <c r="O226" s="27"/>
      <c r="P226" s="27"/>
    </row>
    <row r="227" spans="1:16" x14ac:dyDescent="0.2">
      <c r="A227" s="102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27"/>
      <c r="O227" s="27"/>
      <c r="P227" s="27"/>
    </row>
    <row r="228" spans="1:16" x14ac:dyDescent="0.2">
      <c r="A228" s="102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27"/>
      <c r="O228" s="27"/>
      <c r="P228" s="27"/>
    </row>
    <row r="229" spans="1:16" x14ac:dyDescent="0.2">
      <c r="A229" s="102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27"/>
      <c r="O229" s="27"/>
      <c r="P229" s="27"/>
    </row>
    <row r="230" spans="1:16" x14ac:dyDescent="0.2">
      <c r="A230" s="102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27"/>
      <c r="O230" s="27"/>
      <c r="P230" s="27"/>
    </row>
    <row r="231" spans="1:16" x14ac:dyDescent="0.2">
      <c r="A231" s="102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27"/>
      <c r="O231" s="27"/>
      <c r="P231" s="27"/>
    </row>
    <row r="232" spans="1:16" x14ac:dyDescent="0.2">
      <c r="A232" s="102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27"/>
      <c r="O232" s="27"/>
      <c r="P232" s="27"/>
    </row>
    <row r="233" spans="1:16" x14ac:dyDescent="0.2">
      <c r="A233" s="102"/>
      <c r="B233" s="157"/>
      <c r="C233" s="157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27"/>
      <c r="O233" s="27"/>
      <c r="P233" s="27"/>
    </row>
    <row r="234" spans="1:16" x14ac:dyDescent="0.2">
      <c r="A234" s="102"/>
      <c r="B234" s="157"/>
      <c r="C234" s="157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27"/>
      <c r="O234" s="27"/>
      <c r="P234" s="27"/>
    </row>
    <row r="235" spans="1:16" x14ac:dyDescent="0.2">
      <c r="A235" s="102"/>
      <c r="B235" s="157"/>
      <c r="C235" s="157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27"/>
      <c r="O235" s="27"/>
      <c r="P235" s="27"/>
    </row>
    <row r="236" spans="1:16" x14ac:dyDescent="0.2">
      <c r="A236" s="102"/>
      <c r="B236" s="377"/>
      <c r="C236" s="378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27"/>
      <c r="O236" s="27"/>
      <c r="P236" s="27"/>
    </row>
    <row r="237" spans="1:16" x14ac:dyDescent="0.2">
      <c r="A237" s="102"/>
      <c r="B237" s="378"/>
      <c r="C237" s="378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27"/>
      <c r="O237" s="27"/>
      <c r="P237" s="27"/>
    </row>
    <row r="238" spans="1:16" ht="12.75" customHeight="1" x14ac:dyDescent="0.2">
      <c r="A238" s="102"/>
      <c r="B238" s="375"/>
      <c r="C238" s="159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27"/>
      <c r="O238" s="27"/>
      <c r="P238" s="27"/>
    </row>
    <row r="239" spans="1:16" ht="12.75" customHeight="1" x14ac:dyDescent="0.2">
      <c r="A239" s="102"/>
      <c r="B239" s="375"/>
      <c r="C239" s="159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27"/>
      <c r="O239" s="27"/>
      <c r="P239" s="27"/>
    </row>
    <row r="240" spans="1:16" ht="13.5" customHeight="1" x14ac:dyDescent="0.2">
      <c r="A240" s="102"/>
      <c r="B240" s="375"/>
      <c r="C240" s="159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27"/>
      <c r="O240" s="27"/>
      <c r="P240" s="27"/>
    </row>
    <row r="241" spans="1:16" ht="12.75" customHeight="1" x14ac:dyDescent="0.2">
      <c r="A241" s="102"/>
      <c r="B241" s="375"/>
      <c r="C241" s="159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27"/>
      <c r="O241" s="27"/>
      <c r="P241" s="27"/>
    </row>
    <row r="242" spans="1:16" ht="12.75" customHeight="1" x14ac:dyDescent="0.2">
      <c r="A242" s="102"/>
      <c r="B242" s="375"/>
      <c r="C242" s="159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27"/>
      <c r="O242" s="27"/>
      <c r="P242" s="27"/>
    </row>
    <row r="243" spans="1:16" ht="13.5" customHeight="1" x14ac:dyDescent="0.2">
      <c r="A243" s="102"/>
      <c r="B243" s="375"/>
      <c r="C243" s="159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27"/>
      <c r="O243" s="27"/>
      <c r="P243" s="27"/>
    </row>
    <row r="244" spans="1:16" x14ac:dyDescent="0.2">
      <c r="A244" s="102"/>
      <c r="B244" s="27"/>
      <c r="C244" s="27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27"/>
      <c r="O244" s="27"/>
      <c r="P244" s="27"/>
    </row>
    <row r="245" spans="1:16" x14ac:dyDescent="0.2">
      <c r="A245" s="102"/>
      <c r="B245" s="27"/>
      <c r="C245" s="27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27"/>
      <c r="O245" s="27"/>
      <c r="P245" s="27"/>
    </row>
    <row r="246" spans="1:16" x14ac:dyDescent="0.2">
      <c r="A246" s="102"/>
      <c r="B246" s="27"/>
      <c r="C246" s="27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27"/>
      <c r="O246" s="27"/>
      <c r="P246" s="27"/>
    </row>
    <row r="247" spans="1:16" x14ac:dyDescent="0.2">
      <c r="A247" s="102"/>
      <c r="B247" s="27"/>
      <c r="C247" s="27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27"/>
      <c r="O247" s="27"/>
      <c r="P247" s="27"/>
    </row>
    <row r="248" spans="1:16" x14ac:dyDescent="0.2">
      <c r="A248" s="102"/>
      <c r="B248" s="27"/>
      <c r="C248" s="27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27"/>
      <c r="O248" s="27"/>
      <c r="P248" s="27"/>
    </row>
    <row r="249" spans="1:16" x14ac:dyDescent="0.2">
      <c r="A249" s="102"/>
      <c r="B249" s="27"/>
      <c r="C249" s="27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27"/>
      <c r="O249" s="27"/>
      <c r="P249" s="27"/>
    </row>
    <row r="250" spans="1:16" x14ac:dyDescent="0.2">
      <c r="A250" s="102"/>
      <c r="B250" s="27"/>
      <c r="C250" s="27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27"/>
      <c r="O250" s="27"/>
      <c r="P250" s="27"/>
    </row>
    <row r="251" spans="1:16" x14ac:dyDescent="0.2">
      <c r="A251" s="102"/>
      <c r="B251" s="27"/>
      <c r="C251" s="27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27"/>
      <c r="O251" s="27"/>
      <c r="P251" s="27"/>
    </row>
    <row r="252" spans="1:16" x14ac:dyDescent="0.2">
      <c r="A252" s="102"/>
      <c r="B252" s="27"/>
      <c r="C252" s="27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27"/>
      <c r="O252" s="27"/>
      <c r="P252" s="27"/>
    </row>
    <row r="253" spans="1:16" x14ac:dyDescent="0.2">
      <c r="A253" s="102"/>
      <c r="B253" s="27"/>
      <c r="C253" s="27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27"/>
      <c r="O253" s="27"/>
      <c r="P253" s="27"/>
    </row>
    <row r="254" spans="1:16" x14ac:dyDescent="0.2">
      <c r="A254" s="102"/>
      <c r="B254" s="27"/>
      <c r="C254" s="27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27"/>
      <c r="O254" s="27"/>
      <c r="P254" s="27"/>
    </row>
    <row r="255" spans="1:16" x14ac:dyDescent="0.2">
      <c r="A255" s="102"/>
      <c r="B255" s="27"/>
      <c r="C255" s="27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27"/>
      <c r="O255" s="27"/>
      <c r="P255" s="27"/>
    </row>
    <row r="256" spans="1:16" x14ac:dyDescent="0.2">
      <c r="A256" s="102"/>
      <c r="B256" s="27"/>
      <c r="C256" s="27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27"/>
      <c r="O256" s="27"/>
      <c r="P256" s="27"/>
    </row>
    <row r="257" spans="1:16" x14ac:dyDescent="0.2">
      <c r="A257" s="102"/>
      <c r="B257" s="27"/>
      <c r="C257" s="27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27"/>
      <c r="O257" s="27"/>
      <c r="P257" s="27"/>
    </row>
    <row r="258" spans="1:16" x14ac:dyDescent="0.2">
      <c r="A258" s="102"/>
      <c r="B258" s="27"/>
      <c r="C258" s="27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27"/>
      <c r="O258" s="27"/>
      <c r="P258" s="27"/>
    </row>
    <row r="259" spans="1:16" x14ac:dyDescent="0.2">
      <c r="A259" s="102"/>
      <c r="B259" s="27"/>
      <c r="C259" s="27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27"/>
      <c r="O259" s="27"/>
      <c r="P259" s="27"/>
    </row>
    <row r="260" spans="1:16" x14ac:dyDescent="0.2">
      <c r="A260" s="102"/>
      <c r="B260" s="27"/>
      <c r="C260" s="27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27"/>
      <c r="O260" s="27"/>
      <c r="P260" s="27"/>
    </row>
    <row r="261" spans="1:16" x14ac:dyDescent="0.2">
      <c r="A261" s="102"/>
      <c r="B261" s="27"/>
      <c r="C261" s="27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27"/>
      <c r="O261" s="27"/>
      <c r="P261" s="27"/>
    </row>
    <row r="262" spans="1:16" x14ac:dyDescent="0.2">
      <c r="A262" s="102"/>
      <c r="B262" s="27"/>
      <c r="C262" s="27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27"/>
      <c r="O262" s="27"/>
      <c r="P262" s="27"/>
    </row>
    <row r="263" spans="1:16" x14ac:dyDescent="0.2">
      <c r="A263" s="102"/>
      <c r="B263" s="27"/>
      <c r="C263" s="27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27"/>
      <c r="O263" s="27"/>
      <c r="P263" s="27"/>
    </row>
    <row r="264" spans="1:16" x14ac:dyDescent="0.2">
      <c r="A264" s="102"/>
      <c r="B264" s="27"/>
      <c r="C264" s="27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27"/>
      <c r="O264" s="27"/>
      <c r="P264" s="27"/>
    </row>
    <row r="265" spans="1:16" x14ac:dyDescent="0.2">
      <c r="A265" s="102"/>
      <c r="B265" s="27"/>
      <c r="C265" s="27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27"/>
      <c r="O265" s="27"/>
      <c r="P265" s="27"/>
    </row>
    <row r="266" spans="1:16" x14ac:dyDescent="0.2">
      <c r="A266" s="102"/>
      <c r="B266" s="27"/>
      <c r="C266" s="27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27"/>
      <c r="O266" s="27"/>
      <c r="P266" s="27"/>
    </row>
    <row r="267" spans="1:16" x14ac:dyDescent="0.2">
      <c r="A267" s="102"/>
      <c r="B267" s="27"/>
      <c r="C267" s="27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27"/>
      <c r="O267" s="27"/>
      <c r="P267" s="27"/>
    </row>
    <row r="268" spans="1:16" x14ac:dyDescent="0.2">
      <c r="A268" s="102"/>
      <c r="B268" s="27"/>
      <c r="C268" s="27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27"/>
      <c r="O268" s="27"/>
      <c r="P268" s="27"/>
    </row>
    <row r="269" spans="1:16" x14ac:dyDescent="0.2">
      <c r="A269" s="102"/>
      <c r="B269" s="27"/>
      <c r="C269" s="27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27"/>
      <c r="O269" s="27"/>
      <c r="P269" s="27"/>
    </row>
    <row r="270" spans="1:16" x14ac:dyDescent="0.2">
      <c r="A270" s="102"/>
      <c r="B270" s="27"/>
      <c r="C270" s="27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27"/>
      <c r="O270" s="27"/>
      <c r="P270" s="27"/>
    </row>
    <row r="271" spans="1:16" x14ac:dyDescent="0.2">
      <c r="A271" s="102"/>
      <c r="B271" s="27"/>
      <c r="C271" s="27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27"/>
      <c r="O271" s="27"/>
      <c r="P271" s="27"/>
    </row>
    <row r="272" spans="1:16" x14ac:dyDescent="0.2">
      <c r="A272" s="102"/>
      <c r="B272" s="27"/>
      <c r="C272" s="27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27"/>
      <c r="O272" s="27"/>
      <c r="P272" s="27"/>
    </row>
    <row r="273" spans="1:16" x14ac:dyDescent="0.2">
      <c r="A273" s="102"/>
      <c r="B273" s="27"/>
      <c r="C273" s="27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27"/>
      <c r="O273" s="27"/>
      <c r="P273" s="27"/>
    </row>
    <row r="274" spans="1:16" x14ac:dyDescent="0.2">
      <c r="A274" s="102"/>
      <c r="B274" s="27"/>
      <c r="C274" s="27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27"/>
      <c r="O274" s="27"/>
      <c r="P274" s="27"/>
    </row>
    <row r="275" spans="1:16" x14ac:dyDescent="0.2">
      <c r="A275" s="102"/>
      <c r="B275" s="27"/>
      <c r="C275" s="27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27"/>
      <c r="O275" s="27"/>
      <c r="P275" s="27"/>
    </row>
    <row r="276" spans="1:16" x14ac:dyDescent="0.2">
      <c r="A276" s="102"/>
      <c r="B276" s="27"/>
      <c r="C276" s="27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27"/>
      <c r="O276" s="27"/>
      <c r="P276" s="27"/>
    </row>
    <row r="277" spans="1:16" x14ac:dyDescent="0.2">
      <c r="A277" s="102"/>
      <c r="B277" s="27"/>
      <c r="C277" s="27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27"/>
      <c r="O277" s="27"/>
      <c r="P277" s="27"/>
    </row>
    <row r="278" spans="1:16" x14ac:dyDescent="0.2">
      <c r="A278" s="102"/>
      <c r="B278" s="27"/>
      <c r="C278" s="27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27"/>
      <c r="O278" s="27"/>
      <c r="P278" s="27"/>
    </row>
    <row r="279" spans="1:16" x14ac:dyDescent="0.2">
      <c r="A279" s="102"/>
      <c r="B279" s="27"/>
      <c r="C279" s="27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27"/>
      <c r="O279" s="27"/>
      <c r="P279" s="27"/>
    </row>
    <row r="280" spans="1:16" x14ac:dyDescent="0.2">
      <c r="A280" s="102"/>
      <c r="B280" s="27"/>
      <c r="C280" s="27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27"/>
      <c r="O280" s="27"/>
      <c r="P280" s="27"/>
    </row>
    <row r="281" spans="1:16" x14ac:dyDescent="0.2">
      <c r="A281" s="102"/>
      <c r="B281" s="27"/>
      <c r="C281" s="27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27"/>
      <c r="O281" s="27"/>
      <c r="P281" s="27"/>
    </row>
    <row r="282" spans="1:16" x14ac:dyDescent="0.2">
      <c r="A282" s="102"/>
      <c r="B282" s="27"/>
      <c r="C282" s="27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27"/>
      <c r="O282" s="27"/>
      <c r="P282" s="27"/>
    </row>
    <row r="283" spans="1:16" x14ac:dyDescent="0.2">
      <c r="A283" s="102"/>
      <c r="B283" s="27"/>
      <c r="C283" s="27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27"/>
      <c r="O283" s="27"/>
      <c r="P283" s="27"/>
    </row>
    <row r="284" spans="1:16" x14ac:dyDescent="0.2">
      <c r="A284" s="102"/>
      <c r="B284" s="27"/>
      <c r="C284" s="27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27"/>
      <c r="O284" s="27"/>
      <c r="P284" s="27"/>
    </row>
    <row r="285" spans="1:16" x14ac:dyDescent="0.2">
      <c r="A285" s="102"/>
      <c r="B285" s="27"/>
      <c r="C285" s="27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27"/>
      <c r="O285" s="27"/>
      <c r="P285" s="27"/>
    </row>
    <row r="286" spans="1:16" x14ac:dyDescent="0.2">
      <c r="A286" s="102"/>
      <c r="B286" s="27"/>
      <c r="C286" s="27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27"/>
      <c r="O286" s="27"/>
      <c r="P286" s="27"/>
    </row>
    <row r="287" spans="1:16" x14ac:dyDescent="0.2">
      <c r="A287" s="102"/>
      <c r="B287" s="27"/>
      <c r="C287" s="27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27"/>
      <c r="O287" s="27"/>
      <c r="P287" s="27"/>
    </row>
    <row r="288" spans="1:16" x14ac:dyDescent="0.2">
      <c r="A288" s="102"/>
      <c r="B288" s="27"/>
      <c r="C288" s="27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27"/>
      <c r="O288" s="27"/>
      <c r="P288" s="27"/>
    </row>
    <row r="289" spans="1:16" x14ac:dyDescent="0.2">
      <c r="A289" s="102"/>
      <c r="B289" s="27"/>
      <c r="C289" s="27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27"/>
      <c r="O289" s="27"/>
      <c r="P289" s="27"/>
    </row>
    <row r="290" spans="1:16" x14ac:dyDescent="0.2">
      <c r="A290" s="102"/>
      <c r="B290" s="27"/>
      <c r="C290" s="27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27"/>
      <c r="O290" s="27"/>
      <c r="P290" s="27"/>
    </row>
    <row r="291" spans="1:16" x14ac:dyDescent="0.2">
      <c r="A291" s="102"/>
      <c r="B291" s="27"/>
      <c r="C291" s="27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27"/>
      <c r="O291" s="27"/>
      <c r="P291" s="27"/>
    </row>
    <row r="292" spans="1:16" x14ac:dyDescent="0.2">
      <c r="A292" s="102"/>
      <c r="B292" s="27"/>
      <c r="C292" s="27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27"/>
      <c r="O292" s="27"/>
      <c r="P292" s="27"/>
    </row>
    <row r="293" spans="1:16" x14ac:dyDescent="0.2">
      <c r="A293" s="102"/>
      <c r="B293" s="27"/>
      <c r="C293" s="27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27"/>
      <c r="O293" s="27"/>
      <c r="P293" s="27"/>
    </row>
    <row r="294" spans="1:16" x14ac:dyDescent="0.2">
      <c r="A294" s="102"/>
      <c r="B294" s="27"/>
      <c r="C294" s="27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27"/>
      <c r="O294" s="27"/>
      <c r="P294" s="27"/>
    </row>
    <row r="295" spans="1:16" x14ac:dyDescent="0.2">
      <c r="A295" s="102"/>
      <c r="B295" s="153"/>
      <c r="C295" s="27"/>
      <c r="D295" s="27"/>
      <c r="E295" s="27"/>
      <c r="F295" s="27"/>
      <c r="G295" s="27"/>
      <c r="H295" s="158"/>
      <c r="I295" s="158"/>
      <c r="J295" s="158"/>
      <c r="K295" s="158"/>
      <c r="L295" s="158"/>
      <c r="M295" s="158"/>
      <c r="N295" s="158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352"/>
      <c r="C298" s="352"/>
      <c r="D298" s="352"/>
      <c r="E298" s="352"/>
      <c r="F298" s="352"/>
      <c r="G298" s="352"/>
      <c r="H298" s="352"/>
      <c r="I298" s="352"/>
      <c r="J298" s="352"/>
      <c r="K298" s="352"/>
      <c r="L298" s="352"/>
      <c r="M298" s="352"/>
      <c r="N298" s="27"/>
      <c r="O298" s="27"/>
      <c r="P298" s="27"/>
    </row>
    <row r="299" spans="1:16" x14ac:dyDescent="0.2">
      <c r="A299" s="102"/>
      <c r="B299" s="353"/>
      <c r="C299" s="353"/>
      <c r="D299" s="354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27"/>
      <c r="P299" s="27"/>
    </row>
    <row r="300" spans="1:16" x14ac:dyDescent="0.2">
      <c r="A300" s="102"/>
      <c r="B300" s="153"/>
      <c r="C300" s="153"/>
      <c r="D300" s="153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</row>
    <row r="301" spans="1:16" x14ac:dyDescent="0.2">
      <c r="A301" s="103"/>
      <c r="B301" s="161"/>
      <c r="C301" s="16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</row>
    <row r="302" spans="1:16" x14ac:dyDescent="0.2">
      <c r="A302" s="103"/>
      <c r="B302" s="161"/>
      <c r="C302" s="16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</row>
    <row r="303" spans="1:16" x14ac:dyDescent="0.2">
      <c r="A303" s="103"/>
      <c r="B303" s="161"/>
      <c r="C303" s="16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</row>
    <row r="304" spans="1:16" x14ac:dyDescent="0.2">
      <c r="A304" s="103"/>
      <c r="B304" s="161"/>
      <c r="C304" s="16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</row>
    <row r="305" spans="1:16" x14ac:dyDescent="0.2">
      <c r="A305" s="103"/>
      <c r="B305" s="161"/>
      <c r="C305" s="16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</row>
    <row r="306" spans="1:16" x14ac:dyDescent="0.2">
      <c r="A306" s="103"/>
      <c r="B306" s="161"/>
      <c r="C306" s="16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</row>
    <row r="307" spans="1:16" x14ac:dyDescent="0.2">
      <c r="A307" s="103"/>
      <c r="B307" s="161"/>
      <c r="C307" s="16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</row>
    <row r="308" spans="1:16" x14ac:dyDescent="0.2">
      <c r="A308" s="103"/>
      <c r="B308" s="161"/>
      <c r="C308" s="16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</row>
    <row r="309" spans="1:16" x14ac:dyDescent="0.2">
      <c r="A309" s="103"/>
      <c r="B309" s="161"/>
      <c r="C309" s="16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</row>
    <row r="310" spans="1:16" x14ac:dyDescent="0.2">
      <c r="A310" s="103"/>
      <c r="B310" s="161"/>
      <c r="C310" s="16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</row>
    <row r="311" spans="1:16" x14ac:dyDescent="0.2">
      <c r="A311" s="103"/>
      <c r="B311" s="161"/>
      <c r="C311" s="16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</row>
    <row r="312" spans="1:16" x14ac:dyDescent="0.2">
      <c r="A312" s="103"/>
      <c r="B312" s="161"/>
      <c r="C312" s="16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</row>
    <row r="313" spans="1:16" x14ac:dyDescent="0.2">
      <c r="A313" s="103"/>
      <c r="B313" s="161"/>
      <c r="C313" s="16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</row>
    <row r="314" spans="1:16" x14ac:dyDescent="0.2">
      <c r="A314" s="103"/>
      <c r="B314" s="161"/>
      <c r="C314" s="16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</row>
    <row r="315" spans="1:16" x14ac:dyDescent="0.2">
      <c r="A315" s="103"/>
      <c r="B315" s="161"/>
      <c r="C315" s="16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</row>
    <row r="316" spans="1:16" x14ac:dyDescent="0.2">
      <c r="A316" s="103"/>
      <c r="B316" s="161"/>
      <c r="C316" s="16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</row>
    <row r="317" spans="1:16" x14ac:dyDescent="0.2">
      <c r="A317" s="103"/>
      <c r="B317" s="161"/>
      <c r="C317" s="16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</row>
    <row r="318" spans="1:16" x14ac:dyDescent="0.2">
      <c r="A318" s="103"/>
      <c r="B318" s="161"/>
      <c r="C318" s="16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</row>
    <row r="319" spans="1:16" x14ac:dyDescent="0.2">
      <c r="A319" s="103"/>
      <c r="B319" s="161"/>
      <c r="C319" s="16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</row>
    <row r="320" spans="1:16" x14ac:dyDescent="0.2">
      <c r="A320" s="103"/>
      <c r="B320" s="161"/>
      <c r="C320" s="16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</row>
    <row r="321" spans="1:16" x14ac:dyDescent="0.2">
      <c r="A321" s="103"/>
      <c r="B321" s="161"/>
      <c r="C321" s="16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</row>
    <row r="322" spans="1:16" x14ac:dyDescent="0.2">
      <c r="A322" s="103"/>
      <c r="B322" s="161"/>
      <c r="C322" s="16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</row>
    <row r="323" spans="1:16" x14ac:dyDescent="0.2">
      <c r="A323" s="103"/>
      <c r="B323" s="161"/>
      <c r="C323" s="161"/>
      <c r="D323" s="27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27"/>
      <c r="P323" s="27"/>
    </row>
    <row r="324" spans="1:16" x14ac:dyDescent="0.2">
      <c r="A324" s="102"/>
      <c r="B324" s="27"/>
      <c r="C324" s="27"/>
      <c r="D324" s="27"/>
      <c r="E324" s="27"/>
      <c r="F324" s="104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 x14ac:dyDescent="0.2">
      <c r="A325" s="102"/>
      <c r="B325" s="379"/>
      <c r="C325" s="380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27"/>
      <c r="O325" s="27"/>
      <c r="P325" s="27"/>
    </row>
    <row r="326" spans="1:16" x14ac:dyDescent="0.2">
      <c r="A326" s="102"/>
      <c r="B326" s="380"/>
      <c r="C326" s="380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27"/>
      <c r="O326" s="27"/>
      <c r="P326" s="27"/>
    </row>
    <row r="327" spans="1:16" x14ac:dyDescent="0.2">
      <c r="A327" s="102"/>
      <c r="B327" s="381"/>
      <c r="C327" s="381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27"/>
      <c r="O327" s="27"/>
      <c r="P327" s="27"/>
    </row>
    <row r="328" spans="1:16" x14ac:dyDescent="0.2">
      <c r="A328" s="102"/>
      <c r="B328" s="381"/>
      <c r="C328" s="381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27"/>
      <c r="O328" s="27"/>
      <c r="P328" s="27"/>
    </row>
    <row r="329" spans="1:16" x14ac:dyDescent="0.2">
      <c r="A329" s="102"/>
      <c r="B329" s="381"/>
      <c r="C329" s="381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27"/>
      <c r="O329" s="27"/>
      <c r="P329" s="27"/>
    </row>
    <row r="330" spans="1:16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1:16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1:16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1:16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1:16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1:16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1:16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1:16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6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1:16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1:16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1:16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1:16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1:16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6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1:16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1:16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1:16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1:16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1:16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1:16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1:16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1:16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1:16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1:16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1:16" x14ac:dyDescent="0.2">
      <c r="A403" s="102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1:16" x14ac:dyDescent="0.2">
      <c r="A404" s="102"/>
      <c r="B404" s="153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1:16" x14ac:dyDescent="0.2">
      <c r="A406" s="102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x14ac:dyDescent="0.2">
      <c r="A407" s="102"/>
      <c r="B407" s="379"/>
      <c r="C407" s="380"/>
      <c r="D407" s="353"/>
      <c r="E407" s="353"/>
      <c r="F407" s="353"/>
      <c r="G407" s="353"/>
      <c r="H407" s="353"/>
      <c r="I407" s="353"/>
      <c r="J407" s="353"/>
      <c r="K407" s="353"/>
      <c r="L407" s="353"/>
      <c r="M407" s="353"/>
      <c r="N407" s="27"/>
      <c r="O407" s="27"/>
      <c r="P407" s="27"/>
    </row>
    <row r="408" spans="1:16" x14ac:dyDescent="0.2">
      <c r="A408" s="102"/>
      <c r="B408" s="380"/>
      <c r="C408" s="380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27"/>
      <c r="O408" s="27"/>
      <c r="P408" s="27"/>
    </row>
    <row r="409" spans="1:16" x14ac:dyDescent="0.2">
      <c r="A409" s="102"/>
      <c r="B409" s="381"/>
      <c r="C409" s="381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27"/>
      <c r="O409" s="27"/>
      <c r="P409" s="27"/>
    </row>
    <row r="410" spans="1:16" x14ac:dyDescent="0.2">
      <c r="A410" s="102"/>
      <c r="B410" s="381"/>
      <c r="C410" s="381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27"/>
      <c r="O410" s="27"/>
      <c r="P410" s="27"/>
    </row>
    <row r="411" spans="1:16" x14ac:dyDescent="0.2">
      <c r="A411" s="102"/>
      <c r="B411" s="381"/>
      <c r="C411" s="381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27"/>
      <c r="O411" s="27"/>
      <c r="P411" s="27"/>
    </row>
    <row r="412" spans="1:16" x14ac:dyDescent="0.2">
      <c r="A412" s="102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1:16" x14ac:dyDescent="0.2">
      <c r="A413" s="102"/>
      <c r="B413" s="352"/>
      <c r="C413" s="352"/>
      <c r="D413" s="352"/>
      <c r="E413" s="352"/>
      <c r="F413" s="352"/>
      <c r="G413" s="352"/>
      <c r="H413" s="352"/>
      <c r="I413" s="352"/>
      <c r="J413" s="352"/>
      <c r="K413" s="352"/>
      <c r="L413" s="352"/>
      <c r="M413" s="352"/>
      <c r="N413" s="27"/>
      <c r="O413" s="27"/>
      <c r="P413" s="27"/>
    </row>
    <row r="414" spans="1:16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1:16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1:16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1:16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1:16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1:16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1:16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1:16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1:16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1:16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1:16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1:16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1:16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1:16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1:16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1:16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1:16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1:16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1:16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1:16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1:16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1:16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1:16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 x14ac:dyDescent="0.2">
      <c r="A456" s="102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 x14ac:dyDescent="0.2">
      <c r="A457" s="102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 x14ac:dyDescent="0.2">
      <c r="A458" s="102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</sheetData>
  <mergeCells count="97">
    <mergeCell ref="B413:M413"/>
    <mergeCell ref="H407:I407"/>
    <mergeCell ref="J407:K407"/>
    <mergeCell ref="L407:M407"/>
    <mergeCell ref="B409:C409"/>
    <mergeCell ref="B410:C410"/>
    <mergeCell ref="B411:C411"/>
    <mergeCell ref="F407:G407"/>
    <mergeCell ref="B327:C327"/>
    <mergeCell ref="B328:C328"/>
    <mergeCell ref="B329:C329"/>
    <mergeCell ref="B407:C408"/>
    <mergeCell ref="D407:E407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L236:M236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J174:K174"/>
    <mergeCell ref="L174:M174"/>
    <mergeCell ref="B176:B187"/>
    <mergeCell ref="B188:C188"/>
    <mergeCell ref="B189:B200"/>
    <mergeCell ref="B201:C201"/>
    <mergeCell ref="B105:C105"/>
    <mergeCell ref="B106:C106"/>
    <mergeCell ref="B107:C107"/>
    <mergeCell ref="H115:I115"/>
    <mergeCell ref="B174:C174"/>
    <mergeCell ref="D174:E174"/>
    <mergeCell ref="F174:G174"/>
    <mergeCell ref="H174:I174"/>
    <mergeCell ref="D102:E102"/>
    <mergeCell ref="F102:I102"/>
    <mergeCell ref="J102:K103"/>
    <mergeCell ref="B103:C104"/>
    <mergeCell ref="D103:E103"/>
    <mergeCell ref="F103:G103"/>
    <mergeCell ref="H103:I103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B57:M57"/>
    <mergeCell ref="B58:M58"/>
    <mergeCell ref="D60:E60"/>
    <mergeCell ref="F60:I60"/>
    <mergeCell ref="J60:K61"/>
    <mergeCell ref="D61:E61"/>
    <mergeCell ref="F61:G61"/>
    <mergeCell ref="H61:I6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F13:L14"/>
    <mergeCell ref="B2:M2"/>
    <mergeCell ref="N2:O2"/>
    <mergeCell ref="B6:M7"/>
    <mergeCell ref="B8:M8"/>
    <mergeCell ref="F10:M11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09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="85" zoomScaleNormal="85" workbookViewId="0">
      <selection activeCell="F117" sqref="F117:F153"/>
    </sheetView>
  </sheetViews>
  <sheetFormatPr baseColWidth="10" defaultRowHeight="12.75" x14ac:dyDescent="0.2"/>
  <cols>
    <col min="1" max="1" width="5.140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41852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62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63"/>
      <c r="H12" s="163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47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48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64" t="s">
        <v>43</v>
      </c>
      <c r="G28" s="165" t="s">
        <v>21</v>
      </c>
      <c r="H28" s="165" t="s">
        <v>20</v>
      </c>
      <c r="I28" s="166" t="s">
        <v>21</v>
      </c>
      <c r="J28" s="167" t="s">
        <v>20</v>
      </c>
      <c r="K28" s="168" t="s">
        <v>21</v>
      </c>
    </row>
    <row r="29" spans="1:26" x14ac:dyDescent="0.2">
      <c r="B29" s="345">
        <v>2013</v>
      </c>
      <c r="C29" s="36" t="s">
        <v>23</v>
      </c>
      <c r="D29" s="37">
        <v>6603412.3566184323</v>
      </c>
      <c r="E29" s="38">
        <v>625726.6241115157</v>
      </c>
      <c r="F29" s="37">
        <v>51097257.501402713</v>
      </c>
      <c r="G29" s="39">
        <v>6338490.0571223218</v>
      </c>
      <c r="H29" s="39">
        <v>15291994.496549789</v>
      </c>
      <c r="I29" s="38">
        <v>2894951.8506210083</v>
      </c>
      <c r="J29" s="40">
        <v>72992664.35457094</v>
      </c>
      <c r="K29" s="38">
        <v>9859168.5318548474</v>
      </c>
    </row>
    <row r="30" spans="1:26" x14ac:dyDescent="0.2">
      <c r="B30" s="346"/>
      <c r="C30" s="41" t="s">
        <v>24</v>
      </c>
      <c r="D30" s="42">
        <v>6144371.7163966931</v>
      </c>
      <c r="E30" s="43">
        <v>552164.13971764583</v>
      </c>
      <c r="F30" s="42">
        <v>44938482.889806435</v>
      </c>
      <c r="G30" s="44">
        <v>6505711.8073621104</v>
      </c>
      <c r="H30" s="44">
        <v>14418861.164270794</v>
      </c>
      <c r="I30" s="43">
        <v>2320902.8099297849</v>
      </c>
      <c r="J30" s="45">
        <v>65501715.770473927</v>
      </c>
      <c r="K30" s="43">
        <v>9378778.7570095416</v>
      </c>
    </row>
    <row r="31" spans="1:26" x14ac:dyDescent="0.2">
      <c r="B31" s="346"/>
      <c r="C31" s="41" t="s">
        <v>25</v>
      </c>
      <c r="D31" s="42">
        <v>6870539.1368338652</v>
      </c>
      <c r="E31" s="43">
        <v>684317.67541711533</v>
      </c>
      <c r="F31" s="42">
        <v>42574717.991718709</v>
      </c>
      <c r="G31" s="44">
        <v>5822855.1488085771</v>
      </c>
      <c r="H31" s="44">
        <v>11735480.074941399</v>
      </c>
      <c r="I31" s="43">
        <v>1948127.804066048</v>
      </c>
      <c r="J31" s="45">
        <v>61180737.203493968</v>
      </c>
      <c r="K31" s="43">
        <v>8455300.628291741</v>
      </c>
    </row>
    <row r="32" spans="1:26" x14ac:dyDescent="0.2">
      <c r="B32" s="346"/>
      <c r="C32" s="41" t="s">
        <v>26</v>
      </c>
      <c r="D32" s="42">
        <v>6139858.3543277159</v>
      </c>
      <c r="E32" s="43">
        <v>601474.1663086972</v>
      </c>
      <c r="F32" s="42">
        <v>47535968.023687221</v>
      </c>
      <c r="G32" s="44">
        <v>6976391.9871500665</v>
      </c>
      <c r="H32" s="44">
        <v>18924825.739495274</v>
      </c>
      <c r="I32" s="43">
        <v>3151453.1428955644</v>
      </c>
      <c r="J32" s="45">
        <v>72600652.1175102</v>
      </c>
      <c r="K32" s="43">
        <v>10729319.296354327</v>
      </c>
    </row>
    <row r="33" spans="2:11" x14ac:dyDescent="0.2">
      <c r="B33" s="346"/>
      <c r="C33" s="41" t="s">
        <v>27</v>
      </c>
      <c r="D33" s="42">
        <v>5890476.6172176916</v>
      </c>
      <c r="E33" s="43">
        <v>590050.65723558224</v>
      </c>
      <c r="F33" s="42">
        <v>53273527.932478249</v>
      </c>
      <c r="G33" s="44">
        <v>7107878.9056046158</v>
      </c>
      <c r="H33" s="44">
        <v>17047621.863129228</v>
      </c>
      <c r="I33" s="43">
        <v>2620515.7350475718</v>
      </c>
      <c r="J33" s="45">
        <v>76211626.412825167</v>
      </c>
      <c r="K33" s="43">
        <v>10318445.297887769</v>
      </c>
    </row>
    <row r="34" spans="2:11" x14ac:dyDescent="0.2">
      <c r="B34" s="346"/>
      <c r="C34" s="41" t="s">
        <v>28</v>
      </c>
      <c r="D34" s="42">
        <v>6142686.4485558923</v>
      </c>
      <c r="E34" s="43">
        <v>624993.58012022637</v>
      </c>
      <c r="F34" s="42">
        <v>44450017.199947141</v>
      </c>
      <c r="G34" s="44">
        <v>5975534.6562607465</v>
      </c>
      <c r="H34" s="44">
        <v>17254269.093729012</v>
      </c>
      <c r="I34" s="43">
        <v>2574055.3099783012</v>
      </c>
      <c r="J34" s="45">
        <v>67846972.74223204</v>
      </c>
      <c r="K34" s="43">
        <v>9174583.5463592745</v>
      </c>
    </row>
    <row r="35" spans="2:11" x14ac:dyDescent="0.2">
      <c r="B35" s="346"/>
      <c r="C35" s="41" t="s">
        <v>29</v>
      </c>
      <c r="D35" s="42">
        <v>5792277.798489714</v>
      </c>
      <c r="E35" s="43">
        <v>600696.5352731233</v>
      </c>
      <c r="F35" s="42">
        <v>45481930.674099341</v>
      </c>
      <c r="G35" s="44">
        <v>6050025.4715986215</v>
      </c>
      <c r="H35" s="44">
        <v>15546714.502471218</v>
      </c>
      <c r="I35" s="43">
        <v>2173848.8312832392</v>
      </c>
      <c r="J35" s="45">
        <v>66820922.975060269</v>
      </c>
      <c r="K35" s="43">
        <v>8824570.8381549846</v>
      </c>
    </row>
    <row r="36" spans="2:11" x14ac:dyDescent="0.2">
      <c r="B36" s="346"/>
      <c r="C36" s="41" t="s">
        <v>30</v>
      </c>
      <c r="D36" s="42">
        <v>4962192.4271249017</v>
      </c>
      <c r="E36" s="43">
        <v>419012.8156844636</v>
      </c>
      <c r="F36" s="42">
        <v>40196203.528763264</v>
      </c>
      <c r="G36" s="44">
        <v>5367684.9236348178</v>
      </c>
      <c r="H36" s="44">
        <v>14644148.590625595</v>
      </c>
      <c r="I36" s="43">
        <v>2503871.7165423767</v>
      </c>
      <c r="J36" s="45">
        <v>59802544.546513766</v>
      </c>
      <c r="K36" s="43">
        <v>8290569.4558616579</v>
      </c>
    </row>
    <row r="37" spans="2:11" x14ac:dyDescent="0.2">
      <c r="B37" s="346"/>
      <c r="C37" s="41" t="s">
        <v>31</v>
      </c>
      <c r="D37" s="42">
        <v>5244267.415161836</v>
      </c>
      <c r="E37" s="43">
        <v>611730.75830527651</v>
      </c>
      <c r="F37" s="42">
        <v>38549056.811989486</v>
      </c>
      <c r="G37" s="44">
        <v>5247250.768006308</v>
      </c>
      <c r="H37" s="44">
        <v>15946518.355792681</v>
      </c>
      <c r="I37" s="43">
        <v>2727549.2878404544</v>
      </c>
      <c r="J37" s="45">
        <v>59739842.582943998</v>
      </c>
      <c r="K37" s="43">
        <v>8586530.8141520377</v>
      </c>
    </row>
    <row r="38" spans="2:11" x14ac:dyDescent="0.2">
      <c r="B38" s="346"/>
      <c r="C38" s="41" t="s">
        <v>32</v>
      </c>
      <c r="D38" s="42">
        <v>4723321.4661014928</v>
      </c>
      <c r="E38" s="43">
        <v>419155.21525986493</v>
      </c>
      <c r="F38" s="42">
        <v>41614732.219846815</v>
      </c>
      <c r="G38" s="44">
        <v>4784420.6249412922</v>
      </c>
      <c r="H38" s="44">
        <v>17536811.706912342</v>
      </c>
      <c r="I38" s="43">
        <v>2990459.7740684431</v>
      </c>
      <c r="J38" s="45">
        <v>63874865.392860644</v>
      </c>
      <c r="K38" s="43">
        <v>8194035.6142696002</v>
      </c>
    </row>
    <row r="39" spans="2:11" x14ac:dyDescent="0.2">
      <c r="B39" s="346"/>
      <c r="C39" s="41" t="s">
        <v>33</v>
      </c>
      <c r="D39" s="42">
        <v>4437368.6560706226</v>
      </c>
      <c r="E39" s="43">
        <v>447319.57670528913</v>
      </c>
      <c r="F39" s="42">
        <v>37439358.839585058</v>
      </c>
      <c r="G39" s="44">
        <v>5481772.7197479857</v>
      </c>
      <c r="H39" s="44">
        <v>14761398.420669438</v>
      </c>
      <c r="I39" s="43">
        <v>2092491.865977684</v>
      </c>
      <c r="J39" s="45">
        <v>56638125.916325115</v>
      </c>
      <c r="K39" s="43">
        <v>8021584.1624309588</v>
      </c>
    </row>
    <row r="40" spans="2:11" ht="13.5" thickBot="1" x14ac:dyDescent="0.25">
      <c r="B40" s="347"/>
      <c r="C40" s="46" t="s">
        <v>34</v>
      </c>
      <c r="D40" s="169">
        <v>4226608.9837651709</v>
      </c>
      <c r="E40" s="170">
        <v>408611.6975998503</v>
      </c>
      <c r="F40" s="169">
        <v>33178083.970148806</v>
      </c>
      <c r="G40" s="171">
        <v>4646492.7469296148</v>
      </c>
      <c r="H40" s="171">
        <v>13384599.021523941</v>
      </c>
      <c r="I40" s="170">
        <v>1999878.1565820316</v>
      </c>
      <c r="J40" s="172">
        <v>50789291.975437917</v>
      </c>
      <c r="K40" s="170">
        <v>7054982.6011114968</v>
      </c>
    </row>
    <row r="41" spans="2:11" ht="13.5" thickBot="1" x14ac:dyDescent="0.25">
      <c r="B41" s="348">
        <v>2013</v>
      </c>
      <c r="C41" s="344"/>
      <c r="D41" s="54">
        <v>67177381.376664028</v>
      </c>
      <c r="E41" s="54">
        <v>6585253.4417386511</v>
      </c>
      <c r="F41" s="54">
        <v>520329337.58347321</v>
      </c>
      <c r="G41" s="54">
        <v>70304509.817167073</v>
      </c>
      <c r="H41" s="54">
        <v>186493243.03011072</v>
      </c>
      <c r="I41" s="54">
        <v>29998106.284832511</v>
      </c>
      <c r="J41" s="54">
        <v>773999961.99024796</v>
      </c>
      <c r="K41" s="55">
        <v>106887869.54373823</v>
      </c>
    </row>
    <row r="42" spans="2:11" x14ac:dyDescent="0.2">
      <c r="B42" s="345">
        <v>2014</v>
      </c>
      <c r="C42" s="36" t="s">
        <v>23</v>
      </c>
      <c r="D42" s="37">
        <v>5420667.4166614292</v>
      </c>
      <c r="E42" s="38">
        <v>527889.48523665906</v>
      </c>
      <c r="F42" s="37">
        <v>38592535.269420043</v>
      </c>
      <c r="G42" s="39">
        <v>4912075.2726282943</v>
      </c>
      <c r="H42" s="39">
        <v>17738595.756718274</v>
      </c>
      <c r="I42" s="38">
        <v>2877652.7598641156</v>
      </c>
      <c r="J42" s="40">
        <v>61751798.442799747</v>
      </c>
      <c r="K42" s="38">
        <v>8317617.5177290691</v>
      </c>
    </row>
    <row r="43" spans="2:11" x14ac:dyDescent="0.2">
      <c r="B43" s="346"/>
      <c r="C43" s="41" t="s">
        <v>24</v>
      </c>
      <c r="D43" s="42">
        <v>4106438.7705263114</v>
      </c>
      <c r="E43" s="43">
        <v>454567.09814806102</v>
      </c>
      <c r="F43" s="42">
        <v>31549668.118320424</v>
      </c>
      <c r="G43" s="44">
        <v>4120538.062898247</v>
      </c>
      <c r="H43" s="44">
        <v>13082413.39360337</v>
      </c>
      <c r="I43" s="43">
        <v>2278357.6832854766</v>
      </c>
      <c r="J43" s="45">
        <v>48738520.282450102</v>
      </c>
      <c r="K43" s="43">
        <v>6853462.8443317842</v>
      </c>
    </row>
    <row r="44" spans="2:11" x14ac:dyDescent="0.2">
      <c r="B44" s="346"/>
      <c r="C44" s="41" t="s">
        <v>25</v>
      </c>
      <c r="D44" s="42">
        <v>4333641.0295948973</v>
      </c>
      <c r="E44" s="43">
        <v>451499.19987773901</v>
      </c>
      <c r="F44" s="42">
        <v>38643419.597567171</v>
      </c>
      <c r="G44" s="44">
        <v>5057360.0287939021</v>
      </c>
      <c r="H44" s="44">
        <v>19107804.716890085</v>
      </c>
      <c r="I44" s="43">
        <v>2895505.4720799075</v>
      </c>
      <c r="J44" s="45">
        <v>62084865.344052151</v>
      </c>
      <c r="K44" s="43">
        <v>8404364.7007515486</v>
      </c>
    </row>
    <row r="45" spans="2:11" x14ac:dyDescent="0.2">
      <c r="B45" s="346"/>
      <c r="C45" s="41" t="s">
        <v>26</v>
      </c>
      <c r="D45" s="42">
        <v>4275572.0103130955</v>
      </c>
      <c r="E45" s="43">
        <v>496328.63930687722</v>
      </c>
      <c r="F45" s="42">
        <v>37358737.373200156</v>
      </c>
      <c r="G45" s="44">
        <v>5498657.250147664</v>
      </c>
      <c r="H45" s="44">
        <v>17555594.298287444</v>
      </c>
      <c r="I45" s="43">
        <v>3083378.8820414268</v>
      </c>
      <c r="J45" s="45">
        <v>59189903.681800693</v>
      </c>
      <c r="K45" s="43">
        <v>9078364.7714959681</v>
      </c>
    </row>
    <row r="46" spans="2:11" x14ac:dyDescent="0.2">
      <c r="B46" s="346"/>
      <c r="C46" s="41" t="s">
        <v>27</v>
      </c>
      <c r="D46" s="42">
        <v>4139390.0732441307</v>
      </c>
      <c r="E46" s="43">
        <v>484463.45213113737</v>
      </c>
      <c r="F46" s="42">
        <v>37637742.382924892</v>
      </c>
      <c r="G46" s="44">
        <v>5384146.1368586365</v>
      </c>
      <c r="H46" s="44">
        <v>17146834.395183694</v>
      </c>
      <c r="I46" s="43">
        <v>2812191.042260251</v>
      </c>
      <c r="J46" s="45">
        <v>58923966.851352714</v>
      </c>
      <c r="K46" s="43">
        <v>8680800.6312500257</v>
      </c>
    </row>
    <row r="47" spans="2:11" x14ac:dyDescent="0.2">
      <c r="B47" s="346"/>
      <c r="C47" s="41" t="s">
        <v>28</v>
      </c>
      <c r="D47" s="42">
        <v>4553837.1879513785</v>
      </c>
      <c r="E47" s="43">
        <v>465266.8690275806</v>
      </c>
      <c r="F47" s="42">
        <v>36763239.571143091</v>
      </c>
      <c r="G47" s="44">
        <v>5373295.4150000783</v>
      </c>
      <c r="H47" s="44">
        <v>15771052.83431286</v>
      </c>
      <c r="I47" s="43">
        <v>2775261.6692934558</v>
      </c>
      <c r="J47" s="45">
        <v>57088129.593407325</v>
      </c>
      <c r="K47" s="43">
        <v>8613823.9533211142</v>
      </c>
    </row>
    <row r="48" spans="2:11" x14ac:dyDescent="0.2">
      <c r="B48" s="346"/>
      <c r="C48" s="41" t="s">
        <v>29</v>
      </c>
      <c r="D48" s="42">
        <v>3703149.1652956679</v>
      </c>
      <c r="E48" s="43">
        <v>390003.4386512402</v>
      </c>
      <c r="F48" s="42">
        <v>39606057.082372069</v>
      </c>
      <c r="G48" s="44">
        <v>5435984.9245545259</v>
      </c>
      <c r="H48" s="44">
        <v>16994946.063869864</v>
      </c>
      <c r="I48" s="43">
        <v>2470327.9764893469</v>
      </c>
      <c r="J48" s="45">
        <v>60304152.311537601</v>
      </c>
      <c r="K48" s="43">
        <v>8296316.3396951137</v>
      </c>
    </row>
    <row r="49" spans="2:14" x14ac:dyDescent="0.2">
      <c r="B49" s="346"/>
      <c r="C49" s="41" t="s">
        <v>30</v>
      </c>
      <c r="D49" s="42">
        <v>3782918.8165066824</v>
      </c>
      <c r="E49" s="43">
        <v>403145.13833679294</v>
      </c>
      <c r="F49" s="42">
        <v>36051238.489574634</v>
      </c>
      <c r="G49" s="44">
        <v>4872387.2079078481</v>
      </c>
      <c r="H49" s="44">
        <v>19934925.294138309</v>
      </c>
      <c r="I49" s="43">
        <v>2622344.5490481765</v>
      </c>
      <c r="J49" s="45">
        <v>59769082.600219622</v>
      </c>
      <c r="K49" s="43">
        <v>7897876.8952928167</v>
      </c>
    </row>
    <row r="50" spans="2:14" x14ac:dyDescent="0.2">
      <c r="B50" s="346"/>
      <c r="C50" s="41" t="s">
        <v>31</v>
      </c>
      <c r="D50" s="42" t="s">
        <v>51</v>
      </c>
      <c r="E50" s="43" t="s">
        <v>51</v>
      </c>
      <c r="F50" s="42" t="s">
        <v>51</v>
      </c>
      <c r="G50" s="44" t="s">
        <v>51</v>
      </c>
      <c r="H50" s="44" t="s">
        <v>51</v>
      </c>
      <c r="I50" s="43" t="s">
        <v>51</v>
      </c>
      <c r="J50" s="45" t="s">
        <v>51</v>
      </c>
      <c r="K50" s="43" t="s">
        <v>51</v>
      </c>
    </row>
    <row r="51" spans="2:14" x14ac:dyDescent="0.2">
      <c r="B51" s="346"/>
      <c r="C51" s="41" t="s">
        <v>32</v>
      </c>
      <c r="D51" s="42" t="s">
        <v>51</v>
      </c>
      <c r="E51" s="43" t="s">
        <v>51</v>
      </c>
      <c r="F51" s="42" t="s">
        <v>51</v>
      </c>
      <c r="G51" s="44" t="s">
        <v>51</v>
      </c>
      <c r="H51" s="44" t="s">
        <v>51</v>
      </c>
      <c r="I51" s="43" t="s">
        <v>51</v>
      </c>
      <c r="J51" s="45" t="s">
        <v>51</v>
      </c>
      <c r="K51" s="43" t="s">
        <v>51</v>
      </c>
    </row>
    <row r="52" spans="2:14" x14ac:dyDescent="0.2">
      <c r="B52" s="346"/>
      <c r="C52" s="41" t="s">
        <v>33</v>
      </c>
      <c r="D52" s="42" t="s">
        <v>51</v>
      </c>
      <c r="E52" s="43" t="s">
        <v>51</v>
      </c>
      <c r="F52" s="42" t="s">
        <v>51</v>
      </c>
      <c r="G52" s="44" t="s">
        <v>51</v>
      </c>
      <c r="H52" s="44" t="s">
        <v>51</v>
      </c>
      <c r="I52" s="43" t="s">
        <v>51</v>
      </c>
      <c r="J52" s="45" t="s">
        <v>51</v>
      </c>
      <c r="K52" s="43" t="s">
        <v>51</v>
      </c>
    </row>
    <row r="53" spans="2:14" ht="13.5" thickBot="1" x14ac:dyDescent="0.25">
      <c r="B53" s="347"/>
      <c r="C53" s="46" t="s">
        <v>34</v>
      </c>
      <c r="D53" s="169" t="s">
        <v>51</v>
      </c>
      <c r="E53" s="170" t="s">
        <v>51</v>
      </c>
      <c r="F53" s="169" t="s">
        <v>51</v>
      </c>
      <c r="G53" s="171" t="s">
        <v>51</v>
      </c>
      <c r="H53" s="171" t="s">
        <v>51</v>
      </c>
      <c r="I53" s="170" t="s">
        <v>51</v>
      </c>
      <c r="J53" s="172" t="s">
        <v>51</v>
      </c>
      <c r="K53" s="170" t="s">
        <v>51</v>
      </c>
    </row>
    <row r="54" spans="2:14" ht="13.5" thickBot="1" x14ac:dyDescent="0.25">
      <c r="B54" s="348">
        <v>2014</v>
      </c>
      <c r="C54" s="344"/>
      <c r="D54" s="54">
        <v>34315614.470093593</v>
      </c>
      <c r="E54" s="54">
        <v>3673163.3207160872</v>
      </c>
      <c r="F54" s="54">
        <v>296202637.88452244</v>
      </c>
      <c r="G54" s="54">
        <v>40654444.298789188</v>
      </c>
      <c r="H54" s="54">
        <v>137332166.7530039</v>
      </c>
      <c r="I54" s="54">
        <v>21815020.03436216</v>
      </c>
      <c r="J54" s="54">
        <v>467850419.10762</v>
      </c>
      <c r="K54" s="55">
        <v>66142627.653867438</v>
      </c>
    </row>
    <row r="55" spans="2:14" ht="12.75" customHeight="1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ht="12.75" customHeight="1" x14ac:dyDescent="0.2">
      <c r="B56" s="173" t="s">
        <v>36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B61" s="377"/>
      <c r="C61" s="382"/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B62" s="382"/>
      <c r="C62" s="382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5598115.1147220023</v>
      </c>
      <c r="E63" s="64">
        <v>548771.12014488759</v>
      </c>
      <c r="F63" s="65">
        <v>43360778.1319561</v>
      </c>
      <c r="G63" s="66">
        <v>5858709.1514305891</v>
      </c>
      <c r="H63" s="65">
        <v>15541103.585842559</v>
      </c>
      <c r="I63" s="66">
        <v>2499842.1904027094</v>
      </c>
      <c r="J63" s="65">
        <v>64499996.832520664</v>
      </c>
      <c r="K63" s="66">
        <v>8907322.4619781859</v>
      </c>
      <c r="L63" s="67"/>
      <c r="M63" s="67"/>
    </row>
    <row r="64" spans="2:14" x14ac:dyDescent="0.2">
      <c r="B64" s="350"/>
      <c r="C64" s="68" t="s">
        <v>38</v>
      </c>
      <c r="D64" s="69">
        <v>6870539.1368338652</v>
      </c>
      <c r="E64" s="70">
        <v>684317.67541711533</v>
      </c>
      <c r="F64" s="71">
        <v>53273527.932478249</v>
      </c>
      <c r="G64" s="72">
        <v>7107878.9056046158</v>
      </c>
      <c r="H64" s="71">
        <v>18924825.739495274</v>
      </c>
      <c r="I64" s="72">
        <v>3151453.1428955644</v>
      </c>
      <c r="J64" s="71">
        <v>76211626.412825167</v>
      </c>
      <c r="K64" s="72">
        <v>10729319.296354327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4226608.9837651709</v>
      </c>
      <c r="E65" s="75">
        <v>408611.6975998503</v>
      </c>
      <c r="F65" s="76">
        <v>33178083.970148806</v>
      </c>
      <c r="G65" s="77">
        <v>4646492.7469296148</v>
      </c>
      <c r="H65" s="76">
        <v>11735480.074941399</v>
      </c>
      <c r="I65" s="77">
        <v>1948127.804066048</v>
      </c>
      <c r="J65" s="76">
        <v>50789291.975437917</v>
      </c>
      <c r="K65" s="77">
        <v>7054982.6011114968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4289451.8087616991</v>
      </c>
      <c r="E66" s="64">
        <v>459145.41508951091</v>
      </c>
      <c r="F66" s="65">
        <v>37025329.735565305</v>
      </c>
      <c r="G66" s="66">
        <v>5081805.5373486485</v>
      </c>
      <c r="H66" s="65">
        <v>17166520.844125487</v>
      </c>
      <c r="I66" s="66">
        <v>2726877.50429527</v>
      </c>
      <c r="J66" s="65">
        <v>58481302.3884525</v>
      </c>
      <c r="K66" s="66">
        <v>8267828.4567334298</v>
      </c>
      <c r="L66" s="67"/>
      <c r="M66" s="67"/>
    </row>
    <row r="67" spans="1:16" x14ac:dyDescent="0.2">
      <c r="B67" s="350"/>
      <c r="C67" s="68" t="s">
        <v>38</v>
      </c>
      <c r="D67" s="69">
        <v>5420667.4166614292</v>
      </c>
      <c r="E67" s="70">
        <v>527889.48523665906</v>
      </c>
      <c r="F67" s="71">
        <v>39606057.082372069</v>
      </c>
      <c r="G67" s="72">
        <v>5498657.250147664</v>
      </c>
      <c r="H67" s="71">
        <v>19934925.294138309</v>
      </c>
      <c r="I67" s="72">
        <v>3083378.8820414268</v>
      </c>
      <c r="J67" s="71">
        <v>62084865.344052151</v>
      </c>
      <c r="K67" s="72">
        <v>9078364.7714959681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3703149.1652956679</v>
      </c>
      <c r="E68" s="75">
        <v>390003.4386512402</v>
      </c>
      <c r="F68" s="76">
        <v>31549668.118320424</v>
      </c>
      <c r="G68" s="77">
        <v>4120538.062898247</v>
      </c>
      <c r="H68" s="76">
        <v>13082413.39360337</v>
      </c>
      <c r="I68" s="77">
        <v>2278357.6832854766</v>
      </c>
      <c r="J68" s="76">
        <v>48738520.282450102</v>
      </c>
      <c r="K68" s="77">
        <v>6853462.8443317842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34" t="s">
        <v>49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53"/>
      <c r="C76" s="353"/>
      <c r="D76" s="383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8</v>
      </c>
      <c r="D79" s="90">
        <v>2014</v>
      </c>
      <c r="E79" s="91">
        <v>228630.26056460899</v>
      </c>
      <c r="F79" s="92">
        <v>24119.682470251599</v>
      </c>
      <c r="G79" s="91">
        <v>1541640.8451896573</v>
      </c>
      <c r="H79" s="93">
        <v>282139.03551837255</v>
      </c>
      <c r="I79" s="93">
        <v>1092352.9761698714</v>
      </c>
      <c r="J79" s="92">
        <v>167691.90441776879</v>
      </c>
      <c r="K79" s="91">
        <v>2862624.0819241377</v>
      </c>
      <c r="L79" s="92">
        <v>473950.62240639294</v>
      </c>
      <c r="M79" s="78"/>
      <c r="N79" s="94"/>
    </row>
    <row r="80" spans="1:16" x14ac:dyDescent="0.2">
      <c r="A80" s="87"/>
      <c r="B80" s="95">
        <v>4</v>
      </c>
      <c r="C80" s="96">
        <v>8</v>
      </c>
      <c r="D80" s="97">
        <v>2014</v>
      </c>
      <c r="E80" s="98">
        <v>181622.74522973751</v>
      </c>
      <c r="F80" s="99">
        <v>19636.009709924732</v>
      </c>
      <c r="G80" s="98">
        <v>2217415.1824103664</v>
      </c>
      <c r="H80" s="100">
        <v>493866.48288538447</v>
      </c>
      <c r="I80" s="100">
        <v>657477.99064633879</v>
      </c>
      <c r="J80" s="99">
        <v>77368.189044899671</v>
      </c>
      <c r="K80" s="98">
        <v>3056515.9182864428</v>
      </c>
      <c r="L80" s="99">
        <v>590870.68164020882</v>
      </c>
      <c r="M80" s="101"/>
      <c r="N80" s="94"/>
    </row>
    <row r="81" spans="1:14" x14ac:dyDescent="0.2">
      <c r="A81" s="87"/>
      <c r="B81" s="95">
        <v>5</v>
      </c>
      <c r="C81" s="96">
        <v>8</v>
      </c>
      <c r="D81" s="97">
        <v>2014</v>
      </c>
      <c r="E81" s="98">
        <v>151845.64944118934</v>
      </c>
      <c r="F81" s="99">
        <v>15635.540818539574</v>
      </c>
      <c r="G81" s="98">
        <v>1589136.1196501967</v>
      </c>
      <c r="H81" s="100">
        <v>153794.27682203759</v>
      </c>
      <c r="I81" s="100">
        <v>704139.48829733301</v>
      </c>
      <c r="J81" s="99">
        <v>115015.78363795367</v>
      </c>
      <c r="K81" s="98">
        <v>2445121.2573887194</v>
      </c>
      <c r="L81" s="99">
        <v>284445.60127853084</v>
      </c>
      <c r="M81" s="101"/>
      <c r="N81" s="94"/>
    </row>
    <row r="82" spans="1:14" x14ac:dyDescent="0.2">
      <c r="A82" s="87"/>
      <c r="B82" s="95">
        <v>6</v>
      </c>
      <c r="C82" s="96">
        <v>8</v>
      </c>
      <c r="D82" s="97">
        <v>2014</v>
      </c>
      <c r="E82" s="98">
        <v>182415.46684354727</v>
      </c>
      <c r="F82" s="99">
        <v>25857.481359900121</v>
      </c>
      <c r="G82" s="98">
        <v>1643249.6141990086</v>
      </c>
      <c r="H82" s="100">
        <v>177765.20360871224</v>
      </c>
      <c r="I82" s="100">
        <v>1222650.4149169356</v>
      </c>
      <c r="J82" s="99">
        <v>207550.63184545486</v>
      </c>
      <c r="K82" s="98">
        <v>3048315.4959594915</v>
      </c>
      <c r="L82" s="99">
        <v>411173.31681406719</v>
      </c>
      <c r="M82" s="101"/>
      <c r="N82" s="94"/>
    </row>
    <row r="83" spans="1:14" x14ac:dyDescent="0.2">
      <c r="A83" s="87"/>
      <c r="B83" s="95">
        <v>7</v>
      </c>
      <c r="C83" s="96">
        <v>8</v>
      </c>
      <c r="D83" s="97">
        <v>2014</v>
      </c>
      <c r="E83" s="98">
        <v>207477.04448524327</v>
      </c>
      <c r="F83" s="99">
        <v>24718.379127407505</v>
      </c>
      <c r="G83" s="98">
        <v>2305210.7870791187</v>
      </c>
      <c r="H83" s="100">
        <v>363013.81595711509</v>
      </c>
      <c r="I83" s="100">
        <v>1151910.3611542194</v>
      </c>
      <c r="J83" s="99">
        <v>191882.45340861857</v>
      </c>
      <c r="K83" s="98">
        <v>3664598.1927185813</v>
      </c>
      <c r="L83" s="99">
        <v>579614.64849314117</v>
      </c>
      <c r="M83" s="101"/>
      <c r="N83" s="94"/>
    </row>
    <row r="84" spans="1:14" x14ac:dyDescent="0.2">
      <c r="A84" s="87"/>
      <c r="B84" s="95">
        <v>8</v>
      </c>
      <c r="C84" s="96">
        <v>8</v>
      </c>
      <c r="D84" s="97">
        <v>2014</v>
      </c>
      <c r="E84" s="98">
        <v>192230.87006716538</v>
      </c>
      <c r="F84" s="99">
        <v>19896.015218938195</v>
      </c>
      <c r="G84" s="98">
        <v>1950008.4780749399</v>
      </c>
      <c r="H84" s="100">
        <v>317524.77266353107</v>
      </c>
      <c r="I84" s="100">
        <v>1211454.779197834</v>
      </c>
      <c r="J84" s="99">
        <v>184350.80399347437</v>
      </c>
      <c r="K84" s="98">
        <v>3353694.1273399391</v>
      </c>
      <c r="L84" s="99">
        <v>521771.59187594365</v>
      </c>
      <c r="M84" s="101"/>
      <c r="N84" s="94"/>
    </row>
    <row r="85" spans="1:14" x14ac:dyDescent="0.2">
      <c r="A85" s="87"/>
      <c r="B85" s="95">
        <v>11</v>
      </c>
      <c r="C85" s="96">
        <v>8</v>
      </c>
      <c r="D85" s="97">
        <v>2014</v>
      </c>
      <c r="E85" s="98">
        <v>235959.11907522479</v>
      </c>
      <c r="F85" s="99">
        <v>18146.366558475373</v>
      </c>
      <c r="G85" s="98">
        <v>1836666.4713472419</v>
      </c>
      <c r="H85" s="100">
        <v>230819.143029472</v>
      </c>
      <c r="I85" s="100">
        <v>654808.39453952166</v>
      </c>
      <c r="J85" s="99">
        <v>106181.92586003403</v>
      </c>
      <c r="K85" s="98">
        <v>2727433.9849619884</v>
      </c>
      <c r="L85" s="99">
        <v>355147.43544798141</v>
      </c>
      <c r="M85" s="101"/>
      <c r="N85" s="94"/>
    </row>
    <row r="86" spans="1:14" x14ac:dyDescent="0.2">
      <c r="A86" s="87"/>
      <c r="B86" s="95">
        <v>12</v>
      </c>
      <c r="C86" s="96">
        <v>8</v>
      </c>
      <c r="D86" s="97">
        <v>2014</v>
      </c>
      <c r="E86" s="98">
        <v>161398.31905972492</v>
      </c>
      <c r="F86" s="99">
        <v>12286.244520285567</v>
      </c>
      <c r="G86" s="98">
        <v>1333050.5752254915</v>
      </c>
      <c r="H86" s="100">
        <v>141019.80204074527</v>
      </c>
      <c r="I86" s="100">
        <v>998271.85278774181</v>
      </c>
      <c r="J86" s="99">
        <v>161148.25695107089</v>
      </c>
      <c r="K86" s="98">
        <v>2492720.7470729584</v>
      </c>
      <c r="L86" s="99">
        <v>314454.3035121017</v>
      </c>
      <c r="M86" s="101"/>
      <c r="N86" s="94"/>
    </row>
    <row r="87" spans="1:14" x14ac:dyDescent="0.2">
      <c r="A87" s="87"/>
      <c r="B87" s="95">
        <v>13</v>
      </c>
      <c r="C87" s="96">
        <v>8</v>
      </c>
      <c r="D87" s="97">
        <v>2014</v>
      </c>
      <c r="E87" s="98">
        <v>130504.06198913624</v>
      </c>
      <c r="F87" s="99">
        <v>18841.219924335768</v>
      </c>
      <c r="G87" s="98">
        <v>2177991.9351057746</v>
      </c>
      <c r="H87" s="100">
        <v>314351.27018725162</v>
      </c>
      <c r="I87" s="100">
        <v>925198.04617947701</v>
      </c>
      <c r="J87" s="99">
        <v>94262.07289450393</v>
      </c>
      <c r="K87" s="98">
        <v>3233694.0432743877</v>
      </c>
      <c r="L87" s="99">
        <v>427454.56300609134</v>
      </c>
      <c r="M87" s="101"/>
      <c r="N87" s="94"/>
    </row>
    <row r="88" spans="1:14" x14ac:dyDescent="0.2">
      <c r="A88" s="87"/>
      <c r="B88" s="95">
        <v>14</v>
      </c>
      <c r="C88" s="96">
        <v>8</v>
      </c>
      <c r="D88" s="97">
        <v>2014</v>
      </c>
      <c r="E88" s="98">
        <v>175245.19793925303</v>
      </c>
      <c r="F88" s="99">
        <v>15774.674037710975</v>
      </c>
      <c r="G88" s="98">
        <v>1963035.69003105</v>
      </c>
      <c r="H88" s="100">
        <v>288927.50962375756</v>
      </c>
      <c r="I88" s="100">
        <v>1422850.0452774551</v>
      </c>
      <c r="J88" s="99">
        <v>81313.191425696874</v>
      </c>
      <c r="K88" s="98">
        <v>3561130.9332477581</v>
      </c>
      <c r="L88" s="99">
        <v>386015.37508716545</v>
      </c>
      <c r="M88" s="101"/>
      <c r="N88" s="94"/>
    </row>
    <row r="89" spans="1:14" x14ac:dyDescent="0.2">
      <c r="A89" s="87"/>
      <c r="B89" s="95">
        <v>18</v>
      </c>
      <c r="C89" s="96">
        <v>8</v>
      </c>
      <c r="D89" s="97">
        <v>2014</v>
      </c>
      <c r="E89" s="98">
        <v>202444.08183316278</v>
      </c>
      <c r="F89" s="99">
        <v>25365.923960519693</v>
      </c>
      <c r="G89" s="98">
        <v>1571427.3374351682</v>
      </c>
      <c r="H89" s="100">
        <v>277130.9323405436</v>
      </c>
      <c r="I89" s="100">
        <v>937678.42190497671</v>
      </c>
      <c r="J89" s="99">
        <v>116157.85966625613</v>
      </c>
      <c r="K89" s="98">
        <v>2711549.841173308</v>
      </c>
      <c r="L89" s="99">
        <v>418654.71596731944</v>
      </c>
      <c r="M89" s="101"/>
      <c r="N89" s="94"/>
    </row>
    <row r="90" spans="1:14" x14ac:dyDescent="0.2">
      <c r="A90" s="87"/>
      <c r="B90" s="95">
        <v>19</v>
      </c>
      <c r="C90" s="96">
        <v>8</v>
      </c>
      <c r="D90" s="97">
        <v>2014</v>
      </c>
      <c r="E90" s="98">
        <v>158282.37221209757</v>
      </c>
      <c r="F90" s="99">
        <v>18563.848652260698</v>
      </c>
      <c r="G90" s="98">
        <v>1638518.8158500385</v>
      </c>
      <c r="H90" s="100">
        <v>232132.62693395821</v>
      </c>
      <c r="I90" s="100">
        <v>734602.6559298794</v>
      </c>
      <c r="J90" s="99">
        <v>44140.812156556458</v>
      </c>
      <c r="K90" s="98">
        <v>2531403.8439920153</v>
      </c>
      <c r="L90" s="99">
        <v>294837.2877427754</v>
      </c>
      <c r="M90" s="101"/>
      <c r="N90" s="94"/>
    </row>
    <row r="91" spans="1:14" x14ac:dyDescent="0.2">
      <c r="A91" s="87"/>
      <c r="B91" s="95">
        <v>20</v>
      </c>
      <c r="C91" s="96">
        <v>8</v>
      </c>
      <c r="D91" s="97">
        <v>2014</v>
      </c>
      <c r="E91" s="98">
        <v>133490.08590935805</v>
      </c>
      <c r="F91" s="99">
        <v>12011.101356863832</v>
      </c>
      <c r="G91" s="98">
        <v>1555075.7330487089</v>
      </c>
      <c r="H91" s="100">
        <v>195441.63321982927</v>
      </c>
      <c r="I91" s="100">
        <v>1040132.5323987971</v>
      </c>
      <c r="J91" s="99">
        <v>183671.00765547762</v>
      </c>
      <c r="K91" s="98">
        <v>2728698.351356864</v>
      </c>
      <c r="L91" s="99">
        <v>391123.74223217077</v>
      </c>
      <c r="M91" s="101"/>
      <c r="N91" s="94"/>
    </row>
    <row r="92" spans="1:14" x14ac:dyDescent="0.2">
      <c r="A92" s="87"/>
      <c r="B92" s="95">
        <v>21</v>
      </c>
      <c r="C92" s="96">
        <v>8</v>
      </c>
      <c r="D92" s="97">
        <v>2014</v>
      </c>
      <c r="E92" s="98">
        <v>239098.93269992626</v>
      </c>
      <c r="F92" s="99">
        <v>10036.584252859766</v>
      </c>
      <c r="G92" s="98">
        <v>1984806.1092044106</v>
      </c>
      <c r="H92" s="100">
        <v>217240.71148879244</v>
      </c>
      <c r="I92" s="100">
        <v>1449970.9936030456</v>
      </c>
      <c r="J92" s="99">
        <v>93054.632368931052</v>
      </c>
      <c r="K92" s="98">
        <v>3673876.0355073824</v>
      </c>
      <c r="L92" s="99">
        <v>320331.92811058328</v>
      </c>
      <c r="M92" s="101"/>
      <c r="N92" s="94"/>
    </row>
    <row r="93" spans="1:14" x14ac:dyDescent="0.2">
      <c r="A93" s="87"/>
      <c r="B93" s="95">
        <v>22</v>
      </c>
      <c r="C93" s="96">
        <v>8</v>
      </c>
      <c r="D93" s="97">
        <v>2014</v>
      </c>
      <c r="E93" s="98">
        <v>255116.56143523924</v>
      </c>
      <c r="F93" s="99">
        <v>23345.911234470452</v>
      </c>
      <c r="G93" s="98">
        <v>2014676.5256160339</v>
      </c>
      <c r="H93" s="100">
        <v>231888.85169538061</v>
      </c>
      <c r="I93" s="100">
        <v>725984.35495915974</v>
      </c>
      <c r="J93" s="99">
        <v>145668.85497288764</v>
      </c>
      <c r="K93" s="98">
        <v>2995777.4420104329</v>
      </c>
      <c r="L93" s="99">
        <v>400903.61790273868</v>
      </c>
      <c r="M93" s="101"/>
      <c r="N93" s="94"/>
    </row>
    <row r="94" spans="1:14" x14ac:dyDescent="0.2">
      <c r="A94" s="87"/>
      <c r="B94" s="95">
        <v>25</v>
      </c>
      <c r="C94" s="96">
        <v>8</v>
      </c>
      <c r="D94" s="97">
        <v>2014</v>
      </c>
      <c r="E94" s="98">
        <v>172519.6096778065</v>
      </c>
      <c r="F94" s="99">
        <v>18995.238141943442</v>
      </c>
      <c r="G94" s="98">
        <v>1769431.7848076953</v>
      </c>
      <c r="H94" s="100">
        <v>119438.14398737975</v>
      </c>
      <c r="I94" s="100">
        <v>1024358.95504724</v>
      </c>
      <c r="J94" s="99">
        <v>120380.28127368436</v>
      </c>
      <c r="K94" s="98">
        <v>2966310.3495327421</v>
      </c>
      <c r="L94" s="99">
        <v>258813.66340300755</v>
      </c>
      <c r="M94" s="101"/>
      <c r="N94" s="94"/>
    </row>
    <row r="95" spans="1:14" x14ac:dyDescent="0.2">
      <c r="A95" s="87"/>
      <c r="B95" s="95">
        <v>26</v>
      </c>
      <c r="C95" s="96">
        <v>8</v>
      </c>
      <c r="D95" s="97">
        <v>2014</v>
      </c>
      <c r="E95" s="98">
        <v>165365.86187642545</v>
      </c>
      <c r="F95" s="99">
        <v>17386.01777991185</v>
      </c>
      <c r="G95" s="98">
        <v>1527568.2582511615</v>
      </c>
      <c r="H95" s="100">
        <v>262667.41267127398</v>
      </c>
      <c r="I95" s="100">
        <v>391004.75322483835</v>
      </c>
      <c r="J95" s="99">
        <v>69475.558789635237</v>
      </c>
      <c r="K95" s="98">
        <v>2083938.8733524254</v>
      </c>
      <c r="L95" s="99">
        <v>349528.9892408211</v>
      </c>
      <c r="M95" s="101"/>
      <c r="N95" s="94"/>
    </row>
    <row r="96" spans="1:14" x14ac:dyDescent="0.2">
      <c r="A96" s="87"/>
      <c r="B96" s="95">
        <v>27</v>
      </c>
      <c r="C96" s="96">
        <v>8</v>
      </c>
      <c r="D96" s="97">
        <v>2014</v>
      </c>
      <c r="E96" s="98">
        <v>210793.81380819675</v>
      </c>
      <c r="F96" s="99">
        <v>45361.474175457784</v>
      </c>
      <c r="G96" s="98">
        <v>1679956.7289209568</v>
      </c>
      <c r="H96" s="100">
        <v>176856.18906081692</v>
      </c>
      <c r="I96" s="100">
        <v>1185813.8883786141</v>
      </c>
      <c r="J96" s="99">
        <v>152422.46772274177</v>
      </c>
      <c r="K96" s="98">
        <v>3076564.4311077679</v>
      </c>
      <c r="L96" s="99">
        <v>374640.13095901645</v>
      </c>
      <c r="M96" s="101"/>
      <c r="N96" s="94"/>
    </row>
    <row r="97" spans="1:15" s="105" customFormat="1" ht="12.75" customHeight="1" x14ac:dyDescent="0.2">
      <c r="A97" s="87"/>
      <c r="B97" s="95">
        <v>28</v>
      </c>
      <c r="C97" s="96">
        <v>8</v>
      </c>
      <c r="D97" s="97">
        <v>2014</v>
      </c>
      <c r="E97" s="98">
        <v>194893.50427913776</v>
      </c>
      <c r="F97" s="99">
        <v>10269.525335077376</v>
      </c>
      <c r="G97" s="98">
        <v>1759243.9599028318</v>
      </c>
      <c r="H97" s="100">
        <v>173578.13628008906</v>
      </c>
      <c r="I97" s="100">
        <v>954388.45149914222</v>
      </c>
      <c r="J97" s="99">
        <v>126912.49844904616</v>
      </c>
      <c r="K97" s="98">
        <v>2908525.9156811116</v>
      </c>
      <c r="L97" s="99">
        <v>310760.16006421257</v>
      </c>
      <c r="M97" s="27"/>
    </row>
    <row r="98" spans="1:15" ht="13.5" thickBot="1" x14ac:dyDescent="0.25">
      <c r="B98" s="106">
        <v>29</v>
      </c>
      <c r="C98" s="107">
        <v>8</v>
      </c>
      <c r="D98" s="108">
        <v>2014</v>
      </c>
      <c r="E98" s="109">
        <v>203585.2580805016</v>
      </c>
      <c r="F98" s="110">
        <v>26897.899701658578</v>
      </c>
      <c r="G98" s="109">
        <v>1993127.5382247844</v>
      </c>
      <c r="H98" s="111">
        <v>222791.25789340615</v>
      </c>
      <c r="I98" s="111">
        <v>1449875.9380258899</v>
      </c>
      <c r="J98" s="110">
        <v>183695.36251348435</v>
      </c>
      <c r="K98" s="109">
        <v>3646588.7343311762</v>
      </c>
      <c r="L98" s="110">
        <v>433384.5201085491</v>
      </c>
      <c r="M98" s="20"/>
      <c r="N98" s="20"/>
      <c r="O98" s="20"/>
    </row>
    <row r="99" spans="1:15" x14ac:dyDescent="0.2">
      <c r="B99" s="175"/>
      <c r="C99" s="175"/>
      <c r="D99" s="27"/>
      <c r="E99" s="104"/>
      <c r="F99" s="104"/>
      <c r="G99" s="104"/>
      <c r="H99" s="104"/>
      <c r="I99" s="104"/>
      <c r="J99" s="104"/>
      <c r="K99" s="104"/>
      <c r="L99" s="104"/>
      <c r="M99" s="20"/>
      <c r="N99" s="20"/>
      <c r="O99" s="20"/>
    </row>
    <row r="100" spans="1:15" x14ac:dyDescent="0.2">
      <c r="B100" s="175"/>
      <c r="C100" s="175"/>
      <c r="D100" s="27"/>
      <c r="E100" s="104"/>
      <c r="F100" s="104"/>
      <c r="G100" s="104"/>
      <c r="H100" s="104"/>
      <c r="I100" s="104"/>
      <c r="J100" s="104"/>
      <c r="K100" s="104"/>
      <c r="L100" s="104"/>
      <c r="M100" s="20"/>
      <c r="N100" s="20"/>
      <c r="O100" s="20"/>
    </row>
    <row r="101" spans="1:15" ht="13.5" thickBot="1" x14ac:dyDescent="0.25">
      <c r="B101" s="175"/>
      <c r="C101" s="175"/>
      <c r="D101" s="27"/>
      <c r="E101" s="104"/>
      <c r="F101" s="104"/>
      <c r="G101" s="104"/>
      <c r="H101" s="104"/>
      <c r="I101" s="104"/>
      <c r="J101" s="104"/>
      <c r="K101" s="104"/>
      <c r="L101" s="104"/>
      <c r="M101" s="20"/>
      <c r="N101" s="20"/>
      <c r="O101" s="20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4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44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60" t="s">
        <v>20</v>
      </c>
      <c r="E104" s="176" t="s">
        <v>21</v>
      </c>
      <c r="F104" s="60" t="s">
        <v>22</v>
      </c>
      <c r="G104" s="61" t="s">
        <v>21</v>
      </c>
      <c r="H104" s="60" t="s">
        <v>20</v>
      </c>
      <c r="I104" s="61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85"/>
      <c r="D105" s="65">
        <v>189145.94082533411</v>
      </c>
      <c r="E105" s="66">
        <v>20157.256916839644</v>
      </c>
      <c r="F105" s="65">
        <v>1802561.9244787316</v>
      </c>
      <c r="G105" s="66">
        <v>243619.36039539246</v>
      </c>
      <c r="H105" s="65">
        <v>996746.26470691559</v>
      </c>
      <c r="I105" s="66">
        <v>131117.22745240881</v>
      </c>
      <c r="J105" s="65">
        <v>2988454.1300109816</v>
      </c>
      <c r="K105" s="66">
        <v>394893.84476464102</v>
      </c>
      <c r="L105" s="20"/>
      <c r="M105" s="20"/>
    </row>
    <row r="106" spans="1:15" x14ac:dyDescent="0.2">
      <c r="B106" s="369" t="s">
        <v>38</v>
      </c>
      <c r="C106" s="384"/>
      <c r="D106" s="71">
        <v>255116.56143523924</v>
      </c>
      <c r="E106" s="72">
        <v>45361.474175457784</v>
      </c>
      <c r="F106" s="71">
        <v>2305210.7870791187</v>
      </c>
      <c r="G106" s="72">
        <v>493866.48288538447</v>
      </c>
      <c r="H106" s="71">
        <v>1449970.9936030456</v>
      </c>
      <c r="I106" s="72">
        <v>207550.63184545486</v>
      </c>
      <c r="J106" s="71">
        <v>3673876.0355073824</v>
      </c>
      <c r="K106" s="72">
        <v>590870.68164020882</v>
      </c>
      <c r="L106" s="20"/>
      <c r="M106" s="20"/>
    </row>
    <row r="107" spans="1:15" ht="13.5" thickBot="1" x14ac:dyDescent="0.25">
      <c r="B107" s="371" t="s">
        <v>39</v>
      </c>
      <c r="C107" s="386"/>
      <c r="D107" s="76">
        <v>130504.06198913624</v>
      </c>
      <c r="E107" s="77">
        <v>10036.584252859766</v>
      </c>
      <c r="F107" s="76">
        <v>1333050.5752254915</v>
      </c>
      <c r="G107" s="77">
        <v>119438.14398737975</v>
      </c>
      <c r="H107" s="76">
        <v>391004.75322483835</v>
      </c>
      <c r="I107" s="77">
        <v>44140.812156556458</v>
      </c>
      <c r="J107" s="76">
        <v>2083938.8733524254</v>
      </c>
      <c r="K107" s="77">
        <v>258813.66340300755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  <c r="M111" s="105"/>
      <c r="N111" s="27"/>
      <c r="O111" s="105"/>
    </row>
    <row r="112" spans="1:15" x14ac:dyDescent="0.2">
      <c r="A112" s="117"/>
      <c r="B112" s="2" t="s">
        <v>50</v>
      </c>
      <c r="N112" s="20"/>
    </row>
    <row r="113" spans="1:17" ht="12" customHeight="1" x14ac:dyDescent="0.2">
      <c r="A113" s="11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20"/>
    </row>
    <row r="114" spans="1:17" ht="16.5" customHeight="1" thickBot="1" x14ac:dyDescent="0.25">
      <c r="A114" s="11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20"/>
    </row>
    <row r="115" spans="1:17" ht="28.5" customHeight="1" thickBot="1" x14ac:dyDescent="0.25">
      <c r="A115" s="117"/>
      <c r="B115" s="118"/>
      <c r="C115" s="118"/>
      <c r="D115" s="118"/>
      <c r="E115" s="118"/>
      <c r="F115" s="119" t="s">
        <v>14</v>
      </c>
      <c r="G115" s="120" t="s">
        <v>46</v>
      </c>
      <c r="H115" s="373" t="s">
        <v>13</v>
      </c>
      <c r="I115" s="374"/>
      <c r="K115" s="121"/>
      <c r="L115" s="121"/>
      <c r="M115" s="121"/>
      <c r="N115" s="27"/>
    </row>
    <row r="116" spans="1:17" ht="16.5" customHeight="1" thickBot="1" x14ac:dyDescent="0.25">
      <c r="B116" s="118"/>
      <c r="C116" s="148"/>
      <c r="D116" s="118"/>
      <c r="E116" s="118"/>
      <c r="F116" s="122"/>
      <c r="G116" s="123" t="s">
        <v>15</v>
      </c>
      <c r="H116" s="124" t="s">
        <v>16</v>
      </c>
      <c r="I116" s="124" t="s">
        <v>17</v>
      </c>
      <c r="K116" s="125"/>
      <c r="L116" s="105"/>
      <c r="M116" s="125"/>
      <c r="N116" s="27"/>
    </row>
    <row r="117" spans="1:17" x14ac:dyDescent="0.2">
      <c r="A117" s="126"/>
      <c r="B117" s="127">
        <v>1</v>
      </c>
      <c r="C117" s="177" t="s">
        <v>52</v>
      </c>
      <c r="D117" s="129"/>
      <c r="E117" s="130"/>
      <c r="F117" s="131">
        <v>15941773.651786793</v>
      </c>
      <c r="G117" s="131">
        <v>5034.9601043224047</v>
      </c>
      <c r="H117" s="132">
        <v>11093874.738580072</v>
      </c>
      <c r="I117" s="178">
        <v>4842863.9531023977</v>
      </c>
      <c r="J117" s="118"/>
      <c r="L117" s="4"/>
      <c r="M117" s="118"/>
      <c r="N117" s="105"/>
      <c r="O117" s="137"/>
      <c r="P117" s="137"/>
      <c r="Q117" s="137"/>
    </row>
    <row r="118" spans="1:17" x14ac:dyDescent="0.2">
      <c r="A118" s="126"/>
      <c r="B118" s="138">
        <v>2</v>
      </c>
      <c r="C118" s="177" t="s">
        <v>53</v>
      </c>
      <c r="D118" s="140"/>
      <c r="E118" s="141"/>
      <c r="F118" s="142">
        <v>9499376.8757766057</v>
      </c>
      <c r="G118" s="142">
        <v>10689.952556358647</v>
      </c>
      <c r="H118" s="179">
        <v>5530396.0928017516</v>
      </c>
      <c r="I118" s="180">
        <v>3958290.8304184959</v>
      </c>
      <c r="J118" s="118"/>
      <c r="M118" s="118"/>
      <c r="N118" s="105"/>
      <c r="O118" s="137"/>
      <c r="P118" s="137"/>
      <c r="Q118" s="137"/>
    </row>
    <row r="119" spans="1:17" x14ac:dyDescent="0.2">
      <c r="A119" s="126"/>
      <c r="B119" s="138">
        <v>3</v>
      </c>
      <c r="C119" s="177" t="s">
        <v>54</v>
      </c>
      <c r="D119" s="140"/>
      <c r="E119" s="141"/>
      <c r="F119" s="142">
        <v>5256154.5668141916</v>
      </c>
      <c r="G119" s="142">
        <v>172967.96593802224</v>
      </c>
      <c r="H119" s="179">
        <v>3924789.9294793699</v>
      </c>
      <c r="I119" s="180">
        <v>1158396.6713967994</v>
      </c>
      <c r="J119" s="118"/>
      <c r="L119" s="4"/>
      <c r="M119" s="118"/>
      <c r="N119" s="105"/>
      <c r="O119" s="137"/>
      <c r="P119" s="137"/>
      <c r="Q119" s="137"/>
    </row>
    <row r="120" spans="1:17" x14ac:dyDescent="0.2">
      <c r="A120" s="126"/>
      <c r="B120" s="138">
        <v>4</v>
      </c>
      <c r="C120" s="177" t="s">
        <v>55</v>
      </c>
      <c r="D120" s="140"/>
      <c r="E120" s="141"/>
      <c r="F120" s="142">
        <v>4880419.2902227715</v>
      </c>
      <c r="G120" s="142">
        <v>307324.22401638399</v>
      </c>
      <c r="H120" s="179">
        <v>3233040.6697522993</v>
      </c>
      <c r="I120" s="180">
        <v>1340054.3964540882</v>
      </c>
      <c r="J120" s="118"/>
      <c r="K120" s="125"/>
      <c r="L120" s="4"/>
      <c r="M120" s="118"/>
      <c r="N120" s="105"/>
      <c r="O120" s="137"/>
      <c r="P120" s="137"/>
      <c r="Q120" s="137"/>
    </row>
    <row r="121" spans="1:17" x14ac:dyDescent="0.2">
      <c r="A121" s="126"/>
      <c r="B121" s="138">
        <v>5</v>
      </c>
      <c r="C121" s="177" t="s">
        <v>56</v>
      </c>
      <c r="D121" s="140"/>
      <c r="E121" s="141"/>
      <c r="F121" s="144">
        <v>4000231.9473896138</v>
      </c>
      <c r="G121" s="142">
        <v>387905.0891190882</v>
      </c>
      <c r="H121" s="179">
        <v>1656250.5485050196</v>
      </c>
      <c r="I121" s="180">
        <v>1956076.3097655058</v>
      </c>
      <c r="J121" s="118"/>
      <c r="L121" s="4"/>
      <c r="M121" s="118"/>
      <c r="N121" s="105"/>
      <c r="O121" s="137"/>
      <c r="P121" s="137"/>
      <c r="Q121" s="137"/>
    </row>
    <row r="122" spans="1:17" x14ac:dyDescent="0.2">
      <c r="A122" s="126"/>
      <c r="B122" s="138">
        <v>6</v>
      </c>
      <c r="C122" s="177" t="s">
        <v>57</v>
      </c>
      <c r="D122" s="140"/>
      <c r="E122" s="141"/>
      <c r="F122" s="142">
        <v>3874385.924955064</v>
      </c>
      <c r="G122" s="142">
        <v>86543.928680704121</v>
      </c>
      <c r="H122" s="179">
        <v>1617563.6979626811</v>
      </c>
      <c r="I122" s="180">
        <v>2170278.2983116787</v>
      </c>
      <c r="J122" s="118"/>
      <c r="L122" s="4"/>
      <c r="M122" s="118"/>
      <c r="N122" s="105"/>
      <c r="O122" s="137"/>
      <c r="P122" s="137"/>
      <c r="Q122" s="137"/>
    </row>
    <row r="123" spans="1:17" x14ac:dyDescent="0.2">
      <c r="A123" s="126"/>
      <c r="B123" s="138">
        <v>7</v>
      </c>
      <c r="C123" s="177" t="s">
        <v>58</v>
      </c>
      <c r="D123" s="140"/>
      <c r="E123" s="141"/>
      <c r="F123" s="142">
        <v>3224678.0131889023</v>
      </c>
      <c r="G123" s="142">
        <v>235354.6660517643</v>
      </c>
      <c r="H123" s="179">
        <v>2423082.8255111361</v>
      </c>
      <c r="I123" s="180">
        <v>566240.52162600181</v>
      </c>
      <c r="J123" s="118"/>
      <c r="L123" s="4"/>
      <c r="M123" s="118"/>
      <c r="N123" s="105"/>
      <c r="O123" s="137"/>
      <c r="P123" s="137"/>
      <c r="Q123" s="137"/>
    </row>
    <row r="124" spans="1:17" x14ac:dyDescent="0.2">
      <c r="A124" s="126"/>
      <c r="B124" s="138">
        <v>8</v>
      </c>
      <c r="C124" s="177" t="s">
        <v>59</v>
      </c>
      <c r="D124" s="140"/>
      <c r="E124" s="141"/>
      <c r="F124" s="142">
        <v>1818362.0757844048</v>
      </c>
      <c r="G124" s="142">
        <v>51434.054183281012</v>
      </c>
      <c r="H124" s="179">
        <v>1303703.0967881149</v>
      </c>
      <c r="I124" s="180">
        <v>463224.92481300893</v>
      </c>
      <c r="J124" s="118"/>
      <c r="L124" s="4"/>
      <c r="M124" s="118"/>
      <c r="N124" s="105"/>
      <c r="O124" s="137"/>
      <c r="P124" s="137"/>
      <c r="Q124" s="137"/>
    </row>
    <row r="125" spans="1:17" x14ac:dyDescent="0.2">
      <c r="A125" s="126"/>
      <c r="B125" s="138">
        <v>9</v>
      </c>
      <c r="C125" s="177" t="s">
        <v>60</v>
      </c>
      <c r="D125" s="140"/>
      <c r="E125" s="141"/>
      <c r="F125" s="142">
        <v>1434266.7579094302</v>
      </c>
      <c r="G125" s="142">
        <v>409749.98929656256</v>
      </c>
      <c r="H125" s="179">
        <v>317713.64369896235</v>
      </c>
      <c r="I125" s="180">
        <v>706803.12491390528</v>
      </c>
      <c r="J125" s="145"/>
      <c r="K125" s="181"/>
      <c r="L125" s="4"/>
      <c r="M125" s="118"/>
      <c r="N125" s="105"/>
      <c r="O125" s="137"/>
      <c r="P125" s="137"/>
      <c r="Q125" s="137"/>
    </row>
    <row r="126" spans="1:17" x14ac:dyDescent="0.2">
      <c r="A126" s="126"/>
      <c r="B126" s="138">
        <v>10</v>
      </c>
      <c r="C126" s="177" t="s">
        <v>61</v>
      </c>
      <c r="D126" s="140"/>
      <c r="E126" s="141"/>
      <c r="F126" s="142">
        <v>1410135.2248375157</v>
      </c>
      <c r="G126" s="142">
        <v>490414.66399468522</v>
      </c>
      <c r="H126" s="179">
        <v>596940.95403034496</v>
      </c>
      <c r="I126" s="180">
        <v>322779.60681248549</v>
      </c>
      <c r="J126" s="118"/>
      <c r="L126" s="4"/>
      <c r="M126" s="118"/>
      <c r="N126" s="105"/>
      <c r="O126" s="137"/>
      <c r="P126" s="137"/>
      <c r="Q126" s="137"/>
    </row>
    <row r="127" spans="1:17" x14ac:dyDescent="0.2">
      <c r="A127" s="126"/>
      <c r="B127" s="138">
        <v>11</v>
      </c>
      <c r="C127" s="177" t="s">
        <v>62</v>
      </c>
      <c r="D127" s="140"/>
      <c r="E127" s="141"/>
      <c r="F127" s="142">
        <v>1296290.2203590733</v>
      </c>
      <c r="G127" s="142">
        <v>554907.32323042525</v>
      </c>
      <c r="H127" s="179">
        <v>430740.28889685072</v>
      </c>
      <c r="I127" s="180">
        <v>310642.60823179741</v>
      </c>
      <c r="J127" s="118"/>
      <c r="L127" s="4"/>
      <c r="M127" s="118"/>
      <c r="N127" s="105"/>
      <c r="O127" s="137"/>
      <c r="P127" s="137"/>
      <c r="Q127" s="137"/>
    </row>
    <row r="128" spans="1:17" x14ac:dyDescent="0.2">
      <c r="A128" s="126"/>
      <c r="B128" s="138">
        <v>12</v>
      </c>
      <c r="C128" s="177" t="s">
        <v>63</v>
      </c>
      <c r="D128" s="140"/>
      <c r="E128" s="141"/>
      <c r="F128" s="142">
        <v>1246150.2075359249</v>
      </c>
      <c r="G128" s="142">
        <v>127528.33467665651</v>
      </c>
      <c r="H128" s="179">
        <v>794747.53083870094</v>
      </c>
      <c r="I128" s="180">
        <v>323874.34202056733</v>
      </c>
      <c r="J128" s="118"/>
      <c r="L128" s="4"/>
      <c r="M128" s="118"/>
      <c r="N128" s="105"/>
      <c r="O128" s="137"/>
      <c r="P128" s="137"/>
      <c r="Q128" s="137"/>
    </row>
    <row r="129" spans="1:17" x14ac:dyDescent="0.2">
      <c r="A129" s="126"/>
      <c r="B129" s="138">
        <v>13</v>
      </c>
      <c r="C129" s="177" t="s">
        <v>64</v>
      </c>
      <c r="D129" s="140"/>
      <c r="E129" s="141"/>
      <c r="F129" s="142">
        <v>1216839.3192045763</v>
      </c>
      <c r="G129" s="142">
        <v>64187.538125165811</v>
      </c>
      <c r="H129" s="179">
        <v>489628.04572938458</v>
      </c>
      <c r="I129" s="180">
        <v>663023.73535002593</v>
      </c>
      <c r="J129" s="118"/>
      <c r="L129" s="4"/>
      <c r="M129" s="118"/>
      <c r="N129" s="105"/>
      <c r="O129" s="137"/>
      <c r="P129" s="137"/>
      <c r="Q129" s="137"/>
    </row>
    <row r="130" spans="1:17" x14ac:dyDescent="0.2">
      <c r="A130" s="126"/>
      <c r="B130" s="138">
        <v>14</v>
      </c>
      <c r="C130" s="177" t="s">
        <v>65</v>
      </c>
      <c r="D130" s="140"/>
      <c r="E130" s="141"/>
      <c r="F130" s="142">
        <v>1149720.2606976703</v>
      </c>
      <c r="G130" s="142">
        <v>108691.76895097837</v>
      </c>
      <c r="H130" s="179">
        <v>929370.88840686425</v>
      </c>
      <c r="I130" s="180">
        <v>111657.6033398275</v>
      </c>
      <c r="J130" s="118"/>
      <c r="L130" s="4"/>
      <c r="M130" s="118"/>
      <c r="N130" s="105"/>
      <c r="O130" s="137"/>
      <c r="P130" s="137"/>
      <c r="Q130" s="137"/>
    </row>
    <row r="131" spans="1:17" x14ac:dyDescent="0.2">
      <c r="A131" s="126"/>
      <c r="B131" s="138">
        <v>15</v>
      </c>
      <c r="C131" s="177" t="s">
        <v>66</v>
      </c>
      <c r="D131" s="140"/>
      <c r="E131" s="141"/>
      <c r="F131" s="142">
        <v>798404.5953904083</v>
      </c>
      <c r="G131" s="142">
        <v>0</v>
      </c>
      <c r="H131" s="179">
        <v>754442.42483639356</v>
      </c>
      <c r="I131" s="180">
        <v>43962.170554014709</v>
      </c>
      <c r="J131" s="118"/>
      <c r="L131" s="4"/>
      <c r="M131" s="118"/>
      <c r="N131" s="105"/>
      <c r="O131" s="137"/>
      <c r="P131" s="137"/>
      <c r="Q131" s="137"/>
    </row>
    <row r="132" spans="1:17" x14ac:dyDescent="0.2">
      <c r="A132" s="126"/>
      <c r="B132" s="138">
        <v>16</v>
      </c>
      <c r="C132" s="177" t="s">
        <v>67</v>
      </c>
      <c r="D132" s="140"/>
      <c r="E132" s="141"/>
      <c r="F132" s="142">
        <v>565018.85755190649</v>
      </c>
      <c r="G132" s="142">
        <v>184296.82591044574</v>
      </c>
      <c r="H132" s="179">
        <v>206818.44493059223</v>
      </c>
      <c r="I132" s="180">
        <v>173903.58671086852</v>
      </c>
      <c r="J132" s="118"/>
      <c r="L132" s="4"/>
      <c r="M132" s="118"/>
      <c r="N132" s="105"/>
      <c r="O132" s="137"/>
      <c r="P132" s="137"/>
      <c r="Q132" s="137"/>
    </row>
    <row r="133" spans="1:17" x14ac:dyDescent="0.2">
      <c r="A133" s="27"/>
      <c r="B133" s="138">
        <v>17</v>
      </c>
      <c r="C133" s="177" t="s">
        <v>68</v>
      </c>
      <c r="D133" s="140"/>
      <c r="E133" s="141"/>
      <c r="F133" s="142">
        <v>479350.30152566975</v>
      </c>
      <c r="G133" s="142">
        <v>54355.541950171115</v>
      </c>
      <c r="H133" s="179">
        <v>207733.57919822767</v>
      </c>
      <c r="I133" s="180">
        <v>217261.180377271</v>
      </c>
      <c r="J133" s="118"/>
      <c r="L133" s="4"/>
      <c r="M133" s="118"/>
      <c r="N133" s="105"/>
      <c r="O133" s="137"/>
      <c r="P133" s="137"/>
      <c r="Q133" s="137"/>
    </row>
    <row r="134" spans="1:17" x14ac:dyDescent="0.2">
      <c r="A134" s="126"/>
      <c r="B134" s="138">
        <v>18</v>
      </c>
      <c r="C134" s="177" t="s">
        <v>69</v>
      </c>
      <c r="D134" s="140"/>
      <c r="E134" s="141"/>
      <c r="F134" s="142">
        <v>452481.31338353723</v>
      </c>
      <c r="G134" s="142">
        <v>19276.630779051589</v>
      </c>
      <c r="H134" s="179">
        <v>135025.23536107846</v>
      </c>
      <c r="I134" s="180">
        <v>298179.44724340714</v>
      </c>
      <c r="J134" s="118"/>
      <c r="L134" s="4"/>
      <c r="M134" s="118"/>
      <c r="N134" s="105"/>
      <c r="O134" s="137"/>
      <c r="P134" s="137"/>
      <c r="Q134" s="137"/>
    </row>
    <row r="135" spans="1:17" x14ac:dyDescent="0.2">
      <c r="A135" s="126"/>
      <c r="B135" s="138">
        <v>19</v>
      </c>
      <c r="C135" s="177" t="s">
        <v>70</v>
      </c>
      <c r="D135" s="140"/>
      <c r="E135" s="141"/>
      <c r="F135" s="142">
        <v>281515.08059040381</v>
      </c>
      <c r="G135" s="142">
        <v>88096.139700414613</v>
      </c>
      <c r="H135" s="179">
        <v>126272.37155237905</v>
      </c>
      <c r="I135" s="180">
        <v>67146.56933761017</v>
      </c>
      <c r="J135" s="118"/>
      <c r="L135" s="4"/>
      <c r="M135" s="118"/>
      <c r="N135" s="105"/>
      <c r="O135" s="137"/>
      <c r="P135" s="137"/>
      <c r="Q135" s="137"/>
    </row>
    <row r="136" spans="1:17" x14ac:dyDescent="0.2">
      <c r="A136" s="126"/>
      <c r="B136" s="138">
        <v>20</v>
      </c>
      <c r="C136" s="177" t="s">
        <v>71</v>
      </c>
      <c r="D136" s="140"/>
      <c r="E136" s="141"/>
      <c r="F136" s="142">
        <v>256761.05204699552</v>
      </c>
      <c r="G136" s="142">
        <v>23526.110419664328</v>
      </c>
      <c r="H136" s="179">
        <v>117510.70131892923</v>
      </c>
      <c r="I136" s="180">
        <v>115724.24030840196</v>
      </c>
      <c r="J136" s="118"/>
      <c r="L136" s="4"/>
      <c r="M136" s="118"/>
      <c r="N136" s="105"/>
      <c r="O136" s="137"/>
      <c r="P136" s="137"/>
      <c r="Q136" s="137"/>
    </row>
    <row r="137" spans="1:17" x14ac:dyDescent="0.2">
      <c r="A137" s="126"/>
      <c r="B137" s="138">
        <v>21</v>
      </c>
      <c r="C137" s="177" t="s">
        <v>72</v>
      </c>
      <c r="D137" s="140"/>
      <c r="E137" s="141"/>
      <c r="F137" s="142">
        <v>153567.29824282645</v>
      </c>
      <c r="G137" s="142">
        <v>143478.14493477959</v>
      </c>
      <c r="H137" s="179">
        <v>0</v>
      </c>
      <c r="I137" s="180">
        <v>10089.153308046873</v>
      </c>
      <c r="J137" s="118"/>
      <c r="L137" s="4"/>
      <c r="M137" s="118"/>
      <c r="N137" s="105"/>
      <c r="O137" s="137"/>
      <c r="P137" s="137"/>
      <c r="Q137" s="137"/>
    </row>
    <row r="138" spans="1:17" x14ac:dyDescent="0.2">
      <c r="A138" s="126"/>
      <c r="B138" s="138">
        <v>22</v>
      </c>
      <c r="C138" s="177" t="s">
        <v>73</v>
      </c>
      <c r="D138" s="140"/>
      <c r="E138" s="141"/>
      <c r="F138" s="142">
        <v>152397.84175988496</v>
      </c>
      <c r="G138" s="142">
        <v>69589.440921406698</v>
      </c>
      <c r="H138" s="179">
        <v>67010.828050453507</v>
      </c>
      <c r="I138" s="180">
        <v>15797.572788024769</v>
      </c>
      <c r="J138" s="118"/>
      <c r="L138" s="4"/>
      <c r="M138" s="118"/>
      <c r="N138" s="105"/>
      <c r="O138" s="137"/>
      <c r="P138" s="137"/>
      <c r="Q138" s="137"/>
    </row>
    <row r="139" spans="1:17" x14ac:dyDescent="0.2">
      <c r="A139" s="126"/>
      <c r="B139" s="138">
        <v>23</v>
      </c>
      <c r="C139" s="177" t="s">
        <v>74</v>
      </c>
      <c r="D139" s="140"/>
      <c r="E139" s="141"/>
      <c r="F139" s="142">
        <v>134423.98118707474</v>
      </c>
      <c r="G139" s="142">
        <v>12388.013199797111</v>
      </c>
      <c r="H139" s="179">
        <v>35369.575411264246</v>
      </c>
      <c r="I139" s="180">
        <v>86666.392576013372</v>
      </c>
      <c r="J139" s="118"/>
      <c r="L139" s="4"/>
      <c r="M139" s="118"/>
      <c r="N139" s="105"/>
      <c r="O139" s="137"/>
      <c r="P139" s="137"/>
      <c r="Q139" s="137"/>
    </row>
    <row r="140" spans="1:17" x14ac:dyDescent="0.2">
      <c r="A140" s="126"/>
      <c r="B140" s="138">
        <v>24</v>
      </c>
      <c r="C140" s="177" t="s">
        <v>75</v>
      </c>
      <c r="D140" s="140"/>
      <c r="E140" s="141"/>
      <c r="F140" s="142">
        <v>111292.57900127834</v>
      </c>
      <c r="G140" s="142">
        <v>62814.817438569393</v>
      </c>
      <c r="H140" s="179">
        <v>36619.87770701696</v>
      </c>
      <c r="I140" s="180">
        <v>11857.883855691982</v>
      </c>
      <c r="J140" s="118"/>
      <c r="L140" s="4"/>
      <c r="M140" s="118"/>
      <c r="N140" s="105"/>
      <c r="O140" s="137"/>
      <c r="P140" s="137"/>
      <c r="Q140" s="137"/>
    </row>
    <row r="141" spans="1:17" x14ac:dyDescent="0.2">
      <c r="A141" s="126"/>
      <c r="B141" s="138">
        <v>25</v>
      </c>
      <c r="C141" s="177" t="s">
        <v>76</v>
      </c>
      <c r="D141" s="140"/>
      <c r="E141" s="141"/>
      <c r="F141" s="142">
        <v>29852.920497642372</v>
      </c>
      <c r="G141" s="142">
        <v>29852.920497642372</v>
      </c>
      <c r="H141" s="179">
        <v>0</v>
      </c>
      <c r="I141" s="180">
        <v>0</v>
      </c>
      <c r="J141" s="118"/>
      <c r="L141" s="4"/>
      <c r="M141" s="118"/>
      <c r="N141" s="105"/>
      <c r="O141" s="137"/>
      <c r="P141" s="137"/>
      <c r="Q141" s="137"/>
    </row>
    <row r="142" spans="1:17" x14ac:dyDescent="0.2">
      <c r="A142" s="126"/>
      <c r="B142" s="138">
        <v>26</v>
      </c>
      <c r="C142" s="177" t="s">
        <v>77</v>
      </c>
      <c r="D142" s="140"/>
      <c r="E142" s="141"/>
      <c r="F142" s="142">
        <v>27727.728983045185</v>
      </c>
      <c r="G142" s="142">
        <v>11282.634657334773</v>
      </c>
      <c r="H142" s="179">
        <v>16445.094325710412</v>
      </c>
      <c r="I142" s="180">
        <v>0</v>
      </c>
      <c r="J142" s="118"/>
      <c r="L142" s="4"/>
      <c r="M142" s="118"/>
      <c r="N142" s="105"/>
      <c r="O142" s="137"/>
      <c r="P142" s="137"/>
      <c r="Q142" s="137"/>
    </row>
    <row r="143" spans="1:17" x14ac:dyDescent="0.2">
      <c r="A143" s="126"/>
      <c r="B143" s="138">
        <v>27</v>
      </c>
      <c r="C143" s="177" t="s">
        <v>78</v>
      </c>
      <c r="D143" s="140"/>
      <c r="E143" s="141"/>
      <c r="F143" s="142">
        <v>18355.232396173691</v>
      </c>
      <c r="G143" s="142">
        <v>18355.232396173691</v>
      </c>
      <c r="H143" s="179">
        <v>0</v>
      </c>
      <c r="I143" s="180">
        <v>0</v>
      </c>
      <c r="J143" s="118"/>
      <c r="L143" s="4"/>
      <c r="M143" s="118"/>
      <c r="N143" s="105"/>
      <c r="O143" s="137"/>
      <c r="P143" s="137"/>
      <c r="Q143" s="137"/>
    </row>
    <row r="144" spans="1:17" x14ac:dyDescent="0.2">
      <c r="A144" s="126"/>
      <c r="B144" s="138">
        <v>28</v>
      </c>
      <c r="C144" s="177" t="s">
        <v>79</v>
      </c>
      <c r="D144" s="140"/>
      <c r="E144" s="141"/>
      <c r="F144" s="142">
        <v>17930.428658011901</v>
      </c>
      <c r="G144" s="142">
        <v>17930.428658011901</v>
      </c>
      <c r="H144" s="179">
        <v>0</v>
      </c>
      <c r="I144" s="180">
        <v>0</v>
      </c>
      <c r="J144" s="118"/>
      <c r="L144" s="4"/>
      <c r="M144" s="118"/>
      <c r="N144" s="105"/>
      <c r="O144" s="137"/>
      <c r="P144" s="137"/>
      <c r="Q144" s="137"/>
    </row>
    <row r="145" spans="1:17" x14ac:dyDescent="0.2">
      <c r="A145" s="126"/>
      <c r="B145" s="138">
        <v>29</v>
      </c>
      <c r="C145" s="177" t="s">
        <v>80</v>
      </c>
      <c r="D145" s="140"/>
      <c r="E145" s="141"/>
      <c r="F145" s="142">
        <v>17275.280511581725</v>
      </c>
      <c r="G145" s="142">
        <v>17145.10998920666</v>
      </c>
      <c r="H145" s="179">
        <v>0</v>
      </c>
      <c r="I145" s="180">
        <v>130.1705223750653</v>
      </c>
      <c r="J145" s="118"/>
      <c r="L145" s="4"/>
      <c r="M145" s="118"/>
      <c r="N145" s="105"/>
      <c r="O145" s="137"/>
      <c r="P145" s="137"/>
      <c r="Q145" s="137"/>
    </row>
    <row r="146" spans="1:17" x14ac:dyDescent="0.2">
      <c r="A146" s="126"/>
      <c r="B146" s="138">
        <v>30</v>
      </c>
      <c r="C146" s="177" t="s">
        <v>81</v>
      </c>
      <c r="D146" s="140"/>
      <c r="E146" s="141"/>
      <c r="F146" s="142">
        <v>8659.4225073601374</v>
      </c>
      <c r="G146" s="142">
        <v>8451.6052746912937</v>
      </c>
      <c r="H146" s="179">
        <v>207.81723266884288</v>
      </c>
      <c r="I146" s="180">
        <v>0</v>
      </c>
      <c r="J146" s="118"/>
      <c r="L146" s="4"/>
      <c r="M146" s="118"/>
      <c r="N146" s="105"/>
      <c r="O146" s="137"/>
      <c r="P146" s="137"/>
      <c r="Q146" s="137"/>
    </row>
    <row r="147" spans="1:17" x14ac:dyDescent="0.2">
      <c r="A147" s="126"/>
      <c r="B147" s="138">
        <v>31</v>
      </c>
      <c r="C147" s="177" t="s">
        <v>82</v>
      </c>
      <c r="D147" s="140"/>
      <c r="E147" s="141"/>
      <c r="F147" s="142">
        <v>6292.2997202317601</v>
      </c>
      <c r="G147" s="142">
        <v>6292.2997202317601</v>
      </c>
      <c r="H147" s="179">
        <v>0</v>
      </c>
      <c r="I147" s="180">
        <v>0</v>
      </c>
      <c r="J147" s="118"/>
      <c r="K147" s="67"/>
      <c r="L147" s="4"/>
      <c r="M147" s="118"/>
      <c r="N147" s="105"/>
      <c r="O147" s="137"/>
      <c r="P147" s="137"/>
      <c r="Q147" s="137"/>
    </row>
    <row r="148" spans="1:17" x14ac:dyDescent="0.2">
      <c r="A148" s="126"/>
      <c r="B148" s="138">
        <v>32</v>
      </c>
      <c r="C148" s="177" t="s">
        <v>83</v>
      </c>
      <c r="D148" s="140"/>
      <c r="E148" s="141"/>
      <c r="F148" s="142">
        <v>5789.6571402539548</v>
      </c>
      <c r="G148" s="142">
        <v>189.3835055409069</v>
      </c>
      <c r="H148" s="179">
        <v>5600.2736347130476</v>
      </c>
      <c r="I148" s="180">
        <v>0</v>
      </c>
      <c r="J148" s="118"/>
      <c r="L148" s="4"/>
      <c r="M148" s="118"/>
      <c r="N148" s="105"/>
      <c r="O148" s="137"/>
      <c r="P148" s="137"/>
      <c r="Q148" s="137"/>
    </row>
    <row r="149" spans="1:17" x14ac:dyDescent="0.2">
      <c r="A149" s="126"/>
      <c r="B149" s="138">
        <v>33</v>
      </c>
      <c r="C149" s="177" t="s">
        <v>84</v>
      </c>
      <c r="D149" s="140"/>
      <c r="E149" s="141"/>
      <c r="F149" s="142">
        <v>1260.1563683942582</v>
      </c>
      <c r="G149" s="142">
        <v>1260.1563683942582</v>
      </c>
      <c r="H149" s="179">
        <v>0</v>
      </c>
      <c r="I149" s="180">
        <v>0</v>
      </c>
      <c r="J149" s="118"/>
      <c r="L149" s="4"/>
      <c r="M149" s="118"/>
      <c r="N149" s="105"/>
      <c r="O149" s="137"/>
      <c r="P149" s="137"/>
      <c r="Q149" s="137"/>
    </row>
    <row r="150" spans="1:17" x14ac:dyDescent="0.2">
      <c r="A150" s="126"/>
      <c r="B150" s="138">
        <v>34</v>
      </c>
      <c r="C150" s="177" t="s">
        <v>85</v>
      </c>
      <c r="D150" s="140"/>
      <c r="E150" s="141"/>
      <c r="F150" s="142">
        <v>1128.0279899450998</v>
      </c>
      <c r="G150" s="142">
        <v>1128.0279899450998</v>
      </c>
      <c r="H150" s="179">
        <v>0</v>
      </c>
      <c r="I150" s="180">
        <v>0</v>
      </c>
      <c r="J150" s="145"/>
      <c r="L150" s="4"/>
      <c r="M150" s="118"/>
      <c r="N150" s="105"/>
      <c r="O150" s="137"/>
      <c r="P150" s="137"/>
      <c r="Q150" s="137"/>
    </row>
    <row r="151" spans="1:17" x14ac:dyDescent="0.2">
      <c r="A151" s="126"/>
      <c r="B151" s="138">
        <v>35</v>
      </c>
      <c r="C151" s="177" t="s">
        <v>86</v>
      </c>
      <c r="D151" s="140"/>
      <c r="E151" s="141"/>
      <c r="F151" s="142">
        <v>341.92766655693202</v>
      </c>
      <c r="G151" s="142">
        <v>341.92766655693202</v>
      </c>
      <c r="H151" s="179">
        <v>0</v>
      </c>
      <c r="I151" s="180">
        <v>0</v>
      </c>
      <c r="J151" s="118"/>
      <c r="L151" s="4"/>
      <c r="M151" s="118"/>
      <c r="N151" s="105"/>
      <c r="O151" s="137"/>
      <c r="P151" s="137"/>
      <c r="Q151" s="137"/>
    </row>
    <row r="152" spans="1:17" x14ac:dyDescent="0.2">
      <c r="A152" s="126"/>
      <c r="B152" s="138">
        <v>36</v>
      </c>
      <c r="C152" s="177" t="s">
        <v>87</v>
      </c>
      <c r="D152" s="140"/>
      <c r="E152" s="141"/>
      <c r="F152" s="142">
        <v>339.31503365868593</v>
      </c>
      <c r="G152" s="142">
        <v>0</v>
      </c>
      <c r="H152" s="179">
        <v>339.31503365868593</v>
      </c>
      <c r="I152" s="180">
        <v>0</v>
      </c>
      <c r="J152" s="118"/>
      <c r="L152" s="4"/>
      <c r="M152" s="118"/>
      <c r="N152" s="105"/>
      <c r="O152" s="137"/>
      <c r="P152" s="137"/>
      <c r="Q152" s="137"/>
    </row>
    <row r="153" spans="1:17" ht="13.5" thickBot="1" x14ac:dyDescent="0.25">
      <c r="A153" s="126"/>
      <c r="B153" s="146">
        <v>37</v>
      </c>
      <c r="C153" s="147" t="s">
        <v>88</v>
      </c>
      <c r="D153" s="148"/>
      <c r="E153" s="149"/>
      <c r="F153" s="150">
        <v>132.96560425410573</v>
      </c>
      <c r="G153" s="150">
        <v>132.96560425410573</v>
      </c>
      <c r="H153" s="151">
        <v>0</v>
      </c>
      <c r="I153" s="150">
        <v>0</v>
      </c>
      <c r="J153" s="145"/>
      <c r="K153" s="134"/>
      <c r="L153" s="134"/>
      <c r="M153" s="134"/>
      <c r="N153" s="136"/>
      <c r="O153" s="137"/>
      <c r="P153" s="137"/>
      <c r="Q153" s="137"/>
    </row>
    <row r="154" spans="1:17" x14ac:dyDescent="0.2">
      <c r="B154" s="134"/>
      <c r="C154" s="20"/>
      <c r="D154" s="20"/>
      <c r="E154" s="20"/>
      <c r="F154" s="78"/>
      <c r="G154" s="20"/>
      <c r="H154" s="20"/>
      <c r="I154" s="20"/>
      <c r="J154" s="20"/>
      <c r="K154" s="20"/>
      <c r="L154" s="20"/>
      <c r="M154" s="20"/>
      <c r="N154" s="20"/>
    </row>
    <row r="155" spans="1:17" x14ac:dyDescent="0.2">
      <c r="B155" s="134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34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34"/>
      <c r="C157" s="134"/>
      <c r="D157" s="134"/>
      <c r="E157" s="134"/>
      <c r="F157" s="152"/>
      <c r="G157" s="134"/>
      <c r="H157" s="134"/>
      <c r="I157" s="134"/>
      <c r="J157" s="134"/>
      <c r="K157" s="134"/>
      <c r="L157" s="134"/>
      <c r="M157" s="134"/>
      <c r="N157" s="134"/>
    </row>
    <row r="158" spans="1:17" x14ac:dyDescent="0.2">
      <c r="B158" s="118"/>
      <c r="C158" s="134"/>
      <c r="D158" s="134"/>
      <c r="E158" s="134"/>
      <c r="F158" s="135"/>
      <c r="G158" s="134"/>
      <c r="H158" s="134"/>
      <c r="I158" s="134"/>
      <c r="J158" s="134"/>
      <c r="K158" s="134"/>
      <c r="L158" s="134"/>
      <c r="M158" s="134"/>
      <c r="N158" s="136"/>
    </row>
    <row r="159" spans="1:17" x14ac:dyDescent="0.2">
      <c r="B159" s="118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6"/>
    </row>
    <row r="160" spans="1:17" x14ac:dyDescent="0.2"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20"/>
    </row>
    <row r="161" spans="1:17" x14ac:dyDescent="0.2"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20"/>
    </row>
    <row r="162" spans="1:17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7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7" s="20" customFormat="1" x14ac:dyDescent="0.2">
      <c r="A164" s="1"/>
    </row>
    <row r="165" spans="1:17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02"/>
      <c r="B170" s="153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0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102"/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27"/>
      <c r="O173" s="27"/>
      <c r="P173" s="27"/>
      <c r="Q173" s="27"/>
    </row>
    <row r="174" spans="1:17" x14ac:dyDescent="0.2">
      <c r="A174" s="102"/>
      <c r="B174" s="121"/>
      <c r="C174" s="121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27"/>
      <c r="O174" s="27"/>
      <c r="P174" s="27"/>
      <c r="Q174" s="27"/>
    </row>
    <row r="175" spans="1:17" ht="12.75" customHeight="1" x14ac:dyDescent="0.2">
      <c r="A175" s="102"/>
      <c r="B175" s="375"/>
      <c r="C175" s="153"/>
      <c r="D175" s="154"/>
      <c r="E175" s="154"/>
      <c r="F175" s="154"/>
      <c r="G175" s="154"/>
      <c r="H175" s="154"/>
      <c r="I175" s="154"/>
      <c r="J175" s="154"/>
      <c r="K175" s="154"/>
      <c r="L175" s="155"/>
      <c r="M175" s="155"/>
      <c r="N175" s="27"/>
      <c r="O175" s="27"/>
      <c r="P175" s="27"/>
      <c r="Q175" s="27"/>
    </row>
    <row r="176" spans="1:17" x14ac:dyDescent="0.2">
      <c r="A176" s="102"/>
      <c r="B176" s="375"/>
      <c r="C176" s="153"/>
      <c r="D176" s="154"/>
      <c r="E176" s="154"/>
      <c r="F176" s="154"/>
      <c r="G176" s="154"/>
      <c r="H176" s="154"/>
      <c r="I176" s="154"/>
      <c r="J176" s="154"/>
      <c r="K176" s="154"/>
      <c r="L176" s="155"/>
      <c r="M176" s="155"/>
      <c r="N176" s="27"/>
      <c r="O176" s="27"/>
      <c r="P176" s="27"/>
      <c r="Q176" s="27"/>
    </row>
    <row r="177" spans="1:17" x14ac:dyDescent="0.2">
      <c r="A177" s="102"/>
      <c r="B177" s="375"/>
      <c r="C177" s="153"/>
      <c r="D177" s="154"/>
      <c r="E177" s="154"/>
      <c r="F177" s="154"/>
      <c r="G177" s="154"/>
      <c r="H177" s="154"/>
      <c r="I177" s="154"/>
      <c r="J177" s="154"/>
      <c r="K177" s="154"/>
      <c r="L177" s="155"/>
      <c r="M177" s="155"/>
      <c r="N177" s="27"/>
      <c r="O177" s="27"/>
      <c r="P177" s="27"/>
      <c r="Q177" s="27"/>
    </row>
    <row r="178" spans="1:17" x14ac:dyDescent="0.2">
      <c r="A178" s="102"/>
      <c r="B178" s="375"/>
      <c r="C178" s="153"/>
      <c r="D178" s="154"/>
      <c r="E178" s="154"/>
      <c r="F178" s="154"/>
      <c r="G178" s="154"/>
      <c r="H178" s="154"/>
      <c r="I178" s="154"/>
      <c r="J178" s="154"/>
      <c r="K178" s="154"/>
      <c r="L178" s="155"/>
      <c r="M178" s="155"/>
      <c r="N178" s="27"/>
      <c r="O178" s="27"/>
      <c r="P178" s="27"/>
      <c r="Q178" s="27"/>
    </row>
    <row r="179" spans="1:17" x14ac:dyDescent="0.2">
      <c r="A179" s="102"/>
      <c r="B179" s="375"/>
      <c r="C179" s="153"/>
      <c r="D179" s="154"/>
      <c r="E179" s="154"/>
      <c r="F179" s="154"/>
      <c r="G179" s="154"/>
      <c r="H179" s="154"/>
      <c r="I179" s="154"/>
      <c r="J179" s="154"/>
      <c r="K179" s="154"/>
      <c r="L179" s="155"/>
      <c r="M179" s="155"/>
      <c r="N179" s="27"/>
      <c r="O179" s="27"/>
      <c r="P179" s="27"/>
      <c r="Q179" s="27"/>
    </row>
    <row r="180" spans="1:17" x14ac:dyDescent="0.2">
      <c r="A180" s="102"/>
      <c r="B180" s="375"/>
      <c r="C180" s="153"/>
      <c r="D180" s="154"/>
      <c r="E180" s="154"/>
      <c r="F180" s="154"/>
      <c r="G180" s="154"/>
      <c r="H180" s="154"/>
      <c r="I180" s="154"/>
      <c r="J180" s="154"/>
      <c r="K180" s="154"/>
      <c r="L180" s="155"/>
      <c r="M180" s="155"/>
      <c r="N180" s="27"/>
      <c r="O180" s="27"/>
      <c r="P180" s="27"/>
      <c r="Q180" s="27"/>
    </row>
    <row r="181" spans="1:17" x14ac:dyDescent="0.2">
      <c r="A181" s="102"/>
      <c r="B181" s="375"/>
      <c r="C181" s="153"/>
      <c r="D181" s="154"/>
      <c r="E181" s="154"/>
      <c r="F181" s="154"/>
      <c r="G181" s="154"/>
      <c r="H181" s="154"/>
      <c r="I181" s="154"/>
      <c r="J181" s="154"/>
      <c r="K181" s="154"/>
      <c r="L181" s="155"/>
      <c r="M181" s="155"/>
      <c r="N181" s="27"/>
      <c r="O181" s="27"/>
      <c r="P181" s="27"/>
      <c r="Q181" s="27"/>
    </row>
    <row r="182" spans="1:17" x14ac:dyDescent="0.2">
      <c r="A182" s="102"/>
      <c r="B182" s="375"/>
      <c r="C182" s="153"/>
      <c r="D182" s="154"/>
      <c r="E182" s="154"/>
      <c r="F182" s="154"/>
      <c r="G182" s="154"/>
      <c r="H182" s="154"/>
      <c r="I182" s="154"/>
      <c r="J182" s="154"/>
      <c r="K182" s="154"/>
      <c r="L182" s="155"/>
      <c r="M182" s="155"/>
      <c r="N182" s="27"/>
      <c r="O182" s="27"/>
      <c r="P182" s="27"/>
      <c r="Q182" s="27"/>
    </row>
    <row r="183" spans="1:17" x14ac:dyDescent="0.2">
      <c r="A183" s="102"/>
      <c r="B183" s="375"/>
      <c r="C183" s="153"/>
      <c r="D183" s="154"/>
      <c r="E183" s="154"/>
      <c r="F183" s="154"/>
      <c r="G183" s="154"/>
      <c r="H183" s="154"/>
      <c r="I183" s="154"/>
      <c r="J183" s="154"/>
      <c r="K183" s="154"/>
      <c r="L183" s="155"/>
      <c r="M183" s="155"/>
      <c r="N183" s="27"/>
      <c r="O183" s="27"/>
      <c r="P183" s="27"/>
      <c r="Q183" s="27"/>
    </row>
    <row r="184" spans="1:17" x14ac:dyDescent="0.2">
      <c r="A184" s="102"/>
      <c r="B184" s="375"/>
      <c r="C184" s="153"/>
      <c r="D184" s="154"/>
      <c r="E184" s="154"/>
      <c r="F184" s="154"/>
      <c r="G184" s="154"/>
      <c r="H184" s="154"/>
      <c r="I184" s="154"/>
      <c r="J184" s="154"/>
      <c r="K184" s="154"/>
      <c r="L184" s="155"/>
      <c r="M184" s="155"/>
      <c r="N184" s="27"/>
      <c r="O184" s="27"/>
      <c r="P184" s="27"/>
      <c r="Q184" s="27"/>
    </row>
    <row r="185" spans="1:17" x14ac:dyDescent="0.2">
      <c r="A185" s="102"/>
      <c r="B185" s="375"/>
      <c r="C185" s="153"/>
      <c r="D185" s="154"/>
      <c r="E185" s="154"/>
      <c r="F185" s="154"/>
      <c r="G185" s="154"/>
      <c r="H185" s="154"/>
      <c r="I185" s="154"/>
      <c r="J185" s="154"/>
      <c r="K185" s="154"/>
      <c r="L185" s="155"/>
      <c r="M185" s="155"/>
      <c r="N185" s="27"/>
      <c r="O185" s="27"/>
      <c r="P185" s="27"/>
      <c r="Q185" s="27"/>
    </row>
    <row r="186" spans="1:17" x14ac:dyDescent="0.2">
      <c r="A186" s="102"/>
      <c r="B186" s="375"/>
      <c r="C186" s="153"/>
      <c r="D186" s="154"/>
      <c r="E186" s="154"/>
      <c r="F186" s="154"/>
      <c r="G186" s="154"/>
      <c r="H186" s="154"/>
      <c r="I186" s="154"/>
      <c r="J186" s="154"/>
      <c r="K186" s="154"/>
      <c r="L186" s="155"/>
      <c r="M186" s="155"/>
      <c r="N186" s="27"/>
      <c r="O186" s="27"/>
      <c r="P186" s="27"/>
      <c r="Q186" s="27"/>
    </row>
    <row r="187" spans="1:17" x14ac:dyDescent="0.2">
      <c r="A187" s="102"/>
      <c r="B187" s="353"/>
      <c r="C187" s="353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27"/>
      <c r="O187" s="27"/>
      <c r="P187" s="27"/>
      <c r="Q187" s="27"/>
    </row>
    <row r="188" spans="1:17" x14ac:dyDescent="0.2">
      <c r="A188" s="102"/>
      <c r="B188" s="375"/>
      <c r="C188" s="153"/>
      <c r="D188" s="154"/>
      <c r="E188" s="154"/>
      <c r="F188" s="154"/>
      <c r="G188" s="154"/>
      <c r="H188" s="154"/>
      <c r="I188" s="154"/>
      <c r="J188" s="154"/>
      <c r="K188" s="154"/>
      <c r="L188" s="155"/>
      <c r="M188" s="155"/>
      <c r="N188" s="27"/>
      <c r="O188" s="27"/>
      <c r="P188" s="27"/>
      <c r="Q188" s="27"/>
    </row>
    <row r="189" spans="1:17" x14ac:dyDescent="0.2">
      <c r="A189" s="102"/>
      <c r="B189" s="375"/>
      <c r="C189" s="153"/>
      <c r="D189" s="154"/>
      <c r="E189" s="154"/>
      <c r="F189" s="154"/>
      <c r="G189" s="154"/>
      <c r="H189" s="154"/>
      <c r="I189" s="154"/>
      <c r="J189" s="154"/>
      <c r="K189" s="154"/>
      <c r="L189" s="155"/>
      <c r="M189" s="155"/>
      <c r="N189" s="27"/>
      <c r="O189" s="27"/>
      <c r="P189" s="27"/>
      <c r="Q189" s="27"/>
    </row>
    <row r="190" spans="1:17" x14ac:dyDescent="0.2">
      <c r="A190" s="102"/>
      <c r="B190" s="375"/>
      <c r="C190" s="153"/>
      <c r="D190" s="154"/>
      <c r="E190" s="154"/>
      <c r="F190" s="154"/>
      <c r="G190" s="154"/>
      <c r="H190" s="154"/>
      <c r="I190" s="154"/>
      <c r="J190" s="154"/>
      <c r="K190" s="154"/>
      <c r="L190" s="155"/>
      <c r="M190" s="155"/>
      <c r="N190" s="27"/>
      <c r="O190" s="27"/>
      <c r="P190" s="27"/>
      <c r="Q190" s="27"/>
    </row>
    <row r="191" spans="1:17" x14ac:dyDescent="0.2">
      <c r="A191" s="102"/>
      <c r="B191" s="375"/>
      <c r="C191" s="153"/>
      <c r="D191" s="154"/>
      <c r="E191" s="154"/>
      <c r="F191" s="154"/>
      <c r="G191" s="154"/>
      <c r="H191" s="154"/>
      <c r="I191" s="154"/>
      <c r="J191" s="154"/>
      <c r="K191" s="154"/>
      <c r="L191" s="155"/>
      <c r="M191" s="155"/>
      <c r="N191" s="27"/>
      <c r="O191" s="27"/>
      <c r="P191" s="27"/>
      <c r="Q191" s="27"/>
    </row>
    <row r="192" spans="1:17" x14ac:dyDescent="0.2">
      <c r="A192" s="102"/>
      <c r="B192" s="375"/>
      <c r="C192" s="153"/>
      <c r="D192" s="154"/>
      <c r="E192" s="154"/>
      <c r="F192" s="154"/>
      <c r="G192" s="154"/>
      <c r="H192" s="154"/>
      <c r="I192" s="154"/>
      <c r="J192" s="154"/>
      <c r="K192" s="154"/>
      <c r="L192" s="155"/>
      <c r="M192" s="155"/>
      <c r="N192" s="27"/>
      <c r="O192" s="27"/>
      <c r="P192" s="27"/>
      <c r="Q192" s="27"/>
    </row>
    <row r="193" spans="1:17" x14ac:dyDescent="0.2">
      <c r="A193" s="102"/>
      <c r="B193" s="375"/>
      <c r="C193" s="153"/>
      <c r="D193" s="154"/>
      <c r="E193" s="154"/>
      <c r="F193" s="154"/>
      <c r="G193" s="154"/>
      <c r="H193" s="154"/>
      <c r="I193" s="154"/>
      <c r="J193" s="154"/>
      <c r="K193" s="154"/>
      <c r="L193" s="155"/>
      <c r="M193" s="155"/>
      <c r="N193" s="27"/>
      <c r="O193" s="27"/>
      <c r="P193" s="27"/>
      <c r="Q193" s="27"/>
    </row>
    <row r="194" spans="1:17" x14ac:dyDescent="0.2">
      <c r="A194" s="102"/>
      <c r="B194" s="375"/>
      <c r="C194" s="153"/>
      <c r="D194" s="154"/>
      <c r="E194" s="154"/>
      <c r="F194" s="154"/>
      <c r="G194" s="154"/>
      <c r="H194" s="154"/>
      <c r="I194" s="154"/>
      <c r="J194" s="154"/>
      <c r="K194" s="154"/>
      <c r="L194" s="155"/>
      <c r="M194" s="155"/>
      <c r="N194" s="27"/>
      <c r="O194" s="27"/>
      <c r="P194" s="27"/>
      <c r="Q194" s="27"/>
    </row>
    <row r="195" spans="1:17" x14ac:dyDescent="0.2">
      <c r="A195" s="102"/>
      <c r="B195" s="375"/>
      <c r="C195" s="153"/>
      <c r="D195" s="154"/>
      <c r="E195" s="154"/>
      <c r="F195" s="154"/>
      <c r="G195" s="154"/>
      <c r="H195" s="154"/>
      <c r="I195" s="154"/>
      <c r="J195" s="154"/>
      <c r="K195" s="154"/>
      <c r="L195" s="155"/>
      <c r="M195" s="155"/>
      <c r="N195" s="27"/>
      <c r="O195" s="27"/>
      <c r="P195" s="27"/>
      <c r="Q195" s="27"/>
    </row>
    <row r="196" spans="1:17" x14ac:dyDescent="0.2">
      <c r="A196" s="102"/>
      <c r="B196" s="375"/>
      <c r="C196" s="153"/>
      <c r="D196" s="154"/>
      <c r="E196" s="154"/>
      <c r="F196" s="154"/>
      <c r="G196" s="154"/>
      <c r="H196" s="154"/>
      <c r="I196" s="154"/>
      <c r="J196" s="154"/>
      <c r="K196" s="154"/>
      <c r="L196" s="155"/>
      <c r="M196" s="155"/>
      <c r="N196" s="27"/>
      <c r="O196" s="27"/>
      <c r="P196" s="27"/>
      <c r="Q196" s="27"/>
    </row>
    <row r="197" spans="1:17" x14ac:dyDescent="0.2">
      <c r="A197" s="102"/>
      <c r="B197" s="375"/>
      <c r="C197" s="153"/>
      <c r="D197" s="154"/>
      <c r="E197" s="154"/>
      <c r="F197" s="154"/>
      <c r="G197" s="154"/>
      <c r="H197" s="154"/>
      <c r="I197" s="154"/>
      <c r="J197" s="154"/>
      <c r="K197" s="154"/>
      <c r="L197" s="155"/>
      <c r="M197" s="155"/>
      <c r="N197" s="27"/>
      <c r="O197" s="27"/>
      <c r="P197" s="27"/>
      <c r="Q197" s="27"/>
    </row>
    <row r="198" spans="1:17" x14ac:dyDescent="0.2">
      <c r="A198" s="102"/>
      <c r="B198" s="375"/>
      <c r="C198" s="153"/>
      <c r="D198" s="154"/>
      <c r="E198" s="154"/>
      <c r="F198" s="154"/>
      <c r="G198" s="154"/>
      <c r="H198" s="154"/>
      <c r="I198" s="154"/>
      <c r="J198" s="154"/>
      <c r="K198" s="154"/>
      <c r="L198" s="155"/>
      <c r="M198" s="155"/>
      <c r="N198" s="27"/>
      <c r="O198" s="27"/>
      <c r="P198" s="27"/>
      <c r="Q198" s="27"/>
    </row>
    <row r="199" spans="1:17" x14ac:dyDescent="0.2">
      <c r="A199" s="102"/>
      <c r="B199" s="375"/>
      <c r="C199" s="153"/>
      <c r="D199" s="154"/>
      <c r="E199" s="154"/>
      <c r="F199" s="154"/>
      <c r="G199" s="154"/>
      <c r="H199" s="154"/>
      <c r="I199" s="154"/>
      <c r="J199" s="154"/>
      <c r="K199" s="154"/>
      <c r="L199" s="155"/>
      <c r="M199" s="155"/>
      <c r="N199" s="27"/>
      <c r="O199" s="27"/>
      <c r="P199" s="27"/>
      <c r="Q199" s="27"/>
    </row>
    <row r="200" spans="1:17" x14ac:dyDescent="0.2">
      <c r="A200" s="102"/>
      <c r="B200" s="353"/>
      <c r="C200" s="353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27"/>
      <c r="O200" s="27"/>
      <c r="P200" s="27"/>
      <c r="Q200" s="27"/>
    </row>
    <row r="201" spans="1:17" x14ac:dyDescent="0.2">
      <c r="A201" s="102"/>
      <c r="B201" s="376"/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27"/>
      <c r="O201" s="27"/>
      <c r="P201" s="27"/>
      <c r="Q201" s="27"/>
    </row>
    <row r="202" spans="1:17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  <c r="Q202" s="27"/>
    </row>
    <row r="203" spans="1:17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  <c r="Q203" s="27"/>
    </row>
    <row r="204" spans="1:17" x14ac:dyDescent="0.2">
      <c r="A204" s="102"/>
      <c r="B204" s="352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  <c r="Q204" s="27"/>
    </row>
    <row r="205" spans="1:17" x14ac:dyDescent="0.2">
      <c r="A205" s="102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27"/>
      <c r="O205" s="27"/>
      <c r="P205" s="27"/>
      <c r="Q205" s="27"/>
    </row>
    <row r="206" spans="1:17" x14ac:dyDescent="0.2">
      <c r="A206" s="102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27"/>
      <c r="O206" s="27"/>
      <c r="P206" s="27"/>
      <c r="Q206" s="27"/>
    </row>
    <row r="207" spans="1:17" x14ac:dyDescent="0.2">
      <c r="A207" s="102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27"/>
      <c r="O207" s="27"/>
      <c r="P207" s="27"/>
      <c r="Q207" s="27"/>
    </row>
    <row r="208" spans="1:17" x14ac:dyDescent="0.2">
      <c r="A208" s="102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27"/>
      <c r="O208" s="27"/>
      <c r="P208" s="27"/>
      <c r="Q208" s="27"/>
    </row>
    <row r="209" spans="1:17" x14ac:dyDescent="0.2">
      <c r="A209" s="102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27"/>
      <c r="O209" s="27"/>
      <c r="P209" s="27"/>
      <c r="Q209" s="27"/>
    </row>
    <row r="210" spans="1:17" x14ac:dyDescent="0.2">
      <c r="A210" s="102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27"/>
      <c r="O210" s="27"/>
      <c r="P210" s="27"/>
      <c r="Q210" s="27"/>
    </row>
    <row r="211" spans="1:17" x14ac:dyDescent="0.2">
      <c r="A211" s="102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27"/>
      <c r="O211" s="27"/>
      <c r="P211" s="27"/>
      <c r="Q211" s="27"/>
    </row>
    <row r="212" spans="1:17" x14ac:dyDescent="0.2">
      <c r="A212" s="102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27"/>
      <c r="O212" s="27"/>
      <c r="P212" s="27"/>
      <c r="Q212" s="27"/>
    </row>
    <row r="213" spans="1:17" x14ac:dyDescent="0.2">
      <c r="A213" s="102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27"/>
      <c r="O213" s="27"/>
      <c r="P213" s="27"/>
      <c r="Q213" s="27"/>
    </row>
    <row r="214" spans="1:17" x14ac:dyDescent="0.2">
      <c r="A214" s="102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27"/>
      <c r="O214" s="27"/>
      <c r="P214" s="27"/>
      <c r="Q214" s="27"/>
    </row>
    <row r="215" spans="1:17" x14ac:dyDescent="0.2">
      <c r="A215" s="102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27"/>
      <c r="O215" s="27"/>
      <c r="P215" s="27"/>
      <c r="Q215" s="27"/>
    </row>
    <row r="216" spans="1:17" x14ac:dyDescent="0.2">
      <c r="A216" s="102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27"/>
      <c r="O216" s="27"/>
      <c r="P216" s="27"/>
      <c r="Q216" s="27"/>
    </row>
    <row r="217" spans="1:17" x14ac:dyDescent="0.2">
      <c r="A217" s="102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27"/>
      <c r="O217" s="27"/>
      <c r="P217" s="27"/>
      <c r="Q217" s="27"/>
    </row>
    <row r="218" spans="1:17" x14ac:dyDescent="0.2">
      <c r="A218" s="102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27"/>
      <c r="O218" s="27"/>
      <c r="P218" s="27"/>
      <c r="Q218" s="27"/>
    </row>
    <row r="219" spans="1:17" x14ac:dyDescent="0.2">
      <c r="A219" s="102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27"/>
      <c r="O219" s="27"/>
      <c r="P219" s="27"/>
      <c r="Q219" s="27"/>
    </row>
    <row r="220" spans="1:17" x14ac:dyDescent="0.2">
      <c r="A220" s="102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27"/>
      <c r="O220" s="27"/>
      <c r="P220" s="27"/>
      <c r="Q220" s="27"/>
    </row>
    <row r="221" spans="1:17" x14ac:dyDescent="0.2">
      <c r="A221" s="102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27"/>
      <c r="O221" s="27"/>
      <c r="P221" s="27"/>
      <c r="Q221" s="27"/>
    </row>
    <row r="222" spans="1:17" x14ac:dyDescent="0.2">
      <c r="A222" s="102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27"/>
      <c r="O222" s="27"/>
      <c r="P222" s="27"/>
      <c r="Q222" s="27"/>
    </row>
    <row r="223" spans="1:17" x14ac:dyDescent="0.2">
      <c r="A223" s="102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27"/>
      <c r="O223" s="27"/>
      <c r="P223" s="27"/>
      <c r="Q223" s="27"/>
    </row>
    <row r="224" spans="1:17" x14ac:dyDescent="0.2">
      <c r="A224" s="102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27"/>
      <c r="O224" s="27"/>
      <c r="P224" s="27"/>
      <c r="Q224" s="27"/>
    </row>
    <row r="225" spans="1:17" x14ac:dyDescent="0.2">
      <c r="A225" s="102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27"/>
      <c r="O225" s="27"/>
      <c r="P225" s="27"/>
      <c r="Q225" s="27"/>
    </row>
    <row r="226" spans="1:17" x14ac:dyDescent="0.2">
      <c r="A226" s="102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27"/>
      <c r="O226" s="27"/>
      <c r="P226" s="27"/>
      <c r="Q226" s="27"/>
    </row>
    <row r="227" spans="1:17" x14ac:dyDescent="0.2">
      <c r="A227" s="102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27"/>
      <c r="O227" s="27"/>
      <c r="P227" s="27"/>
      <c r="Q227" s="27"/>
    </row>
    <row r="228" spans="1:17" x14ac:dyDescent="0.2">
      <c r="A228" s="102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27"/>
      <c r="O228" s="27"/>
      <c r="P228" s="27"/>
      <c r="Q228" s="27"/>
    </row>
    <row r="229" spans="1:17" x14ac:dyDescent="0.2">
      <c r="A229" s="102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27"/>
      <c r="O229" s="27"/>
      <c r="P229" s="27"/>
      <c r="Q229" s="27"/>
    </row>
    <row r="230" spans="1:17" x14ac:dyDescent="0.2">
      <c r="A230" s="102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27"/>
      <c r="O230" s="27"/>
      <c r="P230" s="27"/>
      <c r="Q230" s="27"/>
    </row>
    <row r="231" spans="1:17" x14ac:dyDescent="0.2">
      <c r="A231" s="102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27"/>
      <c r="O231" s="27"/>
      <c r="P231" s="27"/>
      <c r="Q231" s="27"/>
    </row>
    <row r="232" spans="1:17" x14ac:dyDescent="0.2">
      <c r="A232" s="102"/>
      <c r="B232" s="157"/>
      <c r="C232" s="157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27"/>
      <c r="O232" s="27"/>
      <c r="P232" s="27"/>
      <c r="Q232" s="27"/>
    </row>
    <row r="233" spans="1:17" x14ac:dyDescent="0.2">
      <c r="A233" s="102"/>
      <c r="B233" s="157"/>
      <c r="C233" s="157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27"/>
      <c r="O233" s="27"/>
      <c r="P233" s="27"/>
      <c r="Q233" s="27"/>
    </row>
    <row r="234" spans="1:17" x14ac:dyDescent="0.2">
      <c r="A234" s="102"/>
      <c r="B234" s="157"/>
      <c r="C234" s="157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27"/>
      <c r="O234" s="27"/>
      <c r="P234" s="27"/>
      <c r="Q234" s="27"/>
    </row>
    <row r="235" spans="1:17" x14ac:dyDescent="0.2">
      <c r="A235" s="102"/>
      <c r="B235" s="377"/>
      <c r="C235" s="378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27"/>
      <c r="O235" s="27"/>
      <c r="P235" s="27"/>
      <c r="Q235" s="27"/>
    </row>
    <row r="236" spans="1:17" x14ac:dyDescent="0.2">
      <c r="A236" s="102"/>
      <c r="B236" s="378"/>
      <c r="C236" s="378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27"/>
      <c r="O236" s="27"/>
      <c r="P236" s="27"/>
      <c r="Q236" s="27"/>
    </row>
    <row r="237" spans="1:17" ht="12.75" customHeight="1" x14ac:dyDescent="0.2">
      <c r="A237" s="102"/>
      <c r="B237" s="375"/>
      <c r="C237" s="159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27"/>
      <c r="O237" s="27"/>
      <c r="P237" s="27"/>
      <c r="Q237" s="27"/>
    </row>
    <row r="238" spans="1:17" ht="12.75" customHeight="1" x14ac:dyDescent="0.2">
      <c r="A238" s="102"/>
      <c r="B238" s="375"/>
      <c r="C238" s="159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27"/>
      <c r="O238" s="27"/>
      <c r="P238" s="27"/>
      <c r="Q238" s="27"/>
    </row>
    <row r="239" spans="1:17" ht="13.5" customHeight="1" x14ac:dyDescent="0.2">
      <c r="A239" s="102"/>
      <c r="B239" s="375"/>
      <c r="C239" s="159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27"/>
      <c r="O239" s="27"/>
      <c r="P239" s="27"/>
      <c r="Q239" s="27"/>
    </row>
    <row r="240" spans="1:17" ht="12.75" customHeight="1" x14ac:dyDescent="0.2">
      <c r="A240" s="102"/>
      <c r="B240" s="375"/>
      <c r="C240" s="159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27"/>
      <c r="O240" s="27"/>
      <c r="P240" s="27"/>
      <c r="Q240" s="27"/>
    </row>
    <row r="241" spans="1:17" ht="12.75" customHeight="1" x14ac:dyDescent="0.2">
      <c r="A241" s="102"/>
      <c r="B241" s="375"/>
      <c r="C241" s="159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27"/>
      <c r="O241" s="27"/>
      <c r="P241" s="27"/>
      <c r="Q241" s="27"/>
    </row>
    <row r="242" spans="1:17" ht="13.5" customHeight="1" x14ac:dyDescent="0.2">
      <c r="A242" s="102"/>
      <c r="B242" s="375"/>
      <c r="C242" s="159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27"/>
      <c r="O242" s="27"/>
      <c r="P242" s="27"/>
      <c r="Q242" s="27"/>
    </row>
    <row r="243" spans="1:17" x14ac:dyDescent="0.2">
      <c r="A243" s="102"/>
      <c r="B243" s="27"/>
      <c r="C243" s="27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27"/>
      <c r="O243" s="27"/>
      <c r="P243" s="27"/>
      <c r="Q243" s="27"/>
    </row>
    <row r="244" spans="1:17" x14ac:dyDescent="0.2">
      <c r="A244" s="102"/>
      <c r="B244" s="27"/>
      <c r="C244" s="27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27"/>
      <c r="O244" s="27"/>
      <c r="P244" s="27"/>
      <c r="Q244" s="27"/>
    </row>
    <row r="245" spans="1:17" x14ac:dyDescent="0.2">
      <c r="A245" s="102"/>
      <c r="B245" s="27"/>
      <c r="C245" s="27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27"/>
      <c r="O245" s="27"/>
      <c r="P245" s="27"/>
      <c r="Q245" s="27"/>
    </row>
    <row r="246" spans="1:17" x14ac:dyDescent="0.2">
      <c r="A246" s="102"/>
      <c r="B246" s="27"/>
      <c r="C246" s="27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27"/>
      <c r="O246" s="27"/>
      <c r="P246" s="27"/>
      <c r="Q246" s="27"/>
    </row>
    <row r="247" spans="1:17" x14ac:dyDescent="0.2">
      <c r="A247" s="102"/>
      <c r="B247" s="27"/>
      <c r="C247" s="27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27"/>
      <c r="O247" s="27"/>
      <c r="P247" s="27"/>
      <c r="Q247" s="27"/>
    </row>
    <row r="248" spans="1:17" x14ac:dyDescent="0.2">
      <c r="A248" s="102"/>
      <c r="B248" s="27"/>
      <c r="C248" s="27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27"/>
      <c r="O248" s="27"/>
      <c r="P248" s="27"/>
      <c r="Q248" s="27"/>
    </row>
    <row r="249" spans="1:17" x14ac:dyDescent="0.2">
      <c r="A249" s="102"/>
      <c r="B249" s="27"/>
      <c r="C249" s="27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27"/>
      <c r="O249" s="27"/>
      <c r="P249" s="27"/>
      <c r="Q249" s="27"/>
    </row>
    <row r="250" spans="1:17" x14ac:dyDescent="0.2">
      <c r="A250" s="102"/>
      <c r="B250" s="27"/>
      <c r="C250" s="27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27"/>
      <c r="O250" s="27"/>
      <c r="P250" s="27"/>
      <c r="Q250" s="27"/>
    </row>
    <row r="251" spans="1:17" x14ac:dyDescent="0.2">
      <c r="A251" s="102"/>
      <c r="B251" s="27"/>
      <c r="C251" s="27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27"/>
      <c r="O251" s="27"/>
      <c r="P251" s="27"/>
      <c r="Q251" s="27"/>
    </row>
    <row r="252" spans="1:17" x14ac:dyDescent="0.2">
      <c r="A252" s="102"/>
      <c r="B252" s="27"/>
      <c r="C252" s="27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27"/>
      <c r="O252" s="27"/>
      <c r="P252" s="27"/>
      <c r="Q252" s="27"/>
    </row>
    <row r="253" spans="1:17" x14ac:dyDescent="0.2">
      <c r="A253" s="102"/>
      <c r="B253" s="27"/>
      <c r="C253" s="27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27"/>
      <c r="O253" s="27"/>
      <c r="P253" s="27"/>
      <c r="Q253" s="27"/>
    </row>
    <row r="254" spans="1:17" x14ac:dyDescent="0.2">
      <c r="A254" s="102"/>
      <c r="B254" s="27"/>
      <c r="C254" s="27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27"/>
      <c r="O254" s="27"/>
      <c r="P254" s="27"/>
      <c r="Q254" s="27"/>
    </row>
    <row r="255" spans="1:17" x14ac:dyDescent="0.2">
      <c r="A255" s="102"/>
      <c r="B255" s="27"/>
      <c r="C255" s="27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27"/>
      <c r="O255" s="27"/>
      <c r="P255" s="27"/>
      <c r="Q255" s="27"/>
    </row>
    <row r="256" spans="1:17" x14ac:dyDescent="0.2">
      <c r="A256" s="102"/>
      <c r="B256" s="27"/>
      <c r="C256" s="27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27"/>
      <c r="O256" s="27"/>
      <c r="P256" s="27"/>
      <c r="Q256" s="27"/>
    </row>
    <row r="257" spans="1:17" x14ac:dyDescent="0.2">
      <c r="A257" s="102"/>
      <c r="B257" s="27"/>
      <c r="C257" s="27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27"/>
      <c r="O257" s="27"/>
      <c r="P257" s="27"/>
      <c r="Q257" s="27"/>
    </row>
    <row r="258" spans="1:17" x14ac:dyDescent="0.2">
      <c r="A258" s="102"/>
      <c r="B258" s="27"/>
      <c r="C258" s="27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27"/>
      <c r="O258" s="27"/>
      <c r="P258" s="27"/>
      <c r="Q258" s="27"/>
    </row>
    <row r="259" spans="1:17" x14ac:dyDescent="0.2">
      <c r="A259" s="102"/>
      <c r="B259" s="27"/>
      <c r="C259" s="27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27"/>
      <c r="O259" s="27"/>
      <c r="P259" s="27"/>
      <c r="Q259" s="27"/>
    </row>
    <row r="260" spans="1:17" x14ac:dyDescent="0.2">
      <c r="A260" s="102"/>
      <c r="B260" s="27"/>
      <c r="C260" s="27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27"/>
      <c r="O260" s="27"/>
      <c r="P260" s="27"/>
      <c r="Q260" s="27"/>
    </row>
    <row r="261" spans="1:17" x14ac:dyDescent="0.2">
      <c r="A261" s="102"/>
      <c r="B261" s="27"/>
      <c r="C261" s="27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27"/>
      <c r="O261" s="27"/>
      <c r="P261" s="27"/>
      <c r="Q261" s="27"/>
    </row>
    <row r="262" spans="1:17" x14ac:dyDescent="0.2">
      <c r="A262" s="102"/>
      <c r="B262" s="27"/>
      <c r="C262" s="27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27"/>
      <c r="O262" s="27"/>
      <c r="P262" s="27"/>
      <c r="Q262" s="27"/>
    </row>
    <row r="263" spans="1:17" x14ac:dyDescent="0.2">
      <c r="A263" s="102"/>
      <c r="B263" s="27"/>
      <c r="C263" s="27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27"/>
      <c r="O263" s="27"/>
      <c r="P263" s="27"/>
      <c r="Q263" s="27"/>
    </row>
    <row r="264" spans="1:17" x14ac:dyDescent="0.2">
      <c r="A264" s="102"/>
      <c r="B264" s="27"/>
      <c r="C264" s="27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27"/>
      <c r="O264" s="27"/>
      <c r="P264" s="27"/>
      <c r="Q264" s="27"/>
    </row>
    <row r="265" spans="1:17" x14ac:dyDescent="0.2">
      <c r="A265" s="102"/>
      <c r="B265" s="27"/>
      <c r="C265" s="27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27"/>
      <c r="O265" s="27"/>
      <c r="P265" s="27"/>
      <c r="Q265" s="27"/>
    </row>
    <row r="266" spans="1:17" x14ac:dyDescent="0.2">
      <c r="A266" s="102"/>
      <c r="B266" s="27"/>
      <c r="C266" s="27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27"/>
      <c r="O266" s="27"/>
      <c r="P266" s="27"/>
      <c r="Q266" s="27"/>
    </row>
    <row r="267" spans="1:17" x14ac:dyDescent="0.2">
      <c r="A267" s="102"/>
      <c r="B267" s="27"/>
      <c r="C267" s="27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27"/>
      <c r="O267" s="27"/>
      <c r="P267" s="27"/>
      <c r="Q267" s="27"/>
    </row>
    <row r="268" spans="1:17" x14ac:dyDescent="0.2">
      <c r="A268" s="102"/>
      <c r="B268" s="27"/>
      <c r="C268" s="27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27"/>
      <c r="O268" s="27"/>
      <c r="P268" s="27"/>
      <c r="Q268" s="27"/>
    </row>
    <row r="269" spans="1:17" x14ac:dyDescent="0.2">
      <c r="A269" s="102"/>
      <c r="B269" s="27"/>
      <c r="C269" s="27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27"/>
      <c r="O269" s="27"/>
      <c r="P269" s="27"/>
      <c r="Q269" s="27"/>
    </row>
    <row r="270" spans="1:17" x14ac:dyDescent="0.2">
      <c r="A270" s="102"/>
      <c r="B270" s="27"/>
      <c r="C270" s="27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27"/>
      <c r="O270" s="27"/>
      <c r="P270" s="27"/>
      <c r="Q270" s="27"/>
    </row>
    <row r="271" spans="1:17" x14ac:dyDescent="0.2">
      <c r="A271" s="102"/>
      <c r="B271" s="27"/>
      <c r="C271" s="27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27"/>
      <c r="O271" s="27"/>
      <c r="P271" s="27"/>
      <c r="Q271" s="27"/>
    </row>
    <row r="272" spans="1:17" x14ac:dyDescent="0.2">
      <c r="A272" s="102"/>
      <c r="B272" s="27"/>
      <c r="C272" s="27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27"/>
      <c r="O272" s="27"/>
      <c r="P272" s="27"/>
      <c r="Q272" s="27"/>
    </row>
    <row r="273" spans="1:17" x14ac:dyDescent="0.2">
      <c r="A273" s="102"/>
      <c r="B273" s="27"/>
      <c r="C273" s="27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27"/>
      <c r="O273" s="27"/>
      <c r="P273" s="27"/>
      <c r="Q273" s="27"/>
    </row>
    <row r="274" spans="1:17" x14ac:dyDescent="0.2">
      <c r="A274" s="102"/>
      <c r="B274" s="27"/>
      <c r="C274" s="27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27"/>
      <c r="O274" s="27"/>
      <c r="P274" s="27"/>
      <c r="Q274" s="27"/>
    </row>
    <row r="275" spans="1:17" x14ac:dyDescent="0.2">
      <c r="A275" s="102"/>
      <c r="B275" s="27"/>
      <c r="C275" s="27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27"/>
      <c r="O275" s="27"/>
      <c r="P275" s="27"/>
      <c r="Q275" s="27"/>
    </row>
    <row r="276" spans="1:17" x14ac:dyDescent="0.2">
      <c r="A276" s="102"/>
      <c r="B276" s="27"/>
      <c r="C276" s="27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27"/>
      <c r="O276" s="27"/>
      <c r="P276" s="27"/>
      <c r="Q276" s="27"/>
    </row>
    <row r="277" spans="1:17" x14ac:dyDescent="0.2">
      <c r="A277" s="102"/>
      <c r="B277" s="27"/>
      <c r="C277" s="27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27"/>
      <c r="O277" s="27"/>
      <c r="P277" s="27"/>
      <c r="Q277" s="27"/>
    </row>
    <row r="278" spans="1:17" x14ac:dyDescent="0.2">
      <c r="A278" s="102"/>
      <c r="B278" s="27"/>
      <c r="C278" s="27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27"/>
      <c r="O278" s="27"/>
      <c r="P278" s="27"/>
      <c r="Q278" s="27"/>
    </row>
    <row r="279" spans="1:17" x14ac:dyDescent="0.2">
      <c r="A279" s="102"/>
      <c r="B279" s="27"/>
      <c r="C279" s="27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27"/>
      <c r="O279" s="27"/>
      <c r="P279" s="27"/>
      <c r="Q279" s="27"/>
    </row>
    <row r="280" spans="1:17" x14ac:dyDescent="0.2">
      <c r="A280" s="102"/>
      <c r="B280" s="27"/>
      <c r="C280" s="27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27"/>
      <c r="O280" s="27"/>
      <c r="P280" s="27"/>
      <c r="Q280" s="27"/>
    </row>
    <row r="281" spans="1:17" x14ac:dyDescent="0.2">
      <c r="A281" s="102"/>
      <c r="B281" s="27"/>
      <c r="C281" s="27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27"/>
      <c r="O281" s="27"/>
      <c r="P281" s="27"/>
      <c r="Q281" s="27"/>
    </row>
    <row r="282" spans="1:17" x14ac:dyDescent="0.2">
      <c r="A282" s="102"/>
      <c r="B282" s="27"/>
      <c r="C282" s="27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27"/>
      <c r="O282" s="27"/>
      <c r="P282" s="27"/>
      <c r="Q282" s="27"/>
    </row>
    <row r="283" spans="1:17" x14ac:dyDescent="0.2">
      <c r="A283" s="102"/>
      <c r="B283" s="27"/>
      <c r="C283" s="27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27"/>
      <c r="O283" s="27"/>
      <c r="P283" s="27"/>
      <c r="Q283" s="27"/>
    </row>
    <row r="284" spans="1:17" x14ac:dyDescent="0.2">
      <c r="A284" s="102"/>
      <c r="B284" s="27"/>
      <c r="C284" s="27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27"/>
      <c r="O284" s="27"/>
      <c r="P284" s="27"/>
      <c r="Q284" s="27"/>
    </row>
    <row r="285" spans="1:17" x14ac:dyDescent="0.2">
      <c r="A285" s="102"/>
      <c r="B285" s="27"/>
      <c r="C285" s="27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27"/>
      <c r="O285" s="27"/>
      <c r="P285" s="27"/>
      <c r="Q285" s="27"/>
    </row>
    <row r="286" spans="1:17" x14ac:dyDescent="0.2">
      <c r="A286" s="102"/>
      <c r="B286" s="27"/>
      <c r="C286" s="27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27"/>
      <c r="O286" s="27"/>
      <c r="P286" s="27"/>
      <c r="Q286" s="27"/>
    </row>
    <row r="287" spans="1:17" x14ac:dyDescent="0.2">
      <c r="A287" s="102"/>
      <c r="B287" s="27"/>
      <c r="C287" s="27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27"/>
      <c r="O287" s="27"/>
      <c r="P287" s="27"/>
      <c r="Q287" s="27"/>
    </row>
    <row r="288" spans="1:17" x14ac:dyDescent="0.2">
      <c r="A288" s="102"/>
      <c r="B288" s="27"/>
      <c r="C288" s="27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27"/>
      <c r="O288" s="27"/>
      <c r="P288" s="27"/>
      <c r="Q288" s="27"/>
    </row>
    <row r="289" spans="1:17" x14ac:dyDescent="0.2">
      <c r="A289" s="102"/>
      <c r="B289" s="27"/>
      <c r="C289" s="27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27"/>
      <c r="O289" s="27"/>
      <c r="P289" s="27"/>
      <c r="Q289" s="27"/>
    </row>
    <row r="290" spans="1:17" x14ac:dyDescent="0.2">
      <c r="A290" s="102"/>
      <c r="B290" s="27"/>
      <c r="C290" s="27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27"/>
      <c r="O290" s="27"/>
      <c r="P290" s="27"/>
      <c r="Q290" s="27"/>
    </row>
    <row r="291" spans="1:17" x14ac:dyDescent="0.2">
      <c r="A291" s="102"/>
      <c r="B291" s="27"/>
      <c r="C291" s="27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27"/>
      <c r="O291" s="27"/>
      <c r="P291" s="27"/>
      <c r="Q291" s="27"/>
    </row>
    <row r="292" spans="1:17" x14ac:dyDescent="0.2">
      <c r="A292" s="102"/>
      <c r="B292" s="27"/>
      <c r="C292" s="27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27"/>
      <c r="O292" s="27"/>
      <c r="P292" s="27"/>
      <c r="Q292" s="27"/>
    </row>
    <row r="293" spans="1:17" x14ac:dyDescent="0.2">
      <c r="A293" s="102"/>
      <c r="B293" s="27"/>
      <c r="C293" s="27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27"/>
      <c r="O293" s="27"/>
      <c r="P293" s="27"/>
      <c r="Q293" s="27"/>
    </row>
    <row r="294" spans="1:17" x14ac:dyDescent="0.2">
      <c r="A294" s="102"/>
      <c r="B294" s="153"/>
      <c r="C294" s="27"/>
      <c r="D294" s="27"/>
      <c r="E294" s="27"/>
      <c r="F294" s="27"/>
      <c r="G294" s="27"/>
      <c r="H294" s="158"/>
      <c r="I294" s="158"/>
      <c r="J294" s="158"/>
      <c r="K294" s="158"/>
      <c r="L294" s="158"/>
      <c r="M294" s="158"/>
      <c r="N294" s="158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52"/>
      <c r="C297" s="352"/>
      <c r="D297" s="352"/>
      <c r="E297" s="352"/>
      <c r="F297" s="352"/>
      <c r="G297" s="352"/>
      <c r="H297" s="352"/>
      <c r="I297" s="352"/>
      <c r="J297" s="352"/>
      <c r="K297" s="352"/>
      <c r="L297" s="352"/>
      <c r="M297" s="352"/>
      <c r="N297" s="27"/>
      <c r="O297" s="27"/>
      <c r="P297" s="27"/>
      <c r="Q297" s="27"/>
    </row>
    <row r="298" spans="1:17" x14ac:dyDescent="0.2">
      <c r="A298" s="102"/>
      <c r="B298" s="353"/>
      <c r="C298" s="353"/>
      <c r="D298" s="354"/>
      <c r="E298" s="353"/>
      <c r="F298" s="353"/>
      <c r="G298" s="353"/>
      <c r="H298" s="353"/>
      <c r="I298" s="353"/>
      <c r="J298" s="353"/>
      <c r="K298" s="353"/>
      <c r="L298" s="353"/>
      <c r="M298" s="353"/>
      <c r="N298" s="353"/>
      <c r="O298" s="27"/>
      <c r="P298" s="27"/>
      <c r="Q298" s="27"/>
    </row>
    <row r="299" spans="1:17" x14ac:dyDescent="0.2">
      <c r="A299" s="102"/>
      <c r="B299" s="153"/>
      <c r="C299" s="153"/>
      <c r="D299" s="153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7"/>
      <c r="P299" s="27"/>
      <c r="Q299" s="27"/>
    </row>
    <row r="300" spans="1:17" x14ac:dyDescent="0.2">
      <c r="A300" s="103"/>
      <c r="B300" s="161"/>
      <c r="C300" s="161"/>
      <c r="D300" s="27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27"/>
      <c r="P300" s="27"/>
      <c r="Q300" s="27"/>
    </row>
    <row r="301" spans="1:17" x14ac:dyDescent="0.2">
      <c r="A301" s="103"/>
      <c r="B301" s="161"/>
      <c r="C301" s="16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  <c r="Q301" s="27"/>
    </row>
    <row r="302" spans="1:17" x14ac:dyDescent="0.2">
      <c r="A302" s="103"/>
      <c r="B302" s="161"/>
      <c r="C302" s="16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  <c r="Q302" s="27"/>
    </row>
    <row r="303" spans="1:17" x14ac:dyDescent="0.2">
      <c r="A303" s="103"/>
      <c r="B303" s="161"/>
      <c r="C303" s="16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  <c r="Q303" s="27"/>
    </row>
    <row r="304" spans="1:17" x14ac:dyDescent="0.2">
      <c r="A304" s="103"/>
      <c r="B304" s="161"/>
      <c r="C304" s="16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  <c r="Q304" s="27"/>
    </row>
    <row r="305" spans="1:17" x14ac:dyDescent="0.2">
      <c r="A305" s="103"/>
      <c r="B305" s="161"/>
      <c r="C305" s="16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  <c r="Q305" s="27"/>
    </row>
    <row r="306" spans="1:17" x14ac:dyDescent="0.2">
      <c r="A306" s="103"/>
      <c r="B306" s="161"/>
      <c r="C306" s="16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  <c r="Q306" s="27"/>
    </row>
    <row r="307" spans="1:17" x14ac:dyDescent="0.2">
      <c r="A307" s="103"/>
      <c r="B307" s="161"/>
      <c r="C307" s="16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  <c r="Q307" s="27"/>
    </row>
    <row r="308" spans="1:17" x14ac:dyDescent="0.2">
      <c r="A308" s="103"/>
      <c r="B308" s="161"/>
      <c r="C308" s="16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  <c r="Q308" s="27"/>
    </row>
    <row r="309" spans="1:17" x14ac:dyDescent="0.2">
      <c r="A309" s="103"/>
      <c r="B309" s="161"/>
      <c r="C309" s="16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  <c r="Q309" s="27"/>
    </row>
    <row r="310" spans="1:17" x14ac:dyDescent="0.2">
      <c r="A310" s="103"/>
      <c r="B310" s="161"/>
      <c r="C310" s="16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  <c r="Q310" s="27"/>
    </row>
    <row r="311" spans="1:17" x14ac:dyDescent="0.2">
      <c r="A311" s="103"/>
      <c r="B311" s="161"/>
      <c r="C311" s="16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  <c r="Q311" s="27"/>
    </row>
    <row r="312" spans="1:17" x14ac:dyDescent="0.2">
      <c r="A312" s="103"/>
      <c r="B312" s="161"/>
      <c r="C312" s="16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  <c r="Q312" s="27"/>
    </row>
    <row r="313" spans="1:17" x14ac:dyDescent="0.2">
      <c r="A313" s="103"/>
      <c r="B313" s="161"/>
      <c r="C313" s="16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  <c r="Q313" s="27"/>
    </row>
    <row r="314" spans="1:17" x14ac:dyDescent="0.2">
      <c r="A314" s="103"/>
      <c r="B314" s="161"/>
      <c r="C314" s="16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  <c r="Q314" s="27"/>
    </row>
    <row r="315" spans="1:17" x14ac:dyDescent="0.2">
      <c r="A315" s="103"/>
      <c r="B315" s="161"/>
      <c r="C315" s="16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  <c r="Q315" s="27"/>
    </row>
    <row r="316" spans="1:17" x14ac:dyDescent="0.2">
      <c r="A316" s="103"/>
      <c r="B316" s="161"/>
      <c r="C316" s="16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  <c r="Q316" s="27"/>
    </row>
    <row r="317" spans="1:17" x14ac:dyDescent="0.2">
      <c r="A317" s="103"/>
      <c r="B317" s="161"/>
      <c r="C317" s="16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  <c r="Q317" s="27"/>
    </row>
    <row r="318" spans="1:17" x14ac:dyDescent="0.2">
      <c r="A318" s="103"/>
      <c r="B318" s="161"/>
      <c r="C318" s="16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  <c r="Q318" s="27"/>
    </row>
    <row r="319" spans="1:17" x14ac:dyDescent="0.2">
      <c r="A319" s="103"/>
      <c r="B319" s="161"/>
      <c r="C319" s="16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  <c r="Q319" s="27"/>
    </row>
    <row r="320" spans="1:17" x14ac:dyDescent="0.2">
      <c r="A320" s="103"/>
      <c r="B320" s="161"/>
      <c r="C320" s="16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  <c r="Q320" s="27"/>
    </row>
    <row r="321" spans="1:17" x14ac:dyDescent="0.2">
      <c r="A321" s="103"/>
      <c r="B321" s="161"/>
      <c r="C321" s="16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  <c r="Q321" s="27"/>
    </row>
    <row r="322" spans="1:17" x14ac:dyDescent="0.2">
      <c r="A322" s="103"/>
      <c r="B322" s="161"/>
      <c r="C322" s="16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10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379"/>
      <c r="C324" s="380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27"/>
      <c r="O324" s="27"/>
      <c r="P324" s="27"/>
      <c r="Q324" s="27"/>
    </row>
    <row r="325" spans="1:17" x14ac:dyDescent="0.2">
      <c r="A325" s="102"/>
      <c r="B325" s="380"/>
      <c r="C325" s="380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27"/>
      <c r="O325" s="27"/>
      <c r="P325" s="27"/>
      <c r="Q325" s="27"/>
    </row>
    <row r="326" spans="1:17" x14ac:dyDescent="0.2">
      <c r="A326" s="102"/>
      <c r="B326" s="381"/>
      <c r="C326" s="381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27"/>
      <c r="O326" s="27"/>
      <c r="P326" s="27"/>
      <c r="Q326" s="27"/>
    </row>
    <row r="327" spans="1:17" x14ac:dyDescent="0.2">
      <c r="A327" s="102"/>
      <c r="B327" s="381"/>
      <c r="C327" s="381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27"/>
      <c r="O327" s="27"/>
      <c r="P327" s="27"/>
      <c r="Q327" s="27"/>
    </row>
    <row r="328" spans="1:17" x14ac:dyDescent="0.2">
      <c r="A328" s="102"/>
      <c r="B328" s="381"/>
      <c r="C328" s="381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02"/>
      <c r="B403" s="153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02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02"/>
      <c r="B406" s="379"/>
      <c r="C406" s="380"/>
      <c r="D406" s="353"/>
      <c r="E406" s="353"/>
      <c r="F406" s="353"/>
      <c r="G406" s="353"/>
      <c r="H406" s="353"/>
      <c r="I406" s="353"/>
      <c r="J406" s="353"/>
      <c r="K406" s="353"/>
      <c r="L406" s="353"/>
      <c r="M406" s="353"/>
      <c r="N406" s="27"/>
      <c r="O406" s="27"/>
      <c r="P406" s="27"/>
      <c r="Q406" s="27"/>
    </row>
    <row r="407" spans="1:17" x14ac:dyDescent="0.2">
      <c r="A407" s="102"/>
      <c r="B407" s="380"/>
      <c r="C407" s="38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27"/>
      <c r="O407" s="27"/>
      <c r="P407" s="27"/>
      <c r="Q407" s="27"/>
    </row>
    <row r="408" spans="1:17" x14ac:dyDescent="0.2">
      <c r="A408" s="102"/>
      <c r="B408" s="381"/>
      <c r="C408" s="381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27"/>
      <c r="O408" s="27"/>
      <c r="P408" s="27"/>
      <c r="Q408" s="27"/>
    </row>
    <row r="409" spans="1:17" x14ac:dyDescent="0.2">
      <c r="A409" s="102"/>
      <c r="B409" s="381"/>
      <c r="C409" s="381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27"/>
      <c r="O409" s="27"/>
      <c r="P409" s="27"/>
      <c r="Q409" s="27"/>
    </row>
    <row r="410" spans="1:17" x14ac:dyDescent="0.2">
      <c r="A410" s="102"/>
      <c r="B410" s="381"/>
      <c r="C410" s="381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27"/>
      <c r="O410" s="27"/>
      <c r="P410" s="27"/>
      <c r="Q410" s="27"/>
    </row>
    <row r="411" spans="1:17" x14ac:dyDescent="0.2">
      <c r="A411" s="102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102"/>
      <c r="B412" s="352"/>
      <c r="C412" s="352"/>
      <c r="D412" s="352"/>
      <c r="E412" s="352"/>
      <c r="F412" s="352"/>
      <c r="G412" s="352"/>
      <c r="H412" s="352"/>
      <c r="I412" s="352"/>
      <c r="J412" s="352"/>
      <c r="K412" s="352"/>
      <c r="L412" s="352"/>
      <c r="M412" s="352"/>
      <c r="N412" s="27"/>
      <c r="O412" s="27"/>
      <c r="P412" s="27"/>
      <c r="Q412" s="27"/>
    </row>
    <row r="413" spans="1:17" x14ac:dyDescent="0.2">
      <c r="A413" s="102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</sheetData>
  <mergeCells count="94">
    <mergeCell ref="B412:M412"/>
    <mergeCell ref="H406:I406"/>
    <mergeCell ref="J406:K406"/>
    <mergeCell ref="L406:M406"/>
    <mergeCell ref="B408:C408"/>
    <mergeCell ref="B409:C409"/>
    <mergeCell ref="B410:C410"/>
    <mergeCell ref="F406:G406"/>
    <mergeCell ref="B326:C326"/>
    <mergeCell ref="B327:C327"/>
    <mergeCell ref="B328:C328"/>
    <mergeCell ref="B406:C407"/>
    <mergeCell ref="D406:E406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L235:M235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J173:K173"/>
    <mergeCell ref="L173:M173"/>
    <mergeCell ref="B175:B186"/>
    <mergeCell ref="B187:C187"/>
    <mergeCell ref="B188:B199"/>
    <mergeCell ref="B200:C200"/>
    <mergeCell ref="B107:C107"/>
    <mergeCell ref="H115:I115"/>
    <mergeCell ref="B173:C173"/>
    <mergeCell ref="D173:E173"/>
    <mergeCell ref="F173:G173"/>
    <mergeCell ref="H173:I173"/>
    <mergeCell ref="B106:C10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105:C105"/>
    <mergeCell ref="B63:B65"/>
    <mergeCell ref="B66:B68"/>
    <mergeCell ref="B76:D76"/>
    <mergeCell ref="E76:F76"/>
    <mergeCell ref="G76:J76"/>
    <mergeCell ref="B29:B40"/>
    <mergeCell ref="B41:C41"/>
    <mergeCell ref="B42:B53"/>
    <mergeCell ref="B54:C54"/>
    <mergeCell ref="B55:M55"/>
    <mergeCell ref="D60:E60"/>
    <mergeCell ref="F60:I60"/>
    <mergeCell ref="J60:K61"/>
    <mergeCell ref="B61:C62"/>
    <mergeCell ref="D61:E61"/>
    <mergeCell ref="F61:G61"/>
    <mergeCell ref="H61:I61"/>
    <mergeCell ref="F15:L16"/>
    <mergeCell ref="D26:E26"/>
    <mergeCell ref="F26:I26"/>
    <mergeCell ref="J26:K27"/>
    <mergeCell ref="B27:C27"/>
    <mergeCell ref="D27:E27"/>
    <mergeCell ref="F27:G27"/>
    <mergeCell ref="H27:I27"/>
    <mergeCell ref="F13:L14"/>
    <mergeCell ref="B2:M2"/>
    <mergeCell ref="N2:O2"/>
    <mergeCell ref="B6:M7"/>
    <mergeCell ref="B8:M8"/>
    <mergeCell ref="F10:M11"/>
  </mergeCells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09" min="1" max="11" man="1"/>
    <brk id="1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2014-09-16T13:13:49Z</dcterms:created>
  <dcterms:modified xsi:type="dcterms:W3CDTF">2014-09-16T14:34:25Z</dcterms:modified>
</cp:coreProperties>
</file>