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8675" windowHeight="12045"/>
  </bookViews>
  <sheets>
    <sheet name="Abril 2014" sheetId="1" r:id="rId1"/>
    <sheet name="Resumen" sheetId="2" r:id="rId2"/>
  </sheets>
  <externalReferences>
    <externalReference r:id="rId3"/>
  </externalReferences>
  <definedNames>
    <definedName name="Bi_Monto">OFFSET([1]Umbrales!$X$32,,,[1]Umbrales!$B$2)</definedName>
    <definedName name="Bi_Monto1">OFFSET([1]Umbrales!$Y$32,,,[1]Umbrales!$B$2)</definedName>
    <definedName name="Bi_Op">OFFSET([1]Umbrales!$V$32,,,[1]Umbrales!$B$2)</definedName>
    <definedName name="Bi_Op1">OFFSET([1]Umbrales!$W$32,,,[1]Umbrales!$B$2)</definedName>
    <definedName name="C_1_Monto">OFFSET([1]Umbrales!$AF$32,,,[1]Umbrales!$B$2)</definedName>
    <definedName name="C_1_Monto1">OFFSET([1]Umbrales!$AG$32,,,[1]Umbrales!$B$2)</definedName>
    <definedName name="C_1_Op">OFFSET([1]Umbrales!$AD$32,,,[1]Umbrales!$B$2)</definedName>
    <definedName name="C_1_Op1">OFFSET([1]Umbrales!$AE$32,,,[1]Umbrales!$B$2)</definedName>
    <definedName name="C_2_Monto">OFFSET([1]Umbrales!$AJ$32,,,[1]Umbrales!$B$2)</definedName>
    <definedName name="C_2_Monto1">OFFSET([1]Umbrales!$AK$32,,,[1]Umbrales!$B$2)</definedName>
    <definedName name="C_2_Op">OFFSET([1]Umbrales!$AH$32,,,[1]Umbrales!$B$2)</definedName>
    <definedName name="C_2_Op1">OFFSET([1]Umbrales!$AI$32,,,[1]Umbrales!$B$2)</definedName>
    <definedName name="Fecha">OFFSET([1]Umbrales!$A$32,,,[1]Umbrales!$B$2)</definedName>
    <definedName name="MB_Monto">OFFSET([1]Umbrales!$D$32,,,[1]Umbrales!$B$2)</definedName>
    <definedName name="MB_Monto1">OFFSET([1]Umbrales!$E$32,,,[1]Umbrales!$B$2)</definedName>
    <definedName name="MB_Op">OFFSET([1]Umbrales!$B$32,,,[1]Umbrales!$B$2)</definedName>
    <definedName name="MB_Op1">OFFSET([1]Umbrales!$C$32,,,[1]Umbrales!$B$2)</definedName>
    <definedName name="ME_Monto">OFFSET([1]Umbrales!$AB$32,,,[1]Umbrales!$B$2)</definedName>
    <definedName name="ME_Monto1">OFFSET([1]Umbrales!$AC$32,,,[1]Umbrales!$B$2)</definedName>
    <definedName name="ME_Op">OFFSET([1]Umbrales!$Z$32,,,[1]Umbrales!$B$2)</definedName>
    <definedName name="ME_Op1">OFFSET([1]Umbrales!$AA$32,,,[1]Umbrales!$B$2)</definedName>
    <definedName name="OTC_Monto">OFFSET([1]Umbrales!$AN$32,,,[1]Umbrales!$B$2)</definedName>
    <definedName name="OTC_Monto1">OFFSET([1]Umbrales!$AO$32,,,[1]Umbrales!$B$2)</definedName>
    <definedName name="OTC_Op">OFFSET([1]Umbrales!$AL$32,,,[1]Umbrales!$B$2)</definedName>
    <definedName name="OTC_Op1">OFFSET([1]Umbrales!$AM$32,,,[1]Umbrales!$B$2)</definedName>
    <definedName name="Otros_Monto">OFFSET([1]Umbrales!$AR$32,,,[1]Umbrales!$B$2)</definedName>
    <definedName name="Otros_Monto1">OFFSET([1]Umbrales!$AS$32,,,[1]Umbrales!$B$2)</definedName>
    <definedName name="Otros_Op">OFFSET([1]Umbrales!$AP$32,,,[1]Umbrales!$B$2)</definedName>
    <definedName name="Otros_Op1">OFFSET([1]Umbrales!$AQ$32,,,[1]Umbrales!$B$2)</definedName>
    <definedName name="PH_Monto">OFFSET([1]Umbrales!$H$32,,,[1]Umbrales!$B$2)</definedName>
    <definedName name="PH_Monto1">OFFSET([1]Umbrales!$I$32,,,[1]Umbrales!$B$2)</definedName>
    <definedName name="PH_Op">OFFSET([1]Umbrales!$F$32,,,[1]Umbrales!$B$2)</definedName>
    <definedName name="PH_Op1">OFFSET([1]Umbrales!$G$32,,,[1]Umbrales!$B$2)</definedName>
    <definedName name="PM_Monto">OFFSET([1]Umbrales!$P$32,,,[1]Umbrales!$B$2)</definedName>
    <definedName name="PM_Monto1">OFFSET([1]Umbrales!$Q$32,,,[1]Umbrales!$B$2)</definedName>
    <definedName name="PM_Op">OFFSET([1]Umbrales!$N$32,,,[1]Umbrales!$B$2)</definedName>
    <definedName name="PM_Op1">OFFSET([1]Umbrales!$O$32,,,[1]Umbrales!$B$2)</definedName>
    <definedName name="RV_Monto">OFFSET([1]Umbrales!$T$32,,,[1]Umbrales!$B$2)</definedName>
    <definedName name="RV_Monto1">OFFSET([1]Umbrales!$U$32,,,[1]Umbrales!$B$2)</definedName>
    <definedName name="RV_Op">OFFSET([1]Umbrales!$R$32,,,[1]Umbrales!$B$2)</definedName>
    <definedName name="RV_Op1">OFFSET([1]Umbrales!$S$32,,,[1]Umbrales!$B$2)</definedName>
    <definedName name="SM_Monto">OFFSET([1]Umbrales!$L$32,,,[1]Umbrales!$B$2)</definedName>
    <definedName name="SM_Monto1">OFFSET([1]Umbrales!$M$32,,,[1]Umbrales!$B$2)</definedName>
    <definedName name="SM_Op">OFFSET([1]Umbrales!$J$32,,,[1]Umbrales!$B$2)</definedName>
    <definedName name="SM_Op1">OFFSET([1]Umbrales!$K$32,,,[1]Umbrales!$B$2)</definedName>
  </definedNames>
  <calcPr calcId="145621"/>
</workbook>
</file>

<file path=xl/calcChain.xml><?xml version="1.0" encoding="utf-8"?>
<calcChain xmlns="http://schemas.openxmlformats.org/spreadsheetml/2006/main">
  <c r="B39" i="2" l="1"/>
  <c r="D43" i="2"/>
  <c r="D42" i="2"/>
  <c r="D41" i="2"/>
  <c r="D44" i="2" s="1"/>
  <c r="D59" i="2"/>
  <c r="D58" i="2"/>
  <c r="D57" i="2"/>
  <c r="C43" i="2"/>
  <c r="C42" i="2"/>
  <c r="C41" i="2"/>
  <c r="C44" i="2" s="1"/>
  <c r="C59" i="2"/>
  <c r="C58" i="2"/>
  <c r="C57" i="2"/>
  <c r="D10" i="2"/>
  <c r="D9" i="2"/>
  <c r="D8" i="2"/>
  <c r="D7" i="2"/>
  <c r="D26" i="2"/>
  <c r="D25" i="2"/>
  <c r="D24" i="2"/>
  <c r="D23" i="2"/>
  <c r="C10" i="2"/>
  <c r="C9" i="2"/>
  <c r="C8" i="2"/>
  <c r="C7" i="2"/>
  <c r="C26" i="2"/>
  <c r="C25" i="2"/>
  <c r="C24" i="2"/>
  <c r="C23" i="2"/>
  <c r="C27" i="2" l="1"/>
  <c r="C11" i="2"/>
  <c r="D27" i="2"/>
  <c r="D11" i="2"/>
  <c r="D60" i="2"/>
  <c r="C60" i="2"/>
</calcChain>
</file>

<file path=xl/sharedStrings.xml><?xml version="1.0" encoding="utf-8"?>
<sst xmlns="http://schemas.openxmlformats.org/spreadsheetml/2006/main" count="187" uniqueCount="59">
  <si>
    <r>
      <t>Nº Y MONTO DE OPERACIONES DE COMPRAVENTA LIQUIDADAS EN EL DEPOSITO CENTRAL DE VALORES</t>
    </r>
    <r>
      <rPr>
        <b/>
        <sz val="14"/>
        <color indexed="10"/>
        <rFont val="Arial Narrow"/>
        <family val="2"/>
      </rPr>
      <t xml:space="preserve"> ABRIL 2014</t>
    </r>
  </si>
  <si>
    <r>
      <t xml:space="preserve">Fuente: Estadísticas </t>
    </r>
    <r>
      <rPr>
        <sz val="10"/>
        <color indexed="8"/>
        <rFont val="Arial Narrow"/>
        <family val="2"/>
      </rPr>
      <t>desarrolladas por SVS</t>
    </r>
    <r>
      <rPr>
        <sz val="10"/>
        <rFont val="Arial Narrow"/>
        <family val="2"/>
      </rPr>
      <t xml:space="preserve"> en base a información proporcionada por el Depósito Central de Valores S.A. (DCV)</t>
    </r>
  </si>
  <si>
    <t>Liquidación de operaciones no compensadas en sistema de compensación, clasificadas por tipo de operación</t>
  </si>
  <si>
    <t>Nº Promedio Diario Operaciones</t>
  </si>
  <si>
    <t>Nº Operaciones acumuladas mensuales</t>
  </si>
  <si>
    <r>
      <t>Ciclo 1</t>
    </r>
    <r>
      <rPr>
        <vertAlign val="superscript"/>
        <sz val="11"/>
        <color theme="1"/>
        <rFont val="Arial Narrow"/>
        <family val="2"/>
      </rPr>
      <t>(1)</t>
    </r>
  </si>
  <si>
    <r>
      <t>Ciclo 3</t>
    </r>
    <r>
      <rPr>
        <vertAlign val="superscript"/>
        <sz val="11"/>
        <color theme="1"/>
        <rFont val="Arial Narrow"/>
        <family val="2"/>
      </rPr>
      <t>(2)</t>
    </r>
  </si>
  <si>
    <r>
      <t>OTC</t>
    </r>
    <r>
      <rPr>
        <vertAlign val="superscript"/>
        <sz val="11"/>
        <color theme="1"/>
        <rFont val="Arial Narrow"/>
        <family val="2"/>
      </rPr>
      <t>(3)</t>
    </r>
  </si>
  <si>
    <r>
      <t>Otras
Bilaterales</t>
    </r>
    <r>
      <rPr>
        <vertAlign val="superscript"/>
        <sz val="11"/>
        <color theme="1"/>
        <rFont val="Arial Narrow"/>
        <family val="2"/>
      </rPr>
      <t>(4)</t>
    </r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</si>
  <si>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</si>
  <si>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</si>
  <si>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</si>
  <si>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</si>
  <si>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</si>
  <si>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</si>
  <si>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</si>
  <si>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</si>
  <si>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</si>
  <si>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</si>
  <si>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</si>
  <si>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</si>
  <si>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Monto (MM$) Op. Acumuladas</t>
  </si>
  <si>
    <t>Monto (USD)Op. Acumuladas</t>
  </si>
  <si>
    <t xml:space="preserve">(1) Ciclo 1: </t>
  </si>
  <si>
    <t>Operaciones bilaterales realizadas fuera de bolsa, entre inversionistas institucionales vendedores y sus corredores de bolsa, que luego serán transadas en el mercado bursátil con los corredores de bolsa que representen a los compradores definitivos. La finalidad de esta figura es asegurar la "entrega contra pago" para el inversionista institucional.</t>
  </si>
  <si>
    <t>(2) Ciclo 3:</t>
  </si>
  <si>
    <t>(3) OTC:</t>
  </si>
  <si>
    <t>Operaciones fuera de bolsa, de carácter bilateral, realizadas entre depositantes del DCV.</t>
  </si>
  <si>
    <t>(4) Bilateral:</t>
  </si>
  <si>
    <t>Operaciones bursátiles que no ingresan al sistema de compensación y que son liquidadas de manera bilateral.</t>
  </si>
  <si>
    <t>Liquidación de operaciones compensadas en sistemas de compensación, clasificadas por tipo de operación</t>
  </si>
  <si>
    <t>RV (1)</t>
  </si>
  <si>
    <t>PM (2)</t>
  </si>
  <si>
    <t>PH (3)</t>
  </si>
  <si>
    <t xml:space="preserve">(1) RV </t>
  </si>
  <si>
    <t>Operaciones liquidadas a través del Sistema de Contraparte Central que agrupa a operaciones de instrumentos de acciones y cuotas de fondos de inversión, con condición de liquidación contrado normal.</t>
  </si>
  <si>
    <t>(2) PM:</t>
  </si>
  <si>
    <t>Operaciones liquidadas a través del Sistema de Cámara de Compensación que agrupa a operaciones de instrumentos de renta fija e intermediación financiera, con condición de liquidación pagadero mañana.</t>
  </si>
  <si>
    <t>(3) PH:</t>
  </si>
  <si>
    <t>Operaciones liquidadas a través del Sistema de Cámara de Compensación que agrupa a operaciones de instrumentos de renta fija, intermediación financiera y operaciones de acciones asociadas a operaciones simultáneas, con condición de liquidación pagadero hoy.</t>
  </si>
  <si>
    <t>NOTA:</t>
  </si>
  <si>
    <t>A contar de septiembre de 2010,  la sociedad CCLV, Contraparte Central reemplaza a la Bolsa de Comercio de Santiago (BCS) en la labor de compensación y liquidación de las operaciones efectuadas en dicha bolsa y en la Bolsa Electrónica de Chile a través de sistemas de Contraparte Central y Cámara de Compensación. Anterior a esta fecha, la compensación y liquidación de estas operaciones era realizada por el sistema SCL de la BCS, en sus respectivas cámaras: RV, PM, PH y SM</t>
  </si>
  <si>
    <t>OPERACIONES DE COMPRA VENTA LIQUIDADAS EN EL DCV - EXTRABURSATIL</t>
  </si>
  <si>
    <t>Abril 2014</t>
  </si>
  <si>
    <t>Tipo Op.</t>
  </si>
  <si>
    <t>Nº Operaciones</t>
  </si>
  <si>
    <t>Monto (MM$)</t>
  </si>
  <si>
    <t>Ciclo 1</t>
  </si>
  <si>
    <t>Ciclo 3</t>
  </si>
  <si>
    <t>OTC</t>
  </si>
  <si>
    <t>Otras Bil</t>
  </si>
  <si>
    <t>Total</t>
  </si>
  <si>
    <r>
      <t>`</t>
    </r>
    <r>
      <rPr>
        <b/>
        <sz val="11"/>
        <rFont val="Calibri"/>
        <family val="2"/>
        <scheme val="minor"/>
      </rPr>
      <t>PROMEDIO MENSUAL 2013</t>
    </r>
  </si>
  <si>
    <t>Nº Op Prom mensual</t>
  </si>
  <si>
    <t>Monto (MM$)
Prom mensual</t>
  </si>
  <si>
    <t>OPERACIONES DE COMPRA VENTA LIQUIDADAS EN EL DCV - BURSATIL</t>
  </si>
  <si>
    <t>RV</t>
  </si>
  <si>
    <t>PM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</si>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</sst>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[$€-2]\ * #,##0.00_-;\-[$€-2]\ * #,##0.00_-;_-[$€-2]\ * &quot;-&quot;??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0"/>
      <name val="Arial Narrow"/>
      <family val="2"/>
    </font>
    <font>
      <vertAlign val="superscript"/>
      <sz val="11"/>
      <color theme="1"/>
      <name val="Arial Narrow"/>
      <family val="2"/>
    </font>
    <font>
      <sz val="11"/>
      <color theme="0"/>
      <name val="Arial Narrow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name val="Courier New"/>
      <family val="3"/>
    </font>
    <font>
      <sz val="10"/>
      <color indexed="20"/>
      <name val="Arial"/>
      <family val="2"/>
    </font>
    <font>
      <sz val="10"/>
      <color indexed="60"/>
      <name val="Arial"/>
      <family val="2"/>
    </font>
    <font>
      <sz val="11"/>
      <color indexed="8"/>
      <name val="Calibri"/>
      <family val="2"/>
    </font>
    <font>
      <sz val="10"/>
      <name val="Arial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7" borderId="0" applyNumberFormat="0" applyBorder="0" applyAlignment="0" applyProtection="0"/>
    <xf numFmtId="0" fontId="22" fillId="19" borderId="10" applyNumberFormat="0" applyAlignment="0" applyProtection="0"/>
    <xf numFmtId="0" fontId="23" fillId="20" borderId="11" applyNumberFormat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26" fillId="10" borderId="10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8" fillId="6" borderId="0" applyNumberFormat="0" applyBorder="0" applyAlignment="0" applyProtection="0"/>
    <xf numFmtId="0" fontId="29" fillId="25" borderId="0" applyNumberFormat="0" applyBorder="0" applyAlignment="0" applyProtection="0"/>
    <xf numFmtId="0" fontId="30" fillId="0" borderId="0"/>
    <xf numFmtId="0" fontId="1" fillId="0" borderId="0"/>
    <xf numFmtId="0" fontId="4" fillId="0" borderId="0"/>
    <xf numFmtId="0" fontId="4" fillId="0" borderId="0"/>
    <xf numFmtId="0" fontId="31" fillId="0" borderId="0"/>
    <xf numFmtId="0" fontId="4" fillId="26" borderId="13" applyNumberFormat="0" applyFont="0" applyAlignment="0" applyProtection="0"/>
    <xf numFmtId="0" fontId="32" fillId="19" borderId="14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8" applyNumberFormat="0" applyFill="0" applyAlignment="0" applyProtection="0"/>
  </cellStyleXfs>
  <cellXfs count="57">
    <xf numFmtId="0" fontId="0" fillId="0" borderId="0" xfId="0"/>
    <xf numFmtId="0" fontId="3" fillId="2" borderId="0" xfId="0" applyFont="1" applyFill="1"/>
    <xf numFmtId="0" fontId="7" fillId="2" borderId="0" xfId="1" applyFont="1" applyFill="1"/>
    <xf numFmtId="0" fontId="3" fillId="2" borderId="0" xfId="0" applyFont="1" applyFill="1" applyBorder="1"/>
    <xf numFmtId="0" fontId="7" fillId="2" borderId="0" xfId="1" applyFont="1" applyFill="1" applyBorder="1"/>
    <xf numFmtId="0" fontId="4" fillId="2" borderId="0" xfId="1" applyFont="1" applyFill="1" applyBorder="1"/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" fontId="11" fillId="2" borderId="0" xfId="1" applyNumberFormat="1" applyFont="1" applyFill="1" applyBorder="1" applyAlignment="1">
      <alignment horizontal="center" vertical="center" wrapText="1"/>
    </xf>
    <xf numFmtId="0" fontId="3" fillId="2" borderId="8" xfId="0" applyFont="1" applyFill="1" applyBorder="1"/>
    <xf numFmtId="3" fontId="3" fillId="2" borderId="8" xfId="0" applyNumberFormat="1" applyFont="1" applyFill="1" applyBorder="1"/>
    <xf numFmtId="0" fontId="7" fillId="2" borderId="0" xfId="1" applyFont="1" applyFill="1" applyBorder="1" applyAlignment="1">
      <alignment horizontal="left"/>
    </xf>
    <xf numFmtId="3" fontId="7" fillId="2" borderId="0" xfId="2" applyNumberFormat="1" applyFont="1" applyFill="1" applyBorder="1"/>
    <xf numFmtId="0" fontId="7" fillId="2" borderId="0" xfId="1" applyFont="1" applyFill="1" applyBorder="1" applyAlignment="1">
      <alignment horizontal="center" vertical="center" textRotation="90"/>
    </xf>
    <xf numFmtId="164" fontId="7" fillId="2" borderId="0" xfId="2" applyNumberFormat="1" applyFont="1" applyFill="1" applyBorder="1"/>
    <xf numFmtId="0" fontId="11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vertical="center" wrapText="1"/>
    </xf>
    <xf numFmtId="0" fontId="13" fillId="2" borderId="0" xfId="0" applyFont="1" applyFill="1"/>
    <xf numFmtId="3" fontId="0" fillId="2" borderId="8" xfId="0" applyNumberFormat="1" applyFont="1" applyFill="1" applyBorder="1"/>
    <xf numFmtId="3" fontId="14" fillId="0" borderId="9" xfId="2" applyNumberFormat="1" applyFont="1" applyBorder="1"/>
    <xf numFmtId="3" fontId="14" fillId="0" borderId="8" xfId="2" applyNumberFormat="1" applyFont="1" applyBorder="1"/>
    <xf numFmtId="4" fontId="14" fillId="0" borderId="8" xfId="2" applyNumberFormat="1" applyFont="1" applyBorder="1"/>
    <xf numFmtId="4" fontId="7" fillId="2" borderId="0" xfId="2" applyNumberFormat="1" applyFont="1" applyFill="1" applyBorder="1"/>
    <xf numFmtId="0" fontId="3" fillId="2" borderId="0" xfId="0" applyFont="1" applyFill="1" applyBorder="1" applyAlignment="1"/>
    <xf numFmtId="4" fontId="3" fillId="2" borderId="8" xfId="0" applyNumberFormat="1" applyFont="1" applyFill="1" applyBorder="1"/>
    <xf numFmtId="0" fontId="0" fillId="2" borderId="0" xfId="0" applyFill="1"/>
    <xf numFmtId="17" fontId="16" fillId="2" borderId="0" xfId="1" quotePrefix="1" applyNumberFormat="1" applyFont="1" applyFill="1"/>
    <xf numFmtId="0" fontId="17" fillId="2" borderId="0" xfId="1" applyFont="1" applyFill="1" applyAlignment="1">
      <alignment horizontal="center"/>
    </xf>
    <xf numFmtId="3" fontId="18" fillId="2" borderId="8" xfId="1" applyNumberFormat="1" applyFont="1" applyFill="1" applyBorder="1" applyAlignment="1">
      <alignment horizontal="center" vertical="center"/>
    </xf>
    <xf numFmtId="3" fontId="18" fillId="2" borderId="8" xfId="1" applyNumberFormat="1" applyFont="1" applyFill="1" applyBorder="1" applyAlignment="1">
      <alignment horizontal="center" vertical="center" wrapText="1"/>
    </xf>
    <xf numFmtId="0" fontId="18" fillId="2" borderId="8" xfId="1" applyFont="1" applyFill="1" applyBorder="1"/>
    <xf numFmtId="164" fontId="17" fillId="2" borderId="8" xfId="1" applyNumberFormat="1" applyFont="1" applyFill="1" applyBorder="1" applyAlignment="1">
      <alignment horizontal="center" vertical="center"/>
    </xf>
    <xf numFmtId="0" fontId="15" fillId="2" borderId="8" xfId="1" applyFont="1" applyFill="1" applyBorder="1"/>
    <xf numFmtId="164" fontId="15" fillId="2" borderId="8" xfId="1" applyNumberFormat="1" applyFont="1" applyFill="1" applyBorder="1" applyAlignment="1">
      <alignment horizontal="center" vertical="center"/>
    </xf>
    <xf numFmtId="0" fontId="17" fillId="2" borderId="0" xfId="1" applyFont="1" applyFill="1"/>
    <xf numFmtId="10" fontId="18" fillId="2" borderId="0" xfId="3" applyNumberFormat="1" applyFont="1" applyFill="1" applyAlignment="1">
      <alignment horizontal="center"/>
    </xf>
    <xf numFmtId="17" fontId="2" fillId="2" borderId="0" xfId="1" applyNumberFormat="1" applyFont="1" applyFill="1"/>
    <xf numFmtId="0" fontId="0" fillId="2" borderId="0" xfId="0" applyFill="1" applyAlignment="1">
      <alignment horizontal="center"/>
    </xf>
    <xf numFmtId="0" fontId="11" fillId="2" borderId="0" xfId="1" applyFont="1" applyFill="1" applyBorder="1" applyAlignment="1">
      <alignment horizontal="left" vertical="top" wrapText="1" indent="2"/>
    </xf>
    <xf numFmtId="0" fontId="7" fillId="2" borderId="0" xfId="1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center" vertical="center" textRotation="90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1" fontId="10" fillId="2" borderId="8" xfId="0" applyNumberFormat="1" applyFont="1" applyFill="1" applyBorder="1" applyAlignment="1">
      <alignment horizontal="center" vertical="center" textRotation="90"/>
    </xf>
    <xf numFmtId="0" fontId="9" fillId="0" borderId="8" xfId="1" applyFont="1" applyBorder="1" applyAlignment="1">
      <alignment horizontal="center" wrapText="1"/>
    </xf>
    <xf numFmtId="0" fontId="11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textRotation="90"/>
    </xf>
    <xf numFmtId="0" fontId="10" fillId="2" borderId="8" xfId="0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left"/>
    </xf>
    <xf numFmtId="0" fontId="9" fillId="0" borderId="5" xfId="1" applyFont="1" applyBorder="1" applyAlignment="1">
      <alignment horizontal="center" wrapText="1"/>
    </xf>
    <xf numFmtId="0" fontId="9" fillId="0" borderId="6" xfId="1" applyFont="1" applyBorder="1" applyAlignment="1">
      <alignment horizontal="center" wrapText="1"/>
    </xf>
    <xf numFmtId="0" fontId="9" fillId="0" borderId="7" xfId="1" applyFont="1" applyBorder="1" applyAlignment="1">
      <alignment horizontal="center" wrapText="1"/>
    </xf>
    <xf numFmtId="0" fontId="15" fillId="4" borderId="8" xfId="1" applyFont="1" applyFill="1" applyBorder="1" applyAlignment="1">
      <alignment horizontal="center"/>
    </xf>
  </cellXfs>
  <cellStyles count="52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22"/>
    <cellStyle name="Cálculo 2" xfId="23"/>
    <cellStyle name="Celda de comprobación 2" xfId="2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Euro 2" xfId="35"/>
    <cellStyle name="Incorrecto 2" xfId="36"/>
    <cellStyle name="Millares 2" xfId="2"/>
    <cellStyle name="Neutral 2" xfId="37"/>
    <cellStyle name="Normal" xfId="0" builtinId="0"/>
    <cellStyle name="Normal 2" xfId="38"/>
    <cellStyle name="Normal 3" xfId="1"/>
    <cellStyle name="Normal 4" xfId="39"/>
    <cellStyle name="Normal 5" xfId="40"/>
    <cellStyle name="Normal 6" xfId="41"/>
    <cellStyle name="Normal 7" xfId="42"/>
    <cellStyle name="Notas 2" xfId="43"/>
    <cellStyle name="Porcentaje 2" xfId="3"/>
    <cellStyle name="Salida 2" xfId="44"/>
    <cellStyle name="Texto de advertencia 2" xfId="45"/>
    <cellStyle name="Texto explicativo 2" xfId="46"/>
    <cellStyle name="Título 1 2" xfId="47"/>
    <cellStyle name="Título 2 2" xfId="48"/>
    <cellStyle name="Título 3 2" xfId="49"/>
    <cellStyle name="Título 4" xfId="50"/>
    <cellStyle name="Total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promedio diario de operaciones de compraventa no compensadas 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'Abril 2014'!$E$8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'Abril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2014'!$E$9:$E$24</c:f>
              <c:numCache>
                <c:formatCode>#,##0</c:formatCode>
                <c:ptCount val="16"/>
                <c:pt idx="0">
                  <c:v>2472.090909090909</c:v>
                </c:pt>
                <c:pt idx="1">
                  <c:v>2459.8000000000002</c:v>
                </c:pt>
                <c:pt idx="2">
                  <c:v>2294.6</c:v>
                </c:pt>
                <c:pt idx="3">
                  <c:v>2176.181818181818</c:v>
                </c:pt>
                <c:pt idx="4">
                  <c:v>2290.0476190476193</c:v>
                </c:pt>
                <c:pt idx="5">
                  <c:v>2520.75</c:v>
                </c:pt>
                <c:pt idx="6">
                  <c:v>2449.0454545454545</c:v>
                </c:pt>
                <c:pt idx="7">
                  <c:v>2357.3333333333335</c:v>
                </c:pt>
                <c:pt idx="8">
                  <c:v>2593.7777777777778</c:v>
                </c:pt>
                <c:pt idx="9">
                  <c:v>2205.9545454545455</c:v>
                </c:pt>
                <c:pt idx="10">
                  <c:v>2132.1</c:v>
                </c:pt>
                <c:pt idx="11">
                  <c:v>1972.35</c:v>
                </c:pt>
                <c:pt idx="12">
                  <c:v>2231.2272727272725</c:v>
                </c:pt>
                <c:pt idx="13">
                  <c:v>1969.85</c:v>
                </c:pt>
                <c:pt idx="14">
                  <c:v>2160.6190476190477</c:v>
                </c:pt>
                <c:pt idx="15">
                  <c:v>2130.6666666666665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'Abril 2014'!$F$8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'Abril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2014'!$F$9:$F$24</c:f>
              <c:numCache>
                <c:formatCode>#,##0</c:formatCode>
                <c:ptCount val="16"/>
                <c:pt idx="0">
                  <c:v>2907.2727272727275</c:v>
                </c:pt>
                <c:pt idx="1">
                  <c:v>2626.25</c:v>
                </c:pt>
                <c:pt idx="2">
                  <c:v>2516</c:v>
                </c:pt>
                <c:pt idx="3">
                  <c:v>2403.3636363636365</c:v>
                </c:pt>
                <c:pt idx="4">
                  <c:v>2512.7142857142858</c:v>
                </c:pt>
                <c:pt idx="5">
                  <c:v>2724.25</c:v>
                </c:pt>
                <c:pt idx="6">
                  <c:v>2670.181818181818</c:v>
                </c:pt>
                <c:pt idx="7">
                  <c:v>2400.0476190476193</c:v>
                </c:pt>
                <c:pt idx="8">
                  <c:v>2465</c:v>
                </c:pt>
                <c:pt idx="9">
                  <c:v>2213.318181818182</c:v>
                </c:pt>
                <c:pt idx="10">
                  <c:v>2268.1</c:v>
                </c:pt>
                <c:pt idx="11">
                  <c:v>2191.5500000000002</c:v>
                </c:pt>
                <c:pt idx="12">
                  <c:v>2368.9545454545455</c:v>
                </c:pt>
                <c:pt idx="13">
                  <c:v>1978.25</c:v>
                </c:pt>
                <c:pt idx="14">
                  <c:v>2415.2857142857142</c:v>
                </c:pt>
                <c:pt idx="15">
                  <c:v>2153.0476190476193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'Abril 2014'!$G$8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'Abril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2014'!$G$9:$G$24</c:f>
              <c:numCache>
                <c:formatCode>#,##0</c:formatCode>
                <c:ptCount val="16"/>
                <c:pt idx="0">
                  <c:v>357.86363636363632</c:v>
                </c:pt>
                <c:pt idx="1">
                  <c:v>327.5</c:v>
                </c:pt>
                <c:pt idx="2">
                  <c:v>323.75</c:v>
                </c:pt>
                <c:pt idx="3">
                  <c:v>394.81818181818181</c:v>
                </c:pt>
                <c:pt idx="4">
                  <c:v>352.09523809523807</c:v>
                </c:pt>
                <c:pt idx="5">
                  <c:v>349.7</c:v>
                </c:pt>
                <c:pt idx="6">
                  <c:v>344.81818181818187</c:v>
                </c:pt>
                <c:pt idx="7">
                  <c:v>392.52380952380952</c:v>
                </c:pt>
                <c:pt idx="8">
                  <c:v>376.88888888888886</c:v>
                </c:pt>
                <c:pt idx="9">
                  <c:v>425.31818181818181</c:v>
                </c:pt>
                <c:pt idx="10">
                  <c:v>350</c:v>
                </c:pt>
                <c:pt idx="11">
                  <c:v>424.35</c:v>
                </c:pt>
                <c:pt idx="12">
                  <c:v>379.86363636363637</c:v>
                </c:pt>
                <c:pt idx="13">
                  <c:v>352.25</c:v>
                </c:pt>
                <c:pt idx="14">
                  <c:v>395.85714285714289</c:v>
                </c:pt>
                <c:pt idx="15">
                  <c:v>416.14285714285717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'Abril 2014'!$H$8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'Abril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2014'!$H$9:$H$24</c:f>
              <c:numCache>
                <c:formatCode>#,##0</c:formatCode>
                <c:ptCount val="16"/>
                <c:pt idx="0">
                  <c:v>131.40909090909091</c:v>
                </c:pt>
                <c:pt idx="1">
                  <c:v>100.6</c:v>
                </c:pt>
                <c:pt idx="2">
                  <c:v>111.65</c:v>
                </c:pt>
                <c:pt idx="3">
                  <c:v>103.36363636363636</c:v>
                </c:pt>
                <c:pt idx="4">
                  <c:v>130.14285714285714</c:v>
                </c:pt>
                <c:pt idx="5">
                  <c:v>151.05000000000001</c:v>
                </c:pt>
                <c:pt idx="6">
                  <c:v>134.5</c:v>
                </c:pt>
                <c:pt idx="7">
                  <c:v>137.57142857142858</c:v>
                </c:pt>
                <c:pt idx="8">
                  <c:v>108.38888888888889</c:v>
                </c:pt>
                <c:pt idx="9">
                  <c:v>105.63636363636364</c:v>
                </c:pt>
                <c:pt idx="10">
                  <c:v>113.75</c:v>
                </c:pt>
                <c:pt idx="11">
                  <c:v>141.55000000000001</c:v>
                </c:pt>
                <c:pt idx="12">
                  <c:v>95</c:v>
                </c:pt>
                <c:pt idx="13">
                  <c:v>97.9</c:v>
                </c:pt>
                <c:pt idx="14">
                  <c:v>87.761904761904759</c:v>
                </c:pt>
                <c:pt idx="15">
                  <c:v>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15424"/>
        <c:axId val="151986944"/>
      </c:lineChart>
      <c:catAx>
        <c:axId val="1478154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51986944"/>
        <c:crosses val="autoZero"/>
        <c:auto val="1"/>
        <c:lblAlgn val="ctr"/>
        <c:lblOffset val="100"/>
        <c:noMultiLvlLbl val="0"/>
      </c:catAx>
      <c:valAx>
        <c:axId val="15198694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478154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Monto (MM$) Operaciones </a:t>
            </a:r>
            <a:r>
              <a:rPr lang="es-ES" sz="1200" b="1" i="0" u="none" strike="noStrike" baseline="0">
                <a:effectLst/>
              </a:rPr>
              <a:t>Abril 2014</a:t>
            </a:r>
            <a:endParaRPr lang="es-ES" sz="1200"/>
          </a:p>
        </c:rich>
      </c:tx>
      <c:layout/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Resumen!$B$7:$B$10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Resumen!$D$7:$D$10</c:f>
              <c:numCache>
                <c:formatCode>_-* #,##0_-;\-* #,##0_-;_-* "-"??_-;_-@_-</c:formatCode>
                <c:ptCount val="4"/>
                <c:pt idx="0">
                  <c:v>16615436.994396999</c:v>
                </c:pt>
                <c:pt idx="1">
                  <c:v>17468955.338521998</c:v>
                </c:pt>
                <c:pt idx="2">
                  <c:v>42094978.157875001</c:v>
                </c:pt>
                <c:pt idx="3">
                  <c:v>945494.28400400002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Promedio</a:t>
            </a:r>
            <a:r>
              <a:rPr lang="es-ES" sz="1200" baseline="0"/>
              <a:t> Mensual 2013</a:t>
            </a:r>
            <a:endParaRPr lang="es-ES" sz="1200"/>
          </a:p>
        </c:rich>
      </c:tx>
      <c:layout/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dLbl>
              <c:idx val="2"/>
              <c:layout>
                <c:manualLayout>
                  <c:x val="4.1112642169728784E-2"/>
                  <c:y val="1.650802053104706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Resumen!$B$23:$B$26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Resumen!$C$23:$C$26</c:f>
              <c:numCache>
                <c:formatCode>_-* #,##0_-;\-* #,##0_-;_-* "-"??_-;_-@_-</c:formatCode>
                <c:ptCount val="4"/>
                <c:pt idx="0">
                  <c:v>48045.583333333336</c:v>
                </c:pt>
                <c:pt idx="1">
                  <c:v>51527.666666666664</c:v>
                </c:pt>
                <c:pt idx="2">
                  <c:v>7619.083333333333</c:v>
                </c:pt>
                <c:pt idx="3">
                  <c:v>2532.75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Monto (MM$) Operaciones Promedio Mensual 2013</a:t>
            </a:r>
          </a:p>
        </c:rich>
      </c:tx>
      <c:layout/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Resumen!$B$23:$B$26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Resumen!$D$23:$D$26</c:f>
              <c:numCache>
                <c:formatCode>_-* #,##0_-;\-* #,##0_-;_-* "-"??_-;_-@_-</c:formatCode>
                <c:ptCount val="4"/>
                <c:pt idx="0">
                  <c:v>16030163.864518667</c:v>
                </c:pt>
                <c:pt idx="1">
                  <c:v>16085646.643101582</c:v>
                </c:pt>
                <c:pt idx="2">
                  <c:v>33474496.134402003</c:v>
                </c:pt>
                <c:pt idx="3">
                  <c:v>944404.90712508338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</a:t>
            </a:r>
            <a:r>
              <a:rPr lang="es-ES" sz="1200" baseline="0"/>
              <a:t> </a:t>
            </a:r>
            <a:r>
              <a:rPr lang="es-ES" sz="1200"/>
              <a:t>Abril 2014</a:t>
            </a:r>
          </a:p>
        </c:rich>
      </c:tx>
      <c:layout/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Resumen!$B$41:$B$43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Resumen!$C$41:$C$43</c:f>
              <c:numCache>
                <c:formatCode>_-* #,##0_-;\-* #,##0_-;_-* "-"??_-;_-@_-</c:formatCode>
                <c:ptCount val="3"/>
                <c:pt idx="0">
                  <c:v>19824</c:v>
                </c:pt>
                <c:pt idx="1">
                  <c:v>3575</c:v>
                </c:pt>
                <c:pt idx="2">
                  <c:v>8345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Monto (MM$) Operaciones</a:t>
            </a:r>
            <a:r>
              <a:rPr lang="es-ES" sz="1200" baseline="0"/>
              <a:t> </a:t>
            </a:r>
            <a:r>
              <a:rPr lang="es-ES" sz="1200" b="1" i="0" u="none" strike="noStrike" baseline="0">
                <a:effectLst/>
              </a:rPr>
              <a:t>Abril </a:t>
            </a:r>
            <a:r>
              <a:rPr lang="es-ES" sz="1200" baseline="0"/>
              <a:t>2014</a:t>
            </a:r>
            <a:endParaRPr lang="es-ES" sz="1200"/>
          </a:p>
        </c:rich>
      </c:tx>
      <c:layout/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Resumen!$B$41:$B$43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Resumen!$D$41:$D$43</c:f>
              <c:numCache>
                <c:formatCode>_-* #,##0_-;\-* #,##0_-;_-* "-"??_-;_-@_-</c:formatCode>
                <c:ptCount val="3"/>
                <c:pt idx="0">
                  <c:v>1231035.3049550001</c:v>
                </c:pt>
                <c:pt idx="1">
                  <c:v>3977428.451907</c:v>
                </c:pt>
                <c:pt idx="2">
                  <c:v>7305106.1437800005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Promedio</a:t>
            </a:r>
            <a:r>
              <a:rPr lang="es-ES" sz="1200" baseline="0"/>
              <a:t> Mensual 2013</a:t>
            </a:r>
            <a:endParaRPr lang="es-ES" sz="1200"/>
          </a:p>
        </c:rich>
      </c:tx>
      <c:layout/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Resumen!$B$57:$B$59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Resumen!$C$57:$C$59</c:f>
              <c:numCache>
                <c:formatCode>_-* #,##0_-;\-* #,##0_-;_-* "-"??_-;_-@_-</c:formatCode>
                <c:ptCount val="3"/>
                <c:pt idx="0">
                  <c:v>19413.416666666668</c:v>
                </c:pt>
                <c:pt idx="1">
                  <c:v>3189.25</c:v>
                </c:pt>
                <c:pt idx="2">
                  <c:v>8958.5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Monto (MM$) Operaciones Promedio Mensual 2013</a:t>
            </a:r>
          </a:p>
        </c:rich>
      </c:tx>
      <c:layout/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Resumen!$B$57:$B$59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Resumen!$D$57:$D$59</c:f>
              <c:numCache>
                <c:formatCode>_-* #,##0_-;\-* #,##0_-;_-* "-"??_-;_-@_-</c:formatCode>
                <c:ptCount val="3"/>
                <c:pt idx="0">
                  <c:v>1346505.8335318333</c:v>
                </c:pt>
                <c:pt idx="1">
                  <c:v>2977172.337038334</c:v>
                </c:pt>
                <c:pt idx="2">
                  <c:v>8093324.2967539169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acumulado mensual de operaciones de compraventa no compensadas 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'Abril 2014'!$I$8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'Abril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2014'!$I$9:$I$24</c:f>
              <c:numCache>
                <c:formatCode>#,##0</c:formatCode>
                <c:ptCount val="16"/>
                <c:pt idx="0">
                  <c:v>54386</c:v>
                </c:pt>
                <c:pt idx="1">
                  <c:v>49196</c:v>
                </c:pt>
                <c:pt idx="2">
                  <c:v>45892</c:v>
                </c:pt>
                <c:pt idx="3">
                  <c:v>47876</c:v>
                </c:pt>
                <c:pt idx="4">
                  <c:v>48091</c:v>
                </c:pt>
                <c:pt idx="5">
                  <c:v>50415</c:v>
                </c:pt>
                <c:pt idx="6">
                  <c:v>53879</c:v>
                </c:pt>
                <c:pt idx="7">
                  <c:v>49504</c:v>
                </c:pt>
                <c:pt idx="8">
                  <c:v>46688</c:v>
                </c:pt>
                <c:pt idx="9">
                  <c:v>48531</c:v>
                </c:pt>
                <c:pt idx="10">
                  <c:v>42642</c:v>
                </c:pt>
                <c:pt idx="11">
                  <c:v>39447</c:v>
                </c:pt>
                <c:pt idx="12">
                  <c:v>49087</c:v>
                </c:pt>
                <c:pt idx="13">
                  <c:v>39397</c:v>
                </c:pt>
                <c:pt idx="14">
                  <c:v>45373</c:v>
                </c:pt>
                <c:pt idx="15">
                  <c:v>44744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'Abril 2014'!$J$8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'Abril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2014'!$J$9:$J$24</c:f>
              <c:numCache>
                <c:formatCode>#,##0</c:formatCode>
                <c:ptCount val="16"/>
                <c:pt idx="0">
                  <c:v>63960</c:v>
                </c:pt>
                <c:pt idx="1">
                  <c:v>52525</c:v>
                </c:pt>
                <c:pt idx="2">
                  <c:v>50320</c:v>
                </c:pt>
                <c:pt idx="3">
                  <c:v>52874</c:v>
                </c:pt>
                <c:pt idx="4">
                  <c:v>52767</c:v>
                </c:pt>
                <c:pt idx="5">
                  <c:v>54485</c:v>
                </c:pt>
                <c:pt idx="6">
                  <c:v>58744</c:v>
                </c:pt>
                <c:pt idx="7">
                  <c:v>50401</c:v>
                </c:pt>
                <c:pt idx="8">
                  <c:v>44370</c:v>
                </c:pt>
                <c:pt idx="9">
                  <c:v>48693</c:v>
                </c:pt>
                <c:pt idx="10">
                  <c:v>45362</c:v>
                </c:pt>
                <c:pt idx="11">
                  <c:v>43831</c:v>
                </c:pt>
                <c:pt idx="12">
                  <c:v>52117</c:v>
                </c:pt>
                <c:pt idx="13">
                  <c:v>39565</c:v>
                </c:pt>
                <c:pt idx="14">
                  <c:v>50721</c:v>
                </c:pt>
                <c:pt idx="15">
                  <c:v>45214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'Abril 2014'!$K$8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'Abril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2014'!$K$9:$K$24</c:f>
              <c:numCache>
                <c:formatCode>#,##0</c:formatCode>
                <c:ptCount val="16"/>
                <c:pt idx="0">
                  <c:v>7873</c:v>
                </c:pt>
                <c:pt idx="1">
                  <c:v>6550</c:v>
                </c:pt>
                <c:pt idx="2">
                  <c:v>6475</c:v>
                </c:pt>
                <c:pt idx="3">
                  <c:v>8686</c:v>
                </c:pt>
                <c:pt idx="4">
                  <c:v>7394</c:v>
                </c:pt>
                <c:pt idx="5">
                  <c:v>6994</c:v>
                </c:pt>
                <c:pt idx="6">
                  <c:v>7586</c:v>
                </c:pt>
                <c:pt idx="7">
                  <c:v>8243</c:v>
                </c:pt>
                <c:pt idx="8">
                  <c:v>6784</c:v>
                </c:pt>
                <c:pt idx="9">
                  <c:v>9357</c:v>
                </c:pt>
                <c:pt idx="10">
                  <c:v>7000</c:v>
                </c:pt>
                <c:pt idx="11">
                  <c:v>8487</c:v>
                </c:pt>
                <c:pt idx="12">
                  <c:v>8357</c:v>
                </c:pt>
                <c:pt idx="13">
                  <c:v>7045</c:v>
                </c:pt>
                <c:pt idx="14">
                  <c:v>8313</c:v>
                </c:pt>
                <c:pt idx="15">
                  <c:v>8739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'Abril 2014'!$L$8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'Abril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2014'!$L$9:$L$24</c:f>
              <c:numCache>
                <c:formatCode>#,##0</c:formatCode>
                <c:ptCount val="16"/>
                <c:pt idx="0">
                  <c:v>2891</c:v>
                </c:pt>
                <c:pt idx="1">
                  <c:v>2012</c:v>
                </c:pt>
                <c:pt idx="2">
                  <c:v>2233</c:v>
                </c:pt>
                <c:pt idx="3">
                  <c:v>2274</c:v>
                </c:pt>
                <c:pt idx="4">
                  <c:v>2733</c:v>
                </c:pt>
                <c:pt idx="5">
                  <c:v>3021</c:v>
                </c:pt>
                <c:pt idx="6">
                  <c:v>2959</c:v>
                </c:pt>
                <c:pt idx="7">
                  <c:v>2889</c:v>
                </c:pt>
                <c:pt idx="8">
                  <c:v>1951</c:v>
                </c:pt>
                <c:pt idx="9">
                  <c:v>2324</c:v>
                </c:pt>
                <c:pt idx="10">
                  <c:v>2275</c:v>
                </c:pt>
                <c:pt idx="11">
                  <c:v>2831</c:v>
                </c:pt>
                <c:pt idx="12">
                  <c:v>2090</c:v>
                </c:pt>
                <c:pt idx="13">
                  <c:v>1958</c:v>
                </c:pt>
                <c:pt idx="14">
                  <c:v>1843</c:v>
                </c:pt>
                <c:pt idx="15">
                  <c:v>2016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23200"/>
        <c:axId val="77524992"/>
      </c:lineChart>
      <c:catAx>
        <c:axId val="77523200"/>
        <c:scaling>
          <c:orientation val="minMax"/>
        </c:scaling>
        <c:delete val="0"/>
        <c:axPos val="b"/>
        <c:majorTickMark val="none"/>
        <c:minorTickMark val="none"/>
        <c:tickLblPos val="nextTo"/>
        <c:crossAx val="77524992"/>
        <c:crosses val="autoZero"/>
        <c:auto val="1"/>
        <c:lblAlgn val="ctr"/>
        <c:lblOffset val="100"/>
        <c:noMultiLvlLbl val="0"/>
      </c:catAx>
      <c:valAx>
        <c:axId val="7752499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775232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acumulado mensual de operaciones de compraventa no compensadas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'Abril 2014'!$E$36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'Abril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2014'!$E$37:$E$52</c:f>
              <c:numCache>
                <c:formatCode>#,##0</c:formatCode>
                <c:ptCount val="16"/>
                <c:pt idx="0">
                  <c:v>16417241.726989999</c:v>
                </c:pt>
                <c:pt idx="1">
                  <c:v>15037741.172343001</c:v>
                </c:pt>
                <c:pt idx="2">
                  <c:v>13848943.779134</c:v>
                </c:pt>
                <c:pt idx="3">
                  <c:v>16086096.035344999</c:v>
                </c:pt>
                <c:pt idx="4">
                  <c:v>17801790.619421002</c:v>
                </c:pt>
                <c:pt idx="5">
                  <c:v>17684542.955515999</c:v>
                </c:pt>
                <c:pt idx="6">
                  <c:v>17771623.451273002</c:v>
                </c:pt>
                <c:pt idx="7">
                  <c:v>16359818.953577001</c:v>
                </c:pt>
                <c:pt idx="8">
                  <c:v>15949862.743842</c:v>
                </c:pt>
                <c:pt idx="9">
                  <c:v>16760948.703245999</c:v>
                </c:pt>
                <c:pt idx="10">
                  <c:v>15133528.555772001</c:v>
                </c:pt>
                <c:pt idx="11">
                  <c:v>13509827.677765001</c:v>
                </c:pt>
                <c:pt idx="12">
                  <c:v>16434121.822813001</c:v>
                </c:pt>
                <c:pt idx="13">
                  <c:v>13675521.942527</c:v>
                </c:pt>
                <c:pt idx="14">
                  <c:v>17760484.116563998</c:v>
                </c:pt>
                <c:pt idx="15">
                  <c:v>16615436.994396999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'Abril 2014'!$F$36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'Abril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2014'!$F$37:$F$52</c:f>
              <c:numCache>
                <c:formatCode>#,##0</c:formatCode>
                <c:ptCount val="16"/>
                <c:pt idx="0">
                  <c:v>16700335.202377999</c:v>
                </c:pt>
                <c:pt idx="1">
                  <c:v>14773657.585535999</c:v>
                </c:pt>
                <c:pt idx="2">
                  <c:v>13900402.205193</c:v>
                </c:pt>
                <c:pt idx="3">
                  <c:v>16245696.168187</c:v>
                </c:pt>
                <c:pt idx="4">
                  <c:v>17838763.350938998</c:v>
                </c:pt>
                <c:pt idx="5">
                  <c:v>17179330.609157</c:v>
                </c:pt>
                <c:pt idx="6">
                  <c:v>18089502.523671001</c:v>
                </c:pt>
                <c:pt idx="7">
                  <c:v>16327115.518562</c:v>
                </c:pt>
                <c:pt idx="8">
                  <c:v>16281684.386523999</c:v>
                </c:pt>
                <c:pt idx="9">
                  <c:v>16634867.290971</c:v>
                </c:pt>
                <c:pt idx="10">
                  <c:v>14863555.208148001</c:v>
                </c:pt>
                <c:pt idx="11">
                  <c:v>14192849.667952999</c:v>
                </c:pt>
                <c:pt idx="12">
                  <c:v>16973216.875103999</c:v>
                </c:pt>
                <c:pt idx="13">
                  <c:v>14060199.134442</c:v>
                </c:pt>
                <c:pt idx="14">
                  <c:v>18231676.990768</c:v>
                </c:pt>
                <c:pt idx="15">
                  <c:v>17468955.338521998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'Abril 2014'!$G$36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'Abril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2014'!$G$37:$G$52</c:f>
              <c:numCache>
                <c:formatCode>#,##0</c:formatCode>
                <c:ptCount val="16"/>
                <c:pt idx="0">
                  <c:v>35523809.407912999</c:v>
                </c:pt>
                <c:pt idx="1">
                  <c:v>30102338.851383001</c:v>
                </c:pt>
                <c:pt idx="2">
                  <c:v>30273669.122074001</c:v>
                </c:pt>
                <c:pt idx="3">
                  <c:v>41465554.082001001</c:v>
                </c:pt>
                <c:pt idx="4">
                  <c:v>31909646.653618</c:v>
                </c:pt>
                <c:pt idx="5">
                  <c:v>30372188.278875999</c:v>
                </c:pt>
                <c:pt idx="6">
                  <c:v>34376831.202293001</c:v>
                </c:pt>
                <c:pt idx="7">
                  <c:v>33128143.288265999</c:v>
                </c:pt>
                <c:pt idx="8">
                  <c:v>29025705.038708001</c:v>
                </c:pt>
                <c:pt idx="9">
                  <c:v>35234004.542231999</c:v>
                </c:pt>
                <c:pt idx="10">
                  <c:v>35512550.019936003</c:v>
                </c:pt>
                <c:pt idx="11">
                  <c:v>34769513.125523999</c:v>
                </c:pt>
                <c:pt idx="12">
                  <c:v>36341658.718473002</c:v>
                </c:pt>
                <c:pt idx="13">
                  <c:v>30828680.349803001</c:v>
                </c:pt>
                <c:pt idx="14">
                  <c:v>37344676.438855998</c:v>
                </c:pt>
                <c:pt idx="15">
                  <c:v>42094978.157875001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'Abril 2014'!$H$36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'Abril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2014'!$H$37:$H$52</c:f>
              <c:numCache>
                <c:formatCode>#,##0</c:formatCode>
                <c:ptCount val="16"/>
                <c:pt idx="0">
                  <c:v>972958.08637399995</c:v>
                </c:pt>
                <c:pt idx="1">
                  <c:v>1073496.5963109999</c:v>
                </c:pt>
                <c:pt idx="2">
                  <c:v>1026617.0544509999</c:v>
                </c:pt>
                <c:pt idx="3">
                  <c:v>1105720.3682240001</c:v>
                </c:pt>
                <c:pt idx="4">
                  <c:v>1133512.8504580001</c:v>
                </c:pt>
                <c:pt idx="5">
                  <c:v>1025162.543003</c:v>
                </c:pt>
                <c:pt idx="6">
                  <c:v>1053340.7184039999</c:v>
                </c:pt>
                <c:pt idx="7">
                  <c:v>882723.55792399996</c:v>
                </c:pt>
                <c:pt idx="8">
                  <c:v>624893.46188399999</c:v>
                </c:pt>
                <c:pt idx="9">
                  <c:v>641647.87586200004</c:v>
                </c:pt>
                <c:pt idx="10">
                  <c:v>915020.525379</c:v>
                </c:pt>
                <c:pt idx="11">
                  <c:v>877765.24722699996</c:v>
                </c:pt>
                <c:pt idx="12">
                  <c:v>750147.37842700002</c:v>
                </c:pt>
                <c:pt idx="13">
                  <c:v>721919.80579300004</c:v>
                </c:pt>
                <c:pt idx="14">
                  <c:v>768460.99906299997</c:v>
                </c:pt>
                <c:pt idx="15">
                  <c:v>945494.28400400002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43680"/>
        <c:axId val="77545472"/>
      </c:lineChart>
      <c:catAx>
        <c:axId val="77543680"/>
        <c:scaling>
          <c:orientation val="minMax"/>
        </c:scaling>
        <c:delete val="0"/>
        <c:axPos val="b"/>
        <c:majorTickMark val="none"/>
        <c:minorTickMark val="none"/>
        <c:tickLblPos val="nextTo"/>
        <c:crossAx val="77545472"/>
        <c:crosses val="autoZero"/>
        <c:auto val="1"/>
        <c:lblAlgn val="ctr"/>
        <c:lblOffset val="100"/>
        <c:noMultiLvlLbl val="0"/>
      </c:catAx>
      <c:valAx>
        <c:axId val="7754547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775436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  <a:latin typeface="+mn-lt"/>
              </a:rPr>
              <a:t>Monto (MM USD) acumulado mensual de operaciones de compraventa no compensadas</a:t>
            </a:r>
            <a:endParaRPr lang="es-ES" sz="1100">
              <a:effectLst/>
              <a:latin typeface="+mn-lt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'Abril 2014'!$I$36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'Abril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2014'!$I$37:$I$52</c:f>
              <c:numCache>
                <c:formatCode>#,##0.00</c:formatCode>
                <c:ptCount val="16"/>
                <c:pt idx="0">
                  <c:v>34736.674309913033</c:v>
                </c:pt>
                <c:pt idx="1">
                  <c:v>31837.300633755789</c:v>
                </c:pt>
                <c:pt idx="2">
                  <c:v>29308.645178165778</c:v>
                </c:pt>
                <c:pt idx="3">
                  <c:v>34083.553726839753</c:v>
                </c:pt>
                <c:pt idx="4">
                  <c:v>37163.380091012841</c:v>
                </c:pt>
                <c:pt idx="5">
                  <c:v>35163.266287038161</c:v>
                </c:pt>
                <c:pt idx="6">
                  <c:v>35197.056680370384</c:v>
                </c:pt>
                <c:pt idx="7">
                  <c:v>31913.775841802155</c:v>
                </c:pt>
                <c:pt idx="8">
                  <c:v>31601.855395021423</c:v>
                </c:pt>
                <c:pt idx="9">
                  <c:v>33455.871737632617</c:v>
                </c:pt>
                <c:pt idx="10">
                  <c:v>29141.889956317471</c:v>
                </c:pt>
                <c:pt idx="11">
                  <c:v>25532.795950629945</c:v>
                </c:pt>
                <c:pt idx="12">
                  <c:v>30609.998323107298</c:v>
                </c:pt>
                <c:pt idx="13">
                  <c:v>24661.445266681807</c:v>
                </c:pt>
                <c:pt idx="14">
                  <c:v>31490.456015932832</c:v>
                </c:pt>
                <c:pt idx="15">
                  <c:v>29968.466028259769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'Abril 2014'!$J$36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'Abril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2014'!$J$37:$J$52</c:f>
              <c:numCache>
                <c:formatCode>#,##0.00</c:formatCode>
                <c:ptCount val="16"/>
                <c:pt idx="0">
                  <c:v>35336.778253463075</c:v>
                </c:pt>
                <c:pt idx="1">
                  <c:v>31276.083588885718</c:v>
                </c:pt>
                <c:pt idx="2">
                  <c:v>29417.860636870617</c:v>
                </c:pt>
                <c:pt idx="3">
                  <c:v>34428.229546947914</c:v>
                </c:pt>
                <c:pt idx="4">
                  <c:v>37242.542913021724</c:v>
                </c:pt>
                <c:pt idx="5">
                  <c:v>34165.360560361274</c:v>
                </c:pt>
                <c:pt idx="6">
                  <c:v>35828.881283188275</c:v>
                </c:pt>
                <c:pt idx="7">
                  <c:v>31846.831945444774</c:v>
                </c:pt>
                <c:pt idx="8">
                  <c:v>32260.646149321983</c:v>
                </c:pt>
                <c:pt idx="9">
                  <c:v>33201.091795865636</c:v>
                </c:pt>
                <c:pt idx="10">
                  <c:v>28620.848543832522</c:v>
                </c:pt>
                <c:pt idx="11">
                  <c:v>26816.015778595287</c:v>
                </c:pt>
                <c:pt idx="12">
                  <c:v>31608.390996731305</c:v>
                </c:pt>
                <c:pt idx="13">
                  <c:v>25355.640168024336</c:v>
                </c:pt>
                <c:pt idx="14">
                  <c:v>32327.002958518366</c:v>
                </c:pt>
                <c:pt idx="15">
                  <c:v>31511.408995369336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'Abril 2014'!$K$36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'Abril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2014'!$K$37:$K$52</c:f>
              <c:numCache>
                <c:formatCode>#,##0.00</c:formatCode>
                <c:ptCount val="16"/>
                <c:pt idx="0">
                  <c:v>75100.994153220163</c:v>
                </c:pt>
                <c:pt idx="1">
                  <c:v>63735.014234881666</c:v>
                </c:pt>
                <c:pt idx="2">
                  <c:v>64070.641638112822</c:v>
                </c:pt>
                <c:pt idx="3">
                  <c:v>87796.405863966298</c:v>
                </c:pt>
                <c:pt idx="4">
                  <c:v>66687.424322445848</c:v>
                </c:pt>
                <c:pt idx="5">
                  <c:v>60467.987448245309</c:v>
                </c:pt>
                <c:pt idx="6">
                  <c:v>68121.886602657469</c:v>
                </c:pt>
                <c:pt idx="7">
                  <c:v>64630.867242143548</c:v>
                </c:pt>
                <c:pt idx="8">
                  <c:v>57599.123086516433</c:v>
                </c:pt>
                <c:pt idx="9">
                  <c:v>70316.044424113134</c:v>
                </c:pt>
                <c:pt idx="10">
                  <c:v>68482.192920398229</c:v>
                </c:pt>
                <c:pt idx="11">
                  <c:v>65678.317444143046</c:v>
                </c:pt>
                <c:pt idx="12">
                  <c:v>67807.80800560645</c:v>
                </c:pt>
                <c:pt idx="13">
                  <c:v>55646.164868737265</c:v>
                </c:pt>
                <c:pt idx="14">
                  <c:v>66188.016269300948</c:v>
                </c:pt>
                <c:pt idx="15">
                  <c:v>75953.393234418516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'Abril 2014'!$L$36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'Abril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2014'!$L$37:$L$52</c:f>
              <c:numCache>
                <c:formatCode>#,##0.00</c:formatCode>
                <c:ptCount val="16"/>
                <c:pt idx="0">
                  <c:v>862.55768657944941</c:v>
                </c:pt>
                <c:pt idx="1">
                  <c:v>835.42579387663693</c:v>
                </c:pt>
                <c:pt idx="2">
                  <c:v>371.58323631923633</c:v>
                </c:pt>
                <c:pt idx="3">
                  <c:v>540.73838059719935</c:v>
                </c:pt>
                <c:pt idx="4">
                  <c:v>368.7968593877755</c:v>
                </c:pt>
                <c:pt idx="5">
                  <c:v>473.51979706376676</c:v>
                </c:pt>
                <c:pt idx="6">
                  <c:v>537.97811157159026</c:v>
                </c:pt>
                <c:pt idx="7">
                  <c:v>477.65624149693235</c:v>
                </c:pt>
                <c:pt idx="8">
                  <c:v>864.93971141621967</c:v>
                </c:pt>
                <c:pt idx="9">
                  <c:v>1074.0515821693878</c:v>
                </c:pt>
                <c:pt idx="10">
                  <c:v>758.55873199317614</c:v>
                </c:pt>
                <c:pt idx="11">
                  <c:v>842.07157516531402</c:v>
                </c:pt>
                <c:pt idx="12">
                  <c:v>838.4733412008336</c:v>
                </c:pt>
                <c:pt idx="13">
                  <c:v>717.5575611588913</c:v>
                </c:pt>
                <c:pt idx="14">
                  <c:v>905.77763882188401</c:v>
                </c:pt>
                <c:pt idx="15">
                  <c:v>552.11380766451839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448"/>
        <c:axId val="77586432"/>
      </c:lineChart>
      <c:catAx>
        <c:axId val="77576448"/>
        <c:scaling>
          <c:orientation val="minMax"/>
        </c:scaling>
        <c:delete val="0"/>
        <c:axPos val="b"/>
        <c:majorTickMark val="none"/>
        <c:minorTickMark val="none"/>
        <c:tickLblPos val="nextTo"/>
        <c:crossAx val="77586432"/>
        <c:crosses val="autoZero"/>
        <c:auto val="1"/>
        <c:lblAlgn val="ctr"/>
        <c:lblOffset val="100"/>
        <c:noMultiLvlLbl val="0"/>
      </c:catAx>
      <c:valAx>
        <c:axId val="7758643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775764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promedio diario de operaciones de compraventa compensadas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'Abril 2014'!$E$73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'Abril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2014'!$E$74:$E$89</c:f>
              <c:numCache>
                <c:formatCode>#,##0</c:formatCode>
                <c:ptCount val="16"/>
                <c:pt idx="0">
                  <c:v>1040.6363636363637</c:v>
                </c:pt>
                <c:pt idx="1">
                  <c:v>1008.7</c:v>
                </c:pt>
                <c:pt idx="2">
                  <c:v>1008.45</c:v>
                </c:pt>
                <c:pt idx="3">
                  <c:v>937.09090909090912</c:v>
                </c:pt>
                <c:pt idx="4">
                  <c:v>958.38095238095241</c:v>
                </c:pt>
                <c:pt idx="5">
                  <c:v>984.3</c:v>
                </c:pt>
                <c:pt idx="6">
                  <c:v>878.9545454545455</c:v>
                </c:pt>
                <c:pt idx="7">
                  <c:v>893.76190476190482</c:v>
                </c:pt>
                <c:pt idx="8">
                  <c:v>945.27777777777783</c:v>
                </c:pt>
                <c:pt idx="9">
                  <c:v>880.5</c:v>
                </c:pt>
                <c:pt idx="10">
                  <c:v>871.35</c:v>
                </c:pt>
                <c:pt idx="11">
                  <c:v>868.85</c:v>
                </c:pt>
                <c:pt idx="12">
                  <c:v>841.59090909090912</c:v>
                </c:pt>
                <c:pt idx="13">
                  <c:v>788.8</c:v>
                </c:pt>
                <c:pt idx="14">
                  <c:v>882.23809523809518</c:v>
                </c:pt>
                <c:pt idx="15">
                  <c:v>944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'Abril 2014'!$F$73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'Abril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2014'!$F$74:$F$89</c:f>
              <c:numCache>
                <c:formatCode>#,##0</c:formatCode>
                <c:ptCount val="16"/>
                <c:pt idx="0">
                  <c:v>129.68181818181819</c:v>
                </c:pt>
                <c:pt idx="1">
                  <c:v>152.35</c:v>
                </c:pt>
                <c:pt idx="2">
                  <c:v>123.6</c:v>
                </c:pt>
                <c:pt idx="3">
                  <c:v>152.27272727272728</c:v>
                </c:pt>
                <c:pt idx="4">
                  <c:v>148.42857142857142</c:v>
                </c:pt>
                <c:pt idx="5">
                  <c:v>154.94999999999999</c:v>
                </c:pt>
                <c:pt idx="6">
                  <c:v>163.09090909090909</c:v>
                </c:pt>
                <c:pt idx="7">
                  <c:v>182.33333333333334</c:v>
                </c:pt>
                <c:pt idx="8">
                  <c:v>164.94444444444446</c:v>
                </c:pt>
                <c:pt idx="9">
                  <c:v>156.95454545454547</c:v>
                </c:pt>
                <c:pt idx="10">
                  <c:v>167.95</c:v>
                </c:pt>
                <c:pt idx="11">
                  <c:v>156.75</c:v>
                </c:pt>
                <c:pt idx="12">
                  <c:v>164.95454545454547</c:v>
                </c:pt>
                <c:pt idx="13">
                  <c:v>144.94999999999999</c:v>
                </c:pt>
                <c:pt idx="14">
                  <c:v>225.66666666666666</c:v>
                </c:pt>
                <c:pt idx="15">
                  <c:v>170.23809523809524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'Abril 2014'!$G$73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'Abril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2014'!$G$74:$G$89</c:f>
              <c:numCache>
                <c:formatCode>#,##0</c:formatCode>
                <c:ptCount val="16"/>
                <c:pt idx="0">
                  <c:v>462.54545454545456</c:v>
                </c:pt>
                <c:pt idx="1">
                  <c:v>432.05</c:v>
                </c:pt>
                <c:pt idx="2">
                  <c:v>431.9</c:v>
                </c:pt>
                <c:pt idx="3">
                  <c:v>442.5454545454545</c:v>
                </c:pt>
                <c:pt idx="4">
                  <c:v>449.57142857142856</c:v>
                </c:pt>
                <c:pt idx="5">
                  <c:v>450</c:v>
                </c:pt>
                <c:pt idx="6">
                  <c:v>427.95454545454544</c:v>
                </c:pt>
                <c:pt idx="7">
                  <c:v>420.85714285714289</c:v>
                </c:pt>
                <c:pt idx="8">
                  <c:v>411.22222222222223</c:v>
                </c:pt>
                <c:pt idx="9">
                  <c:v>428.86363636363637</c:v>
                </c:pt>
                <c:pt idx="10">
                  <c:v>423.25</c:v>
                </c:pt>
                <c:pt idx="11">
                  <c:v>415.75</c:v>
                </c:pt>
                <c:pt idx="12">
                  <c:v>427.09090909090907</c:v>
                </c:pt>
                <c:pt idx="13">
                  <c:v>366.85</c:v>
                </c:pt>
                <c:pt idx="14">
                  <c:v>421.23809523809524</c:v>
                </c:pt>
                <c:pt idx="15">
                  <c:v>397.38095238095241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62080"/>
        <c:axId val="77663616"/>
      </c:lineChart>
      <c:catAx>
        <c:axId val="77662080"/>
        <c:scaling>
          <c:orientation val="minMax"/>
        </c:scaling>
        <c:delete val="0"/>
        <c:axPos val="b"/>
        <c:majorTickMark val="none"/>
        <c:minorTickMark val="none"/>
        <c:tickLblPos val="nextTo"/>
        <c:crossAx val="77663616"/>
        <c:crosses val="autoZero"/>
        <c:auto val="1"/>
        <c:lblAlgn val="ctr"/>
        <c:lblOffset val="100"/>
        <c:noMultiLvlLbl val="0"/>
      </c:catAx>
      <c:valAx>
        <c:axId val="7766361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776620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acumulado mensual de operaciones de compraventa compensadas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'Abril 2014'!$H$73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'Abril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2014'!$H$74:$H$89</c:f>
              <c:numCache>
                <c:formatCode>#,##0</c:formatCode>
                <c:ptCount val="16"/>
                <c:pt idx="0">
                  <c:v>22894</c:v>
                </c:pt>
                <c:pt idx="1">
                  <c:v>20174</c:v>
                </c:pt>
                <c:pt idx="2">
                  <c:v>20169</c:v>
                </c:pt>
                <c:pt idx="3">
                  <c:v>20616</c:v>
                </c:pt>
                <c:pt idx="4">
                  <c:v>20126</c:v>
                </c:pt>
                <c:pt idx="5">
                  <c:v>19686</c:v>
                </c:pt>
                <c:pt idx="6">
                  <c:v>19337</c:v>
                </c:pt>
                <c:pt idx="7">
                  <c:v>18769</c:v>
                </c:pt>
                <c:pt idx="8">
                  <c:v>17015</c:v>
                </c:pt>
                <c:pt idx="9">
                  <c:v>19371</c:v>
                </c:pt>
                <c:pt idx="10">
                  <c:v>17427</c:v>
                </c:pt>
                <c:pt idx="11">
                  <c:v>17377</c:v>
                </c:pt>
                <c:pt idx="12">
                  <c:v>18515</c:v>
                </c:pt>
                <c:pt idx="13">
                  <c:v>15776</c:v>
                </c:pt>
                <c:pt idx="14">
                  <c:v>18527</c:v>
                </c:pt>
                <c:pt idx="15">
                  <c:v>19824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'Abril 2014'!$I$73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'Abril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2014'!$I$74:$I$89</c:f>
              <c:numCache>
                <c:formatCode>#,##0</c:formatCode>
                <c:ptCount val="16"/>
                <c:pt idx="0">
                  <c:v>2853</c:v>
                </c:pt>
                <c:pt idx="1">
                  <c:v>3047</c:v>
                </c:pt>
                <c:pt idx="2">
                  <c:v>2472</c:v>
                </c:pt>
                <c:pt idx="3">
                  <c:v>3350</c:v>
                </c:pt>
                <c:pt idx="4">
                  <c:v>3117</c:v>
                </c:pt>
                <c:pt idx="5">
                  <c:v>3099</c:v>
                </c:pt>
                <c:pt idx="6">
                  <c:v>3588</c:v>
                </c:pt>
                <c:pt idx="7">
                  <c:v>3829</c:v>
                </c:pt>
                <c:pt idx="8">
                  <c:v>2969</c:v>
                </c:pt>
                <c:pt idx="9">
                  <c:v>3453</c:v>
                </c:pt>
                <c:pt idx="10">
                  <c:v>3359</c:v>
                </c:pt>
                <c:pt idx="11">
                  <c:v>3135</c:v>
                </c:pt>
                <c:pt idx="12">
                  <c:v>3629</c:v>
                </c:pt>
                <c:pt idx="13">
                  <c:v>2899</c:v>
                </c:pt>
                <c:pt idx="14">
                  <c:v>4739</c:v>
                </c:pt>
                <c:pt idx="15">
                  <c:v>3575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'Abril 2014'!$J$73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'Abril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2014'!$J$74:$J$89</c:f>
              <c:numCache>
                <c:formatCode>#,##0</c:formatCode>
                <c:ptCount val="16"/>
                <c:pt idx="0">
                  <c:v>10176</c:v>
                </c:pt>
                <c:pt idx="1">
                  <c:v>8641</c:v>
                </c:pt>
                <c:pt idx="2">
                  <c:v>8638</c:v>
                </c:pt>
                <c:pt idx="3">
                  <c:v>9736</c:v>
                </c:pt>
                <c:pt idx="4">
                  <c:v>9441</c:v>
                </c:pt>
                <c:pt idx="5">
                  <c:v>9000</c:v>
                </c:pt>
                <c:pt idx="6">
                  <c:v>9415</c:v>
                </c:pt>
                <c:pt idx="7">
                  <c:v>8838</c:v>
                </c:pt>
                <c:pt idx="8">
                  <c:v>7402</c:v>
                </c:pt>
                <c:pt idx="9">
                  <c:v>9435</c:v>
                </c:pt>
                <c:pt idx="10">
                  <c:v>8465</c:v>
                </c:pt>
                <c:pt idx="11">
                  <c:v>8315</c:v>
                </c:pt>
                <c:pt idx="12">
                  <c:v>9396</c:v>
                </c:pt>
                <c:pt idx="13">
                  <c:v>7337</c:v>
                </c:pt>
                <c:pt idx="14">
                  <c:v>8846</c:v>
                </c:pt>
                <c:pt idx="15">
                  <c:v>8345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73600"/>
        <c:axId val="77675136"/>
      </c:lineChart>
      <c:catAx>
        <c:axId val="77673600"/>
        <c:scaling>
          <c:orientation val="minMax"/>
        </c:scaling>
        <c:delete val="0"/>
        <c:axPos val="b"/>
        <c:majorTickMark val="none"/>
        <c:minorTickMark val="none"/>
        <c:tickLblPos val="nextTo"/>
        <c:crossAx val="77675136"/>
        <c:crosses val="autoZero"/>
        <c:auto val="1"/>
        <c:lblAlgn val="ctr"/>
        <c:lblOffset val="100"/>
        <c:noMultiLvlLbl val="0"/>
      </c:catAx>
      <c:valAx>
        <c:axId val="7767513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776736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acumulado mensual de operaciones de compraventa compensadas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'Abril 2014'!$E$101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'Abril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2014'!$E$102:$E$117</c:f>
              <c:numCache>
                <c:formatCode>#,##0</c:formatCode>
                <c:ptCount val="16"/>
                <c:pt idx="0">
                  <c:v>1693090.018861</c:v>
                </c:pt>
                <c:pt idx="1">
                  <c:v>1457870.5231379999</c:v>
                </c:pt>
                <c:pt idx="2">
                  <c:v>1619570.46013</c:v>
                </c:pt>
                <c:pt idx="3">
                  <c:v>1485677.7911449999</c:v>
                </c:pt>
                <c:pt idx="4">
                  <c:v>1434943.507426</c:v>
                </c:pt>
                <c:pt idx="5">
                  <c:v>1516566.545223</c:v>
                </c:pt>
                <c:pt idx="6">
                  <c:v>1322115.5225829999</c:v>
                </c:pt>
                <c:pt idx="7">
                  <c:v>1118245.89472</c:v>
                </c:pt>
                <c:pt idx="8">
                  <c:v>1215047.7253970001</c:v>
                </c:pt>
                <c:pt idx="9">
                  <c:v>1092035.0828180001</c:v>
                </c:pt>
                <c:pt idx="10">
                  <c:v>1088055.604549</c:v>
                </c:pt>
                <c:pt idx="11">
                  <c:v>1114851.3263920001</c:v>
                </c:pt>
                <c:pt idx="12">
                  <c:v>1296256.430495</c:v>
                </c:pt>
                <c:pt idx="13">
                  <c:v>1061199.2187610001</c:v>
                </c:pt>
                <c:pt idx="14">
                  <c:v>1189463.212394</c:v>
                </c:pt>
                <c:pt idx="15">
                  <c:v>1231035.3049550001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'Abril 2014'!$F$101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'Abril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2014'!$F$102:$F$117</c:f>
              <c:numCache>
                <c:formatCode>#,##0</c:formatCode>
                <c:ptCount val="16"/>
                <c:pt idx="0">
                  <c:v>2788692.010332</c:v>
                </c:pt>
                <c:pt idx="1">
                  <c:v>2652319.4763460001</c:v>
                </c:pt>
                <c:pt idx="2">
                  <c:v>2155113.6261359998</c:v>
                </c:pt>
                <c:pt idx="3">
                  <c:v>3434435.881453</c:v>
                </c:pt>
                <c:pt idx="4">
                  <c:v>3155786.0604329999</c:v>
                </c:pt>
                <c:pt idx="5">
                  <c:v>3191285.4565730002</c:v>
                </c:pt>
                <c:pt idx="6">
                  <c:v>3099755.5070090001</c:v>
                </c:pt>
                <c:pt idx="7">
                  <c:v>2937089.1968180002</c:v>
                </c:pt>
                <c:pt idx="8">
                  <c:v>3232334.4184360001</c:v>
                </c:pt>
                <c:pt idx="9">
                  <c:v>3603082.0895509999</c:v>
                </c:pt>
                <c:pt idx="10">
                  <c:v>2879188.1983190002</c:v>
                </c:pt>
                <c:pt idx="11">
                  <c:v>2596986.1230540001</c:v>
                </c:pt>
                <c:pt idx="12">
                  <c:v>3700290.0910519999</c:v>
                </c:pt>
                <c:pt idx="13">
                  <c:v>2915830.3814190002</c:v>
                </c:pt>
                <c:pt idx="14">
                  <c:v>4440910.0201639999</c:v>
                </c:pt>
                <c:pt idx="15">
                  <c:v>3977428.451907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'Abril 2014'!$G$101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'Abril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2014'!$G$102:$G$117</c:f>
              <c:numCache>
                <c:formatCode>#,##0</c:formatCode>
                <c:ptCount val="16"/>
                <c:pt idx="0">
                  <c:v>9495719.1569899991</c:v>
                </c:pt>
                <c:pt idx="1">
                  <c:v>8814454.3457180001</c:v>
                </c:pt>
                <c:pt idx="2">
                  <c:v>8361658.9569389997</c:v>
                </c:pt>
                <c:pt idx="3">
                  <c:v>8182321.9906660002</c:v>
                </c:pt>
                <c:pt idx="4">
                  <c:v>9417818.0939769987</c:v>
                </c:pt>
                <c:pt idx="5">
                  <c:v>8490151.4205290005</c:v>
                </c:pt>
                <c:pt idx="6">
                  <c:v>8212010.5473029995</c:v>
                </c:pt>
                <c:pt idx="7">
                  <c:v>7211658.7844749996</c:v>
                </c:pt>
                <c:pt idx="8">
                  <c:v>7008526.1723469999</c:v>
                </c:pt>
                <c:pt idx="9">
                  <c:v>7640993.7482230002</c:v>
                </c:pt>
                <c:pt idx="10">
                  <c:v>7583918.3645319995</c:v>
                </c:pt>
                <c:pt idx="11">
                  <c:v>6700659.9793480001</c:v>
                </c:pt>
                <c:pt idx="12">
                  <c:v>7538361.2612579996</c:v>
                </c:pt>
                <c:pt idx="13">
                  <c:v>6230064.6046599997</c:v>
                </c:pt>
                <c:pt idx="14">
                  <c:v>8058380.7394909998</c:v>
                </c:pt>
                <c:pt idx="15">
                  <c:v>7305106.1437800005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13792"/>
        <c:axId val="77715328"/>
      </c:lineChart>
      <c:catAx>
        <c:axId val="77713792"/>
        <c:scaling>
          <c:orientation val="minMax"/>
        </c:scaling>
        <c:delete val="0"/>
        <c:axPos val="b"/>
        <c:majorTickMark val="none"/>
        <c:minorTickMark val="none"/>
        <c:tickLblPos val="nextTo"/>
        <c:crossAx val="77715328"/>
        <c:crosses val="autoZero"/>
        <c:auto val="1"/>
        <c:lblAlgn val="ctr"/>
        <c:lblOffset val="100"/>
        <c:noMultiLvlLbl val="0"/>
      </c:catAx>
      <c:valAx>
        <c:axId val="7771532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777137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(MM USD) acumulado mensual de operaciones de compraventa  compensadas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'Abril 2014'!$H$101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'Abril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2014'!$H$102:$H$117</c:f>
              <c:numCache>
                <c:formatCode>#,##0.00</c:formatCode>
                <c:ptCount val="16"/>
                <c:pt idx="0">
                  <c:v>3582.1132488869775</c:v>
                </c:pt>
                <c:pt idx="1">
                  <c:v>3086.2226971762384</c:v>
                </c:pt>
                <c:pt idx="2">
                  <c:v>3427.5030371770858</c:v>
                </c:pt>
                <c:pt idx="3">
                  <c:v>3146.3020272124281</c:v>
                </c:pt>
                <c:pt idx="4">
                  <c:v>2992.8256923309646</c:v>
                </c:pt>
                <c:pt idx="5">
                  <c:v>3012.8037098814461</c:v>
                </c:pt>
                <c:pt idx="6">
                  <c:v>2618.8782151245491</c:v>
                </c:pt>
                <c:pt idx="7">
                  <c:v>2182.7321677814039</c:v>
                </c:pt>
                <c:pt idx="8">
                  <c:v>2409.6735923926067</c:v>
                </c:pt>
                <c:pt idx="9">
                  <c:v>2180.0789206600934</c:v>
                </c:pt>
                <c:pt idx="10">
                  <c:v>2095.4418590961604</c:v>
                </c:pt>
                <c:pt idx="11">
                  <c:v>2104.8801796655566</c:v>
                </c:pt>
                <c:pt idx="12">
                  <c:v>2410.5805706036531</c:v>
                </c:pt>
                <c:pt idx="13">
                  <c:v>1913.2996961004476</c:v>
                </c:pt>
                <c:pt idx="14">
                  <c:v>2111.9811801388505</c:v>
                </c:pt>
                <c:pt idx="15">
                  <c:v>2223.4726752904112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'Abril 2014'!$I$101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'Abril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2014'!$I$102:$I$117</c:f>
              <c:numCache>
                <c:formatCode>#,##0.00</c:formatCode>
                <c:ptCount val="16"/>
                <c:pt idx="0">
                  <c:v>5901.6514256602313</c:v>
                </c:pt>
                <c:pt idx="1">
                  <c:v>5614.0861808195241</c:v>
                </c:pt>
                <c:pt idx="2">
                  <c:v>4559.0273791011105</c:v>
                </c:pt>
                <c:pt idx="3">
                  <c:v>7279.9055930701952</c:v>
                </c:pt>
                <c:pt idx="4">
                  <c:v>6596.856850660266</c:v>
                </c:pt>
                <c:pt idx="5">
                  <c:v>6346.5255632329017</c:v>
                </c:pt>
                <c:pt idx="6">
                  <c:v>6139.8850714008013</c:v>
                </c:pt>
                <c:pt idx="7">
                  <c:v>5724.8285601296238</c:v>
                </c:pt>
                <c:pt idx="8">
                  <c:v>6399.5766012694521</c:v>
                </c:pt>
                <c:pt idx="9">
                  <c:v>7195.6058443173115</c:v>
                </c:pt>
                <c:pt idx="10">
                  <c:v>5541.8363834457978</c:v>
                </c:pt>
                <c:pt idx="11">
                  <c:v>4905.9948713959247</c:v>
                </c:pt>
                <c:pt idx="12">
                  <c:v>5047.1000000000004</c:v>
                </c:pt>
                <c:pt idx="13">
                  <c:v>5251.9545795663525</c:v>
                </c:pt>
                <c:pt idx="14">
                  <c:v>7861.4130974915988</c:v>
                </c:pt>
                <c:pt idx="15">
                  <c:v>7175.6440491922131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'Abril 2014'!$J$101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'Abril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2014'!$J$102:$J$117</c:f>
              <c:numCache>
                <c:formatCode>#,##0.00</c:formatCode>
                <c:ptCount val="16"/>
                <c:pt idx="0">
                  <c:v>20087.034229203662</c:v>
                </c:pt>
                <c:pt idx="1">
                  <c:v>18662.914264873623</c:v>
                </c:pt>
                <c:pt idx="2">
                  <c:v>17696.541402280222</c:v>
                </c:pt>
                <c:pt idx="3">
                  <c:v>17332.385145362176</c:v>
                </c:pt>
                <c:pt idx="4">
                  <c:v>19663.420032710779</c:v>
                </c:pt>
                <c:pt idx="5">
                  <c:v>16878.407900604172</c:v>
                </c:pt>
                <c:pt idx="6">
                  <c:v>16263.385155553686</c:v>
                </c:pt>
                <c:pt idx="7">
                  <c:v>14069.304900432422</c:v>
                </c:pt>
                <c:pt idx="8">
                  <c:v>13889.22997282394</c:v>
                </c:pt>
                <c:pt idx="9">
                  <c:v>15254.773911498492</c:v>
                </c:pt>
                <c:pt idx="10">
                  <c:v>14598.610462913337</c:v>
                </c:pt>
                <c:pt idx="11">
                  <c:v>12657.524073217506</c:v>
                </c:pt>
                <c:pt idx="12">
                  <c:v>14052.920611576652</c:v>
                </c:pt>
                <c:pt idx="13">
                  <c:v>11240.270000819659</c:v>
                </c:pt>
                <c:pt idx="14">
                  <c:v>14290.324028297691</c:v>
                </c:pt>
                <c:pt idx="15">
                  <c:v>13176.799361584095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880320"/>
        <c:axId val="77882112"/>
      </c:lineChart>
      <c:catAx>
        <c:axId val="77880320"/>
        <c:scaling>
          <c:orientation val="minMax"/>
        </c:scaling>
        <c:delete val="0"/>
        <c:axPos val="b"/>
        <c:majorTickMark val="none"/>
        <c:minorTickMark val="none"/>
        <c:tickLblPos val="nextTo"/>
        <c:crossAx val="77882112"/>
        <c:crosses val="autoZero"/>
        <c:auto val="1"/>
        <c:lblAlgn val="ctr"/>
        <c:lblOffset val="100"/>
        <c:noMultiLvlLbl val="0"/>
      </c:catAx>
      <c:valAx>
        <c:axId val="7788211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778803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Abril 2014</a:t>
            </a:r>
          </a:p>
        </c:rich>
      </c:tx>
      <c:layout/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Resumen!$B$7:$B$10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Resumen!$C$7:$C$10</c:f>
              <c:numCache>
                <c:formatCode>_-* #,##0_-;\-* #,##0_-;_-* "-"??_-;_-@_-</c:formatCode>
                <c:ptCount val="4"/>
                <c:pt idx="0">
                  <c:v>44744</c:v>
                </c:pt>
                <c:pt idx="1">
                  <c:v>45214</c:v>
                </c:pt>
                <c:pt idx="2">
                  <c:v>8739</c:v>
                </c:pt>
                <c:pt idx="3">
                  <c:v>2016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292100</xdr:colOff>
      <xdr:row>6</xdr:row>
      <xdr:rowOff>6348</xdr:rowOff>
    </xdr:from>
    <xdr:to>
      <xdr:col>21</xdr:col>
      <xdr:colOff>228600</xdr:colOff>
      <xdr:row>23</xdr:row>
      <xdr:rowOff>63500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469900</xdr:colOff>
      <xdr:row>6</xdr:row>
      <xdr:rowOff>0</xdr:rowOff>
    </xdr:from>
    <xdr:to>
      <xdr:col>33</xdr:col>
      <xdr:colOff>355600</xdr:colOff>
      <xdr:row>23</xdr:row>
      <xdr:rowOff>63500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76200</xdr:colOff>
      <xdr:row>34</xdr:row>
      <xdr:rowOff>50800</xdr:rowOff>
    </xdr:from>
    <xdr:to>
      <xdr:col>21</xdr:col>
      <xdr:colOff>355600</xdr:colOff>
      <xdr:row>51</xdr:row>
      <xdr:rowOff>107952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660400</xdr:colOff>
      <xdr:row>34</xdr:row>
      <xdr:rowOff>38100</xdr:rowOff>
    </xdr:from>
    <xdr:to>
      <xdr:col>35</xdr:col>
      <xdr:colOff>177800</xdr:colOff>
      <xdr:row>51</xdr:row>
      <xdr:rowOff>95252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584200</xdr:colOff>
      <xdr:row>71</xdr:row>
      <xdr:rowOff>31748</xdr:rowOff>
    </xdr:from>
    <xdr:to>
      <xdr:col>19</xdr:col>
      <xdr:colOff>508000</xdr:colOff>
      <xdr:row>90</xdr:row>
      <xdr:rowOff>25400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71</xdr:row>
      <xdr:rowOff>0</xdr:rowOff>
    </xdr:from>
    <xdr:to>
      <xdr:col>32</xdr:col>
      <xdr:colOff>88900</xdr:colOff>
      <xdr:row>89</xdr:row>
      <xdr:rowOff>209552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99</xdr:row>
      <xdr:rowOff>0</xdr:rowOff>
    </xdr:from>
    <xdr:to>
      <xdr:col>19</xdr:col>
      <xdr:colOff>622300</xdr:colOff>
      <xdr:row>117</xdr:row>
      <xdr:rowOff>209552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88900</xdr:colOff>
      <xdr:row>99</xdr:row>
      <xdr:rowOff>0</xdr:rowOff>
    </xdr:from>
    <xdr:to>
      <xdr:col>32</xdr:col>
      <xdr:colOff>177800</xdr:colOff>
      <xdr:row>117</xdr:row>
      <xdr:rowOff>209552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5</xdr:row>
      <xdr:rowOff>6349</xdr:rowOff>
    </xdr:from>
    <xdr:to>
      <xdr:col>10</xdr:col>
      <xdr:colOff>292100</xdr:colOff>
      <xdr:row>18</xdr:row>
      <xdr:rowOff>31749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711200</xdr:colOff>
      <xdr:row>5</xdr:row>
      <xdr:rowOff>0</xdr:rowOff>
    </xdr:from>
    <xdr:to>
      <xdr:col>16</xdr:col>
      <xdr:colOff>736600</xdr:colOff>
      <xdr:row>18</xdr:row>
      <xdr:rowOff>25400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292100</xdr:colOff>
      <xdr:row>21</xdr:row>
      <xdr:rowOff>6349</xdr:rowOff>
    </xdr:from>
    <xdr:to>
      <xdr:col>10</xdr:col>
      <xdr:colOff>292100</xdr:colOff>
      <xdr:row>34</xdr:row>
      <xdr:rowOff>31749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711200</xdr:colOff>
      <xdr:row>21</xdr:row>
      <xdr:rowOff>0</xdr:rowOff>
    </xdr:from>
    <xdr:to>
      <xdr:col>16</xdr:col>
      <xdr:colOff>736600</xdr:colOff>
      <xdr:row>34</xdr:row>
      <xdr:rowOff>25400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292100</xdr:colOff>
      <xdr:row>39</xdr:row>
      <xdr:rowOff>6349</xdr:rowOff>
    </xdr:from>
    <xdr:to>
      <xdr:col>10</xdr:col>
      <xdr:colOff>292100</xdr:colOff>
      <xdr:row>52</xdr:row>
      <xdr:rowOff>31749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711200</xdr:colOff>
      <xdr:row>39</xdr:row>
      <xdr:rowOff>0</xdr:rowOff>
    </xdr:from>
    <xdr:to>
      <xdr:col>16</xdr:col>
      <xdr:colOff>736600</xdr:colOff>
      <xdr:row>52</xdr:row>
      <xdr:rowOff>25400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292100</xdr:colOff>
      <xdr:row>55</xdr:row>
      <xdr:rowOff>6349</xdr:rowOff>
    </xdr:from>
    <xdr:to>
      <xdr:col>10</xdr:col>
      <xdr:colOff>292100</xdr:colOff>
      <xdr:row>68</xdr:row>
      <xdr:rowOff>31749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711200</xdr:colOff>
      <xdr:row>55</xdr:row>
      <xdr:rowOff>0</xdr:rowOff>
    </xdr:from>
    <xdr:to>
      <xdr:col>16</xdr:col>
      <xdr:colOff>736600</xdr:colOff>
      <xdr:row>68</xdr:row>
      <xdr:rowOff>25400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ION/Monitoreo/Monitoreo%20Permanente/Estad&#237;sticas/Matrices%20y%20reportes%20internos/Info%20DCV/DCV-201/MAtriz_OpCVLiq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brales"/>
      <sheetName val="DCV - 201"/>
      <sheetName val="Dolar"/>
      <sheetName val="Reporte Web1"/>
      <sheetName val="Resumen"/>
      <sheetName val="REPORTE_Vol_Monto"/>
      <sheetName val="REPORTE Liq.Bil.Ciclos 1 y 3"/>
      <sheetName val="REPORTE Liq.Bilateral"/>
      <sheetName val="REPORTE Liq.PH&amp;SM"/>
      <sheetName val="REPORTE Liq.PM&amp;RV"/>
      <sheetName val="REPORTE Liq.OTC"/>
    </sheetNames>
    <sheetDataSet>
      <sheetData sheetId="0">
        <row r="2">
          <cell r="B2">
            <v>21</v>
          </cell>
        </row>
        <row r="32">
          <cell r="A32">
            <v>20140401</v>
          </cell>
          <cell r="B32">
            <v>1557</v>
          </cell>
          <cell r="C32">
            <v>1823.6987884309797</v>
          </cell>
          <cell r="D32">
            <v>664485385099</v>
          </cell>
          <cell r="E32">
            <v>922869118951.68579</v>
          </cell>
          <cell r="F32">
            <v>324</v>
          </cell>
          <cell r="G32">
            <v>410.69167478794378</v>
          </cell>
          <cell r="H32">
            <v>363669218008</v>
          </cell>
          <cell r="I32">
            <v>521047694326.88501</v>
          </cell>
          <cell r="J32">
            <v>72</v>
          </cell>
          <cell r="K32">
            <v>126.67108334862073</v>
          </cell>
          <cell r="L32">
            <v>5867675095</v>
          </cell>
          <cell r="M32">
            <v>12191695423.780197</v>
          </cell>
          <cell r="N32">
            <v>103</v>
          </cell>
          <cell r="O32">
            <v>395.49238037246005</v>
          </cell>
          <cell r="P32">
            <v>113588070184</v>
          </cell>
          <cell r="Q32">
            <v>400954537668.02777</v>
          </cell>
          <cell r="R32">
            <v>958</v>
          </cell>
          <cell r="S32">
            <v>1010.592524433151</v>
          </cell>
          <cell r="T32">
            <v>96848134428</v>
          </cell>
          <cell r="U32">
            <v>100654449597.49457</v>
          </cell>
          <cell r="V32">
            <v>100</v>
          </cell>
          <cell r="W32">
            <v>147.40785856179426</v>
          </cell>
          <cell r="X32">
            <v>84512287384</v>
          </cell>
          <cell r="Y32">
            <v>66795055832.687912</v>
          </cell>
          <cell r="Z32">
            <v>4519</v>
          </cell>
          <cell r="AA32">
            <v>6006.8462472308556</v>
          </cell>
          <cell r="AB32">
            <v>3793386538950</v>
          </cell>
          <cell r="AC32">
            <v>4358297867428.1655</v>
          </cell>
          <cell r="AD32">
            <v>1864</v>
          </cell>
          <cell r="AE32">
            <v>2756.6957648384173</v>
          </cell>
          <cell r="AF32">
            <v>744641978421</v>
          </cell>
          <cell r="AG32">
            <v>1089408446652.037</v>
          </cell>
          <cell r="AH32">
            <v>2145</v>
          </cell>
          <cell r="AI32">
            <v>3036.2798576403975</v>
          </cell>
          <cell r="AJ32">
            <v>762605248319</v>
          </cell>
          <cell r="AK32">
            <v>1090236508928.0189</v>
          </cell>
          <cell r="AL32">
            <v>464</v>
          </cell>
          <cell r="AM32">
            <v>414.85129999831224</v>
          </cell>
          <cell r="AN32">
            <v>2264323446002</v>
          </cell>
          <cell r="AO32">
            <v>2304786186459.3462</v>
          </cell>
          <cell r="AP32">
            <v>46</v>
          </cell>
          <cell r="AQ32">
            <v>101.64891001787254</v>
          </cell>
          <cell r="AR32">
            <v>21815866208</v>
          </cell>
          <cell r="AS32">
            <v>38692173121.156677</v>
          </cell>
        </row>
      </sheetData>
      <sheetData sheetId="1"/>
      <sheetData sheetId="2"/>
      <sheetData sheetId="3">
        <row r="8">
          <cell r="E8" t="str">
            <v>Ciclo 1(1)</v>
          </cell>
        </row>
      </sheetData>
      <sheetData sheetId="4">
        <row r="7">
          <cell r="B7" t="str">
            <v>Ciclo 1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32"/>
  <sheetViews>
    <sheetView tabSelected="1" zoomScale="70" zoomScaleNormal="70" workbookViewId="0">
      <selection activeCell="B4" sqref="B4"/>
    </sheetView>
  </sheetViews>
  <sheetFormatPr baseColWidth="10" defaultColWidth="5.42578125" defaultRowHeight="16.5" x14ac:dyDescent="0.3"/>
  <cols>
    <col min="1" max="1" width="5.42578125" style="1" customWidth="1"/>
    <col min="2" max="2" width="5.42578125" style="1"/>
    <col min="3" max="3" width="5.140625" style="1" bestFit="1" customWidth="1"/>
    <col min="4" max="4" width="4.85546875" style="1" customWidth="1"/>
    <col min="5" max="8" width="12" style="1" bestFit="1" customWidth="1"/>
    <col min="9" max="9" width="14" style="1" bestFit="1" customWidth="1"/>
    <col min="10" max="11" width="11.42578125" style="1" customWidth="1"/>
    <col min="12" max="12" width="10.85546875" style="1" bestFit="1" customWidth="1"/>
    <col min="13" max="13" width="5.140625" style="1" bestFit="1" customWidth="1"/>
    <col min="14" max="14" width="10" style="1" bestFit="1" customWidth="1"/>
    <col min="15" max="16" width="10.42578125" style="1" bestFit="1" customWidth="1"/>
    <col min="17" max="17" width="9.28515625" style="1" bestFit="1" customWidth="1"/>
    <col min="18" max="18" width="11.42578125" style="1" bestFit="1" customWidth="1"/>
    <col min="19" max="19" width="12" style="1" bestFit="1" customWidth="1"/>
    <col min="20" max="20" width="11.5703125" style="1" bestFit="1" customWidth="1"/>
    <col min="21" max="21" width="8.7109375" style="1" bestFit="1" customWidth="1"/>
    <col min="22" max="24" width="10.42578125" style="1" bestFit="1" customWidth="1"/>
    <col min="25" max="25" width="8.85546875" style="1" bestFit="1" customWidth="1"/>
    <col min="26" max="16384" width="5.42578125" style="1"/>
  </cols>
  <sheetData>
    <row r="1" spans="3:34" ht="17.25" thickBot="1" x14ac:dyDescent="0.35"/>
    <row r="2" spans="3:34" ht="19.5" thickBot="1" x14ac:dyDescent="0.35">
      <c r="C2" s="49" t="s">
        <v>0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1"/>
    </row>
    <row r="3" spans="3:34" x14ac:dyDescent="0.3">
      <c r="C3" s="2"/>
      <c r="D3" s="52" t="s">
        <v>1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5" spans="3:34" x14ac:dyDescent="0.3">
      <c r="E5" s="53" t="s">
        <v>2</v>
      </c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5"/>
    </row>
    <row r="7" spans="3:34" x14ac:dyDescent="0.3">
      <c r="D7" s="3"/>
      <c r="E7" s="48" t="s">
        <v>3</v>
      </c>
      <c r="F7" s="48"/>
      <c r="G7" s="48"/>
      <c r="H7" s="48"/>
      <c r="I7" s="48" t="s">
        <v>4</v>
      </c>
      <c r="J7" s="48"/>
      <c r="K7" s="48"/>
      <c r="L7" s="48"/>
      <c r="P7" s="4"/>
      <c r="Q7" s="5"/>
      <c r="R7" s="46"/>
      <c r="S7" s="46"/>
      <c r="T7" s="46"/>
      <c r="U7" s="46"/>
      <c r="V7" s="46"/>
      <c r="W7" s="46"/>
      <c r="X7" s="46"/>
      <c r="Y7" s="46"/>
    </row>
    <row r="8" spans="3:34" ht="34.5" x14ac:dyDescent="0.3">
      <c r="D8" s="3"/>
      <c r="E8" s="6" t="s">
        <v>5</v>
      </c>
      <c r="F8" s="6" t="s">
        <v>6</v>
      </c>
      <c r="G8" s="6" t="s">
        <v>7</v>
      </c>
      <c r="H8" s="7" t="s">
        <v>8</v>
      </c>
      <c r="I8" s="6" t="s">
        <v>5</v>
      </c>
      <c r="J8" s="6" t="s">
        <v>6</v>
      </c>
      <c r="K8" s="6" t="s">
        <v>7</v>
      </c>
      <c r="L8" s="7" t="s">
        <v>8</v>
      </c>
      <c r="P8" s="4"/>
      <c r="Q8" s="5"/>
      <c r="R8" s="8"/>
      <c r="S8" s="8"/>
      <c r="T8" s="8"/>
      <c r="U8" s="8"/>
      <c r="V8" s="8"/>
      <c r="W8" s="8"/>
      <c r="X8" s="8"/>
      <c r="Y8" s="8"/>
    </row>
    <row r="9" spans="3:34" x14ac:dyDescent="0.3">
      <c r="C9" s="40">
        <v>2013</v>
      </c>
      <c r="D9" s="9" t="s">
        <v>9</v>
      </c>
      <c r="E9" s="10">
        <v>2472.090909090909</v>
      </c>
      <c r="F9" s="10">
        <v>2907.2727272727275</v>
      </c>
      <c r="G9" s="10">
        <v>357.86363636363632</v>
      </c>
      <c r="H9" s="10">
        <v>131.40909090909091</v>
      </c>
      <c r="I9" s="10">
        <v>54386</v>
      </c>
      <c r="J9" s="10">
        <v>63960</v>
      </c>
      <c r="K9" s="10">
        <v>7873</v>
      </c>
      <c r="L9" s="10">
        <v>2891</v>
      </c>
      <c r="P9" s="47"/>
      <c r="Q9" s="11"/>
      <c r="R9" s="12"/>
      <c r="S9" s="12"/>
      <c r="T9" s="12"/>
      <c r="U9" s="12"/>
      <c r="V9" s="12"/>
      <c r="W9" s="12"/>
      <c r="X9" s="12"/>
      <c r="Y9" s="12"/>
    </row>
    <row r="10" spans="3:34" x14ac:dyDescent="0.3">
      <c r="C10" s="40"/>
      <c r="D10" s="9" t="s">
        <v>10</v>
      </c>
      <c r="E10" s="10">
        <v>2459.8000000000002</v>
      </c>
      <c r="F10" s="10">
        <v>2626.25</v>
      </c>
      <c r="G10" s="10">
        <v>327.5</v>
      </c>
      <c r="H10" s="10">
        <v>100.6</v>
      </c>
      <c r="I10" s="10">
        <v>49196</v>
      </c>
      <c r="J10" s="10">
        <v>52525</v>
      </c>
      <c r="K10" s="10">
        <v>6550</v>
      </c>
      <c r="L10" s="10">
        <v>2012</v>
      </c>
      <c r="P10" s="47"/>
      <c r="Q10" s="11"/>
      <c r="R10" s="12"/>
      <c r="S10" s="12"/>
      <c r="T10" s="12"/>
      <c r="U10" s="12"/>
      <c r="V10" s="12"/>
      <c r="W10" s="12"/>
      <c r="X10" s="12"/>
      <c r="Y10" s="12"/>
    </row>
    <row r="11" spans="3:34" x14ac:dyDescent="0.3">
      <c r="C11" s="40"/>
      <c r="D11" s="9" t="s">
        <v>11</v>
      </c>
      <c r="E11" s="10">
        <v>2294.6</v>
      </c>
      <c r="F11" s="10">
        <v>2516</v>
      </c>
      <c r="G11" s="10">
        <v>323.75</v>
      </c>
      <c r="H11" s="10">
        <v>111.65</v>
      </c>
      <c r="I11" s="10">
        <v>45892</v>
      </c>
      <c r="J11" s="10">
        <v>50320</v>
      </c>
      <c r="K11" s="10">
        <v>6475</v>
      </c>
      <c r="L11" s="10">
        <v>2233</v>
      </c>
      <c r="P11" s="47"/>
      <c r="Q11" s="11"/>
      <c r="R11" s="12"/>
      <c r="S11" s="12"/>
      <c r="T11" s="12"/>
      <c r="U11" s="12"/>
      <c r="V11" s="12"/>
      <c r="W11" s="12"/>
      <c r="X11" s="12"/>
      <c r="Y11" s="12"/>
    </row>
    <row r="12" spans="3:34" x14ac:dyDescent="0.3">
      <c r="C12" s="40"/>
      <c r="D12" s="9" t="s">
        <v>12</v>
      </c>
      <c r="E12" s="10">
        <v>2176.181818181818</v>
      </c>
      <c r="F12" s="10">
        <v>2403.3636363636365</v>
      </c>
      <c r="G12" s="10">
        <v>394.81818181818181</v>
      </c>
      <c r="H12" s="10">
        <v>103.36363636363636</v>
      </c>
      <c r="I12" s="10">
        <v>47876</v>
      </c>
      <c r="J12" s="10">
        <v>52874</v>
      </c>
      <c r="K12" s="10">
        <v>8686</v>
      </c>
      <c r="L12" s="10">
        <v>2274</v>
      </c>
      <c r="P12" s="47"/>
      <c r="Q12" s="11"/>
      <c r="R12" s="12"/>
      <c r="S12" s="12"/>
      <c r="T12" s="12"/>
      <c r="U12" s="12"/>
      <c r="V12" s="12"/>
      <c r="W12" s="12"/>
      <c r="X12" s="12"/>
      <c r="Y12" s="12"/>
    </row>
    <row r="13" spans="3:34" x14ac:dyDescent="0.3">
      <c r="C13" s="40"/>
      <c r="D13" s="9" t="s">
        <v>13</v>
      </c>
      <c r="E13" s="10">
        <v>2290.0476190476193</v>
      </c>
      <c r="F13" s="10">
        <v>2512.7142857142858</v>
      </c>
      <c r="G13" s="10">
        <v>352.09523809523807</v>
      </c>
      <c r="H13" s="10">
        <v>130.14285714285714</v>
      </c>
      <c r="I13" s="10">
        <v>48091</v>
      </c>
      <c r="J13" s="10">
        <v>52767</v>
      </c>
      <c r="K13" s="10">
        <v>7394</v>
      </c>
      <c r="L13" s="10">
        <v>2733</v>
      </c>
      <c r="P13" s="47"/>
      <c r="Q13" s="11"/>
      <c r="R13" s="12"/>
      <c r="S13" s="12"/>
      <c r="T13" s="12"/>
      <c r="U13" s="12"/>
      <c r="V13" s="12"/>
      <c r="W13" s="12"/>
      <c r="X13" s="12"/>
      <c r="Y13" s="12"/>
    </row>
    <row r="14" spans="3:34" x14ac:dyDescent="0.3">
      <c r="C14" s="40"/>
      <c r="D14" s="9" t="s">
        <v>14</v>
      </c>
      <c r="E14" s="10">
        <v>2520.75</v>
      </c>
      <c r="F14" s="10">
        <v>2724.25</v>
      </c>
      <c r="G14" s="10">
        <v>349.7</v>
      </c>
      <c r="H14" s="10">
        <v>151.05000000000001</v>
      </c>
      <c r="I14" s="10">
        <v>50415</v>
      </c>
      <c r="J14" s="10">
        <v>54485</v>
      </c>
      <c r="K14" s="10">
        <v>6994</v>
      </c>
      <c r="L14" s="10">
        <v>3021</v>
      </c>
      <c r="P14" s="47"/>
      <c r="Q14" s="11"/>
      <c r="R14" s="12"/>
      <c r="S14" s="12"/>
      <c r="T14" s="12"/>
      <c r="U14" s="12"/>
      <c r="V14" s="12"/>
      <c r="W14" s="12"/>
      <c r="X14" s="12"/>
      <c r="Y14" s="12"/>
    </row>
    <row r="15" spans="3:34" x14ac:dyDescent="0.3">
      <c r="C15" s="40"/>
      <c r="D15" s="9" t="s">
        <v>15</v>
      </c>
      <c r="E15" s="10">
        <v>2449.0454545454545</v>
      </c>
      <c r="F15" s="10">
        <v>2670.181818181818</v>
      </c>
      <c r="G15" s="10">
        <v>344.81818181818187</v>
      </c>
      <c r="H15" s="10">
        <v>134.5</v>
      </c>
      <c r="I15" s="10">
        <v>53879</v>
      </c>
      <c r="J15" s="10">
        <v>58744</v>
      </c>
      <c r="K15" s="10">
        <v>7586</v>
      </c>
      <c r="L15" s="10">
        <v>2959</v>
      </c>
      <c r="P15" s="47"/>
      <c r="Q15" s="11"/>
      <c r="R15" s="12"/>
      <c r="S15" s="12"/>
      <c r="T15" s="12"/>
      <c r="U15" s="12"/>
      <c r="V15" s="12"/>
      <c r="W15" s="12"/>
      <c r="X15" s="12"/>
      <c r="Y15" s="12"/>
    </row>
    <row r="16" spans="3:34" x14ac:dyDescent="0.3">
      <c r="C16" s="40"/>
      <c r="D16" s="9" t="s">
        <v>16</v>
      </c>
      <c r="E16" s="10">
        <v>2357.3333333333335</v>
      </c>
      <c r="F16" s="10">
        <v>2400.0476190476193</v>
      </c>
      <c r="G16" s="10">
        <v>392.52380952380952</v>
      </c>
      <c r="H16" s="10">
        <v>137.57142857142858</v>
      </c>
      <c r="I16" s="10">
        <v>49504</v>
      </c>
      <c r="J16" s="10">
        <v>50401</v>
      </c>
      <c r="K16" s="10">
        <v>8243</v>
      </c>
      <c r="L16" s="10">
        <v>2889</v>
      </c>
      <c r="P16" s="47"/>
      <c r="Q16" s="11"/>
      <c r="R16" s="12"/>
      <c r="S16" s="12"/>
      <c r="T16" s="12"/>
      <c r="U16" s="12"/>
      <c r="V16" s="12"/>
      <c r="W16" s="12"/>
      <c r="X16" s="12"/>
      <c r="Y16" s="12"/>
    </row>
    <row r="17" spans="3:25" x14ac:dyDescent="0.3">
      <c r="C17" s="40"/>
      <c r="D17" s="9" t="s">
        <v>17</v>
      </c>
      <c r="E17" s="10">
        <v>2593.7777777777778</v>
      </c>
      <c r="F17" s="10">
        <v>2465</v>
      </c>
      <c r="G17" s="10">
        <v>376.88888888888886</v>
      </c>
      <c r="H17" s="10">
        <v>108.38888888888889</v>
      </c>
      <c r="I17" s="10">
        <v>46688</v>
      </c>
      <c r="J17" s="10">
        <v>44370</v>
      </c>
      <c r="K17" s="10">
        <v>6784</v>
      </c>
      <c r="L17" s="10">
        <v>1951</v>
      </c>
      <c r="P17" s="47"/>
      <c r="Q17" s="11"/>
      <c r="R17" s="12"/>
      <c r="S17" s="12"/>
      <c r="T17" s="12"/>
      <c r="U17" s="12"/>
      <c r="V17" s="12"/>
      <c r="W17" s="12"/>
      <c r="X17" s="12"/>
      <c r="Y17" s="12"/>
    </row>
    <row r="18" spans="3:25" x14ac:dyDescent="0.3">
      <c r="C18" s="40"/>
      <c r="D18" s="9" t="s">
        <v>18</v>
      </c>
      <c r="E18" s="10">
        <v>2205.9545454545455</v>
      </c>
      <c r="F18" s="10">
        <v>2213.318181818182</v>
      </c>
      <c r="G18" s="10">
        <v>425.31818181818181</v>
      </c>
      <c r="H18" s="10">
        <v>105.63636363636364</v>
      </c>
      <c r="I18" s="10">
        <v>48531</v>
      </c>
      <c r="J18" s="10">
        <v>48693</v>
      </c>
      <c r="K18" s="10">
        <v>9357</v>
      </c>
      <c r="L18" s="10">
        <v>2324</v>
      </c>
      <c r="P18" s="47"/>
      <c r="Q18" s="11"/>
      <c r="R18" s="12"/>
      <c r="S18" s="12"/>
      <c r="T18" s="12"/>
      <c r="U18" s="12"/>
      <c r="V18" s="12"/>
      <c r="W18" s="12"/>
      <c r="X18" s="12"/>
      <c r="Y18" s="12"/>
    </row>
    <row r="19" spans="3:25" x14ac:dyDescent="0.3">
      <c r="C19" s="40"/>
      <c r="D19" s="9" t="s">
        <v>19</v>
      </c>
      <c r="E19" s="10">
        <v>2132.1</v>
      </c>
      <c r="F19" s="10">
        <v>2268.1</v>
      </c>
      <c r="G19" s="10">
        <v>350</v>
      </c>
      <c r="H19" s="10">
        <v>113.75</v>
      </c>
      <c r="I19" s="10">
        <v>42642</v>
      </c>
      <c r="J19" s="10">
        <v>45362</v>
      </c>
      <c r="K19" s="10">
        <v>7000</v>
      </c>
      <c r="L19" s="10">
        <v>2275</v>
      </c>
      <c r="P19" s="47"/>
      <c r="Q19" s="11"/>
      <c r="R19" s="12"/>
      <c r="S19" s="12"/>
      <c r="T19" s="12"/>
      <c r="U19" s="12"/>
      <c r="V19" s="12"/>
      <c r="W19" s="12"/>
      <c r="X19" s="12"/>
      <c r="Y19" s="12"/>
    </row>
    <row r="20" spans="3:25" x14ac:dyDescent="0.3">
      <c r="C20" s="40"/>
      <c r="D20" s="9" t="s">
        <v>20</v>
      </c>
      <c r="E20" s="10">
        <v>1972.35</v>
      </c>
      <c r="F20" s="10">
        <v>2191.5500000000002</v>
      </c>
      <c r="G20" s="10">
        <v>424.35</v>
      </c>
      <c r="H20" s="10">
        <v>141.55000000000001</v>
      </c>
      <c r="I20" s="10">
        <v>39447</v>
      </c>
      <c r="J20" s="10">
        <v>43831</v>
      </c>
      <c r="K20" s="10">
        <v>8487</v>
      </c>
      <c r="L20" s="10">
        <v>2831</v>
      </c>
      <c r="P20" s="47"/>
      <c r="Q20" s="11"/>
      <c r="R20" s="12"/>
      <c r="S20" s="12"/>
      <c r="T20" s="12"/>
      <c r="U20" s="12"/>
      <c r="V20" s="12"/>
      <c r="W20" s="12"/>
      <c r="X20" s="12"/>
      <c r="Y20" s="12"/>
    </row>
    <row r="21" spans="3:25" x14ac:dyDescent="0.3">
      <c r="C21" s="40">
        <v>2014</v>
      </c>
      <c r="D21" s="9" t="s">
        <v>9</v>
      </c>
      <c r="E21" s="10">
        <v>2231.2272727272725</v>
      </c>
      <c r="F21" s="10">
        <v>2368.9545454545455</v>
      </c>
      <c r="G21" s="10">
        <v>379.86363636363637</v>
      </c>
      <c r="H21" s="10">
        <v>95</v>
      </c>
      <c r="I21" s="10">
        <v>49087</v>
      </c>
      <c r="J21" s="10">
        <v>52117</v>
      </c>
      <c r="K21" s="10">
        <v>8357</v>
      </c>
      <c r="L21" s="10">
        <v>2090</v>
      </c>
      <c r="P21" s="47"/>
      <c r="Q21" s="11"/>
      <c r="R21" s="12"/>
      <c r="S21" s="12"/>
      <c r="T21" s="12"/>
      <c r="U21" s="12"/>
      <c r="V21" s="12"/>
      <c r="W21" s="12"/>
      <c r="X21" s="12"/>
      <c r="Y21" s="12"/>
    </row>
    <row r="22" spans="3:25" x14ac:dyDescent="0.3">
      <c r="C22" s="40"/>
      <c r="D22" s="9" t="s">
        <v>10</v>
      </c>
      <c r="E22" s="10">
        <v>1969.85</v>
      </c>
      <c r="F22" s="10">
        <v>1978.25</v>
      </c>
      <c r="G22" s="10">
        <v>352.25</v>
      </c>
      <c r="H22" s="10">
        <v>97.9</v>
      </c>
      <c r="I22" s="10">
        <v>39397</v>
      </c>
      <c r="J22" s="10">
        <v>39565</v>
      </c>
      <c r="K22" s="10">
        <v>7045</v>
      </c>
      <c r="L22" s="10">
        <v>1958</v>
      </c>
      <c r="P22" s="47"/>
      <c r="Q22" s="11"/>
      <c r="R22" s="12"/>
      <c r="S22" s="12"/>
      <c r="T22" s="12"/>
      <c r="U22" s="12"/>
      <c r="V22" s="12"/>
      <c r="W22" s="12"/>
      <c r="X22" s="12"/>
      <c r="Y22" s="12"/>
    </row>
    <row r="23" spans="3:25" x14ac:dyDescent="0.3">
      <c r="C23" s="40"/>
      <c r="D23" s="9" t="s">
        <v>11</v>
      </c>
      <c r="E23" s="10">
        <v>2160.6190476190477</v>
      </c>
      <c r="F23" s="10">
        <v>2415.2857142857142</v>
      </c>
      <c r="G23" s="10">
        <v>395.85714285714289</v>
      </c>
      <c r="H23" s="10">
        <v>87.761904761904759</v>
      </c>
      <c r="I23" s="10">
        <v>45373</v>
      </c>
      <c r="J23" s="10">
        <v>50721</v>
      </c>
      <c r="K23" s="10">
        <v>8313</v>
      </c>
      <c r="L23" s="10">
        <v>1843</v>
      </c>
      <c r="P23" s="47"/>
      <c r="Q23" s="11"/>
      <c r="R23" s="12"/>
      <c r="S23" s="12"/>
      <c r="T23" s="12"/>
      <c r="U23" s="12"/>
      <c r="V23" s="12"/>
      <c r="W23" s="12"/>
      <c r="X23" s="12"/>
      <c r="Y23" s="12"/>
    </row>
    <row r="24" spans="3:25" x14ac:dyDescent="0.3">
      <c r="C24" s="40"/>
      <c r="D24" s="9" t="s">
        <v>12</v>
      </c>
      <c r="E24" s="10">
        <v>2130.6666666666665</v>
      </c>
      <c r="F24" s="10">
        <v>2153.0476190476193</v>
      </c>
      <c r="G24" s="10">
        <v>416.14285714285717</v>
      </c>
      <c r="H24" s="10">
        <v>96</v>
      </c>
      <c r="I24" s="10">
        <v>44744</v>
      </c>
      <c r="J24" s="10">
        <v>45214</v>
      </c>
      <c r="K24" s="10">
        <v>8739</v>
      </c>
      <c r="L24" s="10">
        <v>2016</v>
      </c>
      <c r="P24" s="47"/>
      <c r="Q24" s="11"/>
      <c r="R24" s="12"/>
      <c r="S24" s="12"/>
      <c r="T24" s="12"/>
      <c r="U24" s="12"/>
      <c r="V24" s="12"/>
      <c r="W24" s="12"/>
      <c r="X24" s="12"/>
      <c r="Y24" s="12"/>
    </row>
    <row r="25" spans="3:25" x14ac:dyDescent="0.3">
      <c r="C25" s="40"/>
      <c r="D25" s="9" t="s">
        <v>13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P25" s="47"/>
      <c r="Q25" s="11"/>
      <c r="R25" s="12"/>
      <c r="S25" s="12"/>
      <c r="T25" s="12"/>
      <c r="U25" s="12"/>
      <c r="V25" s="12"/>
      <c r="W25" s="12"/>
      <c r="X25" s="12"/>
      <c r="Y25" s="12"/>
    </row>
    <row r="26" spans="3:25" x14ac:dyDescent="0.3">
      <c r="C26" s="40"/>
      <c r="D26" s="9" t="s">
        <v>14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P26" s="47"/>
      <c r="Q26" s="11"/>
      <c r="R26" s="12"/>
      <c r="S26" s="12"/>
      <c r="T26" s="12"/>
      <c r="U26" s="12"/>
      <c r="V26" s="12"/>
      <c r="W26" s="12"/>
      <c r="X26" s="12"/>
      <c r="Y26" s="12"/>
    </row>
    <row r="27" spans="3:25" x14ac:dyDescent="0.3">
      <c r="C27" s="40"/>
      <c r="D27" s="9" t="s">
        <v>15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P27" s="47"/>
      <c r="Q27" s="11"/>
      <c r="R27" s="12"/>
      <c r="S27" s="12"/>
      <c r="T27" s="12"/>
      <c r="U27" s="12"/>
      <c r="V27" s="12"/>
      <c r="W27" s="12"/>
      <c r="X27" s="12"/>
      <c r="Y27" s="12"/>
    </row>
    <row r="28" spans="3:25" x14ac:dyDescent="0.3">
      <c r="C28" s="40"/>
      <c r="D28" s="9" t="s">
        <v>16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P28" s="47"/>
      <c r="Q28" s="11"/>
      <c r="R28" s="12"/>
      <c r="S28" s="12"/>
      <c r="T28" s="12"/>
      <c r="U28" s="12"/>
      <c r="V28" s="12"/>
      <c r="W28" s="12"/>
      <c r="X28" s="12"/>
      <c r="Y28" s="12"/>
    </row>
    <row r="29" spans="3:25" x14ac:dyDescent="0.3">
      <c r="C29" s="40"/>
      <c r="D29" s="9" t="s">
        <v>17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P29" s="47"/>
      <c r="Q29" s="11"/>
      <c r="R29" s="12"/>
      <c r="S29" s="12"/>
      <c r="T29" s="12"/>
      <c r="U29" s="12"/>
      <c r="V29" s="12"/>
      <c r="W29" s="12"/>
      <c r="X29" s="12"/>
      <c r="Y29" s="12"/>
    </row>
    <row r="30" spans="3:25" x14ac:dyDescent="0.3">
      <c r="C30" s="40"/>
      <c r="D30" s="9" t="s">
        <v>18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P30" s="47"/>
      <c r="Q30" s="11"/>
      <c r="R30" s="12"/>
      <c r="S30" s="12"/>
      <c r="T30" s="12"/>
      <c r="U30" s="12"/>
      <c r="V30" s="12"/>
      <c r="W30" s="12"/>
      <c r="X30" s="12"/>
      <c r="Y30" s="12"/>
    </row>
    <row r="31" spans="3:25" x14ac:dyDescent="0.3">
      <c r="C31" s="40"/>
      <c r="D31" s="9" t="s">
        <v>19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P31" s="47"/>
      <c r="Q31" s="11"/>
      <c r="R31" s="12"/>
      <c r="S31" s="12"/>
      <c r="T31" s="12"/>
      <c r="U31" s="12"/>
      <c r="V31" s="12"/>
      <c r="W31" s="12"/>
      <c r="X31" s="12"/>
      <c r="Y31" s="12"/>
    </row>
    <row r="32" spans="3:25" x14ac:dyDescent="0.3">
      <c r="C32" s="40"/>
      <c r="D32" s="9" t="s">
        <v>20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P32" s="47"/>
      <c r="Q32" s="11"/>
      <c r="R32" s="12"/>
      <c r="S32" s="12"/>
      <c r="T32" s="12"/>
      <c r="U32" s="12"/>
      <c r="V32" s="12"/>
      <c r="W32" s="12"/>
      <c r="X32" s="12"/>
      <c r="Y32" s="12"/>
    </row>
    <row r="33" spans="2:25" x14ac:dyDescent="0.3">
      <c r="P33" s="13"/>
      <c r="Q33" s="11"/>
      <c r="R33" s="14"/>
      <c r="S33" s="14"/>
      <c r="T33" s="14"/>
      <c r="U33" s="14"/>
      <c r="V33" s="14"/>
      <c r="W33" s="14"/>
      <c r="X33" s="14"/>
      <c r="Y33" s="14"/>
    </row>
    <row r="34" spans="2:25" x14ac:dyDescent="0.3">
      <c r="P34" s="4"/>
      <c r="Q34" s="5"/>
      <c r="R34" s="5"/>
      <c r="S34" s="5"/>
      <c r="T34" s="5"/>
      <c r="U34" s="5"/>
      <c r="V34" s="5"/>
      <c r="W34" s="5"/>
      <c r="X34" s="5"/>
      <c r="Y34" s="5"/>
    </row>
    <row r="35" spans="2:25" x14ac:dyDescent="0.3">
      <c r="D35" s="3"/>
      <c r="E35" s="48" t="s">
        <v>21</v>
      </c>
      <c r="F35" s="48"/>
      <c r="G35" s="48"/>
      <c r="H35" s="48"/>
      <c r="I35" s="48" t="s">
        <v>22</v>
      </c>
      <c r="J35" s="48"/>
      <c r="K35" s="48"/>
      <c r="L35" s="48"/>
      <c r="P35" s="4"/>
      <c r="Q35" s="4"/>
      <c r="R35" s="46"/>
      <c r="S35" s="46"/>
      <c r="T35" s="46"/>
      <c r="U35" s="46"/>
      <c r="V35" s="46"/>
      <c r="W35" s="46"/>
      <c r="X35" s="46"/>
      <c r="Y35" s="46"/>
    </row>
    <row r="36" spans="2:25" ht="34.5" x14ac:dyDescent="0.3">
      <c r="D36" s="3"/>
      <c r="E36" s="6" t="s">
        <v>5</v>
      </c>
      <c r="F36" s="6" t="s">
        <v>6</v>
      </c>
      <c r="G36" s="6" t="s">
        <v>7</v>
      </c>
      <c r="H36" s="7" t="s">
        <v>8</v>
      </c>
      <c r="I36" s="6" t="s">
        <v>5</v>
      </c>
      <c r="J36" s="6" t="s">
        <v>6</v>
      </c>
      <c r="K36" s="6" t="s">
        <v>7</v>
      </c>
      <c r="L36" s="7" t="s">
        <v>8</v>
      </c>
      <c r="P36" s="15"/>
      <c r="Q36" s="16"/>
      <c r="R36" s="8"/>
      <c r="S36" s="8"/>
      <c r="T36" s="8"/>
      <c r="U36" s="8"/>
      <c r="V36" s="8"/>
      <c r="W36" s="8"/>
      <c r="X36" s="8"/>
      <c r="Y36" s="8"/>
    </row>
    <row r="37" spans="2:25" x14ac:dyDescent="0.3">
      <c r="B37" s="17">
        <v>1</v>
      </c>
      <c r="C37" s="40">
        <v>2013</v>
      </c>
      <c r="D37" s="9" t="s">
        <v>9</v>
      </c>
      <c r="E37" s="18">
        <v>16417241.726989999</v>
      </c>
      <c r="F37" s="19">
        <v>16700335.202377999</v>
      </c>
      <c r="G37" s="19">
        <v>35523809.407912999</v>
      </c>
      <c r="H37" s="20">
        <v>972958.08637399995</v>
      </c>
      <c r="I37" s="21">
        <v>34736.674309913033</v>
      </c>
      <c r="J37" s="21">
        <v>35336.778253463075</v>
      </c>
      <c r="K37" s="21">
        <v>75100.994153220163</v>
      </c>
      <c r="L37" s="21">
        <v>862.55768657944941</v>
      </c>
      <c r="P37" s="47"/>
      <c r="Q37" s="11"/>
      <c r="R37" s="12"/>
      <c r="S37" s="12"/>
      <c r="T37" s="12"/>
      <c r="U37" s="12"/>
      <c r="V37" s="22"/>
      <c r="W37" s="22"/>
      <c r="X37" s="22"/>
      <c r="Y37" s="22"/>
    </row>
    <row r="38" spans="2:25" x14ac:dyDescent="0.3">
      <c r="B38" s="17">
        <v>2</v>
      </c>
      <c r="C38" s="40"/>
      <c r="D38" s="9" t="s">
        <v>10</v>
      </c>
      <c r="E38" s="18">
        <v>15037741.172343001</v>
      </c>
      <c r="F38" s="19">
        <v>14773657.585535999</v>
      </c>
      <c r="G38" s="19">
        <v>30102338.851383001</v>
      </c>
      <c r="H38" s="20">
        <v>1073496.5963109999</v>
      </c>
      <c r="I38" s="21">
        <v>31837.300633755789</v>
      </c>
      <c r="J38" s="21">
        <v>31276.083588885718</v>
      </c>
      <c r="K38" s="21">
        <v>63735.014234881666</v>
      </c>
      <c r="L38" s="21">
        <v>835.42579387663693</v>
      </c>
      <c r="P38" s="47"/>
      <c r="Q38" s="11"/>
      <c r="R38" s="12"/>
      <c r="S38" s="12"/>
      <c r="T38" s="12"/>
      <c r="U38" s="12"/>
      <c r="V38" s="22"/>
      <c r="W38" s="22"/>
      <c r="X38" s="22"/>
      <c r="Y38" s="22"/>
    </row>
    <row r="39" spans="2:25" x14ac:dyDescent="0.3">
      <c r="B39" s="17">
        <v>3</v>
      </c>
      <c r="C39" s="40"/>
      <c r="D39" s="9" t="s">
        <v>11</v>
      </c>
      <c r="E39" s="18">
        <v>13848943.779134</v>
      </c>
      <c r="F39" s="19">
        <v>13900402.205193</v>
      </c>
      <c r="G39" s="19">
        <v>30273669.122074001</v>
      </c>
      <c r="H39" s="20">
        <v>1026617.0544509999</v>
      </c>
      <c r="I39" s="21">
        <v>29308.645178165778</v>
      </c>
      <c r="J39" s="21">
        <v>29417.860636870617</v>
      </c>
      <c r="K39" s="21">
        <v>64070.641638112822</v>
      </c>
      <c r="L39" s="21">
        <v>371.58323631923633</v>
      </c>
      <c r="P39" s="47"/>
      <c r="Q39" s="11"/>
      <c r="R39" s="12"/>
      <c r="S39" s="12"/>
      <c r="T39" s="12"/>
      <c r="U39" s="12"/>
      <c r="V39" s="22"/>
      <c r="W39" s="22"/>
      <c r="X39" s="22"/>
      <c r="Y39" s="22"/>
    </row>
    <row r="40" spans="2:25" x14ac:dyDescent="0.3">
      <c r="B40" s="17">
        <v>4</v>
      </c>
      <c r="C40" s="40"/>
      <c r="D40" s="9" t="s">
        <v>12</v>
      </c>
      <c r="E40" s="18">
        <v>16086096.035344999</v>
      </c>
      <c r="F40" s="19">
        <v>16245696.168187</v>
      </c>
      <c r="G40" s="19">
        <v>41465554.082001001</v>
      </c>
      <c r="H40" s="20">
        <v>1105720.3682240001</v>
      </c>
      <c r="I40" s="21">
        <v>34083.553726839753</v>
      </c>
      <c r="J40" s="21">
        <v>34428.229546947914</v>
      </c>
      <c r="K40" s="21">
        <v>87796.405863966298</v>
      </c>
      <c r="L40" s="21">
        <v>540.73838059719935</v>
      </c>
      <c r="P40" s="47"/>
      <c r="Q40" s="11"/>
      <c r="R40" s="12"/>
      <c r="S40" s="12"/>
      <c r="T40" s="12"/>
      <c r="U40" s="12"/>
      <c r="V40" s="22"/>
      <c r="W40" s="22"/>
      <c r="X40" s="22"/>
      <c r="Y40" s="22"/>
    </row>
    <row r="41" spans="2:25" x14ac:dyDescent="0.3">
      <c r="B41" s="17">
        <v>5</v>
      </c>
      <c r="C41" s="40"/>
      <c r="D41" s="9" t="s">
        <v>13</v>
      </c>
      <c r="E41" s="18">
        <v>17801790.619421002</v>
      </c>
      <c r="F41" s="19">
        <v>17838763.350938998</v>
      </c>
      <c r="G41" s="19">
        <v>31909646.653618</v>
      </c>
      <c r="H41" s="20">
        <v>1133512.8504580001</v>
      </c>
      <c r="I41" s="21">
        <v>37163.380091012841</v>
      </c>
      <c r="J41" s="21">
        <v>37242.542913021724</v>
      </c>
      <c r="K41" s="21">
        <v>66687.424322445848</v>
      </c>
      <c r="L41" s="21">
        <v>368.7968593877755</v>
      </c>
      <c r="P41" s="47"/>
      <c r="Q41" s="11"/>
      <c r="R41" s="12"/>
      <c r="S41" s="12"/>
      <c r="T41" s="12"/>
      <c r="U41" s="12"/>
      <c r="V41" s="22"/>
      <c r="W41" s="22"/>
      <c r="X41" s="22"/>
      <c r="Y41" s="22"/>
    </row>
    <row r="42" spans="2:25" x14ac:dyDescent="0.3">
      <c r="B42" s="17">
        <v>6</v>
      </c>
      <c r="C42" s="40"/>
      <c r="D42" s="9" t="s">
        <v>14</v>
      </c>
      <c r="E42" s="18">
        <v>17684542.955515999</v>
      </c>
      <c r="F42" s="19">
        <v>17179330.609157</v>
      </c>
      <c r="G42" s="19">
        <v>30372188.278875999</v>
      </c>
      <c r="H42" s="20">
        <v>1025162.543003</v>
      </c>
      <c r="I42" s="21">
        <v>35163.266287038161</v>
      </c>
      <c r="J42" s="21">
        <v>34165.360560361274</v>
      </c>
      <c r="K42" s="21">
        <v>60467.987448245309</v>
      </c>
      <c r="L42" s="21">
        <v>473.51979706376676</v>
      </c>
      <c r="P42" s="47"/>
      <c r="Q42" s="11"/>
      <c r="R42" s="12"/>
      <c r="S42" s="12"/>
      <c r="T42" s="12"/>
      <c r="U42" s="12"/>
      <c r="V42" s="22"/>
      <c r="W42" s="22"/>
      <c r="X42" s="22"/>
      <c r="Y42" s="22"/>
    </row>
    <row r="43" spans="2:25" x14ac:dyDescent="0.3">
      <c r="B43" s="17">
        <v>7</v>
      </c>
      <c r="C43" s="40"/>
      <c r="D43" s="9" t="s">
        <v>15</v>
      </c>
      <c r="E43" s="18">
        <v>17771623.451273002</v>
      </c>
      <c r="F43" s="19">
        <v>18089502.523671001</v>
      </c>
      <c r="G43" s="19">
        <v>34376831.202293001</v>
      </c>
      <c r="H43" s="20">
        <v>1053340.7184039999</v>
      </c>
      <c r="I43" s="21">
        <v>35197.056680370384</v>
      </c>
      <c r="J43" s="21">
        <v>35828.881283188275</v>
      </c>
      <c r="K43" s="21">
        <v>68121.886602657469</v>
      </c>
      <c r="L43" s="21">
        <v>537.97811157159026</v>
      </c>
      <c r="P43" s="47"/>
      <c r="Q43" s="11"/>
      <c r="R43" s="12"/>
      <c r="S43" s="12"/>
      <c r="T43" s="12"/>
      <c r="U43" s="12"/>
      <c r="V43" s="22"/>
      <c r="W43" s="22"/>
      <c r="X43" s="22"/>
      <c r="Y43" s="22"/>
    </row>
    <row r="44" spans="2:25" x14ac:dyDescent="0.3">
      <c r="B44" s="17">
        <v>8</v>
      </c>
      <c r="C44" s="40"/>
      <c r="D44" s="9" t="s">
        <v>16</v>
      </c>
      <c r="E44" s="18">
        <v>16359818.953577001</v>
      </c>
      <c r="F44" s="19">
        <v>16327115.518562</v>
      </c>
      <c r="G44" s="19">
        <v>33128143.288265999</v>
      </c>
      <c r="H44" s="20">
        <v>882723.55792399996</v>
      </c>
      <c r="I44" s="21">
        <v>31913.775841802155</v>
      </c>
      <c r="J44" s="21">
        <v>31846.831945444774</v>
      </c>
      <c r="K44" s="21">
        <v>64630.867242143548</v>
      </c>
      <c r="L44" s="21">
        <v>477.65624149693235</v>
      </c>
      <c r="P44" s="47"/>
      <c r="Q44" s="11"/>
      <c r="R44" s="12"/>
      <c r="S44" s="12"/>
      <c r="T44" s="12"/>
      <c r="U44" s="12"/>
      <c r="V44" s="22"/>
      <c r="W44" s="22"/>
      <c r="X44" s="22"/>
      <c r="Y44" s="22"/>
    </row>
    <row r="45" spans="2:25" x14ac:dyDescent="0.3">
      <c r="B45" s="17">
        <v>9</v>
      </c>
      <c r="C45" s="40"/>
      <c r="D45" s="9" t="s">
        <v>17</v>
      </c>
      <c r="E45" s="18">
        <v>15949862.743842</v>
      </c>
      <c r="F45" s="19">
        <v>16281684.386523999</v>
      </c>
      <c r="G45" s="19">
        <v>29025705.038708001</v>
      </c>
      <c r="H45" s="20">
        <v>624893.46188399999</v>
      </c>
      <c r="I45" s="21">
        <v>31601.855395021423</v>
      </c>
      <c r="J45" s="21">
        <v>32260.646149321983</v>
      </c>
      <c r="K45" s="21">
        <v>57599.123086516433</v>
      </c>
      <c r="L45" s="21">
        <v>864.93971141621967</v>
      </c>
      <c r="P45" s="47"/>
      <c r="Q45" s="11"/>
      <c r="R45" s="12"/>
      <c r="S45" s="12"/>
      <c r="T45" s="12"/>
      <c r="U45" s="12"/>
      <c r="V45" s="22"/>
      <c r="W45" s="22"/>
      <c r="X45" s="22"/>
      <c r="Y45" s="22"/>
    </row>
    <row r="46" spans="2:25" x14ac:dyDescent="0.3">
      <c r="B46" s="17">
        <v>10</v>
      </c>
      <c r="C46" s="40"/>
      <c r="D46" s="9" t="s">
        <v>18</v>
      </c>
      <c r="E46" s="18">
        <v>16760948.703245999</v>
      </c>
      <c r="F46" s="19">
        <v>16634867.290971</v>
      </c>
      <c r="G46" s="19">
        <v>35234004.542231999</v>
      </c>
      <c r="H46" s="20">
        <v>641647.87586200004</v>
      </c>
      <c r="I46" s="21">
        <v>33455.871737632617</v>
      </c>
      <c r="J46" s="21">
        <v>33201.091795865636</v>
      </c>
      <c r="K46" s="21">
        <v>70316.044424113134</v>
      </c>
      <c r="L46" s="21">
        <v>1074.0515821693878</v>
      </c>
      <c r="P46" s="47"/>
      <c r="Q46" s="11"/>
      <c r="R46" s="12"/>
      <c r="S46" s="12"/>
      <c r="T46" s="12"/>
      <c r="U46" s="12"/>
      <c r="V46" s="22"/>
      <c r="W46" s="22"/>
      <c r="X46" s="22"/>
      <c r="Y46" s="22"/>
    </row>
    <row r="47" spans="2:25" x14ac:dyDescent="0.3">
      <c r="B47" s="17">
        <v>11</v>
      </c>
      <c r="C47" s="40"/>
      <c r="D47" s="9" t="s">
        <v>19</v>
      </c>
      <c r="E47" s="18">
        <v>15133528.555772001</v>
      </c>
      <c r="F47" s="19">
        <v>14863555.208148001</v>
      </c>
      <c r="G47" s="19">
        <v>35512550.019936003</v>
      </c>
      <c r="H47" s="20">
        <v>915020.525379</v>
      </c>
      <c r="I47" s="21">
        <v>29141.889956317471</v>
      </c>
      <c r="J47" s="21">
        <v>28620.848543832522</v>
      </c>
      <c r="K47" s="21">
        <v>68482.192920398229</v>
      </c>
      <c r="L47" s="21">
        <v>758.55873199317614</v>
      </c>
      <c r="P47" s="47"/>
      <c r="Q47" s="11"/>
      <c r="R47" s="12"/>
      <c r="S47" s="12"/>
      <c r="T47" s="12"/>
      <c r="U47" s="12"/>
      <c r="V47" s="22"/>
      <c r="W47" s="22"/>
      <c r="X47" s="22"/>
      <c r="Y47" s="22"/>
    </row>
    <row r="48" spans="2:25" x14ac:dyDescent="0.3">
      <c r="B48" s="17">
        <v>12</v>
      </c>
      <c r="C48" s="40"/>
      <c r="D48" s="9" t="s">
        <v>20</v>
      </c>
      <c r="E48" s="18">
        <v>13509827.677765001</v>
      </c>
      <c r="F48" s="19">
        <v>14192849.667952999</v>
      </c>
      <c r="G48" s="19">
        <v>34769513.125523999</v>
      </c>
      <c r="H48" s="20">
        <v>877765.24722699996</v>
      </c>
      <c r="I48" s="21">
        <v>25532.795950629945</v>
      </c>
      <c r="J48" s="21">
        <v>26816.015778595287</v>
      </c>
      <c r="K48" s="21">
        <v>65678.317444143046</v>
      </c>
      <c r="L48" s="21">
        <v>842.07157516531402</v>
      </c>
      <c r="P48" s="47"/>
      <c r="Q48" s="11"/>
      <c r="R48" s="12"/>
      <c r="S48" s="12"/>
      <c r="T48" s="12"/>
      <c r="U48" s="12"/>
      <c r="V48" s="22"/>
      <c r="W48" s="22"/>
      <c r="X48" s="22"/>
      <c r="Y48" s="22"/>
    </row>
    <row r="49" spans="2:25" x14ac:dyDescent="0.3">
      <c r="B49" s="17">
        <v>1</v>
      </c>
      <c r="C49" s="40">
        <v>2014</v>
      </c>
      <c r="D49" s="9" t="s">
        <v>9</v>
      </c>
      <c r="E49" s="18">
        <v>16434121.822813001</v>
      </c>
      <c r="F49" s="19">
        <v>16973216.875103999</v>
      </c>
      <c r="G49" s="19">
        <v>36341658.718473002</v>
      </c>
      <c r="H49" s="20">
        <v>750147.37842700002</v>
      </c>
      <c r="I49" s="21">
        <v>30609.998323107298</v>
      </c>
      <c r="J49" s="21">
        <v>31608.390996731305</v>
      </c>
      <c r="K49" s="21">
        <v>67807.80800560645</v>
      </c>
      <c r="L49" s="21">
        <v>838.4733412008336</v>
      </c>
      <c r="P49" s="47"/>
      <c r="Q49" s="11"/>
      <c r="R49" s="12"/>
      <c r="S49" s="12"/>
      <c r="T49" s="12"/>
      <c r="U49" s="12"/>
      <c r="V49" s="22"/>
      <c r="W49" s="22"/>
      <c r="X49" s="22"/>
      <c r="Y49" s="22"/>
    </row>
    <row r="50" spans="2:25" x14ac:dyDescent="0.3">
      <c r="B50" s="17">
        <v>2</v>
      </c>
      <c r="C50" s="40"/>
      <c r="D50" s="9" t="s">
        <v>10</v>
      </c>
      <c r="E50" s="18">
        <v>13675521.942527</v>
      </c>
      <c r="F50" s="19">
        <v>14060199.134442</v>
      </c>
      <c r="G50" s="19">
        <v>30828680.349803001</v>
      </c>
      <c r="H50" s="20">
        <v>721919.80579300004</v>
      </c>
      <c r="I50" s="21">
        <v>24661.445266681807</v>
      </c>
      <c r="J50" s="21">
        <v>25355.640168024336</v>
      </c>
      <c r="K50" s="21">
        <v>55646.164868737265</v>
      </c>
      <c r="L50" s="21">
        <v>717.5575611588913</v>
      </c>
      <c r="P50" s="47"/>
      <c r="Q50" s="11"/>
      <c r="R50" s="12"/>
      <c r="S50" s="12"/>
      <c r="T50" s="12"/>
      <c r="U50" s="12"/>
      <c r="V50" s="22"/>
      <c r="W50" s="22"/>
      <c r="X50" s="22"/>
      <c r="Y50" s="22"/>
    </row>
    <row r="51" spans="2:25" x14ac:dyDescent="0.3">
      <c r="B51" s="17">
        <v>3</v>
      </c>
      <c r="C51" s="40"/>
      <c r="D51" s="9" t="s">
        <v>11</v>
      </c>
      <c r="E51" s="18">
        <v>17760484.116563998</v>
      </c>
      <c r="F51" s="19">
        <v>18231676.990768</v>
      </c>
      <c r="G51" s="19">
        <v>37344676.438855998</v>
      </c>
      <c r="H51" s="20">
        <v>768460.99906299997</v>
      </c>
      <c r="I51" s="21">
        <v>31490.456015932832</v>
      </c>
      <c r="J51" s="21">
        <v>32327.002958518366</v>
      </c>
      <c r="K51" s="21">
        <v>66188.016269300948</v>
      </c>
      <c r="L51" s="21">
        <v>905.77763882188401</v>
      </c>
      <c r="P51" s="47"/>
      <c r="Q51" s="11"/>
      <c r="R51" s="12"/>
      <c r="S51" s="12"/>
      <c r="T51" s="12"/>
      <c r="U51" s="12"/>
      <c r="V51" s="22"/>
      <c r="W51" s="22"/>
      <c r="X51" s="22"/>
      <c r="Y51" s="22"/>
    </row>
    <row r="52" spans="2:25" x14ac:dyDescent="0.3">
      <c r="B52" s="17">
        <v>4</v>
      </c>
      <c r="C52" s="40"/>
      <c r="D52" s="9" t="s">
        <v>12</v>
      </c>
      <c r="E52" s="18">
        <v>16615436.994396999</v>
      </c>
      <c r="F52" s="19">
        <v>17468955.338521998</v>
      </c>
      <c r="G52" s="19">
        <v>42094978.157875001</v>
      </c>
      <c r="H52" s="20">
        <v>945494.28400400002</v>
      </c>
      <c r="I52" s="21">
        <v>29968.466028259769</v>
      </c>
      <c r="J52" s="21">
        <v>31511.408995369336</v>
      </c>
      <c r="K52" s="21">
        <v>75953.393234418516</v>
      </c>
      <c r="L52" s="21">
        <v>552.11380766451839</v>
      </c>
      <c r="P52" s="47"/>
      <c r="Q52" s="11"/>
      <c r="R52" s="12"/>
      <c r="S52" s="12"/>
      <c r="T52" s="12"/>
      <c r="U52" s="12"/>
      <c r="V52" s="22"/>
      <c r="W52" s="22"/>
      <c r="X52" s="22"/>
      <c r="Y52" s="22"/>
    </row>
    <row r="53" spans="2:25" x14ac:dyDescent="0.3">
      <c r="B53" s="17">
        <v>5</v>
      </c>
      <c r="C53" s="40"/>
      <c r="D53" s="9" t="s">
        <v>13</v>
      </c>
      <c r="E53" s="18">
        <v>0</v>
      </c>
      <c r="F53" s="19">
        <v>0</v>
      </c>
      <c r="G53" s="19">
        <v>0</v>
      </c>
      <c r="H53" s="20">
        <v>0</v>
      </c>
      <c r="I53" s="21">
        <v>0</v>
      </c>
      <c r="J53" s="21">
        <v>0</v>
      </c>
      <c r="K53" s="21">
        <v>0</v>
      </c>
      <c r="L53" s="21">
        <v>0</v>
      </c>
      <c r="P53" s="47"/>
      <c r="Q53" s="11"/>
      <c r="R53" s="12"/>
      <c r="S53" s="12"/>
      <c r="T53" s="12"/>
      <c r="U53" s="12"/>
      <c r="V53" s="22"/>
      <c r="W53" s="22"/>
      <c r="X53" s="22"/>
      <c r="Y53" s="22"/>
    </row>
    <row r="54" spans="2:25" x14ac:dyDescent="0.3">
      <c r="B54" s="17">
        <v>6</v>
      </c>
      <c r="C54" s="40"/>
      <c r="D54" s="9" t="s">
        <v>14</v>
      </c>
      <c r="E54" s="18">
        <v>0</v>
      </c>
      <c r="F54" s="19">
        <v>0</v>
      </c>
      <c r="G54" s="19">
        <v>0</v>
      </c>
      <c r="H54" s="20">
        <v>0</v>
      </c>
      <c r="I54" s="21">
        <v>0</v>
      </c>
      <c r="J54" s="21">
        <v>0</v>
      </c>
      <c r="K54" s="21">
        <v>0</v>
      </c>
      <c r="L54" s="21">
        <v>0</v>
      </c>
      <c r="P54" s="47"/>
      <c r="Q54" s="11"/>
      <c r="R54" s="12"/>
      <c r="S54" s="12"/>
      <c r="T54" s="12"/>
      <c r="U54" s="12"/>
      <c r="V54" s="22"/>
      <c r="W54" s="22"/>
      <c r="X54" s="22"/>
      <c r="Y54" s="22"/>
    </row>
    <row r="55" spans="2:25" x14ac:dyDescent="0.3">
      <c r="B55" s="17">
        <v>7</v>
      </c>
      <c r="C55" s="40"/>
      <c r="D55" s="9" t="s">
        <v>15</v>
      </c>
      <c r="E55" s="18">
        <v>0</v>
      </c>
      <c r="F55" s="19">
        <v>0</v>
      </c>
      <c r="G55" s="19">
        <v>0</v>
      </c>
      <c r="H55" s="20">
        <v>0</v>
      </c>
      <c r="I55" s="21">
        <v>0</v>
      </c>
      <c r="J55" s="21">
        <v>0</v>
      </c>
      <c r="K55" s="21">
        <v>0</v>
      </c>
      <c r="L55" s="21">
        <v>0</v>
      </c>
      <c r="P55" s="47"/>
      <c r="Q55" s="11"/>
      <c r="R55" s="12"/>
      <c r="S55" s="12"/>
      <c r="T55" s="12"/>
      <c r="U55" s="12"/>
      <c r="V55" s="22"/>
      <c r="W55" s="22"/>
      <c r="X55" s="22"/>
      <c r="Y55" s="22"/>
    </row>
    <row r="56" spans="2:25" x14ac:dyDescent="0.3">
      <c r="B56" s="17">
        <v>8</v>
      </c>
      <c r="C56" s="40"/>
      <c r="D56" s="9" t="s">
        <v>16</v>
      </c>
      <c r="E56" s="18">
        <v>0</v>
      </c>
      <c r="F56" s="19">
        <v>0</v>
      </c>
      <c r="G56" s="19">
        <v>0</v>
      </c>
      <c r="H56" s="20">
        <v>0</v>
      </c>
      <c r="I56" s="21">
        <v>0</v>
      </c>
      <c r="J56" s="21">
        <v>0</v>
      </c>
      <c r="K56" s="21">
        <v>0</v>
      </c>
      <c r="L56" s="21">
        <v>0</v>
      </c>
      <c r="P56" s="47"/>
      <c r="Q56" s="11"/>
      <c r="R56" s="12"/>
      <c r="S56" s="12"/>
      <c r="T56" s="12"/>
      <c r="U56" s="12"/>
      <c r="V56" s="22"/>
      <c r="W56" s="22"/>
      <c r="X56" s="22"/>
      <c r="Y56" s="22"/>
    </row>
    <row r="57" spans="2:25" x14ac:dyDescent="0.3">
      <c r="B57" s="17">
        <v>9</v>
      </c>
      <c r="C57" s="40"/>
      <c r="D57" s="9" t="s">
        <v>17</v>
      </c>
      <c r="E57" s="18">
        <v>0</v>
      </c>
      <c r="F57" s="19">
        <v>0</v>
      </c>
      <c r="G57" s="19">
        <v>0</v>
      </c>
      <c r="H57" s="20">
        <v>0</v>
      </c>
      <c r="I57" s="21">
        <v>0</v>
      </c>
      <c r="J57" s="21">
        <v>0</v>
      </c>
      <c r="K57" s="21">
        <v>0</v>
      </c>
      <c r="L57" s="21">
        <v>0</v>
      </c>
      <c r="P57" s="47"/>
      <c r="Q57" s="11"/>
      <c r="R57" s="12"/>
      <c r="S57" s="12"/>
      <c r="T57" s="12"/>
      <c r="U57" s="12"/>
      <c r="V57" s="22"/>
      <c r="W57" s="22"/>
      <c r="X57" s="22"/>
      <c r="Y57" s="22"/>
    </row>
    <row r="58" spans="2:25" x14ac:dyDescent="0.3">
      <c r="B58" s="17">
        <v>10</v>
      </c>
      <c r="C58" s="40"/>
      <c r="D58" s="9" t="s">
        <v>18</v>
      </c>
      <c r="E58" s="18">
        <v>0</v>
      </c>
      <c r="F58" s="19">
        <v>0</v>
      </c>
      <c r="G58" s="19">
        <v>0</v>
      </c>
      <c r="H58" s="20">
        <v>0</v>
      </c>
      <c r="I58" s="21">
        <v>0</v>
      </c>
      <c r="J58" s="21">
        <v>0</v>
      </c>
      <c r="K58" s="21">
        <v>0</v>
      </c>
      <c r="L58" s="21">
        <v>0</v>
      </c>
      <c r="P58" s="47"/>
      <c r="Q58" s="11"/>
      <c r="R58" s="12"/>
      <c r="S58" s="12"/>
      <c r="T58" s="12"/>
      <c r="U58" s="12"/>
      <c r="V58" s="22"/>
      <c r="W58" s="22"/>
      <c r="X58" s="22"/>
      <c r="Y58" s="22"/>
    </row>
    <row r="59" spans="2:25" x14ac:dyDescent="0.3">
      <c r="B59" s="17">
        <v>11</v>
      </c>
      <c r="C59" s="40"/>
      <c r="D59" s="9" t="s">
        <v>19</v>
      </c>
      <c r="E59" s="18">
        <v>0</v>
      </c>
      <c r="F59" s="19">
        <v>0</v>
      </c>
      <c r="G59" s="19">
        <v>0</v>
      </c>
      <c r="H59" s="20">
        <v>0</v>
      </c>
      <c r="I59" s="21">
        <v>0</v>
      </c>
      <c r="J59" s="21">
        <v>0</v>
      </c>
      <c r="K59" s="21">
        <v>0</v>
      </c>
      <c r="L59" s="21">
        <v>0</v>
      </c>
      <c r="P59" s="47"/>
      <c r="Q59" s="11"/>
      <c r="R59" s="12"/>
      <c r="S59" s="12"/>
      <c r="T59" s="12"/>
      <c r="U59" s="12"/>
      <c r="V59" s="22"/>
      <c r="W59" s="22"/>
      <c r="X59" s="22"/>
      <c r="Y59" s="22"/>
    </row>
    <row r="60" spans="2:25" x14ac:dyDescent="0.3">
      <c r="B60" s="17">
        <v>12</v>
      </c>
      <c r="C60" s="40"/>
      <c r="D60" s="9" t="s">
        <v>20</v>
      </c>
      <c r="E60" s="18">
        <v>0</v>
      </c>
      <c r="F60" s="19">
        <v>0</v>
      </c>
      <c r="G60" s="19">
        <v>0</v>
      </c>
      <c r="H60" s="20">
        <v>0</v>
      </c>
      <c r="I60" s="21">
        <v>0</v>
      </c>
      <c r="J60" s="21">
        <v>0</v>
      </c>
      <c r="K60" s="21">
        <v>0</v>
      </c>
      <c r="L60" s="21">
        <v>0</v>
      </c>
      <c r="P60" s="47"/>
      <c r="Q60" s="11"/>
      <c r="R60" s="12"/>
      <c r="S60" s="12"/>
      <c r="T60" s="12"/>
      <c r="U60" s="12"/>
      <c r="V60" s="22"/>
      <c r="W60" s="22"/>
      <c r="X60" s="22"/>
      <c r="Y60" s="22"/>
    </row>
    <row r="63" spans="2:25" ht="39.75" customHeight="1" x14ac:dyDescent="0.3">
      <c r="D63" s="38" t="s">
        <v>23</v>
      </c>
      <c r="E63" s="38"/>
      <c r="F63" s="39" t="s">
        <v>24</v>
      </c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</row>
    <row r="64" spans="2:25" ht="45.75" customHeight="1" x14ac:dyDescent="0.3">
      <c r="D64" s="38" t="s">
        <v>25</v>
      </c>
      <c r="E64" s="38"/>
      <c r="F64" s="39" t="s">
        <v>24</v>
      </c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</row>
    <row r="65" spans="2:32" x14ac:dyDescent="0.3">
      <c r="D65" s="38" t="s">
        <v>26</v>
      </c>
      <c r="E65" s="38"/>
      <c r="F65" s="39" t="s">
        <v>27</v>
      </c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</row>
    <row r="66" spans="2:32" x14ac:dyDescent="0.3">
      <c r="D66" s="38" t="s">
        <v>28</v>
      </c>
      <c r="E66" s="38"/>
      <c r="F66" s="39" t="s">
        <v>29</v>
      </c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</row>
    <row r="69" spans="2:32" x14ac:dyDescent="0.3">
      <c r="C69" s="45" t="s">
        <v>30</v>
      </c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</row>
    <row r="70" spans="2:32" x14ac:dyDescent="0.3">
      <c r="L70" s="23"/>
      <c r="M70" s="23"/>
      <c r="N70" s="23"/>
      <c r="O70" s="23"/>
      <c r="P70" s="23"/>
      <c r="Q70" s="23"/>
      <c r="R70" s="23"/>
      <c r="S70" s="23"/>
    </row>
    <row r="71" spans="2:32" x14ac:dyDescent="0.3">
      <c r="L71" s="23"/>
      <c r="M71" s="23"/>
      <c r="N71" s="23"/>
      <c r="O71" s="23"/>
      <c r="P71" s="23"/>
      <c r="Q71" s="23"/>
      <c r="R71" s="23"/>
      <c r="S71" s="23"/>
    </row>
    <row r="72" spans="2:32" x14ac:dyDescent="0.3">
      <c r="D72" s="3"/>
      <c r="E72" s="41" t="s">
        <v>3</v>
      </c>
      <c r="F72" s="42"/>
      <c r="G72" s="43"/>
      <c r="H72" s="41" t="s">
        <v>4</v>
      </c>
      <c r="I72" s="42"/>
      <c r="J72" s="43"/>
      <c r="L72" s="23"/>
      <c r="M72" s="23"/>
      <c r="N72" s="23"/>
      <c r="O72" s="23"/>
      <c r="P72" s="23"/>
      <c r="Q72" s="23"/>
      <c r="R72" s="23"/>
      <c r="S72" s="23"/>
    </row>
    <row r="73" spans="2:32" x14ac:dyDescent="0.3">
      <c r="D73" s="3"/>
      <c r="E73" s="6" t="s">
        <v>31</v>
      </c>
      <c r="F73" s="6" t="s">
        <v>32</v>
      </c>
      <c r="G73" s="6" t="s">
        <v>33</v>
      </c>
      <c r="H73" s="6" t="s">
        <v>31</v>
      </c>
      <c r="I73" s="6" t="s">
        <v>32</v>
      </c>
      <c r="J73" s="6" t="s">
        <v>33</v>
      </c>
      <c r="L73" s="23"/>
      <c r="M73" s="23"/>
      <c r="N73" s="23"/>
      <c r="O73" s="23"/>
      <c r="P73" s="23"/>
      <c r="Q73" s="23"/>
      <c r="R73" s="23"/>
      <c r="S73" s="23"/>
    </row>
    <row r="74" spans="2:32" x14ac:dyDescent="0.3">
      <c r="B74" s="17">
        <v>1</v>
      </c>
      <c r="C74" s="40">
        <v>2013</v>
      </c>
      <c r="D74" s="9" t="s">
        <v>9</v>
      </c>
      <c r="E74" s="10">
        <v>1040.6363636363637</v>
      </c>
      <c r="F74" s="10">
        <v>129.68181818181819</v>
      </c>
      <c r="G74" s="10">
        <v>462.54545454545456</v>
      </c>
      <c r="H74" s="10">
        <v>22894</v>
      </c>
      <c r="I74" s="10">
        <v>2853</v>
      </c>
      <c r="J74" s="10">
        <v>10176</v>
      </c>
      <c r="L74" s="23"/>
      <c r="M74" s="23"/>
      <c r="N74" s="23"/>
      <c r="O74" s="23"/>
      <c r="P74" s="23"/>
      <c r="Q74" s="23"/>
      <c r="R74" s="23"/>
      <c r="S74" s="23"/>
    </row>
    <row r="75" spans="2:32" x14ac:dyDescent="0.3">
      <c r="B75" s="17">
        <v>2</v>
      </c>
      <c r="C75" s="40"/>
      <c r="D75" s="9" t="s">
        <v>10</v>
      </c>
      <c r="E75" s="10">
        <v>1008.7</v>
      </c>
      <c r="F75" s="10">
        <v>152.35</v>
      </c>
      <c r="G75" s="10">
        <v>432.05</v>
      </c>
      <c r="H75" s="10">
        <v>20174</v>
      </c>
      <c r="I75" s="10">
        <v>3047</v>
      </c>
      <c r="J75" s="10">
        <v>8641</v>
      </c>
      <c r="L75" s="23"/>
      <c r="M75" s="23"/>
      <c r="N75" s="23"/>
      <c r="O75" s="23"/>
      <c r="P75" s="23"/>
      <c r="Q75" s="23"/>
      <c r="R75" s="23"/>
      <c r="S75" s="23"/>
    </row>
    <row r="76" spans="2:32" x14ac:dyDescent="0.3">
      <c r="B76" s="17">
        <v>3</v>
      </c>
      <c r="C76" s="40"/>
      <c r="D76" s="9" t="s">
        <v>11</v>
      </c>
      <c r="E76" s="10">
        <v>1008.45</v>
      </c>
      <c r="F76" s="10">
        <v>123.6</v>
      </c>
      <c r="G76" s="10">
        <v>431.9</v>
      </c>
      <c r="H76" s="10">
        <v>20169</v>
      </c>
      <c r="I76" s="10">
        <v>2472</v>
      </c>
      <c r="J76" s="10">
        <v>8638</v>
      </c>
      <c r="L76" s="23"/>
      <c r="M76" s="23"/>
      <c r="N76" s="23"/>
      <c r="O76" s="23"/>
      <c r="P76" s="23"/>
      <c r="Q76" s="23"/>
      <c r="R76" s="23"/>
      <c r="S76" s="23"/>
    </row>
    <row r="77" spans="2:32" x14ac:dyDescent="0.3">
      <c r="B77" s="17">
        <v>4</v>
      </c>
      <c r="C77" s="40"/>
      <c r="D77" s="9" t="s">
        <v>12</v>
      </c>
      <c r="E77" s="10">
        <v>937.09090909090912</v>
      </c>
      <c r="F77" s="10">
        <v>152.27272727272728</v>
      </c>
      <c r="G77" s="10">
        <v>442.5454545454545</v>
      </c>
      <c r="H77" s="10">
        <v>20616</v>
      </c>
      <c r="I77" s="10">
        <v>3350</v>
      </c>
      <c r="J77" s="10">
        <v>9736</v>
      </c>
      <c r="L77" s="23"/>
      <c r="M77" s="23"/>
      <c r="N77" s="23"/>
      <c r="O77" s="23"/>
      <c r="P77" s="23"/>
      <c r="Q77" s="23"/>
      <c r="R77" s="23"/>
      <c r="S77" s="23"/>
    </row>
    <row r="78" spans="2:32" x14ac:dyDescent="0.3">
      <c r="B78" s="17">
        <v>5</v>
      </c>
      <c r="C78" s="40"/>
      <c r="D78" s="9" t="s">
        <v>13</v>
      </c>
      <c r="E78" s="10">
        <v>958.38095238095241</v>
      </c>
      <c r="F78" s="10">
        <v>148.42857142857142</v>
      </c>
      <c r="G78" s="10">
        <v>449.57142857142856</v>
      </c>
      <c r="H78" s="10">
        <v>20126</v>
      </c>
      <c r="I78" s="10">
        <v>3117</v>
      </c>
      <c r="J78" s="10">
        <v>9441</v>
      </c>
      <c r="L78" s="23"/>
      <c r="M78" s="23"/>
      <c r="N78" s="23"/>
      <c r="O78" s="23"/>
      <c r="P78" s="23"/>
      <c r="Q78" s="23"/>
      <c r="R78" s="23"/>
      <c r="S78" s="23"/>
    </row>
    <row r="79" spans="2:32" x14ac:dyDescent="0.3">
      <c r="B79" s="17">
        <v>6</v>
      </c>
      <c r="C79" s="40"/>
      <c r="D79" s="9" t="s">
        <v>14</v>
      </c>
      <c r="E79" s="10">
        <v>984.3</v>
      </c>
      <c r="F79" s="10">
        <v>154.94999999999999</v>
      </c>
      <c r="G79" s="10">
        <v>450</v>
      </c>
      <c r="H79" s="10">
        <v>19686</v>
      </c>
      <c r="I79" s="10">
        <v>3099</v>
      </c>
      <c r="J79" s="10">
        <v>9000</v>
      </c>
      <c r="L79" s="23"/>
      <c r="M79" s="23"/>
      <c r="N79" s="23"/>
      <c r="O79" s="23"/>
      <c r="P79" s="23"/>
      <c r="Q79" s="23"/>
      <c r="R79" s="23"/>
      <c r="S79" s="23"/>
    </row>
    <row r="80" spans="2:32" x14ac:dyDescent="0.3">
      <c r="B80" s="17">
        <v>7</v>
      </c>
      <c r="C80" s="40"/>
      <c r="D80" s="9" t="s">
        <v>15</v>
      </c>
      <c r="E80" s="10">
        <v>878.9545454545455</v>
      </c>
      <c r="F80" s="10">
        <v>163.09090909090909</v>
      </c>
      <c r="G80" s="10">
        <v>427.95454545454544</v>
      </c>
      <c r="H80" s="10">
        <v>19337</v>
      </c>
      <c r="I80" s="10">
        <v>3588</v>
      </c>
      <c r="J80" s="10">
        <v>9415</v>
      </c>
      <c r="L80" s="23"/>
      <c r="M80" s="23"/>
      <c r="N80" s="23"/>
      <c r="O80" s="23"/>
      <c r="P80" s="23"/>
      <c r="Q80" s="23"/>
      <c r="R80" s="23"/>
      <c r="S80" s="23"/>
    </row>
    <row r="81" spans="2:19" x14ac:dyDescent="0.3">
      <c r="B81" s="17">
        <v>8</v>
      </c>
      <c r="C81" s="40"/>
      <c r="D81" s="9" t="s">
        <v>16</v>
      </c>
      <c r="E81" s="10">
        <v>893.76190476190482</v>
      </c>
      <c r="F81" s="10">
        <v>182.33333333333334</v>
      </c>
      <c r="G81" s="10">
        <v>420.85714285714289</v>
      </c>
      <c r="H81" s="10">
        <v>18769</v>
      </c>
      <c r="I81" s="10">
        <v>3829</v>
      </c>
      <c r="J81" s="10">
        <v>8838</v>
      </c>
      <c r="L81" s="23"/>
      <c r="M81" s="23"/>
      <c r="N81" s="23"/>
      <c r="O81" s="23"/>
      <c r="P81" s="23"/>
      <c r="Q81" s="23"/>
      <c r="R81" s="23"/>
      <c r="S81" s="23"/>
    </row>
    <row r="82" spans="2:19" x14ac:dyDescent="0.3">
      <c r="B82" s="17">
        <v>9</v>
      </c>
      <c r="C82" s="40"/>
      <c r="D82" s="9" t="s">
        <v>17</v>
      </c>
      <c r="E82" s="10">
        <v>945.27777777777783</v>
      </c>
      <c r="F82" s="10">
        <v>164.94444444444446</v>
      </c>
      <c r="G82" s="10">
        <v>411.22222222222223</v>
      </c>
      <c r="H82" s="10">
        <v>17015</v>
      </c>
      <c r="I82" s="10">
        <v>2969</v>
      </c>
      <c r="J82" s="10">
        <v>7402</v>
      </c>
      <c r="L82" s="23"/>
      <c r="M82" s="23"/>
      <c r="N82" s="23"/>
      <c r="O82" s="23"/>
      <c r="P82" s="23"/>
      <c r="Q82" s="23"/>
      <c r="R82" s="23"/>
      <c r="S82" s="23"/>
    </row>
    <row r="83" spans="2:19" x14ac:dyDescent="0.3">
      <c r="B83" s="17">
        <v>10</v>
      </c>
      <c r="C83" s="40"/>
      <c r="D83" s="9" t="s">
        <v>18</v>
      </c>
      <c r="E83" s="10">
        <v>880.5</v>
      </c>
      <c r="F83" s="10">
        <v>156.95454545454547</v>
      </c>
      <c r="G83" s="10">
        <v>428.86363636363637</v>
      </c>
      <c r="H83" s="10">
        <v>19371</v>
      </c>
      <c r="I83" s="10">
        <v>3453</v>
      </c>
      <c r="J83" s="10">
        <v>9435</v>
      </c>
      <c r="L83" s="23"/>
      <c r="M83" s="23"/>
      <c r="N83" s="23"/>
      <c r="O83" s="23"/>
      <c r="P83" s="23"/>
      <c r="Q83" s="23"/>
      <c r="R83" s="23"/>
      <c r="S83" s="23"/>
    </row>
    <row r="84" spans="2:19" x14ac:dyDescent="0.3">
      <c r="B84" s="17">
        <v>11</v>
      </c>
      <c r="C84" s="40"/>
      <c r="D84" s="9" t="s">
        <v>19</v>
      </c>
      <c r="E84" s="10">
        <v>871.35</v>
      </c>
      <c r="F84" s="10">
        <v>167.95</v>
      </c>
      <c r="G84" s="10">
        <v>423.25</v>
      </c>
      <c r="H84" s="10">
        <v>17427</v>
      </c>
      <c r="I84" s="10">
        <v>3359</v>
      </c>
      <c r="J84" s="10">
        <v>8465</v>
      </c>
      <c r="L84" s="23"/>
      <c r="M84" s="23"/>
      <c r="N84" s="23"/>
      <c r="O84" s="23"/>
      <c r="P84" s="23"/>
      <c r="Q84" s="23"/>
      <c r="R84" s="23"/>
      <c r="S84" s="23"/>
    </row>
    <row r="85" spans="2:19" x14ac:dyDescent="0.3">
      <c r="B85" s="17">
        <v>12</v>
      </c>
      <c r="C85" s="40"/>
      <c r="D85" s="9" t="s">
        <v>20</v>
      </c>
      <c r="E85" s="10">
        <v>868.85</v>
      </c>
      <c r="F85" s="10">
        <v>156.75</v>
      </c>
      <c r="G85" s="10">
        <v>415.75</v>
      </c>
      <c r="H85" s="10">
        <v>17377</v>
      </c>
      <c r="I85" s="10">
        <v>3135</v>
      </c>
      <c r="J85" s="10">
        <v>8315</v>
      </c>
      <c r="L85" s="23"/>
      <c r="M85" s="23"/>
      <c r="N85" s="23"/>
      <c r="O85" s="23"/>
      <c r="P85" s="23"/>
      <c r="Q85" s="23"/>
      <c r="R85" s="23"/>
      <c r="S85" s="23"/>
    </row>
    <row r="86" spans="2:19" x14ac:dyDescent="0.3">
      <c r="B86" s="17">
        <v>1</v>
      </c>
      <c r="C86" s="40">
        <v>2014</v>
      </c>
      <c r="D86" s="9" t="s">
        <v>9</v>
      </c>
      <c r="E86" s="10">
        <v>841.59090909090912</v>
      </c>
      <c r="F86" s="10">
        <v>164.95454545454547</v>
      </c>
      <c r="G86" s="10">
        <v>427.09090909090907</v>
      </c>
      <c r="H86" s="10">
        <v>18515</v>
      </c>
      <c r="I86" s="10">
        <v>3629</v>
      </c>
      <c r="J86" s="10">
        <v>9396</v>
      </c>
      <c r="L86" s="23"/>
      <c r="M86" s="23"/>
      <c r="N86" s="23"/>
      <c r="O86" s="23"/>
      <c r="P86" s="23"/>
      <c r="Q86" s="23"/>
      <c r="R86" s="23"/>
      <c r="S86" s="23"/>
    </row>
    <row r="87" spans="2:19" x14ac:dyDescent="0.3">
      <c r="B87" s="17">
        <v>2</v>
      </c>
      <c r="C87" s="40"/>
      <c r="D87" s="9" t="s">
        <v>10</v>
      </c>
      <c r="E87" s="10">
        <v>788.8</v>
      </c>
      <c r="F87" s="10">
        <v>144.94999999999999</v>
      </c>
      <c r="G87" s="10">
        <v>366.85</v>
      </c>
      <c r="H87" s="10">
        <v>15776</v>
      </c>
      <c r="I87" s="10">
        <v>2899</v>
      </c>
      <c r="J87" s="10">
        <v>7337</v>
      </c>
      <c r="L87" s="23"/>
      <c r="M87" s="23"/>
      <c r="N87" s="23"/>
      <c r="O87" s="23"/>
      <c r="P87" s="23"/>
      <c r="Q87" s="23"/>
      <c r="R87" s="23"/>
      <c r="S87" s="23"/>
    </row>
    <row r="88" spans="2:19" x14ac:dyDescent="0.3">
      <c r="B88" s="17">
        <v>3</v>
      </c>
      <c r="C88" s="40"/>
      <c r="D88" s="9" t="s">
        <v>11</v>
      </c>
      <c r="E88" s="10">
        <v>882.23809523809518</v>
      </c>
      <c r="F88" s="10">
        <v>225.66666666666666</v>
      </c>
      <c r="G88" s="10">
        <v>421.23809523809524</v>
      </c>
      <c r="H88" s="10">
        <v>18527</v>
      </c>
      <c r="I88" s="10">
        <v>4739</v>
      </c>
      <c r="J88" s="10">
        <v>8846</v>
      </c>
      <c r="L88" s="23"/>
      <c r="M88" s="23"/>
      <c r="N88" s="23"/>
      <c r="O88" s="23"/>
      <c r="P88" s="23"/>
      <c r="Q88" s="23"/>
      <c r="R88" s="23"/>
      <c r="S88" s="23"/>
    </row>
    <row r="89" spans="2:19" x14ac:dyDescent="0.3">
      <c r="B89" s="17">
        <v>4</v>
      </c>
      <c r="C89" s="40"/>
      <c r="D89" s="9" t="s">
        <v>12</v>
      </c>
      <c r="E89" s="10">
        <v>944</v>
      </c>
      <c r="F89" s="10">
        <v>170.23809523809524</v>
      </c>
      <c r="G89" s="10">
        <v>397.38095238095241</v>
      </c>
      <c r="H89" s="10">
        <v>19824</v>
      </c>
      <c r="I89" s="10">
        <v>3575</v>
      </c>
      <c r="J89" s="10">
        <v>8345</v>
      </c>
      <c r="L89" s="23"/>
      <c r="M89" s="23"/>
      <c r="N89" s="23"/>
      <c r="O89" s="23"/>
      <c r="P89" s="23"/>
      <c r="Q89" s="23"/>
      <c r="R89" s="23"/>
      <c r="S89" s="23"/>
    </row>
    <row r="90" spans="2:19" x14ac:dyDescent="0.3">
      <c r="B90" s="17">
        <v>5</v>
      </c>
      <c r="C90" s="40"/>
      <c r="D90" s="9" t="s">
        <v>13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L90" s="23"/>
      <c r="M90" s="23"/>
      <c r="N90" s="23"/>
      <c r="O90" s="23"/>
      <c r="P90" s="23"/>
      <c r="Q90" s="23"/>
      <c r="R90" s="23"/>
      <c r="S90" s="23"/>
    </row>
    <row r="91" spans="2:19" x14ac:dyDescent="0.3">
      <c r="B91" s="17">
        <v>6</v>
      </c>
      <c r="C91" s="40"/>
      <c r="D91" s="9" t="s">
        <v>14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L91" s="23"/>
      <c r="M91" s="23"/>
      <c r="N91" s="23"/>
      <c r="O91" s="23"/>
      <c r="P91" s="23"/>
      <c r="Q91" s="23"/>
      <c r="R91" s="23"/>
      <c r="S91" s="23"/>
    </row>
    <row r="92" spans="2:19" x14ac:dyDescent="0.3">
      <c r="B92" s="17">
        <v>7</v>
      </c>
      <c r="C92" s="40"/>
      <c r="D92" s="9" t="s">
        <v>15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L92" s="23"/>
      <c r="M92" s="23"/>
      <c r="N92" s="23"/>
      <c r="O92" s="23"/>
      <c r="P92" s="23"/>
      <c r="Q92" s="23"/>
      <c r="R92" s="23"/>
      <c r="S92" s="23"/>
    </row>
    <row r="93" spans="2:19" x14ac:dyDescent="0.3">
      <c r="B93" s="17">
        <v>8</v>
      </c>
      <c r="C93" s="40"/>
      <c r="D93" s="9" t="s">
        <v>16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L93" s="23"/>
      <c r="M93" s="23"/>
      <c r="N93" s="23"/>
      <c r="O93" s="23"/>
      <c r="P93" s="23"/>
      <c r="Q93" s="23"/>
      <c r="R93" s="23"/>
      <c r="S93" s="23"/>
    </row>
    <row r="94" spans="2:19" x14ac:dyDescent="0.3">
      <c r="B94" s="17">
        <v>9</v>
      </c>
      <c r="C94" s="40"/>
      <c r="D94" s="9" t="s">
        <v>17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L94" s="23"/>
      <c r="M94" s="23"/>
      <c r="N94" s="23"/>
      <c r="O94" s="23"/>
      <c r="P94" s="23"/>
      <c r="Q94" s="23"/>
      <c r="R94" s="23"/>
      <c r="S94" s="23"/>
    </row>
    <row r="95" spans="2:19" x14ac:dyDescent="0.3">
      <c r="B95" s="17">
        <v>10</v>
      </c>
      <c r="C95" s="40"/>
      <c r="D95" s="9" t="s">
        <v>18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L95" s="23"/>
      <c r="M95" s="23"/>
      <c r="N95" s="23"/>
      <c r="O95" s="23"/>
      <c r="P95" s="23"/>
      <c r="Q95" s="23"/>
      <c r="R95" s="23"/>
      <c r="S95" s="23"/>
    </row>
    <row r="96" spans="2:19" x14ac:dyDescent="0.3">
      <c r="B96" s="17">
        <v>11</v>
      </c>
      <c r="C96" s="40"/>
      <c r="D96" s="9" t="s">
        <v>19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L96" s="23"/>
      <c r="M96" s="23"/>
      <c r="N96" s="23"/>
      <c r="O96" s="23"/>
      <c r="P96" s="23"/>
      <c r="Q96" s="23"/>
      <c r="R96" s="23"/>
      <c r="S96" s="23"/>
    </row>
    <row r="97" spans="2:19" x14ac:dyDescent="0.3">
      <c r="B97" s="17">
        <v>12</v>
      </c>
      <c r="C97" s="40"/>
      <c r="D97" s="9" t="s">
        <v>20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L97" s="23"/>
      <c r="M97" s="23"/>
      <c r="N97" s="23"/>
      <c r="O97" s="23"/>
      <c r="P97" s="23"/>
      <c r="Q97" s="23"/>
      <c r="R97" s="23"/>
      <c r="S97" s="23"/>
    </row>
    <row r="98" spans="2:19" x14ac:dyDescent="0.3">
      <c r="L98" s="23"/>
      <c r="M98" s="23"/>
      <c r="N98" s="23"/>
      <c r="O98" s="23"/>
      <c r="P98" s="23"/>
      <c r="Q98" s="23"/>
      <c r="R98" s="23"/>
      <c r="S98" s="23"/>
    </row>
    <row r="99" spans="2:19" x14ac:dyDescent="0.3">
      <c r="L99" s="23"/>
      <c r="M99" s="23"/>
      <c r="N99" s="23"/>
      <c r="O99" s="23"/>
      <c r="P99" s="23"/>
      <c r="Q99" s="23"/>
      <c r="R99" s="23"/>
      <c r="S99" s="23"/>
    </row>
    <row r="100" spans="2:19" x14ac:dyDescent="0.3">
      <c r="D100" s="3"/>
      <c r="E100" s="41" t="s">
        <v>21</v>
      </c>
      <c r="F100" s="42"/>
      <c r="G100" s="43"/>
      <c r="H100" s="41" t="s">
        <v>22</v>
      </c>
      <c r="I100" s="42"/>
      <c r="J100" s="43"/>
      <c r="L100" s="23"/>
      <c r="M100" s="23"/>
      <c r="N100" s="23"/>
      <c r="O100" s="23"/>
      <c r="P100" s="23"/>
      <c r="Q100" s="23"/>
      <c r="R100" s="23"/>
      <c r="S100" s="23"/>
    </row>
    <row r="101" spans="2:19" x14ac:dyDescent="0.3">
      <c r="D101" s="3"/>
      <c r="E101" s="6" t="s">
        <v>31</v>
      </c>
      <c r="F101" s="6" t="s">
        <v>32</v>
      </c>
      <c r="G101" s="6" t="s">
        <v>33</v>
      </c>
      <c r="H101" s="6" t="s">
        <v>31</v>
      </c>
      <c r="I101" s="6" t="s">
        <v>32</v>
      </c>
      <c r="J101" s="6" t="s">
        <v>33</v>
      </c>
      <c r="L101" s="23"/>
      <c r="M101" s="23"/>
      <c r="N101" s="23"/>
      <c r="O101" s="23"/>
      <c r="P101" s="23"/>
      <c r="Q101" s="23"/>
      <c r="R101" s="23"/>
      <c r="S101" s="23"/>
    </row>
    <row r="102" spans="2:19" x14ac:dyDescent="0.3">
      <c r="B102" s="17">
        <v>1</v>
      </c>
      <c r="C102" s="40">
        <v>2013</v>
      </c>
      <c r="D102" s="9" t="s">
        <v>9</v>
      </c>
      <c r="E102" s="10">
        <v>1693090.018861</v>
      </c>
      <c r="F102" s="10">
        <v>2788692.010332</v>
      </c>
      <c r="G102" s="10">
        <v>9495719.1569899991</v>
      </c>
      <c r="H102" s="24">
        <v>3582.1132488869775</v>
      </c>
      <c r="I102" s="24">
        <v>5901.6514256602313</v>
      </c>
      <c r="J102" s="24">
        <v>20087.034229203662</v>
      </c>
      <c r="L102" s="23"/>
      <c r="M102" s="23"/>
      <c r="N102" s="23"/>
      <c r="O102" s="23"/>
      <c r="P102" s="23"/>
      <c r="Q102" s="23"/>
      <c r="R102" s="23"/>
      <c r="S102" s="23"/>
    </row>
    <row r="103" spans="2:19" x14ac:dyDescent="0.3">
      <c r="B103" s="17">
        <v>2</v>
      </c>
      <c r="C103" s="40"/>
      <c r="D103" s="9" t="s">
        <v>10</v>
      </c>
      <c r="E103" s="10">
        <v>1457870.5231379999</v>
      </c>
      <c r="F103" s="10">
        <v>2652319.4763460001</v>
      </c>
      <c r="G103" s="10">
        <v>8814454.3457180001</v>
      </c>
      <c r="H103" s="24">
        <v>3086.2226971762384</v>
      </c>
      <c r="I103" s="24">
        <v>5614.0861808195241</v>
      </c>
      <c r="J103" s="24">
        <v>18662.914264873623</v>
      </c>
      <c r="L103" s="23"/>
      <c r="M103" s="23"/>
      <c r="N103" s="23"/>
      <c r="O103" s="23"/>
      <c r="P103" s="23"/>
      <c r="Q103" s="23"/>
      <c r="R103" s="23"/>
      <c r="S103" s="23"/>
    </row>
    <row r="104" spans="2:19" x14ac:dyDescent="0.3">
      <c r="B104" s="17">
        <v>3</v>
      </c>
      <c r="C104" s="40"/>
      <c r="D104" s="9" t="s">
        <v>11</v>
      </c>
      <c r="E104" s="10">
        <v>1619570.46013</v>
      </c>
      <c r="F104" s="10">
        <v>2155113.6261359998</v>
      </c>
      <c r="G104" s="10">
        <v>8361658.9569389997</v>
      </c>
      <c r="H104" s="24">
        <v>3427.5030371770858</v>
      </c>
      <c r="I104" s="24">
        <v>4559.0273791011105</v>
      </c>
      <c r="J104" s="24">
        <v>17696.541402280222</v>
      </c>
      <c r="L104" s="23"/>
      <c r="M104" s="23"/>
      <c r="N104" s="23"/>
      <c r="O104" s="23"/>
      <c r="P104" s="23"/>
      <c r="Q104" s="23"/>
      <c r="R104" s="23"/>
      <c r="S104" s="23"/>
    </row>
    <row r="105" spans="2:19" x14ac:dyDescent="0.3">
      <c r="B105" s="17">
        <v>4</v>
      </c>
      <c r="C105" s="40"/>
      <c r="D105" s="9" t="s">
        <v>12</v>
      </c>
      <c r="E105" s="10">
        <v>1485677.7911449999</v>
      </c>
      <c r="F105" s="10">
        <v>3434435.881453</v>
      </c>
      <c r="G105" s="10">
        <v>8182321.9906660002</v>
      </c>
      <c r="H105" s="24">
        <v>3146.3020272124281</v>
      </c>
      <c r="I105" s="24">
        <v>7279.9055930701952</v>
      </c>
      <c r="J105" s="24">
        <v>17332.385145362176</v>
      </c>
      <c r="L105" s="23"/>
      <c r="M105" s="23"/>
      <c r="N105" s="23"/>
      <c r="O105" s="23"/>
      <c r="P105" s="23"/>
      <c r="Q105" s="23"/>
      <c r="R105" s="23"/>
      <c r="S105" s="23"/>
    </row>
    <row r="106" spans="2:19" x14ac:dyDescent="0.3">
      <c r="B106" s="17">
        <v>5</v>
      </c>
      <c r="C106" s="40"/>
      <c r="D106" s="9" t="s">
        <v>13</v>
      </c>
      <c r="E106" s="10">
        <v>1434943.507426</v>
      </c>
      <c r="F106" s="10">
        <v>3155786.0604329999</v>
      </c>
      <c r="G106" s="10">
        <v>9417818.0939769987</v>
      </c>
      <c r="H106" s="24">
        <v>2992.8256923309646</v>
      </c>
      <c r="I106" s="24">
        <v>6596.856850660266</v>
      </c>
      <c r="J106" s="24">
        <v>19663.420032710779</v>
      </c>
      <c r="L106" s="23"/>
      <c r="M106" s="23"/>
      <c r="N106" s="23"/>
      <c r="O106" s="23"/>
      <c r="P106" s="23"/>
      <c r="Q106" s="23"/>
      <c r="R106" s="23"/>
      <c r="S106" s="23"/>
    </row>
    <row r="107" spans="2:19" x14ac:dyDescent="0.3">
      <c r="B107" s="17">
        <v>6</v>
      </c>
      <c r="C107" s="40"/>
      <c r="D107" s="9" t="s">
        <v>14</v>
      </c>
      <c r="E107" s="10">
        <v>1516566.545223</v>
      </c>
      <c r="F107" s="10">
        <v>3191285.4565730002</v>
      </c>
      <c r="G107" s="10">
        <v>8490151.4205290005</v>
      </c>
      <c r="H107" s="24">
        <v>3012.8037098814461</v>
      </c>
      <c r="I107" s="24">
        <v>6346.5255632329017</v>
      </c>
      <c r="J107" s="24">
        <v>16878.407900604172</v>
      </c>
      <c r="L107" s="23"/>
      <c r="M107" s="23"/>
      <c r="N107" s="23"/>
      <c r="O107" s="23"/>
      <c r="P107" s="23"/>
      <c r="Q107" s="23"/>
      <c r="R107" s="23"/>
      <c r="S107" s="23"/>
    </row>
    <row r="108" spans="2:19" x14ac:dyDescent="0.3">
      <c r="B108" s="17">
        <v>7</v>
      </c>
      <c r="C108" s="40"/>
      <c r="D108" s="9" t="s">
        <v>15</v>
      </c>
      <c r="E108" s="10">
        <v>1322115.5225829999</v>
      </c>
      <c r="F108" s="10">
        <v>3099755.5070090001</v>
      </c>
      <c r="G108" s="10">
        <v>8212010.5473029995</v>
      </c>
      <c r="H108" s="24">
        <v>2618.8782151245491</v>
      </c>
      <c r="I108" s="24">
        <v>6139.8850714008013</v>
      </c>
      <c r="J108" s="24">
        <v>16263.385155553686</v>
      </c>
      <c r="L108" s="23"/>
      <c r="M108" s="23"/>
      <c r="N108" s="23"/>
      <c r="O108" s="23"/>
      <c r="P108" s="23"/>
      <c r="Q108" s="23"/>
      <c r="R108" s="23"/>
      <c r="S108" s="23"/>
    </row>
    <row r="109" spans="2:19" x14ac:dyDescent="0.3">
      <c r="B109" s="17">
        <v>8</v>
      </c>
      <c r="C109" s="40"/>
      <c r="D109" s="9" t="s">
        <v>16</v>
      </c>
      <c r="E109" s="10">
        <v>1118245.89472</v>
      </c>
      <c r="F109" s="10">
        <v>2937089.1968180002</v>
      </c>
      <c r="G109" s="10">
        <v>7211658.7844749996</v>
      </c>
      <c r="H109" s="24">
        <v>2182.7321677814039</v>
      </c>
      <c r="I109" s="24">
        <v>5724.8285601296238</v>
      </c>
      <c r="J109" s="24">
        <v>14069.304900432422</v>
      </c>
      <c r="L109" s="23"/>
      <c r="M109" s="23"/>
      <c r="N109" s="23"/>
      <c r="O109" s="23"/>
      <c r="P109" s="23"/>
      <c r="Q109" s="23"/>
      <c r="R109" s="23"/>
      <c r="S109" s="23"/>
    </row>
    <row r="110" spans="2:19" x14ac:dyDescent="0.3">
      <c r="B110" s="17">
        <v>9</v>
      </c>
      <c r="C110" s="40"/>
      <c r="D110" s="9" t="s">
        <v>17</v>
      </c>
      <c r="E110" s="10">
        <v>1215047.7253970001</v>
      </c>
      <c r="F110" s="10">
        <v>3232334.4184360001</v>
      </c>
      <c r="G110" s="10">
        <v>7008526.1723469999</v>
      </c>
      <c r="H110" s="24">
        <v>2409.6735923926067</v>
      </c>
      <c r="I110" s="24">
        <v>6399.5766012694521</v>
      </c>
      <c r="J110" s="24">
        <v>13889.22997282394</v>
      </c>
      <c r="L110" s="23"/>
      <c r="M110" s="23"/>
      <c r="N110" s="23"/>
      <c r="O110" s="23"/>
      <c r="P110" s="23"/>
      <c r="Q110" s="23"/>
      <c r="R110" s="23"/>
      <c r="S110" s="23"/>
    </row>
    <row r="111" spans="2:19" x14ac:dyDescent="0.3">
      <c r="B111" s="17">
        <v>10</v>
      </c>
      <c r="C111" s="40"/>
      <c r="D111" s="9" t="s">
        <v>18</v>
      </c>
      <c r="E111" s="10">
        <v>1092035.0828180001</v>
      </c>
      <c r="F111" s="10">
        <v>3603082.0895509999</v>
      </c>
      <c r="G111" s="10">
        <v>7640993.7482230002</v>
      </c>
      <c r="H111" s="24">
        <v>2180.0789206600934</v>
      </c>
      <c r="I111" s="24">
        <v>7195.6058443173115</v>
      </c>
      <c r="J111" s="24">
        <v>15254.773911498492</v>
      </c>
      <c r="L111" s="23"/>
      <c r="M111" s="23"/>
      <c r="N111" s="23"/>
      <c r="O111" s="23"/>
      <c r="P111" s="23"/>
      <c r="Q111" s="23"/>
      <c r="R111" s="23"/>
      <c r="S111" s="23"/>
    </row>
    <row r="112" spans="2:19" x14ac:dyDescent="0.3">
      <c r="B112" s="17">
        <v>11</v>
      </c>
      <c r="C112" s="40"/>
      <c r="D112" s="9" t="s">
        <v>19</v>
      </c>
      <c r="E112" s="10">
        <v>1088055.604549</v>
      </c>
      <c r="F112" s="10">
        <v>2879188.1983190002</v>
      </c>
      <c r="G112" s="10">
        <v>7583918.3645319995</v>
      </c>
      <c r="H112" s="24">
        <v>2095.4418590961604</v>
      </c>
      <c r="I112" s="24">
        <v>5541.8363834457978</v>
      </c>
      <c r="J112" s="24">
        <v>14598.610462913337</v>
      </c>
      <c r="L112" s="23"/>
      <c r="M112" s="23"/>
      <c r="N112" s="23"/>
      <c r="O112" s="23"/>
      <c r="P112" s="23"/>
      <c r="Q112" s="23"/>
      <c r="R112" s="23"/>
      <c r="S112" s="23"/>
    </row>
    <row r="113" spans="2:23" x14ac:dyDescent="0.3">
      <c r="B113" s="17">
        <v>12</v>
      </c>
      <c r="C113" s="40"/>
      <c r="D113" s="9" t="s">
        <v>20</v>
      </c>
      <c r="E113" s="10">
        <v>1114851.3263920001</v>
      </c>
      <c r="F113" s="10">
        <v>2596986.1230540001</v>
      </c>
      <c r="G113" s="10">
        <v>6700659.9793480001</v>
      </c>
      <c r="H113" s="24">
        <v>2104.8801796655566</v>
      </c>
      <c r="I113" s="24">
        <v>4905.9948713959247</v>
      </c>
      <c r="J113" s="24">
        <v>12657.524073217506</v>
      </c>
      <c r="L113" s="23"/>
      <c r="M113" s="23"/>
      <c r="N113" s="23"/>
      <c r="O113" s="23"/>
      <c r="P113" s="23"/>
      <c r="Q113" s="23"/>
      <c r="R113" s="23"/>
      <c r="S113" s="23"/>
    </row>
    <row r="114" spans="2:23" x14ac:dyDescent="0.3">
      <c r="B114" s="17">
        <v>1</v>
      </c>
      <c r="C114" s="44">
        <v>2014</v>
      </c>
      <c r="D114" s="9" t="s">
        <v>9</v>
      </c>
      <c r="E114" s="10">
        <v>1296256.430495</v>
      </c>
      <c r="F114" s="10">
        <v>3700290.0910519999</v>
      </c>
      <c r="G114" s="10">
        <v>7538361.2612579996</v>
      </c>
      <c r="H114" s="24">
        <v>2410.5805706036531</v>
      </c>
      <c r="I114" s="24">
        <v>5047.1000000000004</v>
      </c>
      <c r="J114" s="24">
        <v>14052.920611576652</v>
      </c>
      <c r="L114" s="23"/>
      <c r="M114" s="23"/>
      <c r="N114" s="23"/>
      <c r="O114" s="23"/>
      <c r="P114" s="23"/>
      <c r="Q114" s="23"/>
      <c r="R114" s="23"/>
      <c r="S114" s="23"/>
    </row>
    <row r="115" spans="2:23" x14ac:dyDescent="0.3">
      <c r="B115" s="17">
        <v>2</v>
      </c>
      <c r="C115" s="44"/>
      <c r="D115" s="9" t="s">
        <v>10</v>
      </c>
      <c r="E115" s="10">
        <v>1061199.2187610001</v>
      </c>
      <c r="F115" s="10">
        <v>2915830.3814190002</v>
      </c>
      <c r="G115" s="10">
        <v>6230064.6046599997</v>
      </c>
      <c r="H115" s="24">
        <v>1913.2996961004476</v>
      </c>
      <c r="I115" s="24">
        <v>5251.9545795663525</v>
      </c>
      <c r="J115" s="24">
        <v>11240.270000819659</v>
      </c>
      <c r="L115" s="23"/>
      <c r="M115" s="23"/>
      <c r="N115" s="23"/>
      <c r="O115" s="23"/>
      <c r="P115" s="23"/>
      <c r="Q115" s="23"/>
      <c r="R115" s="23"/>
      <c r="S115" s="23"/>
    </row>
    <row r="116" spans="2:23" x14ac:dyDescent="0.3">
      <c r="B116" s="17">
        <v>3</v>
      </c>
      <c r="C116" s="44"/>
      <c r="D116" s="9" t="s">
        <v>11</v>
      </c>
      <c r="E116" s="10">
        <v>1189463.212394</v>
      </c>
      <c r="F116" s="10">
        <v>4440910.0201639999</v>
      </c>
      <c r="G116" s="10">
        <v>8058380.7394909998</v>
      </c>
      <c r="H116" s="24">
        <v>2111.9811801388505</v>
      </c>
      <c r="I116" s="24">
        <v>7861.4130974915988</v>
      </c>
      <c r="J116" s="24">
        <v>14290.324028297691</v>
      </c>
      <c r="L116" s="23"/>
      <c r="M116" s="23"/>
      <c r="N116" s="23"/>
      <c r="O116" s="23"/>
      <c r="P116" s="23"/>
      <c r="Q116" s="23"/>
      <c r="R116" s="23"/>
      <c r="S116" s="23"/>
    </row>
    <row r="117" spans="2:23" x14ac:dyDescent="0.3">
      <c r="B117" s="17">
        <v>4</v>
      </c>
      <c r="C117" s="44"/>
      <c r="D117" s="9" t="s">
        <v>12</v>
      </c>
      <c r="E117" s="10">
        <v>1231035.3049550001</v>
      </c>
      <c r="F117" s="10">
        <v>3977428.451907</v>
      </c>
      <c r="G117" s="10">
        <v>7305106.1437800005</v>
      </c>
      <c r="H117" s="24">
        <v>2223.4726752904112</v>
      </c>
      <c r="I117" s="24">
        <v>7175.6440491922131</v>
      </c>
      <c r="J117" s="24">
        <v>13176.799361584095</v>
      </c>
      <c r="L117" s="23"/>
      <c r="M117" s="23"/>
      <c r="N117" s="23"/>
      <c r="O117" s="23"/>
      <c r="P117" s="23"/>
      <c r="Q117" s="23"/>
      <c r="R117" s="23"/>
      <c r="S117" s="23"/>
    </row>
    <row r="118" spans="2:23" x14ac:dyDescent="0.3">
      <c r="B118" s="17">
        <v>5</v>
      </c>
      <c r="C118" s="44"/>
      <c r="D118" s="9" t="s">
        <v>13</v>
      </c>
      <c r="E118" s="10">
        <v>0</v>
      </c>
      <c r="F118" s="10">
        <v>0</v>
      </c>
      <c r="G118" s="10">
        <v>0</v>
      </c>
      <c r="H118" s="24">
        <v>0</v>
      </c>
      <c r="I118" s="24">
        <v>0</v>
      </c>
      <c r="J118" s="24">
        <v>0</v>
      </c>
      <c r="L118" s="23"/>
      <c r="M118" s="23"/>
      <c r="N118" s="23"/>
      <c r="O118" s="23"/>
      <c r="P118" s="23"/>
      <c r="Q118" s="23"/>
      <c r="R118" s="23"/>
      <c r="S118" s="23"/>
    </row>
    <row r="119" spans="2:23" x14ac:dyDescent="0.3">
      <c r="B119" s="17">
        <v>6</v>
      </c>
      <c r="C119" s="44"/>
      <c r="D119" s="9" t="s">
        <v>14</v>
      </c>
      <c r="E119" s="10">
        <v>0</v>
      </c>
      <c r="F119" s="10">
        <v>0</v>
      </c>
      <c r="G119" s="10">
        <v>0</v>
      </c>
      <c r="H119" s="24">
        <v>0</v>
      </c>
      <c r="I119" s="24">
        <v>0</v>
      </c>
      <c r="J119" s="24">
        <v>0</v>
      </c>
      <c r="L119" s="23"/>
      <c r="M119" s="23"/>
      <c r="N119" s="23"/>
      <c r="O119" s="23"/>
      <c r="P119" s="23"/>
      <c r="Q119" s="23"/>
      <c r="R119" s="23"/>
      <c r="S119" s="23"/>
    </row>
    <row r="120" spans="2:23" x14ac:dyDescent="0.3">
      <c r="B120" s="17">
        <v>7</v>
      </c>
      <c r="C120" s="44"/>
      <c r="D120" s="9" t="s">
        <v>15</v>
      </c>
      <c r="E120" s="10">
        <v>0</v>
      </c>
      <c r="F120" s="10">
        <v>0</v>
      </c>
      <c r="G120" s="10">
        <v>0</v>
      </c>
      <c r="H120" s="24">
        <v>0</v>
      </c>
      <c r="I120" s="24">
        <v>0</v>
      </c>
      <c r="J120" s="24">
        <v>0</v>
      </c>
      <c r="L120" s="23"/>
      <c r="M120" s="23"/>
      <c r="N120" s="23"/>
      <c r="O120" s="23"/>
      <c r="P120" s="23"/>
      <c r="Q120" s="23"/>
      <c r="R120" s="23"/>
      <c r="S120" s="23"/>
    </row>
    <row r="121" spans="2:23" x14ac:dyDescent="0.3">
      <c r="B121" s="17">
        <v>8</v>
      </c>
      <c r="C121" s="44"/>
      <c r="D121" s="9" t="s">
        <v>16</v>
      </c>
      <c r="E121" s="10">
        <v>0</v>
      </c>
      <c r="F121" s="10">
        <v>0</v>
      </c>
      <c r="G121" s="10">
        <v>0</v>
      </c>
      <c r="H121" s="24">
        <v>0</v>
      </c>
      <c r="I121" s="24">
        <v>0</v>
      </c>
      <c r="J121" s="24">
        <v>0</v>
      </c>
      <c r="L121" s="23"/>
      <c r="M121" s="23"/>
      <c r="N121" s="23"/>
      <c r="O121" s="23"/>
      <c r="P121" s="23"/>
      <c r="Q121" s="23"/>
      <c r="R121" s="23"/>
      <c r="S121" s="23"/>
    </row>
    <row r="122" spans="2:23" x14ac:dyDescent="0.3">
      <c r="B122" s="17">
        <v>9</v>
      </c>
      <c r="C122" s="44"/>
      <c r="D122" s="9" t="s">
        <v>17</v>
      </c>
      <c r="E122" s="10">
        <v>0</v>
      </c>
      <c r="F122" s="10">
        <v>0</v>
      </c>
      <c r="G122" s="10">
        <v>0</v>
      </c>
      <c r="H122" s="24">
        <v>0</v>
      </c>
      <c r="I122" s="24">
        <v>0</v>
      </c>
      <c r="J122" s="24">
        <v>0</v>
      </c>
      <c r="L122" s="23"/>
      <c r="M122" s="23"/>
      <c r="N122" s="23"/>
      <c r="O122" s="23"/>
      <c r="P122" s="23"/>
      <c r="Q122" s="23"/>
      <c r="R122" s="23"/>
      <c r="S122" s="23"/>
    </row>
    <row r="123" spans="2:23" x14ac:dyDescent="0.3">
      <c r="B123" s="17">
        <v>10</v>
      </c>
      <c r="C123" s="44"/>
      <c r="D123" s="9" t="s">
        <v>18</v>
      </c>
      <c r="E123" s="10">
        <v>0</v>
      </c>
      <c r="F123" s="10">
        <v>0</v>
      </c>
      <c r="G123" s="10">
        <v>0</v>
      </c>
      <c r="H123" s="24">
        <v>0</v>
      </c>
      <c r="I123" s="24">
        <v>0</v>
      </c>
      <c r="J123" s="24">
        <v>0</v>
      </c>
      <c r="L123" s="23"/>
      <c r="M123" s="23"/>
      <c r="N123" s="23"/>
      <c r="O123" s="23"/>
      <c r="P123" s="23"/>
      <c r="Q123" s="23"/>
      <c r="R123" s="23"/>
      <c r="S123" s="23"/>
    </row>
    <row r="124" spans="2:23" x14ac:dyDescent="0.3">
      <c r="B124" s="17">
        <v>11</v>
      </c>
      <c r="C124" s="44"/>
      <c r="D124" s="9" t="s">
        <v>19</v>
      </c>
      <c r="E124" s="10">
        <v>0</v>
      </c>
      <c r="F124" s="10">
        <v>0</v>
      </c>
      <c r="G124" s="10">
        <v>0</v>
      </c>
      <c r="H124" s="24">
        <v>0</v>
      </c>
      <c r="I124" s="24">
        <v>0</v>
      </c>
      <c r="J124" s="24">
        <v>0</v>
      </c>
      <c r="L124" s="23"/>
      <c r="M124" s="23"/>
      <c r="N124" s="23"/>
      <c r="O124" s="23"/>
      <c r="P124" s="23"/>
      <c r="Q124" s="23"/>
      <c r="R124" s="23"/>
      <c r="S124" s="23"/>
    </row>
    <row r="125" spans="2:23" x14ac:dyDescent="0.3">
      <c r="B125" s="17">
        <v>12</v>
      </c>
      <c r="C125" s="44"/>
      <c r="D125" s="9" t="s">
        <v>20</v>
      </c>
      <c r="E125" s="10">
        <v>0</v>
      </c>
      <c r="F125" s="10">
        <v>0</v>
      </c>
      <c r="G125" s="10">
        <v>0</v>
      </c>
      <c r="H125" s="24">
        <v>0</v>
      </c>
      <c r="I125" s="24">
        <v>0</v>
      </c>
      <c r="J125" s="24">
        <v>0</v>
      </c>
    </row>
    <row r="128" spans="2:23" ht="31.5" customHeight="1" x14ac:dyDescent="0.3">
      <c r="D128" s="38" t="s">
        <v>34</v>
      </c>
      <c r="E128" s="38"/>
      <c r="F128" s="39" t="s">
        <v>35</v>
      </c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4:23" ht="28.5" customHeight="1" x14ac:dyDescent="0.3">
      <c r="D129" s="38" t="s">
        <v>36</v>
      </c>
      <c r="E129" s="38"/>
      <c r="F129" s="39" t="s">
        <v>37</v>
      </c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4:23" ht="29.25" customHeight="1" x14ac:dyDescent="0.3">
      <c r="D130" s="38" t="s">
        <v>38</v>
      </c>
      <c r="E130" s="38"/>
      <c r="F130" s="39" t="s">
        <v>39</v>
      </c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</row>
    <row r="132" spans="4:23" ht="56.25" customHeight="1" x14ac:dyDescent="0.3">
      <c r="D132" s="38" t="s">
        <v>40</v>
      </c>
      <c r="E132" s="38"/>
      <c r="F132" s="39" t="s">
        <v>41</v>
      </c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</row>
  </sheetData>
  <mergeCells count="44">
    <mergeCell ref="C2:AG2"/>
    <mergeCell ref="D3:U3"/>
    <mergeCell ref="E5:AH5"/>
    <mergeCell ref="E7:H7"/>
    <mergeCell ref="I7:L7"/>
    <mergeCell ref="R7:U7"/>
    <mergeCell ref="V7:Y7"/>
    <mergeCell ref="C9:C20"/>
    <mergeCell ref="P9:P20"/>
    <mergeCell ref="C21:C32"/>
    <mergeCell ref="P21:P32"/>
    <mergeCell ref="E35:H35"/>
    <mergeCell ref="I35:L35"/>
    <mergeCell ref="R35:U35"/>
    <mergeCell ref="V35:Y35"/>
    <mergeCell ref="C37:C48"/>
    <mergeCell ref="P37:P48"/>
    <mergeCell ref="C49:C60"/>
    <mergeCell ref="P49:P60"/>
    <mergeCell ref="D63:E63"/>
    <mergeCell ref="F63:W63"/>
    <mergeCell ref="D64:E64"/>
    <mergeCell ref="F64:W64"/>
    <mergeCell ref="D65:E65"/>
    <mergeCell ref="F65:W65"/>
    <mergeCell ref="D128:E128"/>
    <mergeCell ref="F128:W128"/>
    <mergeCell ref="D66:E66"/>
    <mergeCell ref="F66:W66"/>
    <mergeCell ref="C69:AF69"/>
    <mergeCell ref="E72:G72"/>
    <mergeCell ref="H72:J72"/>
    <mergeCell ref="C74:C85"/>
    <mergeCell ref="C86:C97"/>
    <mergeCell ref="E100:G100"/>
    <mergeCell ref="H100:J100"/>
    <mergeCell ref="C102:C113"/>
    <mergeCell ref="C114:C125"/>
    <mergeCell ref="D129:E129"/>
    <mergeCell ref="F129:W129"/>
    <mergeCell ref="D130:E130"/>
    <mergeCell ref="F130:W130"/>
    <mergeCell ref="D132:E132"/>
    <mergeCell ref="F132:W13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02"/>
  <sheetViews>
    <sheetView zoomScale="78" zoomScaleNormal="78" workbookViewId="0">
      <selection activeCell="L123" sqref="L123"/>
    </sheetView>
  </sheetViews>
  <sheetFormatPr baseColWidth="10" defaultRowHeight="15" x14ac:dyDescent="0.25"/>
  <cols>
    <col min="1" max="1" width="11.42578125" style="25"/>
    <col min="2" max="2" width="13.7109375" style="25" customWidth="1"/>
    <col min="3" max="4" width="21.7109375" style="37" bestFit="1" customWidth="1"/>
    <col min="5" max="16384" width="11.42578125" style="25"/>
  </cols>
  <sheetData>
    <row r="2" spans="2:17" ht="15.75" x14ac:dyDescent="0.25">
      <c r="B2" s="56" t="s">
        <v>42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5" spans="2:17" x14ac:dyDescent="0.25">
      <c r="B5" s="26" t="s">
        <v>43</v>
      </c>
      <c r="C5" s="27"/>
      <c r="D5" s="27"/>
    </row>
    <row r="6" spans="2:17" x14ac:dyDescent="0.25">
      <c r="B6" s="28" t="s">
        <v>44</v>
      </c>
      <c r="C6" s="29" t="s">
        <v>45</v>
      </c>
      <c r="D6" s="29" t="s">
        <v>46</v>
      </c>
    </row>
    <row r="7" spans="2:17" x14ac:dyDescent="0.25">
      <c r="B7" s="30" t="s">
        <v>47</v>
      </c>
      <c r="C7" s="31">
        <f>+'Abril 2014'!I24</f>
        <v>44744</v>
      </c>
      <c r="D7" s="31">
        <f>+'Abril 2014'!E52</f>
        <v>16615436.994396999</v>
      </c>
    </row>
    <row r="8" spans="2:17" x14ac:dyDescent="0.25">
      <c r="B8" s="30" t="s">
        <v>48</v>
      </c>
      <c r="C8" s="31">
        <f>+'Abril 2014'!J24</f>
        <v>45214</v>
      </c>
      <c r="D8" s="31">
        <f>+'Abril 2014'!F52</f>
        <v>17468955.338521998</v>
      </c>
    </row>
    <row r="9" spans="2:17" x14ac:dyDescent="0.25">
      <c r="B9" s="30" t="s">
        <v>49</v>
      </c>
      <c r="C9" s="31">
        <f>+'Abril 2014'!K24</f>
        <v>8739</v>
      </c>
      <c r="D9" s="31">
        <f>+'Abril 2014'!G52</f>
        <v>42094978.157875001</v>
      </c>
    </row>
    <row r="10" spans="2:17" x14ac:dyDescent="0.25">
      <c r="B10" s="30" t="s">
        <v>50</v>
      </c>
      <c r="C10" s="31">
        <f>+'Abril 2014'!L24</f>
        <v>2016</v>
      </c>
      <c r="D10" s="31">
        <f>+'Abril 2014'!H52</f>
        <v>945494.28400400002</v>
      </c>
    </row>
    <row r="11" spans="2:17" ht="15.75" x14ac:dyDescent="0.25">
      <c r="B11" s="32" t="s">
        <v>51</v>
      </c>
      <c r="C11" s="33">
        <f>+C7+C8+C9+C10</f>
        <v>100713</v>
      </c>
      <c r="D11" s="33">
        <f>+D7+D8+D9+D10</f>
        <v>77124864.774798006</v>
      </c>
    </row>
    <row r="12" spans="2:17" x14ac:dyDescent="0.25">
      <c r="B12" s="34"/>
      <c r="C12" s="35"/>
      <c r="D12" s="35"/>
    </row>
    <row r="21" spans="2:4" x14ac:dyDescent="0.25">
      <c r="B21" s="36" t="s">
        <v>52</v>
      </c>
      <c r="C21" s="27"/>
      <c r="D21" s="27"/>
    </row>
    <row r="22" spans="2:4" ht="25.5" x14ac:dyDescent="0.25">
      <c r="B22" s="28" t="s">
        <v>44</v>
      </c>
      <c r="C22" s="29" t="s">
        <v>53</v>
      </c>
      <c r="D22" s="29" t="s">
        <v>54</v>
      </c>
    </row>
    <row r="23" spans="2:4" x14ac:dyDescent="0.25">
      <c r="B23" s="30" t="s">
        <v>47</v>
      </c>
      <c r="C23" s="31">
        <f>AVERAGE('Abril 2014'!I9:I20)</f>
        <v>48045.583333333336</v>
      </c>
      <c r="D23" s="31">
        <f>AVERAGE('Abril 2014'!E37:E48)</f>
        <v>16030163.864518667</v>
      </c>
    </row>
    <row r="24" spans="2:4" x14ac:dyDescent="0.25">
      <c r="B24" s="30" t="s">
        <v>48</v>
      </c>
      <c r="C24" s="31">
        <f>AVERAGE('Abril 2014'!J9:J20)</f>
        <v>51527.666666666664</v>
      </c>
      <c r="D24" s="31">
        <f>AVERAGE('Abril 2014'!F37:F48)</f>
        <v>16085646.643101582</v>
      </c>
    </row>
    <row r="25" spans="2:4" x14ac:dyDescent="0.25">
      <c r="B25" s="30" t="s">
        <v>49</v>
      </c>
      <c r="C25" s="31">
        <f>AVERAGE('Abril 2014'!K9:K20)</f>
        <v>7619.083333333333</v>
      </c>
      <c r="D25" s="31">
        <f>AVERAGE('Abril 2014'!G37:G48)</f>
        <v>33474496.134402003</v>
      </c>
    </row>
    <row r="26" spans="2:4" x14ac:dyDescent="0.25">
      <c r="B26" s="30" t="s">
        <v>50</v>
      </c>
      <c r="C26" s="31">
        <f>AVERAGE('Abril 2014'!L9:L20)</f>
        <v>2532.75</v>
      </c>
      <c r="D26" s="31">
        <f>AVERAGE('Abril 2014'!H37:H48)</f>
        <v>944404.90712508338</v>
      </c>
    </row>
    <row r="27" spans="2:4" ht="15.75" x14ac:dyDescent="0.25">
      <c r="B27" s="32" t="s">
        <v>51</v>
      </c>
      <c r="C27" s="33">
        <f>+C23+C24+C25+C26</f>
        <v>109725.08333333333</v>
      </c>
      <c r="D27" s="33">
        <f>+D23+D24+D25+D26</f>
        <v>66534711.549147338</v>
      </c>
    </row>
    <row r="28" spans="2:4" x14ac:dyDescent="0.25">
      <c r="B28" s="34"/>
      <c r="C28" s="35"/>
      <c r="D28" s="35"/>
    </row>
    <row r="36" spans="2:17" ht="15.75" x14ac:dyDescent="0.25">
      <c r="B36" s="56" t="s">
        <v>55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</row>
    <row r="39" spans="2:17" x14ac:dyDescent="0.25">
      <c r="B39" s="26" t="str">
        <f>+B5</f>
        <v>Abril 2014</v>
      </c>
      <c r="C39" s="27"/>
      <c r="D39" s="27"/>
    </row>
    <row r="40" spans="2:17" x14ac:dyDescent="0.25">
      <c r="B40" s="28" t="s">
        <v>44</v>
      </c>
      <c r="C40" s="29" t="s">
        <v>45</v>
      </c>
      <c r="D40" s="29" t="s">
        <v>46</v>
      </c>
    </row>
    <row r="41" spans="2:17" x14ac:dyDescent="0.25">
      <c r="B41" s="30" t="s">
        <v>56</v>
      </c>
      <c r="C41" s="31">
        <f>+'Abril 2014'!H89</f>
        <v>19824</v>
      </c>
      <c r="D41" s="31">
        <f>+'Abril 2014'!E117</f>
        <v>1231035.3049550001</v>
      </c>
    </row>
    <row r="42" spans="2:17" x14ac:dyDescent="0.25">
      <c r="B42" s="30" t="s">
        <v>57</v>
      </c>
      <c r="C42" s="31">
        <f>+'Abril 2014'!I89</f>
        <v>3575</v>
      </c>
      <c r="D42" s="31">
        <f>+'Abril 2014'!F117</f>
        <v>3977428.451907</v>
      </c>
    </row>
    <row r="43" spans="2:17" x14ac:dyDescent="0.25">
      <c r="B43" s="30" t="s">
        <v>58</v>
      </c>
      <c r="C43" s="31">
        <f>+'Abril 2014'!J89</f>
        <v>8345</v>
      </c>
      <c r="D43" s="31">
        <f>+'Abril 2014'!G117</f>
        <v>7305106.1437800005</v>
      </c>
    </row>
    <row r="44" spans="2:17" ht="15.75" x14ac:dyDescent="0.25">
      <c r="B44" s="32" t="s">
        <v>51</v>
      </c>
      <c r="C44" s="33">
        <f>+C41+C42+C43</f>
        <v>31744</v>
      </c>
      <c r="D44" s="33">
        <f>+D41+D42+D43</f>
        <v>12513569.900642</v>
      </c>
    </row>
    <row r="45" spans="2:17" x14ac:dyDescent="0.25">
      <c r="B45" s="34"/>
      <c r="C45" s="35"/>
      <c r="D45" s="35"/>
    </row>
    <row r="46" spans="2:17" x14ac:dyDescent="0.25">
      <c r="B46" s="34"/>
      <c r="C46" s="35"/>
      <c r="D46" s="35"/>
    </row>
    <row r="55" spans="2:4" x14ac:dyDescent="0.25">
      <c r="B55" s="36" t="s">
        <v>52</v>
      </c>
      <c r="C55" s="27"/>
      <c r="D55" s="27"/>
    </row>
    <row r="56" spans="2:4" ht="25.5" x14ac:dyDescent="0.25">
      <c r="B56" s="28" t="s">
        <v>44</v>
      </c>
      <c r="C56" s="29" t="s">
        <v>53</v>
      </c>
      <c r="D56" s="29" t="s">
        <v>54</v>
      </c>
    </row>
    <row r="57" spans="2:4" x14ac:dyDescent="0.25">
      <c r="B57" s="30" t="s">
        <v>56</v>
      </c>
      <c r="C57" s="31">
        <f>AVERAGE('Abril 2014'!H74:H85)</f>
        <v>19413.416666666668</v>
      </c>
      <c r="D57" s="31">
        <f>AVERAGE('Abril 2014'!E102:E113)</f>
        <v>1346505.8335318333</v>
      </c>
    </row>
    <row r="58" spans="2:4" x14ac:dyDescent="0.25">
      <c r="B58" s="30" t="s">
        <v>57</v>
      </c>
      <c r="C58" s="31">
        <f>AVERAGE('Abril 2014'!I74:I85)</f>
        <v>3189.25</v>
      </c>
      <c r="D58" s="31">
        <f>AVERAGE('Abril 2014'!F102:F113)</f>
        <v>2977172.337038334</v>
      </c>
    </row>
    <row r="59" spans="2:4" x14ac:dyDescent="0.25">
      <c r="B59" s="30" t="s">
        <v>58</v>
      </c>
      <c r="C59" s="31">
        <f>AVERAGE('Abril 2014'!J74:J85)</f>
        <v>8958.5</v>
      </c>
      <c r="D59" s="31">
        <f>AVERAGE('Abril 2014'!G102:G113)</f>
        <v>8093324.2967539169</v>
      </c>
    </row>
    <row r="60" spans="2:4" ht="15.75" x14ac:dyDescent="0.25">
      <c r="B60" s="32" t="s">
        <v>51</v>
      </c>
      <c r="C60" s="33">
        <f>+C57+C58+C59</f>
        <v>31561.166666666668</v>
      </c>
      <c r="D60" s="33">
        <f>+D57+D58+D59</f>
        <v>12417002.467324084</v>
      </c>
    </row>
    <row r="61" spans="2:4" x14ac:dyDescent="0.25">
      <c r="B61" s="34"/>
      <c r="C61" s="35"/>
      <c r="D61" s="35"/>
    </row>
    <row r="62" spans="2:4" x14ac:dyDescent="0.25">
      <c r="B62" s="34"/>
      <c r="C62" s="35"/>
      <c r="D62" s="35"/>
    </row>
    <row r="102" spans="2:2" x14ac:dyDescent="0.25">
      <c r="B102" s="25">
        <v>1</v>
      </c>
    </row>
  </sheetData>
  <mergeCells count="2">
    <mergeCell ref="B2:Q2"/>
    <mergeCell ref="B36:Q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2014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División Custodia y Liquidación de Valores</cp:lastModifiedBy>
  <dcterms:created xsi:type="dcterms:W3CDTF">2014-05-16T14:08:59Z</dcterms:created>
  <dcterms:modified xsi:type="dcterms:W3CDTF">2014-05-20T14:16:16Z</dcterms:modified>
</cp:coreProperties>
</file>