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1. Resúmen Incumplimientos" sheetId="1" r:id="rId1"/>
    <sheet name="2. Ranking Incumplimientos" sheetId="2" r:id="rId2"/>
    <sheet name="3. Incumplimientos Mes" sheetId="3" r:id="rId3"/>
  </sheets>
  <calcPr calcId="145621"/>
</workbook>
</file>

<file path=xl/calcChain.xml><?xml version="1.0" encoding="utf-8"?>
<calcChain xmlns="http://schemas.openxmlformats.org/spreadsheetml/2006/main">
  <c r="I43" i="2" l="1"/>
  <c r="H43" i="2"/>
  <c r="G43" i="2"/>
  <c r="E43" i="2"/>
  <c r="D43" i="2"/>
  <c r="C43" i="2"/>
  <c r="K42" i="2"/>
  <c r="J42" i="2"/>
  <c r="F42" i="2"/>
  <c r="K41" i="2"/>
  <c r="J41" i="2"/>
  <c r="F41" i="2"/>
  <c r="K40" i="2"/>
  <c r="J40" i="2"/>
  <c r="F40" i="2"/>
  <c r="J39" i="2"/>
  <c r="F39" i="2"/>
  <c r="J38" i="2"/>
  <c r="K38" i="2" s="1"/>
  <c r="F38" i="2"/>
  <c r="J37" i="2"/>
  <c r="K37" i="2" s="1"/>
  <c r="F37" i="2"/>
  <c r="J36" i="2"/>
  <c r="K36" i="2" s="1"/>
  <c r="F36" i="2"/>
  <c r="J35" i="2"/>
  <c r="K35" i="2" s="1"/>
  <c r="F35" i="2"/>
  <c r="J34" i="2"/>
  <c r="K34" i="2" s="1"/>
  <c r="F34" i="2"/>
  <c r="J33" i="2"/>
  <c r="K33" i="2" s="1"/>
  <c r="F33" i="2"/>
  <c r="J32" i="2"/>
  <c r="K32" i="2" s="1"/>
  <c r="F32" i="2"/>
  <c r="J31" i="2"/>
  <c r="K31" i="2" s="1"/>
  <c r="F31" i="2"/>
  <c r="J30" i="2"/>
  <c r="K30" i="2" s="1"/>
  <c r="F30" i="2"/>
  <c r="J29" i="2"/>
  <c r="K29" i="2" s="1"/>
  <c r="F29" i="2"/>
  <c r="J28" i="2"/>
  <c r="K28" i="2" s="1"/>
  <c r="F28" i="2"/>
  <c r="J27" i="2"/>
  <c r="K27" i="2" s="1"/>
  <c r="F27" i="2"/>
  <c r="J26" i="2"/>
  <c r="K26" i="2" s="1"/>
  <c r="F26" i="2"/>
  <c r="J25" i="2"/>
  <c r="K25" i="2" s="1"/>
  <c r="F25" i="2"/>
  <c r="J24" i="2"/>
  <c r="K24" i="2" s="1"/>
  <c r="F24" i="2"/>
  <c r="J23" i="2"/>
  <c r="K23" i="2" s="1"/>
  <c r="F23" i="2"/>
  <c r="J22" i="2"/>
  <c r="K22" i="2" s="1"/>
  <c r="F22" i="2"/>
  <c r="J21" i="2"/>
  <c r="K21" i="2" s="1"/>
  <c r="F21" i="2"/>
  <c r="J20" i="2"/>
  <c r="K20" i="2" s="1"/>
  <c r="F20" i="2"/>
  <c r="J19" i="2"/>
  <c r="K19" i="2" s="1"/>
  <c r="F19" i="2"/>
  <c r="J18" i="2"/>
  <c r="K18" i="2" s="1"/>
  <c r="F18" i="2"/>
  <c r="J17" i="2"/>
  <c r="K17" i="2" s="1"/>
  <c r="F17" i="2"/>
  <c r="J16" i="2"/>
  <c r="K16" i="2" s="1"/>
  <c r="F16" i="2"/>
  <c r="J15" i="2"/>
  <c r="K15" i="2" s="1"/>
  <c r="F15" i="2"/>
  <c r="J14" i="2"/>
  <c r="K14" i="2" s="1"/>
  <c r="F14" i="2"/>
  <c r="J13" i="2"/>
  <c r="K13" i="2" s="1"/>
  <c r="F13" i="2"/>
  <c r="J12" i="2"/>
  <c r="K12" i="2" s="1"/>
  <c r="F12" i="2"/>
  <c r="J11" i="2"/>
  <c r="K11" i="2" s="1"/>
  <c r="F11" i="2"/>
  <c r="J10" i="2"/>
  <c r="K10" i="2" s="1"/>
  <c r="F10" i="2"/>
  <c r="J9" i="2"/>
  <c r="J43" i="2" s="1"/>
  <c r="F9" i="2"/>
  <c r="F43" i="2" s="1"/>
  <c r="J82" i="1"/>
  <c r="I82" i="1"/>
  <c r="H82" i="1"/>
  <c r="F82" i="1"/>
  <c r="E82" i="1"/>
  <c r="D82" i="1"/>
  <c r="K81" i="1"/>
  <c r="G81" i="1"/>
  <c r="L81" i="1" s="1"/>
  <c r="K80" i="1"/>
  <c r="G80" i="1"/>
  <c r="L80" i="1" s="1"/>
  <c r="L79" i="1"/>
  <c r="K79" i="1"/>
  <c r="G79" i="1"/>
  <c r="L78" i="1"/>
  <c r="K78" i="1"/>
  <c r="K82" i="1" s="1"/>
  <c r="G78" i="1"/>
  <c r="G82" i="1" s="1"/>
  <c r="J74" i="1"/>
  <c r="I74" i="1"/>
  <c r="H74" i="1"/>
  <c r="F74" i="1"/>
  <c r="E74" i="1"/>
  <c r="D74" i="1"/>
  <c r="L73" i="1"/>
  <c r="K73" i="1"/>
  <c r="G73" i="1"/>
  <c r="K72" i="1"/>
  <c r="K74" i="1" s="1"/>
  <c r="G72" i="1"/>
  <c r="L72" i="1" s="1"/>
  <c r="K71" i="1"/>
  <c r="G71" i="1"/>
  <c r="L71" i="1" s="1"/>
  <c r="L70" i="1"/>
  <c r="K70" i="1"/>
  <c r="G70" i="1"/>
  <c r="I63" i="1"/>
  <c r="H63" i="1"/>
  <c r="G63" i="1"/>
  <c r="J63" i="1" s="1"/>
  <c r="E63" i="1"/>
  <c r="D63" i="1"/>
  <c r="C63" i="1"/>
  <c r="F63" i="1" s="1"/>
  <c r="J62" i="1"/>
  <c r="F62" i="1"/>
  <c r="K62" i="1" s="1"/>
  <c r="K61" i="1"/>
  <c r="J61" i="1"/>
  <c r="F61" i="1"/>
  <c r="K60" i="1"/>
  <c r="J60" i="1"/>
  <c r="F60" i="1"/>
  <c r="J59" i="1"/>
  <c r="F59" i="1"/>
  <c r="K59" i="1" s="1"/>
  <c r="J58" i="1"/>
  <c r="F58" i="1"/>
  <c r="K58" i="1" s="1"/>
  <c r="K57" i="1"/>
  <c r="J57" i="1"/>
  <c r="F57" i="1"/>
  <c r="K56" i="1"/>
  <c r="J56" i="1"/>
  <c r="F56" i="1"/>
  <c r="J55" i="1"/>
  <c r="F55" i="1"/>
  <c r="K55" i="1" s="1"/>
  <c r="J54" i="1"/>
  <c r="F54" i="1"/>
  <c r="K54" i="1" s="1"/>
  <c r="K53" i="1"/>
  <c r="J53" i="1"/>
  <c r="F53" i="1"/>
  <c r="K52" i="1"/>
  <c r="J52" i="1"/>
  <c r="F52" i="1"/>
  <c r="J51" i="1"/>
  <c r="F51" i="1"/>
  <c r="K51" i="1" s="1"/>
  <c r="K63" i="1" s="1"/>
  <c r="J50" i="1"/>
  <c r="I50" i="1"/>
  <c r="H50" i="1"/>
  <c r="G50" i="1"/>
  <c r="E50" i="1"/>
  <c r="F50" i="1" s="1"/>
  <c r="D50" i="1"/>
  <c r="C50" i="1"/>
  <c r="J49" i="1"/>
  <c r="K49" i="1" s="1"/>
  <c r="F49" i="1"/>
  <c r="J48" i="1"/>
  <c r="F48" i="1"/>
  <c r="K48" i="1" s="1"/>
  <c r="J47" i="1"/>
  <c r="F47" i="1"/>
  <c r="K47" i="1" s="1"/>
  <c r="K46" i="1"/>
  <c r="J46" i="1"/>
  <c r="F46" i="1"/>
  <c r="J45" i="1"/>
  <c r="K45" i="1" s="1"/>
  <c r="F45" i="1"/>
  <c r="J44" i="1"/>
  <c r="F44" i="1"/>
  <c r="K44" i="1" s="1"/>
  <c r="J43" i="1"/>
  <c r="F43" i="1"/>
  <c r="K43" i="1" s="1"/>
  <c r="K42" i="1"/>
  <c r="J42" i="1"/>
  <c r="F42" i="1"/>
  <c r="J41" i="1"/>
  <c r="K41" i="1" s="1"/>
  <c r="F41" i="1"/>
  <c r="J40" i="1"/>
  <c r="F40" i="1"/>
  <c r="K40" i="1" s="1"/>
  <c r="J39" i="1"/>
  <c r="F39" i="1"/>
  <c r="K39" i="1" s="1"/>
  <c r="K38" i="1"/>
  <c r="J38" i="1"/>
  <c r="F38" i="1"/>
  <c r="J37" i="1"/>
  <c r="I37" i="1"/>
  <c r="H37" i="1"/>
  <c r="G37" i="1"/>
  <c r="F37" i="1"/>
  <c r="E37" i="1"/>
  <c r="D37" i="1"/>
  <c r="C37" i="1"/>
  <c r="K36" i="1"/>
  <c r="J36" i="1"/>
  <c r="F36" i="1"/>
  <c r="J35" i="1"/>
  <c r="K35" i="1" s="1"/>
  <c r="F35" i="1"/>
  <c r="J34" i="1"/>
  <c r="K34" i="1" s="1"/>
  <c r="F34" i="1"/>
  <c r="J33" i="1"/>
  <c r="F33" i="1"/>
  <c r="K33" i="1" s="1"/>
  <c r="K32" i="1"/>
  <c r="J32" i="1"/>
  <c r="F32" i="1"/>
  <c r="J31" i="1"/>
  <c r="K31" i="1" s="1"/>
  <c r="F31" i="1"/>
  <c r="J30" i="1"/>
  <c r="K30" i="1" s="1"/>
  <c r="F30" i="1"/>
  <c r="J29" i="1"/>
  <c r="F29" i="1"/>
  <c r="K29" i="1" s="1"/>
  <c r="K28" i="1"/>
  <c r="J28" i="1"/>
  <c r="F28" i="1"/>
  <c r="J27" i="1"/>
  <c r="K27" i="1" s="1"/>
  <c r="F27" i="1"/>
  <c r="J26" i="1"/>
  <c r="K26" i="1" s="1"/>
  <c r="F26" i="1"/>
  <c r="J25" i="1"/>
  <c r="F25" i="1"/>
  <c r="K25" i="1" s="1"/>
  <c r="K37" i="1" s="1"/>
  <c r="I24" i="1"/>
  <c r="H24" i="1"/>
  <c r="G24" i="1"/>
  <c r="J24" i="1" s="1"/>
  <c r="E24" i="1"/>
  <c r="D24" i="1"/>
  <c r="C24" i="1"/>
  <c r="F24" i="1" s="1"/>
  <c r="J23" i="1"/>
  <c r="F23" i="1"/>
  <c r="K23" i="1" s="1"/>
  <c r="K22" i="1"/>
  <c r="J22" i="1"/>
  <c r="F22" i="1"/>
  <c r="J21" i="1"/>
  <c r="K21" i="1" s="1"/>
  <c r="F21" i="1"/>
  <c r="J20" i="1"/>
  <c r="K20" i="1" s="1"/>
  <c r="F20" i="1"/>
  <c r="J19" i="1"/>
  <c r="K19" i="1" s="1"/>
  <c r="F19" i="1"/>
  <c r="K18" i="1"/>
  <c r="J18" i="1"/>
  <c r="F18" i="1"/>
  <c r="J17" i="1"/>
  <c r="K17" i="1" s="1"/>
  <c r="F17" i="1"/>
  <c r="J16" i="1"/>
  <c r="K16" i="1" s="1"/>
  <c r="F16" i="1"/>
  <c r="J15" i="1"/>
  <c r="K15" i="1" s="1"/>
  <c r="F15" i="1"/>
  <c r="K14" i="1"/>
  <c r="J14" i="1"/>
  <c r="F14" i="1"/>
  <c r="J13" i="1"/>
  <c r="K13" i="1" s="1"/>
  <c r="F13" i="1"/>
  <c r="J12" i="1"/>
  <c r="K12" i="1" s="1"/>
  <c r="K24" i="1" s="1"/>
  <c r="F12" i="1"/>
  <c r="I11" i="1"/>
  <c r="I64" i="1" s="1"/>
  <c r="H11" i="1"/>
  <c r="H64" i="1" s="1"/>
  <c r="G11" i="1"/>
  <c r="J11" i="1" s="1"/>
  <c r="E11" i="1"/>
  <c r="E64" i="1" s="1"/>
  <c r="D11" i="1"/>
  <c r="F11" i="1" s="1"/>
  <c r="C11" i="1"/>
  <c r="J10" i="1"/>
  <c r="K10" i="1" s="1"/>
  <c r="F10" i="1"/>
  <c r="J9" i="1"/>
  <c r="K9" i="1" s="1"/>
  <c r="F9" i="1"/>
  <c r="K11" i="1" l="1"/>
  <c r="K50" i="1"/>
  <c r="L82" i="1"/>
  <c r="D64" i="1"/>
  <c r="K9" i="2"/>
  <c r="C64" i="1"/>
  <c r="G74" i="1"/>
  <c r="L74" i="1" s="1"/>
  <c r="G64" i="1"/>
  <c r="J64" i="1" s="1"/>
  <c r="K64" i="1" l="1"/>
  <c r="F64" i="1"/>
  <c r="K43" i="2"/>
  <c r="L9" i="2" s="1"/>
  <c r="L39" i="2" l="1"/>
  <c r="L12" i="2"/>
  <c r="L30" i="2"/>
  <c r="L42" i="2"/>
  <c r="L32" i="2"/>
  <c r="L40" i="2"/>
  <c r="L34" i="2"/>
  <c r="L17" i="2"/>
  <c r="L25" i="2"/>
  <c r="L33" i="2"/>
  <c r="L24" i="2"/>
  <c r="L13" i="2"/>
  <c r="L31" i="2"/>
  <c r="L16" i="2"/>
  <c r="L36" i="2"/>
  <c r="L10" i="2"/>
  <c r="L43" i="2" s="1"/>
  <c r="L41" i="2"/>
  <c r="L14" i="2"/>
  <c r="L38" i="2"/>
  <c r="L19" i="2"/>
  <c r="L27" i="2"/>
  <c r="L35" i="2"/>
  <c r="L15" i="2"/>
  <c r="L22" i="2"/>
  <c r="L18" i="2"/>
  <c r="L20" i="2"/>
  <c r="L11" i="2"/>
  <c r="L21" i="2"/>
  <c r="L29" i="2"/>
  <c r="L37" i="2"/>
  <c r="L26" i="2"/>
  <c r="L28" i="2"/>
  <c r="L23" i="2"/>
</calcChain>
</file>

<file path=xl/sharedStrings.xml><?xml version="1.0" encoding="utf-8"?>
<sst xmlns="http://schemas.openxmlformats.org/spreadsheetml/2006/main" count="267" uniqueCount="114">
  <si>
    <r>
      <t xml:space="preserve">ANÁLISIS DE INCUMPLIMIENTOS - </t>
    </r>
    <r>
      <rPr>
        <b/>
        <sz val="14"/>
        <color indexed="10"/>
        <rFont val="Calibri"/>
        <family val="2"/>
      </rPr>
      <t>ABRIL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</si>
  <si>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</si>
  <si>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</si>
  <si>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</si>
  <si>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</si>
  <si>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</si>
  <si>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</si>
  <si>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</si>
  <si>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</si>
  <si>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</si>
  <si>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</si>
  <si>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</si>
  <si>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</si>
  <si>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</si>
  <si>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</si>
  <si>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</si>
  <si>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</si>
  <si>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</si>
  <si>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</si>
  <si>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</si>
  <si>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</si>
  <si>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</si>
  <si>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</si>
  <si>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</si>
  <si>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</si>
  <si>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</si>
  <si>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</si>
  <si>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</si>
  <si>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</si>
  <si>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</si>
  <si>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</si>
  <si>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</si>
  <si>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</si>
  <si>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</si>
  <si>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</si>
  <si>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</si>
  <si>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</si>
  <si>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</si>
  <si>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</si>
  <si>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</si>
  <si>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</si>
  <si>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</si>
  <si>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</si>
  <si>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</si>
  <si>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</si>
  <si>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</si>
  <si>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</si>
  <si>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</si>
  <si>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</si>
  <si>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</si>
  <si>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</si>
  <si>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BICE</t>
  </si>
  <si>
    <t xml:space="preserve">Finanzas y Negocios S.A. Corredores de Bolsa </t>
  </si>
  <si>
    <t>GBM</t>
  </si>
  <si>
    <t xml:space="preserve">CHG Corredores de Bolsa </t>
  </si>
  <si>
    <t>MERRILL</t>
  </si>
  <si>
    <t xml:space="preserve">Moneda Corredores de Bolsa Limitada </t>
  </si>
  <si>
    <t>BCI</t>
  </si>
  <si>
    <t xml:space="preserve">Chile Market S.A. Corredores de Bolsa </t>
  </si>
  <si>
    <t>CORPBANCA</t>
  </si>
  <si>
    <t>Agencia de Valores SURA S.A.</t>
  </si>
  <si>
    <t>LARRA</t>
  </si>
  <si>
    <t>Bolsa de Corredores - Bolsa de Valores (*)</t>
  </si>
  <si>
    <t>SECURITY</t>
  </si>
  <si>
    <t>ForexChile Corredores de Bolsa S.A.</t>
  </si>
  <si>
    <t>SCOTIA</t>
  </si>
  <si>
    <t>DEUTSCHE</t>
  </si>
  <si>
    <t>IM TRUST</t>
  </si>
  <si>
    <t>(*) No opera en CCLV</t>
  </si>
  <si>
    <t>BANESTADO</t>
  </si>
  <si>
    <t>EUROAMER</t>
  </si>
  <si>
    <t>JP MORGAN</t>
  </si>
  <si>
    <t>NEVASA</t>
  </si>
  <si>
    <t>BANCHILE</t>
  </si>
  <si>
    <t>CONSORCIO</t>
  </si>
  <si>
    <t>CRUZDELSUR</t>
  </si>
  <si>
    <t>MBI</t>
  </si>
  <si>
    <t>PENTA</t>
  </si>
  <si>
    <t>TANNER</t>
  </si>
  <si>
    <t>BTG</t>
  </si>
  <si>
    <t>VANTRUST</t>
  </si>
  <si>
    <t>DEUTSCHE BANK</t>
  </si>
  <si>
    <t>FIT</t>
  </si>
  <si>
    <t>CBBEC (*)</t>
  </si>
  <si>
    <t>LARRAGAR</t>
  </si>
  <si>
    <t>MOLINA (*)</t>
  </si>
  <si>
    <t>ITAU AGF</t>
  </si>
  <si>
    <t>ITAU CHILE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</si>
  <si>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</si>
  <si>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</si>
  <si>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</si>
  <si>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</si>
  <si>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ABRIL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</si>
  <si>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</si>
  <si>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</si>
  <si>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</si>
  <si>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</si>
  <si>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</si>
  <si>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</si>
  <si>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</si>
  <si>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</si>
  <si>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</si>
  <si>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</si>
  <si>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</si>
  <si>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</si>
  <si>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</si>
  <si>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</si>
  <si>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</si>
  <si>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B</t>
  </si>
  <si>
    <t>EUROAMERICA</t>
  </si>
  <si>
    <t>Extraordinario</t>
  </si>
  <si>
    <t>INCUMPLIMIENTOS EN CÁMARA DE COMPENSACIÓN</t>
  </si>
  <si>
    <t>Agrupación PM</t>
  </si>
  <si>
    <t>Agrupación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</si>
</sst>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4">
    <xf numFmtId="0" fontId="0" fillId="0" borderId="0" xfId="0"/>
    <xf numFmtId="0" fontId="5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165" fontId="5" fillId="4" borderId="16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3" fontId="5" fillId="4" borderId="17" xfId="0" applyNumberFormat="1" applyFont="1" applyFill="1" applyBorder="1"/>
    <xf numFmtId="3" fontId="5" fillId="4" borderId="17" xfId="0" applyNumberFormat="1" applyFont="1" applyFill="1" applyBorder="1" applyAlignment="1">
      <alignment horizontal="center"/>
    </xf>
    <xf numFmtId="20" fontId="5" fillId="4" borderId="17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12" xfId="0" applyNumberFormat="1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65" fontId="5" fillId="4" borderId="20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1" xfId="0" applyNumberFormat="1" applyFont="1" applyFill="1" applyBorder="1" applyAlignment="1">
      <alignment horizontal="center"/>
    </xf>
    <xf numFmtId="20" fontId="5" fillId="4" borderId="21" xfId="0" applyNumberFormat="1" applyFont="1" applyFill="1" applyBorder="1" applyAlignment="1">
      <alignment horizontal="center"/>
    </xf>
    <xf numFmtId="0" fontId="12" fillId="0" borderId="0" xfId="0" applyFont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2" fillId="0" borderId="31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2" fillId="0" borderId="3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5" fillId="0" borderId="6" xfId="0" applyFont="1" applyBorder="1" applyAlignment="1">
      <alignment horizontal="left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19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273</c:v>
                </c:pt>
                <c:pt idx="1">
                  <c:v>65</c:v>
                </c:pt>
                <c:pt idx="2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0565588770067864E-2"/>
                  <c:y val="-0.150770059545230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442</c:v>
                </c:pt>
                <c:pt idx="1">
                  <c:v>9</c:v>
                </c:pt>
                <c:pt idx="2">
                  <c:v>45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46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47</xdr:row>
      <xdr:rowOff>57150</xdr:rowOff>
    </xdr:from>
    <xdr:to>
      <xdr:col>18</xdr:col>
      <xdr:colOff>0</xdr:colOff>
      <xdr:row>63</xdr:row>
      <xdr:rowOff>171450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30"/>
    </row>
    <row r="3" spans="2:18" x14ac:dyDescent="0.25">
      <c r="B3" s="2" t="s">
        <v>1</v>
      </c>
      <c r="R3" s="3" t="s">
        <v>2</v>
      </c>
    </row>
    <row r="4" spans="2:18" x14ac:dyDescent="0.25">
      <c r="B4" s="4"/>
      <c r="R4" s="3"/>
    </row>
    <row r="5" spans="2:18" ht="15.75" thickBot="1" x14ac:dyDescent="0.3"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2:18" ht="16.5" thickTop="1" thickBot="1" x14ac:dyDescent="0.3"/>
    <row r="7" spans="2:18" ht="15.75" thickBot="1" x14ac:dyDescent="0.3">
      <c r="C7" s="125" t="s">
        <v>4</v>
      </c>
      <c r="D7" s="126"/>
      <c r="E7" s="126"/>
      <c r="F7" s="126"/>
      <c r="G7" s="125" t="s">
        <v>5</v>
      </c>
      <c r="H7" s="126"/>
      <c r="I7" s="126"/>
      <c r="J7" s="127"/>
      <c r="K7" s="5"/>
    </row>
    <row r="8" spans="2:18" ht="15.75" thickBot="1" x14ac:dyDescent="0.3"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9" t="s">
        <v>9</v>
      </c>
    </row>
    <row r="9" spans="2:18" ht="15.75" hidden="1" thickBot="1" x14ac:dyDescent="0.3">
      <c r="B9" s="10" t="s">
        <v>10</v>
      </c>
      <c r="C9" s="11">
        <v>1</v>
      </c>
      <c r="D9" s="12"/>
      <c r="E9" s="12"/>
      <c r="F9" s="13">
        <f t="shared" ref="F9:F23" si="0">+SUM(C9:E9)</f>
        <v>1</v>
      </c>
      <c r="G9" s="11">
        <v>7</v>
      </c>
      <c r="H9" s="12">
        <v>1</v>
      </c>
      <c r="I9" s="12">
        <v>5</v>
      </c>
      <c r="J9" s="14">
        <f t="shared" ref="J9:J23" si="1">+SUM(G9:I9)</f>
        <v>13</v>
      </c>
      <c r="K9" s="15">
        <f>+J9+F9</f>
        <v>14</v>
      </c>
    </row>
    <row r="10" spans="2:18" ht="15.75" hidden="1" thickBot="1" x14ac:dyDescent="0.3">
      <c r="B10" s="16" t="s">
        <v>11</v>
      </c>
      <c r="C10" s="17"/>
      <c r="D10" s="18"/>
      <c r="E10" s="18"/>
      <c r="F10" s="19">
        <f t="shared" si="0"/>
        <v>0</v>
      </c>
      <c r="G10" s="17">
        <v>9</v>
      </c>
      <c r="H10" s="18">
        <v>2</v>
      </c>
      <c r="I10" s="18">
        <v>4</v>
      </c>
      <c r="J10" s="20">
        <f t="shared" si="1"/>
        <v>15</v>
      </c>
      <c r="K10" s="21">
        <f>+J10+F10</f>
        <v>15</v>
      </c>
    </row>
    <row r="11" spans="2:18" ht="15.75" thickBot="1" x14ac:dyDescent="0.3">
      <c r="B11" s="22" t="s">
        <v>12</v>
      </c>
      <c r="C11" s="23">
        <f>+SUM(C9:C10)</f>
        <v>1</v>
      </c>
      <c r="D11" s="24">
        <f>+SUM(D9:D10)</f>
        <v>0</v>
      </c>
      <c r="E11" s="24">
        <f>+SUM(E9:E10)</f>
        <v>0</v>
      </c>
      <c r="F11" s="24">
        <f t="shared" si="0"/>
        <v>1</v>
      </c>
      <c r="G11" s="23">
        <f>+SUM(G9:G10)</f>
        <v>16</v>
      </c>
      <c r="H11" s="24">
        <f>+SUM(H9:H10)</f>
        <v>3</v>
      </c>
      <c r="I11" s="24">
        <f>+SUM(I9:I10)</f>
        <v>9</v>
      </c>
      <c r="J11" s="25">
        <f t="shared" si="1"/>
        <v>28</v>
      </c>
      <c r="K11" s="9">
        <f>+SUM(K9:K10)</f>
        <v>29</v>
      </c>
    </row>
    <row r="12" spans="2:18" ht="15.75" hidden="1" thickBot="1" x14ac:dyDescent="0.3">
      <c r="B12" s="10" t="s">
        <v>13</v>
      </c>
      <c r="C12" s="11">
        <v>2</v>
      </c>
      <c r="D12" s="12"/>
      <c r="E12" s="12"/>
      <c r="F12" s="13">
        <f t="shared" si="0"/>
        <v>2</v>
      </c>
      <c r="G12" s="11">
        <v>12</v>
      </c>
      <c r="H12" s="12"/>
      <c r="I12" s="12">
        <v>2</v>
      </c>
      <c r="J12" s="14">
        <f t="shared" si="1"/>
        <v>14</v>
      </c>
      <c r="K12" s="15">
        <f t="shared" ref="K12:K23" si="2">+J12+F12</f>
        <v>16</v>
      </c>
    </row>
    <row r="13" spans="2:18" ht="15.75" hidden="1" thickBot="1" x14ac:dyDescent="0.3">
      <c r="B13" s="26" t="s">
        <v>14</v>
      </c>
      <c r="C13" s="27">
        <v>2</v>
      </c>
      <c r="D13" s="28"/>
      <c r="E13" s="28"/>
      <c r="F13" s="29">
        <f t="shared" si="0"/>
        <v>2</v>
      </c>
      <c r="G13" s="27">
        <v>5</v>
      </c>
      <c r="H13" s="28"/>
      <c r="I13" s="28">
        <v>5</v>
      </c>
      <c r="J13" s="30">
        <f t="shared" si="1"/>
        <v>10</v>
      </c>
      <c r="K13" s="31">
        <f t="shared" si="2"/>
        <v>12</v>
      </c>
    </row>
    <row r="14" spans="2:18" ht="15.75" hidden="1" thickBot="1" x14ac:dyDescent="0.3">
      <c r="B14" s="26" t="s">
        <v>15</v>
      </c>
      <c r="C14" s="27">
        <v>2</v>
      </c>
      <c r="D14" s="28"/>
      <c r="E14" s="28">
        <v>1</v>
      </c>
      <c r="F14" s="29">
        <f t="shared" si="0"/>
        <v>3</v>
      </c>
      <c r="G14" s="27">
        <v>11</v>
      </c>
      <c r="H14" s="28"/>
      <c r="I14" s="28">
        <v>1</v>
      </c>
      <c r="J14" s="30">
        <f t="shared" si="1"/>
        <v>12</v>
      </c>
      <c r="K14" s="31">
        <f t="shared" si="2"/>
        <v>15</v>
      </c>
    </row>
    <row r="15" spans="2:18" ht="15.75" hidden="1" thickBot="1" x14ac:dyDescent="0.3">
      <c r="B15" s="26" t="s">
        <v>16</v>
      </c>
      <c r="C15" s="27"/>
      <c r="D15" s="28"/>
      <c r="E15" s="28"/>
      <c r="F15" s="29">
        <f t="shared" si="0"/>
        <v>0</v>
      </c>
      <c r="G15" s="27">
        <v>4</v>
      </c>
      <c r="H15" s="28">
        <v>2</v>
      </c>
      <c r="I15" s="28">
        <v>3</v>
      </c>
      <c r="J15" s="30">
        <f t="shared" si="1"/>
        <v>9</v>
      </c>
      <c r="K15" s="31">
        <f t="shared" si="2"/>
        <v>9</v>
      </c>
    </row>
    <row r="16" spans="2:18" ht="15.75" hidden="1" thickBot="1" x14ac:dyDescent="0.3">
      <c r="B16" s="26" t="s">
        <v>17</v>
      </c>
      <c r="C16" s="27"/>
      <c r="D16" s="28"/>
      <c r="E16" s="28"/>
      <c r="F16" s="29">
        <f t="shared" si="0"/>
        <v>0</v>
      </c>
      <c r="G16" s="27">
        <v>7</v>
      </c>
      <c r="H16" s="28">
        <v>1</v>
      </c>
      <c r="I16" s="28">
        <v>2</v>
      </c>
      <c r="J16" s="30">
        <f t="shared" si="1"/>
        <v>10</v>
      </c>
      <c r="K16" s="31">
        <f t="shared" si="2"/>
        <v>10</v>
      </c>
    </row>
    <row r="17" spans="2:11" ht="15.75" hidden="1" thickBot="1" x14ac:dyDescent="0.3">
      <c r="B17" s="26" t="s">
        <v>18</v>
      </c>
      <c r="C17" s="27">
        <v>1</v>
      </c>
      <c r="D17" s="28"/>
      <c r="E17" s="28"/>
      <c r="F17" s="29">
        <f t="shared" si="0"/>
        <v>1</v>
      </c>
      <c r="G17" s="27">
        <v>7</v>
      </c>
      <c r="H17" s="28"/>
      <c r="I17" s="28">
        <v>4</v>
      </c>
      <c r="J17" s="30">
        <f t="shared" si="1"/>
        <v>11</v>
      </c>
      <c r="K17" s="31">
        <f t="shared" si="2"/>
        <v>12</v>
      </c>
    </row>
    <row r="18" spans="2:11" ht="15.75" hidden="1" thickBot="1" x14ac:dyDescent="0.3">
      <c r="B18" s="26" t="s">
        <v>19</v>
      </c>
      <c r="C18" s="27">
        <v>1</v>
      </c>
      <c r="D18" s="28"/>
      <c r="E18" s="28"/>
      <c r="F18" s="29">
        <f t="shared" si="0"/>
        <v>1</v>
      </c>
      <c r="G18" s="27">
        <v>4</v>
      </c>
      <c r="H18" s="28">
        <v>4</v>
      </c>
      <c r="I18" s="28">
        <v>2</v>
      </c>
      <c r="J18" s="30">
        <f t="shared" si="1"/>
        <v>10</v>
      </c>
      <c r="K18" s="31">
        <f t="shared" si="2"/>
        <v>11</v>
      </c>
    </row>
    <row r="19" spans="2:11" ht="15.75" hidden="1" thickBot="1" x14ac:dyDescent="0.3">
      <c r="B19" s="26" t="s">
        <v>20</v>
      </c>
      <c r="C19" s="27">
        <v>1</v>
      </c>
      <c r="D19" s="28"/>
      <c r="E19" s="28"/>
      <c r="F19" s="29">
        <f t="shared" si="0"/>
        <v>1</v>
      </c>
      <c r="G19" s="27">
        <v>10</v>
      </c>
      <c r="H19" s="28">
        <v>3</v>
      </c>
      <c r="I19" s="28">
        <v>1</v>
      </c>
      <c r="J19" s="30">
        <f t="shared" si="1"/>
        <v>14</v>
      </c>
      <c r="K19" s="31">
        <f t="shared" si="2"/>
        <v>15</v>
      </c>
    </row>
    <row r="20" spans="2:11" ht="15.75" hidden="1" thickBot="1" x14ac:dyDescent="0.3">
      <c r="B20" s="26" t="s">
        <v>21</v>
      </c>
      <c r="C20" s="27"/>
      <c r="D20" s="28"/>
      <c r="E20" s="28"/>
      <c r="F20" s="29">
        <f t="shared" si="0"/>
        <v>0</v>
      </c>
      <c r="G20" s="27">
        <v>10</v>
      </c>
      <c r="H20" s="28">
        <v>4</v>
      </c>
      <c r="I20" s="28">
        <v>3</v>
      </c>
      <c r="J20" s="29">
        <f t="shared" si="1"/>
        <v>17</v>
      </c>
      <c r="K20" s="31">
        <f t="shared" si="2"/>
        <v>17</v>
      </c>
    </row>
    <row r="21" spans="2:11" ht="15.75" hidden="1" thickBot="1" x14ac:dyDescent="0.3">
      <c r="B21" s="26" t="s">
        <v>22</v>
      </c>
      <c r="C21" s="27">
        <v>1</v>
      </c>
      <c r="D21" s="28"/>
      <c r="E21" s="28"/>
      <c r="F21" s="29">
        <f t="shared" si="0"/>
        <v>1</v>
      </c>
      <c r="G21" s="27">
        <v>11</v>
      </c>
      <c r="H21" s="28">
        <v>1</v>
      </c>
      <c r="I21" s="28">
        <v>3</v>
      </c>
      <c r="J21" s="29">
        <f t="shared" si="1"/>
        <v>15</v>
      </c>
      <c r="K21" s="31">
        <f t="shared" si="2"/>
        <v>16</v>
      </c>
    </row>
    <row r="22" spans="2:11" ht="15.75" hidden="1" thickBot="1" x14ac:dyDescent="0.3">
      <c r="B22" s="26" t="s">
        <v>10</v>
      </c>
      <c r="C22" s="27"/>
      <c r="D22" s="28"/>
      <c r="E22" s="28"/>
      <c r="F22" s="29">
        <f t="shared" si="0"/>
        <v>0</v>
      </c>
      <c r="G22" s="17">
        <v>9</v>
      </c>
      <c r="H22" s="28"/>
      <c r="I22" s="28">
        <v>1</v>
      </c>
      <c r="J22" s="29">
        <f t="shared" si="1"/>
        <v>10</v>
      </c>
      <c r="K22" s="31">
        <f t="shared" si="2"/>
        <v>10</v>
      </c>
    </row>
    <row r="23" spans="2:11" ht="15.75" hidden="1" thickBot="1" x14ac:dyDescent="0.3">
      <c r="B23" s="16" t="s">
        <v>11</v>
      </c>
      <c r="C23" s="17"/>
      <c r="D23" s="18"/>
      <c r="E23" s="18"/>
      <c r="F23" s="19">
        <f t="shared" si="0"/>
        <v>0</v>
      </c>
      <c r="G23" s="17">
        <v>9</v>
      </c>
      <c r="H23" s="18">
        <v>1</v>
      </c>
      <c r="I23" s="18">
        <v>6</v>
      </c>
      <c r="J23" s="20">
        <f t="shared" si="1"/>
        <v>16</v>
      </c>
      <c r="K23" s="21">
        <f t="shared" si="2"/>
        <v>16</v>
      </c>
    </row>
    <row r="24" spans="2:11" ht="15.75" thickBot="1" x14ac:dyDescent="0.3">
      <c r="B24" s="22" t="s">
        <v>23</v>
      </c>
      <c r="C24" s="23">
        <f>+SUM(C12:C23)</f>
        <v>10</v>
      </c>
      <c r="D24" s="24">
        <f>+SUM(D12:D23)</f>
        <v>0</v>
      </c>
      <c r="E24" s="24">
        <f>+SUM(E12:E23)</f>
        <v>1</v>
      </c>
      <c r="F24" s="24">
        <f>+SUM(C24:E24)</f>
        <v>11</v>
      </c>
      <c r="G24" s="23">
        <f>+SUM(G12:G23)</f>
        <v>99</v>
      </c>
      <c r="H24" s="24">
        <f>+SUM(H12:H23)</f>
        <v>16</v>
      </c>
      <c r="I24" s="24">
        <f>+SUM(I12:I23)</f>
        <v>33</v>
      </c>
      <c r="J24" s="25">
        <f>+SUM(G24:I24)</f>
        <v>148</v>
      </c>
      <c r="K24" s="9">
        <f>+SUM(K12:K23)</f>
        <v>159</v>
      </c>
    </row>
    <row r="25" spans="2:11" ht="15.75" hidden="1" thickBot="1" x14ac:dyDescent="0.3">
      <c r="B25" s="10" t="s">
        <v>13</v>
      </c>
      <c r="C25" s="11"/>
      <c r="D25" s="12"/>
      <c r="E25" s="12"/>
      <c r="F25" s="13">
        <f t="shared" ref="F25:F62" si="3">+SUM(C25:E25)</f>
        <v>0</v>
      </c>
      <c r="G25" s="11">
        <v>7</v>
      </c>
      <c r="H25" s="12">
        <v>3</v>
      </c>
      <c r="I25" s="12">
        <v>4</v>
      </c>
      <c r="J25" s="14">
        <f t="shared" ref="J25:J36" si="4">+SUM(G25:I25)</f>
        <v>14</v>
      </c>
      <c r="K25" s="15">
        <f t="shared" ref="K25:K36" si="5">+J25+F25</f>
        <v>14</v>
      </c>
    </row>
    <row r="26" spans="2:11" ht="15.75" hidden="1" thickBot="1" x14ac:dyDescent="0.3">
      <c r="B26" s="26" t="s">
        <v>14</v>
      </c>
      <c r="C26" s="27"/>
      <c r="D26" s="28"/>
      <c r="E26" s="28"/>
      <c r="F26" s="29">
        <f t="shared" si="3"/>
        <v>0</v>
      </c>
      <c r="G26" s="27">
        <v>7</v>
      </c>
      <c r="H26" s="28"/>
      <c r="I26" s="28">
        <v>5</v>
      </c>
      <c r="J26" s="30">
        <f>+SUM(G26:I26)</f>
        <v>12</v>
      </c>
      <c r="K26" s="31">
        <f>+J26+F26</f>
        <v>12</v>
      </c>
    </row>
    <row r="27" spans="2:11" ht="15.75" hidden="1" thickBot="1" x14ac:dyDescent="0.3">
      <c r="B27" s="26" t="s">
        <v>15</v>
      </c>
      <c r="C27" s="27">
        <v>1</v>
      </c>
      <c r="D27" s="28"/>
      <c r="E27" s="28"/>
      <c r="F27" s="29">
        <f t="shared" si="3"/>
        <v>1</v>
      </c>
      <c r="G27" s="27">
        <v>8</v>
      </c>
      <c r="H27" s="28">
        <v>3</v>
      </c>
      <c r="I27" s="28">
        <v>4</v>
      </c>
      <c r="J27" s="30">
        <f t="shared" si="4"/>
        <v>15</v>
      </c>
      <c r="K27" s="31">
        <f t="shared" si="5"/>
        <v>16</v>
      </c>
    </row>
    <row r="28" spans="2:11" ht="15.75" hidden="1" thickBot="1" x14ac:dyDescent="0.3">
      <c r="B28" s="26" t="s">
        <v>16</v>
      </c>
      <c r="C28" s="27"/>
      <c r="D28" s="28"/>
      <c r="E28" s="28"/>
      <c r="F28" s="29">
        <f t="shared" si="3"/>
        <v>0</v>
      </c>
      <c r="G28" s="27">
        <v>9</v>
      </c>
      <c r="H28" s="28">
        <v>4</v>
      </c>
      <c r="I28" s="28">
        <v>3</v>
      </c>
      <c r="J28" s="30">
        <f t="shared" si="4"/>
        <v>16</v>
      </c>
      <c r="K28" s="31">
        <f t="shared" si="5"/>
        <v>16</v>
      </c>
    </row>
    <row r="29" spans="2:11" ht="15.75" hidden="1" thickBot="1" x14ac:dyDescent="0.3">
      <c r="B29" s="26" t="s">
        <v>17</v>
      </c>
      <c r="C29" s="27">
        <v>2</v>
      </c>
      <c r="D29" s="28"/>
      <c r="E29" s="28"/>
      <c r="F29" s="29">
        <f t="shared" si="3"/>
        <v>2</v>
      </c>
      <c r="G29" s="27">
        <v>5</v>
      </c>
      <c r="H29" s="28"/>
      <c r="I29" s="28">
        <v>3</v>
      </c>
      <c r="J29" s="30">
        <f t="shared" si="4"/>
        <v>8</v>
      </c>
      <c r="K29" s="31">
        <f t="shared" si="5"/>
        <v>10</v>
      </c>
    </row>
    <row r="30" spans="2:11" ht="15.75" hidden="1" thickBot="1" x14ac:dyDescent="0.3">
      <c r="B30" s="26" t="s">
        <v>18</v>
      </c>
      <c r="C30" s="27">
        <v>1</v>
      </c>
      <c r="D30" s="28"/>
      <c r="E30" s="28"/>
      <c r="F30" s="29">
        <f t="shared" si="3"/>
        <v>1</v>
      </c>
      <c r="G30" s="27">
        <v>9</v>
      </c>
      <c r="H30" s="28">
        <v>2</v>
      </c>
      <c r="I30" s="28">
        <v>5</v>
      </c>
      <c r="J30" s="30">
        <f t="shared" si="4"/>
        <v>16</v>
      </c>
      <c r="K30" s="31">
        <f t="shared" si="5"/>
        <v>17</v>
      </c>
    </row>
    <row r="31" spans="2:11" ht="15.75" hidden="1" thickBot="1" x14ac:dyDescent="0.3">
      <c r="B31" s="26" t="s">
        <v>19</v>
      </c>
      <c r="C31" s="27"/>
      <c r="D31" s="28">
        <v>1</v>
      </c>
      <c r="E31" s="28"/>
      <c r="F31" s="29">
        <f t="shared" si="3"/>
        <v>1</v>
      </c>
      <c r="G31" s="27">
        <v>10</v>
      </c>
      <c r="H31" s="28">
        <v>1</v>
      </c>
      <c r="I31" s="28">
        <v>4</v>
      </c>
      <c r="J31" s="30">
        <f t="shared" si="4"/>
        <v>15</v>
      </c>
      <c r="K31" s="31">
        <f t="shared" si="5"/>
        <v>16</v>
      </c>
    </row>
    <row r="32" spans="2:11" ht="15.75" hidden="1" thickBot="1" x14ac:dyDescent="0.3">
      <c r="B32" s="26" t="s">
        <v>20</v>
      </c>
      <c r="C32" s="27"/>
      <c r="D32" s="28"/>
      <c r="E32" s="28"/>
      <c r="F32" s="29">
        <f t="shared" si="3"/>
        <v>0</v>
      </c>
      <c r="G32" s="27">
        <v>7</v>
      </c>
      <c r="H32" s="28">
        <v>2</v>
      </c>
      <c r="I32" s="28">
        <v>1</v>
      </c>
      <c r="J32" s="30">
        <f t="shared" si="4"/>
        <v>10</v>
      </c>
      <c r="K32" s="31">
        <f t="shared" si="5"/>
        <v>10</v>
      </c>
    </row>
    <row r="33" spans="2:11" ht="15.75" hidden="1" thickBot="1" x14ac:dyDescent="0.3">
      <c r="B33" s="26" t="s">
        <v>21</v>
      </c>
      <c r="C33" s="27"/>
      <c r="D33" s="28"/>
      <c r="E33" s="28"/>
      <c r="F33" s="29">
        <f t="shared" si="3"/>
        <v>0</v>
      </c>
      <c r="G33" s="27">
        <v>4</v>
      </c>
      <c r="H33" s="28">
        <v>2</v>
      </c>
      <c r="I33" s="28">
        <v>1</v>
      </c>
      <c r="J33" s="29">
        <f t="shared" si="4"/>
        <v>7</v>
      </c>
      <c r="K33" s="31">
        <f t="shared" si="5"/>
        <v>7</v>
      </c>
    </row>
    <row r="34" spans="2:11" ht="15.75" hidden="1" thickBot="1" x14ac:dyDescent="0.3">
      <c r="B34" s="26" t="s">
        <v>22</v>
      </c>
      <c r="C34" s="27"/>
      <c r="D34" s="28"/>
      <c r="E34" s="28"/>
      <c r="F34" s="29">
        <f t="shared" si="3"/>
        <v>0</v>
      </c>
      <c r="G34" s="27">
        <v>12</v>
      </c>
      <c r="H34" s="28">
        <v>1</v>
      </c>
      <c r="I34" s="28">
        <v>2</v>
      </c>
      <c r="J34" s="29">
        <f t="shared" si="4"/>
        <v>15</v>
      </c>
      <c r="K34" s="31">
        <f t="shared" si="5"/>
        <v>15</v>
      </c>
    </row>
    <row r="35" spans="2:11" ht="15.75" hidden="1" thickBot="1" x14ac:dyDescent="0.3">
      <c r="B35" s="26" t="s">
        <v>10</v>
      </c>
      <c r="C35" s="27"/>
      <c r="D35" s="28"/>
      <c r="E35" s="28"/>
      <c r="F35" s="29">
        <f t="shared" si="3"/>
        <v>0</v>
      </c>
      <c r="G35" s="27">
        <v>3</v>
      </c>
      <c r="H35" s="28">
        <v>4</v>
      </c>
      <c r="I35" s="28"/>
      <c r="J35" s="29">
        <f t="shared" si="4"/>
        <v>7</v>
      </c>
      <c r="K35" s="31">
        <f t="shared" si="5"/>
        <v>7</v>
      </c>
    </row>
    <row r="36" spans="2:11" ht="15.75" hidden="1" thickBot="1" x14ac:dyDescent="0.3">
      <c r="B36" s="16" t="s">
        <v>11</v>
      </c>
      <c r="C36" s="17"/>
      <c r="D36" s="18"/>
      <c r="E36" s="18"/>
      <c r="F36" s="19">
        <f t="shared" si="3"/>
        <v>0</v>
      </c>
      <c r="G36" s="17">
        <v>5</v>
      </c>
      <c r="H36" s="18">
        <v>3</v>
      </c>
      <c r="I36" s="18">
        <v>6</v>
      </c>
      <c r="J36" s="20">
        <f t="shared" si="4"/>
        <v>14</v>
      </c>
      <c r="K36" s="21">
        <f t="shared" si="5"/>
        <v>14</v>
      </c>
    </row>
    <row r="37" spans="2:11" ht="15.75" thickBot="1" x14ac:dyDescent="0.3">
      <c r="B37" s="22" t="s">
        <v>24</v>
      </c>
      <c r="C37" s="23">
        <f>+SUM(C25:C36)</f>
        <v>4</v>
      </c>
      <c r="D37" s="24">
        <f>+SUM(D25:D36)</f>
        <v>1</v>
      </c>
      <c r="E37" s="24">
        <f>+SUM(E25:E36)</f>
        <v>0</v>
      </c>
      <c r="F37" s="24">
        <f>+SUM(C37:E37)</f>
        <v>5</v>
      </c>
      <c r="G37" s="23">
        <f>+SUM(G25:G36)</f>
        <v>86</v>
      </c>
      <c r="H37" s="24">
        <f>+SUM(H25:H36)</f>
        <v>25</v>
      </c>
      <c r="I37" s="24">
        <f>+SUM(I25:I36)</f>
        <v>38</v>
      </c>
      <c r="J37" s="25">
        <f>+SUM(G37:I37)</f>
        <v>149</v>
      </c>
      <c r="K37" s="9">
        <f>+SUM(K25:K36)</f>
        <v>154</v>
      </c>
    </row>
    <row r="38" spans="2:11" hidden="1" x14ac:dyDescent="0.25">
      <c r="B38" s="10" t="s">
        <v>13</v>
      </c>
      <c r="C38" s="11"/>
      <c r="D38" s="12"/>
      <c r="E38" s="12"/>
      <c r="F38" s="13">
        <f t="shared" si="3"/>
        <v>0</v>
      </c>
      <c r="G38" s="11">
        <v>12</v>
      </c>
      <c r="H38" s="12">
        <v>1</v>
      </c>
      <c r="I38" s="12">
        <v>4</v>
      </c>
      <c r="J38" s="14">
        <f t="shared" ref="J38:J62" si="6">+SUM(G38:I38)</f>
        <v>17</v>
      </c>
      <c r="K38" s="15">
        <f>+F38+J38</f>
        <v>17</v>
      </c>
    </row>
    <row r="39" spans="2:11" hidden="1" x14ac:dyDescent="0.25">
      <c r="B39" s="26" t="s">
        <v>14</v>
      </c>
      <c r="C39" s="27"/>
      <c r="D39" s="28"/>
      <c r="E39" s="28"/>
      <c r="F39" s="29">
        <f t="shared" si="3"/>
        <v>0</v>
      </c>
      <c r="G39" s="27">
        <v>9</v>
      </c>
      <c r="H39" s="28"/>
      <c r="I39" s="28">
        <v>6</v>
      </c>
      <c r="J39" s="30">
        <f t="shared" si="6"/>
        <v>15</v>
      </c>
      <c r="K39" s="31">
        <f t="shared" ref="K39:K49" si="7">+F39+J39</f>
        <v>15</v>
      </c>
    </row>
    <row r="40" spans="2:11" hidden="1" x14ac:dyDescent="0.25">
      <c r="B40" s="26" t="s">
        <v>15</v>
      </c>
      <c r="C40" s="27"/>
      <c r="D40" s="28"/>
      <c r="E40" s="28"/>
      <c r="F40" s="29">
        <f t="shared" si="3"/>
        <v>0</v>
      </c>
      <c r="G40" s="27">
        <v>2</v>
      </c>
      <c r="H40" s="28">
        <v>1</v>
      </c>
      <c r="I40" s="28">
        <v>8</v>
      </c>
      <c r="J40" s="30">
        <f t="shared" si="6"/>
        <v>11</v>
      </c>
      <c r="K40" s="31">
        <f t="shared" si="7"/>
        <v>11</v>
      </c>
    </row>
    <row r="41" spans="2:11" hidden="1" x14ac:dyDescent="0.25">
      <c r="B41" s="26" t="s">
        <v>16</v>
      </c>
      <c r="C41" s="27"/>
      <c r="D41" s="28"/>
      <c r="E41" s="28"/>
      <c r="F41" s="29">
        <f t="shared" si="3"/>
        <v>0</v>
      </c>
      <c r="G41" s="27">
        <v>4</v>
      </c>
      <c r="H41" s="28">
        <v>2</v>
      </c>
      <c r="I41" s="28">
        <v>2</v>
      </c>
      <c r="J41" s="30">
        <f t="shared" si="6"/>
        <v>8</v>
      </c>
      <c r="K41" s="31">
        <f t="shared" si="7"/>
        <v>8</v>
      </c>
    </row>
    <row r="42" spans="2:11" hidden="1" x14ac:dyDescent="0.25">
      <c r="B42" s="26" t="s">
        <v>17</v>
      </c>
      <c r="C42" s="27"/>
      <c r="D42" s="28"/>
      <c r="E42" s="28"/>
      <c r="F42" s="29">
        <f t="shared" si="3"/>
        <v>0</v>
      </c>
      <c r="G42" s="27">
        <v>4</v>
      </c>
      <c r="H42" s="28">
        <v>1</v>
      </c>
      <c r="I42" s="28">
        <v>5</v>
      </c>
      <c r="J42" s="30">
        <f t="shared" si="6"/>
        <v>10</v>
      </c>
      <c r="K42" s="31">
        <f t="shared" si="7"/>
        <v>10</v>
      </c>
    </row>
    <row r="43" spans="2:11" hidden="1" x14ac:dyDescent="0.25">
      <c r="B43" s="26" t="s">
        <v>18</v>
      </c>
      <c r="C43" s="27">
        <v>1</v>
      </c>
      <c r="D43" s="28"/>
      <c r="E43" s="28"/>
      <c r="F43" s="29">
        <f t="shared" si="3"/>
        <v>1</v>
      </c>
      <c r="G43" s="27">
        <v>7</v>
      </c>
      <c r="H43" s="28">
        <v>4</v>
      </c>
      <c r="I43" s="28">
        <v>7</v>
      </c>
      <c r="J43" s="30">
        <f t="shared" si="6"/>
        <v>18</v>
      </c>
      <c r="K43" s="31">
        <f t="shared" si="7"/>
        <v>19</v>
      </c>
    </row>
    <row r="44" spans="2:11" x14ac:dyDescent="0.25">
      <c r="B44" s="26" t="s">
        <v>19</v>
      </c>
      <c r="C44" s="27">
        <v>1</v>
      </c>
      <c r="D44" s="28"/>
      <c r="E44" s="28"/>
      <c r="F44" s="29">
        <f t="shared" si="3"/>
        <v>1</v>
      </c>
      <c r="G44" s="27">
        <v>5</v>
      </c>
      <c r="H44" s="28">
        <v>1</v>
      </c>
      <c r="I44" s="28">
        <v>3</v>
      </c>
      <c r="J44" s="30">
        <f t="shared" si="6"/>
        <v>9</v>
      </c>
      <c r="K44" s="31">
        <f t="shared" si="7"/>
        <v>10</v>
      </c>
    </row>
    <row r="45" spans="2:11" x14ac:dyDescent="0.25">
      <c r="B45" s="26" t="s">
        <v>20</v>
      </c>
      <c r="C45" s="27">
        <v>1</v>
      </c>
      <c r="D45" s="28"/>
      <c r="E45" s="28"/>
      <c r="F45" s="29">
        <f t="shared" si="3"/>
        <v>1</v>
      </c>
      <c r="G45" s="27">
        <v>2</v>
      </c>
      <c r="H45" s="28">
        <v>3</v>
      </c>
      <c r="I45" s="28">
        <v>1</v>
      </c>
      <c r="J45" s="30">
        <f t="shared" si="6"/>
        <v>6</v>
      </c>
      <c r="K45" s="31">
        <f t="shared" si="7"/>
        <v>7</v>
      </c>
    </row>
    <row r="46" spans="2:11" x14ac:dyDescent="0.25">
      <c r="B46" s="26" t="s">
        <v>21</v>
      </c>
      <c r="C46" s="27"/>
      <c r="D46" s="28"/>
      <c r="E46" s="28"/>
      <c r="F46" s="29">
        <f t="shared" si="3"/>
        <v>0</v>
      </c>
      <c r="G46" s="27">
        <v>2</v>
      </c>
      <c r="H46" s="28"/>
      <c r="I46" s="28">
        <v>7</v>
      </c>
      <c r="J46" s="29">
        <f t="shared" si="6"/>
        <v>9</v>
      </c>
      <c r="K46" s="31">
        <f t="shared" si="7"/>
        <v>9</v>
      </c>
    </row>
    <row r="47" spans="2:11" x14ac:dyDescent="0.25">
      <c r="B47" s="26" t="s">
        <v>22</v>
      </c>
      <c r="C47" s="27">
        <v>1</v>
      </c>
      <c r="D47" s="28"/>
      <c r="E47" s="28"/>
      <c r="F47" s="29">
        <f t="shared" si="3"/>
        <v>1</v>
      </c>
      <c r="G47" s="27">
        <v>1</v>
      </c>
      <c r="H47" s="28">
        <v>1</v>
      </c>
      <c r="I47" s="28">
        <v>4</v>
      </c>
      <c r="J47" s="29">
        <f t="shared" si="6"/>
        <v>6</v>
      </c>
      <c r="K47" s="31">
        <f t="shared" si="7"/>
        <v>7</v>
      </c>
    </row>
    <row r="48" spans="2:11" x14ac:dyDescent="0.25">
      <c r="B48" s="26" t="s">
        <v>10</v>
      </c>
      <c r="C48" s="27"/>
      <c r="D48" s="28"/>
      <c r="E48" s="28"/>
      <c r="F48" s="29">
        <f t="shared" si="3"/>
        <v>0</v>
      </c>
      <c r="G48" s="27">
        <v>2</v>
      </c>
      <c r="H48" s="28">
        <v>1</v>
      </c>
      <c r="I48" s="28">
        <v>3</v>
      </c>
      <c r="J48" s="29">
        <f t="shared" si="6"/>
        <v>6</v>
      </c>
      <c r="K48" s="31">
        <f t="shared" si="7"/>
        <v>6</v>
      </c>
    </row>
    <row r="49" spans="2:11" ht="15.75" thickBot="1" x14ac:dyDescent="0.3">
      <c r="B49" s="16" t="s">
        <v>11</v>
      </c>
      <c r="C49" s="17"/>
      <c r="D49" s="18"/>
      <c r="E49" s="18"/>
      <c r="F49" s="19">
        <f t="shared" si="3"/>
        <v>0</v>
      </c>
      <c r="G49" s="17">
        <v>7</v>
      </c>
      <c r="H49" s="18"/>
      <c r="I49" s="18">
        <v>5</v>
      </c>
      <c r="J49" s="20">
        <f t="shared" si="6"/>
        <v>12</v>
      </c>
      <c r="K49" s="21">
        <f t="shared" si="7"/>
        <v>12</v>
      </c>
    </row>
    <row r="50" spans="2:11" ht="15.75" thickBot="1" x14ac:dyDescent="0.3">
      <c r="B50" s="22" t="s">
        <v>25</v>
      </c>
      <c r="C50" s="23">
        <f>+SUM(C38:C49)</f>
        <v>4</v>
      </c>
      <c r="D50" s="24">
        <f t="shared" ref="D50:E50" si="8">+SUM(D38:D49)</f>
        <v>0</v>
      </c>
      <c r="E50" s="24">
        <f t="shared" si="8"/>
        <v>0</v>
      </c>
      <c r="F50" s="24">
        <f>+SUM(C50:E50)</f>
        <v>4</v>
      </c>
      <c r="G50" s="23">
        <f>+SUM(G38:G49)</f>
        <v>57</v>
      </c>
      <c r="H50" s="24">
        <f t="shared" ref="H50:I50" si="9">+SUM(H38:H49)</f>
        <v>15</v>
      </c>
      <c r="I50" s="24">
        <f t="shared" si="9"/>
        <v>55</v>
      </c>
      <c r="J50" s="25">
        <f>+SUM(G50:I50)</f>
        <v>127</v>
      </c>
      <c r="K50" s="9">
        <f>+SUM(K38:K49)</f>
        <v>131</v>
      </c>
    </row>
    <row r="51" spans="2:11" x14ac:dyDescent="0.25">
      <c r="B51" s="10" t="s">
        <v>13</v>
      </c>
      <c r="C51" s="11"/>
      <c r="D51" s="12"/>
      <c r="E51" s="12"/>
      <c r="F51" s="13">
        <f t="shared" si="3"/>
        <v>0</v>
      </c>
      <c r="G51" s="11">
        <v>5</v>
      </c>
      <c r="H51" s="12">
        <v>1</v>
      </c>
      <c r="I51" s="12">
        <v>2</v>
      </c>
      <c r="J51" s="14">
        <f t="shared" si="6"/>
        <v>8</v>
      </c>
      <c r="K51" s="15">
        <f>+F51+J51</f>
        <v>8</v>
      </c>
    </row>
    <row r="52" spans="2:11" x14ac:dyDescent="0.25">
      <c r="B52" s="26" t="s">
        <v>14</v>
      </c>
      <c r="C52" s="32"/>
      <c r="D52" s="33"/>
      <c r="E52" s="33"/>
      <c r="F52" s="29">
        <f t="shared" si="3"/>
        <v>0</v>
      </c>
      <c r="G52" s="32">
        <v>3</v>
      </c>
      <c r="H52" s="33">
        <v>3</v>
      </c>
      <c r="I52" s="33">
        <v>2</v>
      </c>
      <c r="J52" s="34">
        <f t="shared" si="6"/>
        <v>8</v>
      </c>
      <c r="K52" s="35">
        <f t="shared" ref="K52:K62" si="10">+F52+J52</f>
        <v>8</v>
      </c>
    </row>
    <row r="53" spans="2:11" x14ac:dyDescent="0.25">
      <c r="B53" s="26" t="s">
        <v>15</v>
      </c>
      <c r="C53" s="32"/>
      <c r="D53" s="33"/>
      <c r="E53" s="33"/>
      <c r="F53" s="29">
        <f t="shared" si="3"/>
        <v>0</v>
      </c>
      <c r="G53" s="32">
        <v>4</v>
      </c>
      <c r="H53" s="33">
        <v>1</v>
      </c>
      <c r="I53" s="33">
        <v>1</v>
      </c>
      <c r="J53" s="34">
        <f t="shared" si="6"/>
        <v>6</v>
      </c>
      <c r="K53" s="35">
        <f t="shared" si="10"/>
        <v>6</v>
      </c>
    </row>
    <row r="54" spans="2:11" x14ac:dyDescent="0.25">
      <c r="B54" s="26" t="s">
        <v>16</v>
      </c>
      <c r="C54" s="32"/>
      <c r="D54" s="33"/>
      <c r="E54" s="33"/>
      <c r="F54" s="29">
        <f t="shared" si="3"/>
        <v>0</v>
      </c>
      <c r="G54" s="32">
        <v>3</v>
      </c>
      <c r="H54" s="33">
        <v>1</v>
      </c>
      <c r="I54" s="33">
        <v>6</v>
      </c>
      <c r="J54" s="34">
        <f t="shared" si="6"/>
        <v>10</v>
      </c>
      <c r="K54" s="35">
        <f t="shared" si="10"/>
        <v>10</v>
      </c>
    </row>
    <row r="55" spans="2:11" x14ac:dyDescent="0.25">
      <c r="B55" s="26" t="s">
        <v>17</v>
      </c>
      <c r="C55" s="32"/>
      <c r="D55" s="33"/>
      <c r="E55" s="33"/>
      <c r="F55" s="29">
        <f t="shared" si="3"/>
        <v>0</v>
      </c>
      <c r="G55" s="32"/>
      <c r="H55" s="33"/>
      <c r="I55" s="33"/>
      <c r="J55" s="34">
        <f t="shared" si="6"/>
        <v>0</v>
      </c>
      <c r="K55" s="35">
        <f t="shared" si="10"/>
        <v>0</v>
      </c>
    </row>
    <row r="56" spans="2:11" ht="15.75" thickBot="1" x14ac:dyDescent="0.3">
      <c r="B56" s="26" t="s">
        <v>18</v>
      </c>
      <c r="C56" s="32"/>
      <c r="D56" s="33"/>
      <c r="E56" s="33"/>
      <c r="F56" s="29">
        <f t="shared" si="3"/>
        <v>0</v>
      </c>
      <c r="G56" s="32"/>
      <c r="H56" s="33"/>
      <c r="I56" s="33"/>
      <c r="J56" s="34">
        <f t="shared" si="6"/>
        <v>0</v>
      </c>
      <c r="K56" s="35">
        <f t="shared" si="10"/>
        <v>0</v>
      </c>
    </row>
    <row r="57" spans="2:11" ht="15.75" hidden="1" thickBot="1" x14ac:dyDescent="0.3">
      <c r="B57" s="26" t="s">
        <v>19</v>
      </c>
      <c r="C57" s="32"/>
      <c r="D57" s="33"/>
      <c r="E57" s="33"/>
      <c r="F57" s="29">
        <f t="shared" si="3"/>
        <v>0</v>
      </c>
      <c r="G57" s="32"/>
      <c r="H57" s="33"/>
      <c r="I57" s="33"/>
      <c r="J57" s="34">
        <f t="shared" si="6"/>
        <v>0</v>
      </c>
      <c r="K57" s="35">
        <f t="shared" si="10"/>
        <v>0</v>
      </c>
    </row>
    <row r="58" spans="2:11" ht="15.75" hidden="1" thickBot="1" x14ac:dyDescent="0.3">
      <c r="B58" s="26" t="s">
        <v>20</v>
      </c>
      <c r="C58" s="32"/>
      <c r="D58" s="33"/>
      <c r="E58" s="33"/>
      <c r="F58" s="29">
        <f t="shared" si="3"/>
        <v>0</v>
      </c>
      <c r="G58" s="32"/>
      <c r="H58" s="33"/>
      <c r="I58" s="33"/>
      <c r="J58" s="34">
        <f t="shared" si="6"/>
        <v>0</v>
      </c>
      <c r="K58" s="35">
        <f t="shared" si="10"/>
        <v>0</v>
      </c>
    </row>
    <row r="59" spans="2:11" ht="15.75" hidden="1" thickBot="1" x14ac:dyDescent="0.3">
      <c r="B59" s="26" t="s">
        <v>21</v>
      </c>
      <c r="C59" s="32"/>
      <c r="D59" s="33"/>
      <c r="E59" s="33"/>
      <c r="F59" s="29">
        <f t="shared" si="3"/>
        <v>0</v>
      </c>
      <c r="G59" s="32"/>
      <c r="H59" s="33"/>
      <c r="I59" s="33"/>
      <c r="J59" s="34">
        <f t="shared" si="6"/>
        <v>0</v>
      </c>
      <c r="K59" s="35">
        <f t="shared" si="10"/>
        <v>0</v>
      </c>
    </row>
    <row r="60" spans="2:11" ht="15.75" hidden="1" thickBot="1" x14ac:dyDescent="0.3">
      <c r="B60" s="26" t="s">
        <v>22</v>
      </c>
      <c r="C60" s="32"/>
      <c r="D60" s="33"/>
      <c r="E60" s="33"/>
      <c r="F60" s="29">
        <f t="shared" si="3"/>
        <v>0</v>
      </c>
      <c r="G60" s="32"/>
      <c r="H60" s="33"/>
      <c r="I60" s="33"/>
      <c r="J60" s="34">
        <f t="shared" si="6"/>
        <v>0</v>
      </c>
      <c r="K60" s="35">
        <f t="shared" si="10"/>
        <v>0</v>
      </c>
    </row>
    <row r="61" spans="2:11" ht="15.75" hidden="1" thickBot="1" x14ac:dyDescent="0.3">
      <c r="B61" s="26" t="s">
        <v>10</v>
      </c>
      <c r="C61" s="27"/>
      <c r="D61" s="28"/>
      <c r="E61" s="28"/>
      <c r="F61" s="29">
        <f t="shared" si="3"/>
        <v>0</v>
      </c>
      <c r="G61" s="27"/>
      <c r="H61" s="28"/>
      <c r="I61" s="28"/>
      <c r="J61" s="30">
        <f t="shared" si="6"/>
        <v>0</v>
      </c>
      <c r="K61" s="31">
        <f t="shared" si="10"/>
        <v>0</v>
      </c>
    </row>
    <row r="62" spans="2:11" ht="15.75" hidden="1" thickBot="1" x14ac:dyDescent="0.3">
      <c r="B62" s="16" t="s">
        <v>11</v>
      </c>
      <c r="C62" s="27"/>
      <c r="D62" s="28"/>
      <c r="E62" s="28"/>
      <c r="F62" s="19">
        <f t="shared" si="3"/>
        <v>0</v>
      </c>
      <c r="G62" s="27"/>
      <c r="H62" s="28"/>
      <c r="I62" s="28"/>
      <c r="J62" s="30">
        <f t="shared" si="6"/>
        <v>0</v>
      </c>
      <c r="K62" s="31">
        <f t="shared" si="10"/>
        <v>0</v>
      </c>
    </row>
    <row r="63" spans="2:11" ht="15.75" thickBot="1" x14ac:dyDescent="0.3">
      <c r="B63" s="22" t="s">
        <v>26</v>
      </c>
      <c r="C63" s="23">
        <f>+SUM(C51:C62)</f>
        <v>0</v>
      </c>
      <c r="D63" s="24">
        <f t="shared" ref="D63:E63" si="11">+SUM(D51:D62)</f>
        <v>0</v>
      </c>
      <c r="E63" s="24">
        <f t="shared" si="11"/>
        <v>0</v>
      </c>
      <c r="F63" s="24">
        <f>+SUM(C63:E63)</f>
        <v>0</v>
      </c>
      <c r="G63" s="23">
        <f>+SUM(G51:G62)</f>
        <v>15</v>
      </c>
      <c r="H63" s="24">
        <f t="shared" ref="H63:I63" si="12">+SUM(H51:H62)</f>
        <v>6</v>
      </c>
      <c r="I63" s="24">
        <f t="shared" si="12"/>
        <v>11</v>
      </c>
      <c r="J63" s="25">
        <f>+SUM(G63:I63)</f>
        <v>32</v>
      </c>
      <c r="K63" s="9">
        <f>+SUM(K51:K62)</f>
        <v>32</v>
      </c>
    </row>
    <row r="64" spans="2:11" ht="15.75" thickBot="1" x14ac:dyDescent="0.3">
      <c r="B64" s="36" t="s">
        <v>27</v>
      </c>
      <c r="C64" s="37">
        <f>+C11+C24+C37+C50+C63</f>
        <v>19</v>
      </c>
      <c r="D64" s="38">
        <f t="shared" ref="D64:E64" si="13">+D11+D24+D37+D50+D63</f>
        <v>1</v>
      </c>
      <c r="E64" s="38">
        <f t="shared" si="13"/>
        <v>1</v>
      </c>
      <c r="F64" s="38">
        <f>+SUM(C64:E64)</f>
        <v>21</v>
      </c>
      <c r="G64" s="37">
        <f t="shared" ref="G64:I64" si="14">+G11+G24+G37+G50+G63</f>
        <v>273</v>
      </c>
      <c r="H64" s="38">
        <f t="shared" si="14"/>
        <v>65</v>
      </c>
      <c r="I64" s="38">
        <f t="shared" si="14"/>
        <v>146</v>
      </c>
      <c r="J64" s="39">
        <f>+SUM(G64:I64)</f>
        <v>484</v>
      </c>
      <c r="K64" s="40">
        <f>+K11+K24+K37+K50+K63</f>
        <v>505</v>
      </c>
    </row>
    <row r="66" spans="2:18" ht="15.75" thickBot="1" x14ac:dyDescent="0.3">
      <c r="B66" s="131" t="s">
        <v>28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</row>
    <row r="67" spans="2:18" ht="16.5" thickTop="1" thickBot="1" x14ac:dyDescent="0.3"/>
    <row r="68" spans="2:18" ht="15.75" thickBot="1" x14ac:dyDescent="0.3">
      <c r="D68" s="125" t="s">
        <v>4</v>
      </c>
      <c r="E68" s="126"/>
      <c r="F68" s="126"/>
      <c r="G68" s="127"/>
      <c r="H68" s="125" t="s">
        <v>5</v>
      </c>
      <c r="I68" s="126"/>
      <c r="J68" s="126"/>
      <c r="K68" s="127"/>
    </row>
    <row r="69" spans="2:18" ht="15.75" thickBot="1" x14ac:dyDescent="0.3">
      <c r="B69" s="41" t="s">
        <v>29</v>
      </c>
      <c r="C69" s="42"/>
      <c r="D69" s="6" t="s">
        <v>6</v>
      </c>
      <c r="E69" s="7" t="s">
        <v>7</v>
      </c>
      <c r="F69" s="7" t="s">
        <v>8</v>
      </c>
      <c r="G69" s="8" t="s">
        <v>9</v>
      </c>
      <c r="H69" s="7" t="s">
        <v>6</v>
      </c>
      <c r="I69" s="7" t="s">
        <v>7</v>
      </c>
      <c r="J69" s="7" t="s">
        <v>8</v>
      </c>
      <c r="K69" s="8" t="s">
        <v>9</v>
      </c>
      <c r="L69" s="9" t="s">
        <v>9</v>
      </c>
    </row>
    <row r="70" spans="2:18" x14ac:dyDescent="0.25">
      <c r="B70" s="43" t="s">
        <v>30</v>
      </c>
      <c r="C70" s="44"/>
      <c r="D70" s="11"/>
      <c r="E70" s="12"/>
      <c r="F70" s="12"/>
      <c r="G70" s="14">
        <f>+SUM(D70:F70)</f>
        <v>0</v>
      </c>
      <c r="H70" s="45">
        <v>249</v>
      </c>
      <c r="I70" s="12">
        <v>64</v>
      </c>
      <c r="J70" s="12">
        <v>129</v>
      </c>
      <c r="K70" s="14">
        <f>+SUM(H70:J70)</f>
        <v>442</v>
      </c>
      <c r="L70" s="46">
        <f>+G70+K70</f>
        <v>442</v>
      </c>
    </row>
    <row r="71" spans="2:18" x14ac:dyDescent="0.25">
      <c r="B71" s="47" t="s">
        <v>31</v>
      </c>
      <c r="C71" s="48"/>
      <c r="D71" s="27"/>
      <c r="E71" s="28"/>
      <c r="F71" s="28"/>
      <c r="G71" s="30">
        <f>+SUM(D71:F71)</f>
        <v>0</v>
      </c>
      <c r="H71" s="49">
        <v>8</v>
      </c>
      <c r="I71" s="28">
        <v>1</v>
      </c>
      <c r="J71" s="28"/>
      <c r="K71" s="30">
        <f>+SUM(H71:J71)</f>
        <v>9</v>
      </c>
      <c r="L71" s="50">
        <f>+G71+K71</f>
        <v>9</v>
      </c>
    </row>
    <row r="72" spans="2:18" x14ac:dyDescent="0.25">
      <c r="B72" s="26" t="s">
        <v>32</v>
      </c>
      <c r="C72" s="51"/>
      <c r="D72" s="27">
        <v>19</v>
      </c>
      <c r="E72" s="28">
        <v>1</v>
      </c>
      <c r="F72" s="28">
        <v>1</v>
      </c>
      <c r="G72" s="30">
        <f>+SUM(D72:F72)</f>
        <v>21</v>
      </c>
      <c r="H72" s="28">
        <v>16</v>
      </c>
      <c r="I72" s="28"/>
      <c r="J72" s="28">
        <v>8</v>
      </c>
      <c r="K72" s="30">
        <f>+SUM(H72:J72)</f>
        <v>24</v>
      </c>
      <c r="L72" s="50">
        <f>+G72+K72</f>
        <v>45</v>
      </c>
    </row>
    <row r="73" spans="2:18" ht="15.75" thickBot="1" x14ac:dyDescent="0.3">
      <c r="B73" s="52" t="s">
        <v>33</v>
      </c>
      <c r="C73" s="53"/>
      <c r="D73" s="54"/>
      <c r="E73" s="55"/>
      <c r="F73" s="55"/>
      <c r="G73" s="8">
        <f>+SUM(D73:F73)</f>
        <v>0</v>
      </c>
      <c r="H73" s="55"/>
      <c r="I73" s="55"/>
      <c r="J73" s="55">
        <v>9</v>
      </c>
      <c r="K73" s="8">
        <f>+SUM(H73:J73)</f>
        <v>9</v>
      </c>
      <c r="L73" s="56">
        <f>+G73+K73</f>
        <v>9</v>
      </c>
    </row>
    <row r="74" spans="2:18" ht="15.75" thickBot="1" x14ac:dyDescent="0.3">
      <c r="B74" s="57" t="s">
        <v>9</v>
      </c>
      <c r="C74" s="58"/>
      <c r="D74" s="59">
        <f t="shared" ref="D74:K74" si="15">+SUM(D70:D73)</f>
        <v>19</v>
      </c>
      <c r="E74" s="60">
        <f t="shared" si="15"/>
        <v>1</v>
      </c>
      <c r="F74" s="60">
        <f t="shared" si="15"/>
        <v>1</v>
      </c>
      <c r="G74" s="61">
        <f t="shared" si="15"/>
        <v>21</v>
      </c>
      <c r="H74" s="60">
        <f t="shared" si="15"/>
        <v>273</v>
      </c>
      <c r="I74" s="60">
        <f t="shared" si="15"/>
        <v>65</v>
      </c>
      <c r="J74" s="60">
        <f t="shared" si="15"/>
        <v>146</v>
      </c>
      <c r="K74" s="61">
        <f t="shared" si="15"/>
        <v>484</v>
      </c>
      <c r="L74" s="40">
        <f>+G74+K74</f>
        <v>505</v>
      </c>
    </row>
    <row r="75" spans="2:18" ht="15.75" thickBot="1" x14ac:dyDescent="0.3"/>
    <row r="76" spans="2:18" ht="15.75" thickBot="1" x14ac:dyDescent="0.3">
      <c r="D76" s="125" t="s">
        <v>4</v>
      </c>
      <c r="E76" s="126"/>
      <c r="F76" s="126"/>
      <c r="G76" s="127"/>
      <c r="H76" s="125" t="s">
        <v>5</v>
      </c>
      <c r="I76" s="126"/>
      <c r="J76" s="126"/>
      <c r="K76" s="127"/>
    </row>
    <row r="77" spans="2:18" ht="15.75" thickBot="1" x14ac:dyDescent="0.3">
      <c r="B77" s="41" t="s">
        <v>34</v>
      </c>
      <c r="C77" s="42"/>
      <c r="D77" s="6" t="s">
        <v>6</v>
      </c>
      <c r="E77" s="7" t="s">
        <v>7</v>
      </c>
      <c r="F77" s="7" t="s">
        <v>8</v>
      </c>
      <c r="G77" s="8" t="s">
        <v>9</v>
      </c>
      <c r="H77" s="7" t="s">
        <v>6</v>
      </c>
      <c r="I77" s="7" t="s">
        <v>7</v>
      </c>
      <c r="J77" s="7" t="s">
        <v>8</v>
      </c>
      <c r="K77" s="8" t="s">
        <v>9</v>
      </c>
      <c r="L77" s="9" t="s">
        <v>9</v>
      </c>
    </row>
    <row r="78" spans="2:18" x14ac:dyDescent="0.25">
      <c r="B78" s="43" t="s">
        <v>30</v>
      </c>
      <c r="C78" s="44"/>
      <c r="D78" s="11"/>
      <c r="E78" s="12"/>
      <c r="F78" s="12"/>
      <c r="G78" s="14">
        <f>+SUM(D78:F78)</f>
        <v>0</v>
      </c>
      <c r="H78" s="12">
        <v>3</v>
      </c>
      <c r="I78" s="12">
        <v>1</v>
      </c>
      <c r="J78" s="12">
        <v>6</v>
      </c>
      <c r="K78" s="14">
        <f>+SUM(H78:J78)</f>
        <v>10</v>
      </c>
      <c r="L78" s="46">
        <f>+G78+K78</f>
        <v>10</v>
      </c>
    </row>
    <row r="79" spans="2:18" x14ac:dyDescent="0.25">
      <c r="B79" s="47" t="s">
        <v>31</v>
      </c>
      <c r="C79" s="48"/>
      <c r="D79" s="27"/>
      <c r="E79" s="28"/>
      <c r="F79" s="28"/>
      <c r="G79" s="30">
        <f>+SUM(D79:F79)</f>
        <v>0</v>
      </c>
      <c r="H79" s="28"/>
      <c r="I79" s="28"/>
      <c r="J79" s="28"/>
      <c r="K79" s="30">
        <f>+SUM(H79:J79)</f>
        <v>0</v>
      </c>
      <c r="L79" s="50">
        <f>+G79+K79</f>
        <v>0</v>
      </c>
    </row>
    <row r="80" spans="2:18" x14ac:dyDescent="0.25">
      <c r="B80" s="26" t="s">
        <v>32</v>
      </c>
      <c r="C80" s="51"/>
      <c r="D80" s="27"/>
      <c r="E80" s="28"/>
      <c r="F80" s="28"/>
      <c r="G80" s="30">
        <f>+SUM(D80:F80)</f>
        <v>0</v>
      </c>
      <c r="H80" s="28"/>
      <c r="I80" s="28"/>
      <c r="J80" s="28"/>
      <c r="K80" s="30">
        <f>+SUM(H80:J80)</f>
        <v>0</v>
      </c>
      <c r="L80" s="50">
        <f>+G80+K80</f>
        <v>0</v>
      </c>
    </row>
    <row r="81" spans="2:18" ht="15.75" thickBot="1" x14ac:dyDescent="0.3">
      <c r="B81" s="52" t="s">
        <v>33</v>
      </c>
      <c r="C81" s="53"/>
      <c r="D81" s="54"/>
      <c r="E81" s="55"/>
      <c r="F81" s="55"/>
      <c r="G81" s="8">
        <f>+SUM(D81:F81)</f>
        <v>0</v>
      </c>
      <c r="H81" s="55"/>
      <c r="I81" s="55"/>
      <c r="J81" s="55"/>
      <c r="K81" s="8">
        <f>+SUM(H81:J81)</f>
        <v>0</v>
      </c>
      <c r="L81" s="56">
        <f>+G81+K81</f>
        <v>0</v>
      </c>
    </row>
    <row r="82" spans="2:18" ht="15.75" thickBot="1" x14ac:dyDescent="0.3">
      <c r="B82" s="57" t="s">
        <v>9</v>
      </c>
      <c r="C82" s="58"/>
      <c r="D82" s="59">
        <f t="shared" ref="D82:K82" si="16">+SUM(D78:D81)</f>
        <v>0</v>
      </c>
      <c r="E82" s="60">
        <f t="shared" si="16"/>
        <v>0</v>
      </c>
      <c r="F82" s="60">
        <f t="shared" si="16"/>
        <v>0</v>
      </c>
      <c r="G82" s="61">
        <f t="shared" si="16"/>
        <v>0</v>
      </c>
      <c r="H82" s="60">
        <f t="shared" si="16"/>
        <v>3</v>
      </c>
      <c r="I82" s="60">
        <f t="shared" si="16"/>
        <v>1</v>
      </c>
      <c r="J82" s="60">
        <f t="shared" si="16"/>
        <v>6</v>
      </c>
      <c r="K82" s="61">
        <f t="shared" si="16"/>
        <v>10</v>
      </c>
      <c r="L82" s="40">
        <f>+G82+K82</f>
        <v>10</v>
      </c>
    </row>
    <row r="84" spans="2:18" ht="15" customHeight="1" x14ac:dyDescent="0.25">
      <c r="B84" s="62" t="s">
        <v>35</v>
      </c>
      <c r="C84" s="63"/>
      <c r="D84" s="63"/>
      <c r="E84" s="64"/>
      <c r="F84" s="132" t="s">
        <v>36</v>
      </c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</row>
    <row r="85" spans="2:18" x14ac:dyDescent="0.25">
      <c r="B85" s="65"/>
      <c r="C85" s="66"/>
      <c r="D85" s="66"/>
      <c r="E85" s="66"/>
      <c r="F85" s="66"/>
      <c r="G85" s="67"/>
      <c r="H85" s="67"/>
      <c r="I85" s="65"/>
      <c r="J85" s="66"/>
      <c r="K85" s="66"/>
      <c r="L85" s="66"/>
    </row>
    <row r="86" spans="2:18" ht="15" customHeight="1" x14ac:dyDescent="0.25">
      <c r="B86" s="62" t="s">
        <v>37</v>
      </c>
      <c r="C86" s="63"/>
      <c r="D86" s="63"/>
      <c r="E86" s="63"/>
      <c r="F86" s="133" t="s">
        <v>38</v>
      </c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5"/>
    </row>
    <row r="87" spans="2:18" x14ac:dyDescent="0.25">
      <c r="B87" s="65"/>
      <c r="C87" s="66"/>
      <c r="D87" s="66"/>
      <c r="E87" s="66"/>
      <c r="F87" s="136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8"/>
    </row>
    <row r="88" spans="2:18" ht="15" customHeight="1" x14ac:dyDescent="0.25">
      <c r="B88" s="65"/>
      <c r="C88" s="66"/>
      <c r="D88" s="66"/>
      <c r="E88" s="66"/>
      <c r="F88" s="139" t="s">
        <v>39</v>
      </c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1"/>
    </row>
    <row r="89" spans="2:18" x14ac:dyDescent="0.25">
      <c r="B89" s="65"/>
      <c r="C89" s="66"/>
      <c r="D89" s="66"/>
      <c r="E89" s="66"/>
      <c r="F89" s="139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1"/>
    </row>
    <row r="90" spans="2:18" x14ac:dyDescent="0.25">
      <c r="B90" s="65"/>
      <c r="C90" s="66"/>
      <c r="D90" s="66"/>
      <c r="E90" s="66"/>
      <c r="F90" s="68" t="s">
        <v>40</v>
      </c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70"/>
    </row>
  </sheetData>
  <mergeCells count="12">
    <mergeCell ref="D76:G76"/>
    <mergeCell ref="H76:K76"/>
    <mergeCell ref="F84:R84"/>
    <mergeCell ref="F86:R87"/>
    <mergeCell ref="F88:R89"/>
    <mergeCell ref="D68:G68"/>
    <mergeCell ref="H68:K68"/>
    <mergeCell ref="B2:R2"/>
    <mergeCell ref="B5:R5"/>
    <mergeCell ref="C7:F7"/>
    <mergeCell ref="G7:J7"/>
    <mergeCell ref="B66:R66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3"/>
  <sheetViews>
    <sheetView showGridLines="0" workbookViewId="0">
      <selection activeCell="B3" sqref="B3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</row>
    <row r="3" spans="2:15" s="1" customFormat="1" ht="12.75" customHeight="1" x14ac:dyDescent="0.25">
      <c r="B3" s="2" t="s">
        <v>1</v>
      </c>
      <c r="O3" s="3" t="s">
        <v>41</v>
      </c>
    </row>
    <row r="4" spans="2:15" s="1" customFormat="1" ht="15" x14ac:dyDescent="0.25">
      <c r="B4" s="4"/>
      <c r="O4" s="3"/>
    </row>
    <row r="5" spans="2:15" s="1" customFormat="1" ht="15.75" thickBot="1" x14ac:dyDescent="0.3">
      <c r="B5" s="131" t="s">
        <v>42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2:15" s="1" customFormat="1" ht="16.5" thickTop="1" thickBot="1" x14ac:dyDescent="0.3"/>
    <row r="7" spans="2:15" s="1" customFormat="1" ht="15.75" customHeight="1" thickBot="1" x14ac:dyDescent="0.3">
      <c r="C7" s="125" t="s">
        <v>4</v>
      </c>
      <c r="D7" s="126"/>
      <c r="E7" s="126"/>
      <c r="F7" s="126"/>
      <c r="G7" s="125" t="s">
        <v>5</v>
      </c>
      <c r="H7" s="126"/>
      <c r="I7" s="126"/>
      <c r="J7" s="127"/>
      <c r="K7" s="142" t="s">
        <v>9</v>
      </c>
      <c r="L7" s="143"/>
    </row>
    <row r="8" spans="2:15" s="1" customFormat="1" ht="15.75" thickBot="1" x14ac:dyDescent="0.3">
      <c r="B8" s="71" t="s">
        <v>43</v>
      </c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72" t="s">
        <v>44</v>
      </c>
      <c r="L8" s="73" t="s">
        <v>45</v>
      </c>
      <c r="N8" s="74" t="s">
        <v>46</v>
      </c>
      <c r="O8" s="75"/>
    </row>
    <row r="9" spans="2:15" s="1" customFormat="1" ht="15" x14ac:dyDescent="0.25">
      <c r="B9" s="76" t="s">
        <v>47</v>
      </c>
      <c r="C9" s="32">
        <v>1</v>
      </c>
      <c r="D9" s="33"/>
      <c r="E9" s="33"/>
      <c r="F9" s="29">
        <f t="shared" ref="F9:F42" si="0">+SUM(C9:E9)</f>
        <v>1</v>
      </c>
      <c r="G9" s="32">
        <v>52</v>
      </c>
      <c r="H9" s="33">
        <v>11</v>
      </c>
      <c r="I9" s="33">
        <v>2</v>
      </c>
      <c r="J9" s="30">
        <f t="shared" ref="J9:J42" si="1">+SUM(G9:I9)</f>
        <v>65</v>
      </c>
      <c r="K9" s="77">
        <f t="shared" ref="K9:K38" si="2">+J9+F9</f>
        <v>66</v>
      </c>
      <c r="L9" s="78">
        <f t="shared" ref="L9:L42" si="3">+K9/$K$43</f>
        <v>0.1306930693069307</v>
      </c>
      <c r="O9" s="79" t="s">
        <v>48</v>
      </c>
    </row>
    <row r="10" spans="2:15" s="1" customFormat="1" ht="15" x14ac:dyDescent="0.25">
      <c r="B10" s="76" t="s">
        <v>49</v>
      </c>
      <c r="C10" s="32">
        <v>2</v>
      </c>
      <c r="D10" s="33"/>
      <c r="E10" s="33"/>
      <c r="F10" s="29">
        <f t="shared" si="0"/>
        <v>2</v>
      </c>
      <c r="G10" s="32">
        <v>45</v>
      </c>
      <c r="H10" s="33">
        <v>12</v>
      </c>
      <c r="I10" s="33">
        <v>2</v>
      </c>
      <c r="J10" s="30">
        <f t="shared" si="1"/>
        <v>59</v>
      </c>
      <c r="K10" s="77">
        <f t="shared" si="2"/>
        <v>61</v>
      </c>
      <c r="L10" s="78">
        <f t="shared" si="3"/>
        <v>0.12079207920792079</v>
      </c>
      <c r="O10" s="79" t="s">
        <v>50</v>
      </c>
    </row>
    <row r="11" spans="2:15" s="1" customFormat="1" ht="15" x14ac:dyDescent="0.25">
      <c r="B11" s="80" t="s">
        <v>51</v>
      </c>
      <c r="C11" s="27"/>
      <c r="D11" s="28"/>
      <c r="E11" s="28"/>
      <c r="F11" s="29">
        <f t="shared" si="0"/>
        <v>0</v>
      </c>
      <c r="G11" s="27">
        <v>24</v>
      </c>
      <c r="H11" s="28">
        <v>6</v>
      </c>
      <c r="I11" s="28">
        <v>2</v>
      </c>
      <c r="J11" s="30">
        <f t="shared" si="1"/>
        <v>32</v>
      </c>
      <c r="K11" s="77">
        <f t="shared" si="2"/>
        <v>32</v>
      </c>
      <c r="L11" s="78">
        <f t="shared" si="3"/>
        <v>6.3366336633663367E-2</v>
      </c>
      <c r="O11" s="79" t="s">
        <v>52</v>
      </c>
    </row>
    <row r="12" spans="2:15" s="1" customFormat="1" ht="15" x14ac:dyDescent="0.25">
      <c r="B12" s="76" t="s">
        <v>53</v>
      </c>
      <c r="C12" s="32"/>
      <c r="D12" s="33"/>
      <c r="E12" s="33"/>
      <c r="F12" s="29">
        <f t="shared" si="0"/>
        <v>0</v>
      </c>
      <c r="G12" s="32"/>
      <c r="H12" s="33"/>
      <c r="I12" s="33">
        <v>30</v>
      </c>
      <c r="J12" s="30">
        <f t="shared" si="1"/>
        <v>30</v>
      </c>
      <c r="K12" s="77">
        <f t="shared" si="2"/>
        <v>30</v>
      </c>
      <c r="L12" s="78">
        <f t="shared" si="3"/>
        <v>5.9405940594059403E-2</v>
      </c>
      <c r="O12" s="79" t="s">
        <v>54</v>
      </c>
    </row>
    <row r="13" spans="2:15" s="1" customFormat="1" ht="15" x14ac:dyDescent="0.25">
      <c r="B13" s="80" t="s">
        <v>55</v>
      </c>
      <c r="C13" s="27">
        <v>1</v>
      </c>
      <c r="D13" s="28"/>
      <c r="E13" s="28"/>
      <c r="F13" s="29">
        <f t="shared" si="0"/>
        <v>1</v>
      </c>
      <c r="G13" s="27">
        <v>1</v>
      </c>
      <c r="H13" s="28">
        <v>5</v>
      </c>
      <c r="I13" s="28">
        <v>19</v>
      </c>
      <c r="J13" s="30">
        <f t="shared" si="1"/>
        <v>25</v>
      </c>
      <c r="K13" s="77">
        <f t="shared" si="2"/>
        <v>26</v>
      </c>
      <c r="L13" s="78">
        <f t="shared" si="3"/>
        <v>5.1485148514851482E-2</v>
      </c>
      <c r="O13" s="79" t="s">
        <v>56</v>
      </c>
    </row>
    <row r="14" spans="2:15" s="1" customFormat="1" ht="15" x14ac:dyDescent="0.25">
      <c r="B14" s="80" t="s">
        <v>57</v>
      </c>
      <c r="C14" s="27"/>
      <c r="D14" s="28"/>
      <c r="E14" s="28"/>
      <c r="F14" s="29">
        <f t="shared" si="0"/>
        <v>0</v>
      </c>
      <c r="G14" s="27">
        <v>16</v>
      </c>
      <c r="H14" s="28">
        <v>4</v>
      </c>
      <c r="I14" s="28">
        <v>5</v>
      </c>
      <c r="J14" s="30">
        <f t="shared" si="1"/>
        <v>25</v>
      </c>
      <c r="K14" s="77">
        <f t="shared" si="2"/>
        <v>25</v>
      </c>
      <c r="L14" s="78">
        <f t="shared" si="3"/>
        <v>4.9504950495049507E-2</v>
      </c>
      <c r="O14" s="81" t="s">
        <v>58</v>
      </c>
    </row>
    <row r="15" spans="2:15" s="1" customFormat="1" ht="15" x14ac:dyDescent="0.25">
      <c r="B15" s="80" t="s">
        <v>59</v>
      </c>
      <c r="C15" s="27"/>
      <c r="D15" s="28"/>
      <c r="E15" s="28"/>
      <c r="F15" s="29">
        <f t="shared" si="0"/>
        <v>0</v>
      </c>
      <c r="G15" s="27">
        <v>21</v>
      </c>
      <c r="H15" s="28">
        <v>3</v>
      </c>
      <c r="I15" s="28"/>
      <c r="J15" s="30">
        <f t="shared" si="1"/>
        <v>24</v>
      </c>
      <c r="K15" s="77">
        <f t="shared" si="2"/>
        <v>24</v>
      </c>
      <c r="L15" s="78">
        <f t="shared" si="3"/>
        <v>4.7524752475247525E-2</v>
      </c>
      <c r="O15" s="81" t="s">
        <v>60</v>
      </c>
    </row>
    <row r="16" spans="2:15" s="1" customFormat="1" ht="15" x14ac:dyDescent="0.25">
      <c r="B16" s="80" t="s">
        <v>61</v>
      </c>
      <c r="C16" s="27"/>
      <c r="D16" s="28"/>
      <c r="E16" s="28"/>
      <c r="F16" s="29">
        <f t="shared" si="0"/>
        <v>0</v>
      </c>
      <c r="G16" s="27">
        <v>19</v>
      </c>
      <c r="H16" s="28">
        <v>1</v>
      </c>
      <c r="I16" s="28">
        <v>2</v>
      </c>
      <c r="J16" s="30">
        <f t="shared" si="1"/>
        <v>22</v>
      </c>
      <c r="K16" s="77">
        <f t="shared" si="2"/>
        <v>22</v>
      </c>
      <c r="L16" s="78">
        <f t="shared" si="3"/>
        <v>4.3564356435643561E-2</v>
      </c>
      <c r="O16" s="79" t="s">
        <v>62</v>
      </c>
    </row>
    <row r="17" spans="2:15" s="1" customFormat="1" ht="15" x14ac:dyDescent="0.25">
      <c r="B17" s="80" t="s">
        <v>63</v>
      </c>
      <c r="C17" s="27">
        <v>2</v>
      </c>
      <c r="D17" s="28"/>
      <c r="E17" s="28"/>
      <c r="F17" s="29">
        <f t="shared" si="0"/>
        <v>2</v>
      </c>
      <c r="G17" s="27">
        <v>13</v>
      </c>
      <c r="H17" s="28"/>
      <c r="I17" s="28">
        <v>4</v>
      </c>
      <c r="J17" s="30">
        <f t="shared" si="1"/>
        <v>17</v>
      </c>
      <c r="K17" s="77">
        <f t="shared" si="2"/>
        <v>19</v>
      </c>
      <c r="L17" s="78">
        <f t="shared" si="3"/>
        <v>3.7623762376237622E-2</v>
      </c>
      <c r="O17" s="79" t="s">
        <v>64</v>
      </c>
    </row>
    <row r="18" spans="2:15" s="1" customFormat="1" ht="15" x14ac:dyDescent="0.25">
      <c r="B18" s="80" t="s">
        <v>65</v>
      </c>
      <c r="C18" s="27"/>
      <c r="D18" s="28"/>
      <c r="E18" s="28"/>
      <c r="F18" s="29">
        <f t="shared" si="0"/>
        <v>0</v>
      </c>
      <c r="G18" s="27">
        <v>3</v>
      </c>
      <c r="H18" s="28">
        <v>3</v>
      </c>
      <c r="I18" s="28">
        <v>11</v>
      </c>
      <c r="J18" s="30">
        <f t="shared" si="1"/>
        <v>17</v>
      </c>
      <c r="K18" s="77">
        <f t="shared" si="2"/>
        <v>17</v>
      </c>
      <c r="L18" s="78">
        <f t="shared" si="3"/>
        <v>3.3663366336633666E-2</v>
      </c>
      <c r="N18" s="75"/>
      <c r="O18" s="75"/>
    </row>
    <row r="19" spans="2:15" s="1" customFormat="1" ht="15" x14ac:dyDescent="0.25">
      <c r="B19" s="80" t="s">
        <v>66</v>
      </c>
      <c r="C19" s="27"/>
      <c r="D19" s="28"/>
      <c r="E19" s="28"/>
      <c r="F19" s="29">
        <f t="shared" si="0"/>
        <v>0</v>
      </c>
      <c r="G19" s="27">
        <v>1</v>
      </c>
      <c r="H19" s="28">
        <v>1</v>
      </c>
      <c r="I19" s="28">
        <v>15</v>
      </c>
      <c r="J19" s="30">
        <f t="shared" si="1"/>
        <v>17</v>
      </c>
      <c r="K19" s="77">
        <f t="shared" si="2"/>
        <v>17</v>
      </c>
      <c r="L19" s="78">
        <f t="shared" si="3"/>
        <v>3.3663366336633666E-2</v>
      </c>
      <c r="N19"/>
    </row>
    <row r="20" spans="2:15" s="1" customFormat="1" ht="15" x14ac:dyDescent="0.25">
      <c r="B20" s="80" t="s">
        <v>67</v>
      </c>
      <c r="C20" s="27">
        <v>1</v>
      </c>
      <c r="D20" s="28"/>
      <c r="E20" s="28"/>
      <c r="F20" s="29">
        <f t="shared" si="0"/>
        <v>1</v>
      </c>
      <c r="G20" s="27">
        <v>8</v>
      </c>
      <c r="H20" s="28">
        <v>1</v>
      </c>
      <c r="I20" s="28">
        <v>7</v>
      </c>
      <c r="J20" s="30">
        <f t="shared" si="1"/>
        <v>16</v>
      </c>
      <c r="K20" s="77">
        <f t="shared" si="2"/>
        <v>17</v>
      </c>
      <c r="L20" s="78">
        <f t="shared" si="3"/>
        <v>3.3663366336633666E-2</v>
      </c>
      <c r="N20"/>
      <c r="O20" s="79" t="s">
        <v>68</v>
      </c>
    </row>
    <row r="21" spans="2:15" s="1" customFormat="1" ht="15" x14ac:dyDescent="0.25">
      <c r="B21" s="80" t="s">
        <v>69</v>
      </c>
      <c r="C21" s="27"/>
      <c r="D21" s="28"/>
      <c r="E21" s="28"/>
      <c r="F21" s="29">
        <f t="shared" si="0"/>
        <v>0</v>
      </c>
      <c r="G21" s="27">
        <v>11</v>
      </c>
      <c r="H21" s="28">
        <v>2</v>
      </c>
      <c r="I21" s="28"/>
      <c r="J21" s="30">
        <f t="shared" si="1"/>
        <v>13</v>
      </c>
      <c r="K21" s="77">
        <f t="shared" si="2"/>
        <v>13</v>
      </c>
      <c r="L21" s="78">
        <f t="shared" si="3"/>
        <v>2.5742574257425741E-2</v>
      </c>
    </row>
    <row r="22" spans="2:15" s="1" customFormat="1" ht="15" x14ac:dyDescent="0.25">
      <c r="B22" s="80" t="s">
        <v>70</v>
      </c>
      <c r="C22" s="27"/>
      <c r="D22" s="28"/>
      <c r="E22" s="28"/>
      <c r="F22" s="29">
        <f t="shared" si="0"/>
        <v>0</v>
      </c>
      <c r="G22" s="27">
        <v>11</v>
      </c>
      <c r="H22" s="28">
        <v>1</v>
      </c>
      <c r="I22" s="28">
        <v>3</v>
      </c>
      <c r="J22" s="30">
        <f t="shared" si="1"/>
        <v>15</v>
      </c>
      <c r="K22" s="77">
        <f t="shared" si="2"/>
        <v>15</v>
      </c>
      <c r="L22" s="78">
        <f t="shared" si="3"/>
        <v>2.9702970297029702E-2</v>
      </c>
    </row>
    <row r="23" spans="2:15" s="1" customFormat="1" ht="15" x14ac:dyDescent="0.25">
      <c r="B23" s="80" t="s">
        <v>71</v>
      </c>
      <c r="C23" s="27"/>
      <c r="D23" s="28"/>
      <c r="E23" s="28"/>
      <c r="F23" s="29">
        <f t="shared" si="0"/>
        <v>0</v>
      </c>
      <c r="G23" s="27"/>
      <c r="H23" s="28"/>
      <c r="I23" s="28">
        <v>14</v>
      </c>
      <c r="J23" s="30">
        <f t="shared" si="1"/>
        <v>14</v>
      </c>
      <c r="K23" s="77">
        <f t="shared" si="2"/>
        <v>14</v>
      </c>
      <c r="L23" s="78">
        <f t="shared" si="3"/>
        <v>2.7722772277227723E-2</v>
      </c>
    </row>
    <row r="24" spans="2:15" s="1" customFormat="1" ht="15" x14ac:dyDescent="0.25">
      <c r="B24" s="80" t="s">
        <v>72</v>
      </c>
      <c r="C24" s="27">
        <v>1</v>
      </c>
      <c r="D24" s="28"/>
      <c r="E24" s="28"/>
      <c r="F24" s="29">
        <f t="shared" si="0"/>
        <v>1</v>
      </c>
      <c r="G24" s="27">
        <v>7</v>
      </c>
      <c r="H24" s="28">
        <v>3</v>
      </c>
      <c r="I24" s="28">
        <v>1</v>
      </c>
      <c r="J24" s="30">
        <f t="shared" si="1"/>
        <v>11</v>
      </c>
      <c r="K24" s="77">
        <f t="shared" si="2"/>
        <v>12</v>
      </c>
      <c r="L24" s="78">
        <f t="shared" si="3"/>
        <v>2.3762376237623763E-2</v>
      </c>
      <c r="N24"/>
      <c r="O24"/>
    </row>
    <row r="25" spans="2:15" s="1" customFormat="1" ht="15" x14ac:dyDescent="0.25">
      <c r="B25" s="80" t="s">
        <v>73</v>
      </c>
      <c r="C25" s="27">
        <v>1</v>
      </c>
      <c r="D25" s="28"/>
      <c r="E25" s="28"/>
      <c r="F25" s="29">
        <f t="shared" si="0"/>
        <v>1</v>
      </c>
      <c r="G25" s="27">
        <v>8</v>
      </c>
      <c r="H25" s="28">
        <v>1</v>
      </c>
      <c r="I25" s="28">
        <v>1</v>
      </c>
      <c r="J25" s="30">
        <f t="shared" si="1"/>
        <v>10</v>
      </c>
      <c r="K25" s="77">
        <f t="shared" si="2"/>
        <v>11</v>
      </c>
      <c r="L25" s="78">
        <f t="shared" si="3"/>
        <v>2.1782178217821781E-2</v>
      </c>
      <c r="M25"/>
      <c r="N25"/>
    </row>
    <row r="26" spans="2:15" s="1" customFormat="1" ht="15" x14ac:dyDescent="0.25">
      <c r="B26" s="80" t="s">
        <v>74</v>
      </c>
      <c r="C26" s="27">
        <v>2</v>
      </c>
      <c r="D26" s="28"/>
      <c r="E26" s="28"/>
      <c r="F26" s="29">
        <f t="shared" si="0"/>
        <v>2</v>
      </c>
      <c r="G26" s="27">
        <v>5</v>
      </c>
      <c r="H26" s="28">
        <v>2</v>
      </c>
      <c r="I26" s="28">
        <v>2</v>
      </c>
      <c r="J26" s="30">
        <f t="shared" si="1"/>
        <v>9</v>
      </c>
      <c r="K26" s="77">
        <f t="shared" si="2"/>
        <v>11</v>
      </c>
      <c r="L26" s="78">
        <f t="shared" si="3"/>
        <v>2.1782178217821781E-2</v>
      </c>
      <c r="M26"/>
      <c r="N26"/>
      <c r="O26"/>
    </row>
    <row r="27" spans="2:15" ht="15" x14ac:dyDescent="0.25">
      <c r="B27" s="80" t="s">
        <v>75</v>
      </c>
      <c r="C27" s="27"/>
      <c r="D27" s="28"/>
      <c r="E27" s="28"/>
      <c r="F27" s="29">
        <f t="shared" si="0"/>
        <v>0</v>
      </c>
      <c r="G27" s="27">
        <v>4</v>
      </c>
      <c r="H27" s="28"/>
      <c r="I27" s="28">
        <v>7</v>
      </c>
      <c r="J27" s="30">
        <f t="shared" si="1"/>
        <v>11</v>
      </c>
      <c r="K27" s="77">
        <f t="shared" si="2"/>
        <v>11</v>
      </c>
      <c r="L27" s="78">
        <f t="shared" si="3"/>
        <v>2.1782178217821781E-2</v>
      </c>
    </row>
    <row r="28" spans="2:15" ht="15" x14ac:dyDescent="0.25">
      <c r="B28" s="80" t="s">
        <v>76</v>
      </c>
      <c r="C28" s="27">
        <v>2</v>
      </c>
      <c r="D28" s="28"/>
      <c r="E28" s="28"/>
      <c r="F28" s="29">
        <f t="shared" si="0"/>
        <v>2</v>
      </c>
      <c r="G28" s="27">
        <v>2</v>
      </c>
      <c r="H28" s="28">
        <v>3</v>
      </c>
      <c r="I28" s="28">
        <v>5</v>
      </c>
      <c r="J28" s="30">
        <f t="shared" si="1"/>
        <v>10</v>
      </c>
      <c r="K28" s="77">
        <f t="shared" si="2"/>
        <v>12</v>
      </c>
      <c r="L28" s="78">
        <f t="shared" si="3"/>
        <v>2.3762376237623763E-2</v>
      </c>
    </row>
    <row r="29" spans="2:15" ht="15" x14ac:dyDescent="0.25">
      <c r="B29" s="80" t="s">
        <v>77</v>
      </c>
      <c r="C29" s="27"/>
      <c r="D29" s="28"/>
      <c r="E29" s="28"/>
      <c r="F29" s="29">
        <f t="shared" si="0"/>
        <v>0</v>
      </c>
      <c r="G29" s="27">
        <v>10</v>
      </c>
      <c r="H29" s="28"/>
      <c r="I29" s="28">
        <v>1</v>
      </c>
      <c r="J29" s="30">
        <f t="shared" si="1"/>
        <v>11</v>
      </c>
      <c r="K29" s="77">
        <f t="shared" si="2"/>
        <v>11</v>
      </c>
      <c r="L29" s="78">
        <f t="shared" si="3"/>
        <v>2.1782178217821781E-2</v>
      </c>
    </row>
    <row r="30" spans="2:15" ht="15" x14ac:dyDescent="0.25">
      <c r="B30" s="80" t="s">
        <v>78</v>
      </c>
      <c r="C30" s="27">
        <v>2</v>
      </c>
      <c r="D30" s="28"/>
      <c r="E30" s="28"/>
      <c r="F30" s="29">
        <f t="shared" si="0"/>
        <v>2</v>
      </c>
      <c r="G30" s="27">
        <v>6</v>
      </c>
      <c r="H30" s="28">
        <v>1</v>
      </c>
      <c r="I30" s="28">
        <v>1</v>
      </c>
      <c r="J30" s="30">
        <f t="shared" si="1"/>
        <v>8</v>
      </c>
      <c r="K30" s="77">
        <f t="shared" si="2"/>
        <v>10</v>
      </c>
      <c r="L30" s="78">
        <f t="shared" si="3"/>
        <v>1.9801980198019802E-2</v>
      </c>
    </row>
    <row r="31" spans="2:15" ht="15" x14ac:dyDescent="0.25">
      <c r="B31" s="80" t="s">
        <v>79</v>
      </c>
      <c r="C31" s="27">
        <v>1</v>
      </c>
      <c r="D31" s="28"/>
      <c r="E31" s="28"/>
      <c r="F31" s="29">
        <f t="shared" si="0"/>
        <v>1</v>
      </c>
      <c r="G31" s="27">
        <v>4</v>
      </c>
      <c r="H31" s="28">
        <v>1</v>
      </c>
      <c r="I31" s="28">
        <v>2</v>
      </c>
      <c r="J31" s="30">
        <f t="shared" si="1"/>
        <v>7</v>
      </c>
      <c r="K31" s="77">
        <f t="shared" si="2"/>
        <v>8</v>
      </c>
      <c r="L31" s="78">
        <f t="shared" si="3"/>
        <v>1.5841584158415842E-2</v>
      </c>
    </row>
    <row r="32" spans="2:15" ht="15" x14ac:dyDescent="0.25">
      <c r="B32" s="80" t="s">
        <v>80</v>
      </c>
      <c r="C32" s="27">
        <v>2</v>
      </c>
      <c r="D32" s="28"/>
      <c r="E32" s="28">
        <v>1</v>
      </c>
      <c r="F32" s="29">
        <f t="shared" si="0"/>
        <v>3</v>
      </c>
      <c r="G32" s="27">
        <v>1</v>
      </c>
      <c r="H32" s="28"/>
      <c r="I32" s="28"/>
      <c r="J32" s="30">
        <f t="shared" si="1"/>
        <v>1</v>
      </c>
      <c r="K32" s="77">
        <f t="shared" si="2"/>
        <v>4</v>
      </c>
      <c r="L32" s="78">
        <f t="shared" si="3"/>
        <v>7.9207920792079209E-3</v>
      </c>
    </row>
    <row r="33" spans="2:18" ht="15" x14ac:dyDescent="0.25">
      <c r="B33" s="80" t="s">
        <v>81</v>
      </c>
      <c r="C33" s="27"/>
      <c r="D33" s="28"/>
      <c r="E33" s="28"/>
      <c r="F33" s="29">
        <f t="shared" si="0"/>
        <v>0</v>
      </c>
      <c r="G33" s="27">
        <v>1</v>
      </c>
      <c r="H33" s="28">
        <v>2</v>
      </c>
      <c r="I33" s="28"/>
      <c r="J33" s="30">
        <f t="shared" si="1"/>
        <v>3</v>
      </c>
      <c r="K33" s="77">
        <f t="shared" si="2"/>
        <v>3</v>
      </c>
      <c r="L33" s="78">
        <f t="shared" si="3"/>
        <v>5.9405940594059407E-3</v>
      </c>
    </row>
    <row r="34" spans="2:18" ht="15" x14ac:dyDescent="0.25">
      <c r="B34" s="80" t="s">
        <v>82</v>
      </c>
      <c r="C34" s="27"/>
      <c r="D34" s="28"/>
      <c r="E34" s="28"/>
      <c r="F34" s="29">
        <f t="shared" si="0"/>
        <v>0</v>
      </c>
      <c r="G34" s="27"/>
      <c r="H34" s="28"/>
      <c r="I34" s="28">
        <v>3</v>
      </c>
      <c r="J34" s="30">
        <f t="shared" si="1"/>
        <v>3</v>
      </c>
      <c r="K34" s="77">
        <f t="shared" si="2"/>
        <v>3</v>
      </c>
      <c r="L34" s="78">
        <f t="shared" si="3"/>
        <v>5.9405940594059407E-3</v>
      </c>
    </row>
    <row r="35" spans="2:18" ht="15" x14ac:dyDescent="0.25">
      <c r="B35" s="80" t="s">
        <v>83</v>
      </c>
      <c r="C35" s="27"/>
      <c r="D35" s="28"/>
      <c r="E35" s="28"/>
      <c r="F35" s="29">
        <f t="shared" si="0"/>
        <v>0</v>
      </c>
      <c r="G35" s="27"/>
      <c r="H35" s="28"/>
      <c r="I35" s="28">
        <v>2</v>
      </c>
      <c r="J35" s="30">
        <f t="shared" si="1"/>
        <v>2</v>
      </c>
      <c r="K35" s="77">
        <f t="shared" si="2"/>
        <v>2</v>
      </c>
      <c r="L35" s="78">
        <f t="shared" si="3"/>
        <v>3.9603960396039604E-3</v>
      </c>
    </row>
    <row r="36" spans="2:18" ht="15" x14ac:dyDescent="0.25">
      <c r="B36" s="80" t="s">
        <v>84</v>
      </c>
      <c r="C36" s="27"/>
      <c r="D36" s="28"/>
      <c r="E36" s="28"/>
      <c r="F36" s="29">
        <f t="shared" si="0"/>
        <v>0</v>
      </c>
      <c r="G36" s="27"/>
      <c r="H36" s="28"/>
      <c r="I36" s="28">
        <v>2</v>
      </c>
      <c r="J36" s="30">
        <f t="shared" si="1"/>
        <v>2</v>
      </c>
      <c r="K36" s="77">
        <f t="shared" si="2"/>
        <v>2</v>
      </c>
      <c r="L36" s="78">
        <f t="shared" si="3"/>
        <v>3.9603960396039604E-3</v>
      </c>
    </row>
    <row r="37" spans="2:18" ht="15" x14ac:dyDescent="0.25">
      <c r="B37" s="80" t="s">
        <v>85</v>
      </c>
      <c r="C37" s="27">
        <v>1</v>
      </c>
      <c r="D37" s="28"/>
      <c r="E37" s="28"/>
      <c r="F37" s="29">
        <f t="shared" si="0"/>
        <v>1</v>
      </c>
      <c r="G37" s="27">
        <v>1</v>
      </c>
      <c r="H37" s="28"/>
      <c r="I37" s="28"/>
      <c r="J37" s="30">
        <f t="shared" si="1"/>
        <v>1</v>
      </c>
      <c r="K37" s="77">
        <f t="shared" si="2"/>
        <v>2</v>
      </c>
      <c r="L37" s="78">
        <f t="shared" si="3"/>
        <v>3.9603960396039604E-3</v>
      </c>
    </row>
    <row r="38" spans="2:18" ht="15" x14ac:dyDescent="0.25">
      <c r="B38" s="80" t="s">
        <v>86</v>
      </c>
      <c r="C38" s="27"/>
      <c r="D38" s="28"/>
      <c r="E38" s="28"/>
      <c r="F38" s="29">
        <f t="shared" si="0"/>
        <v>0</v>
      </c>
      <c r="G38" s="27"/>
      <c r="H38" s="28"/>
      <c r="I38" s="28">
        <v>1</v>
      </c>
      <c r="J38" s="30">
        <f t="shared" si="1"/>
        <v>1</v>
      </c>
      <c r="K38" s="77">
        <f t="shared" si="2"/>
        <v>1</v>
      </c>
      <c r="L38" s="78">
        <f t="shared" si="3"/>
        <v>1.9801980198019802E-3</v>
      </c>
    </row>
    <row r="39" spans="2:18" ht="15" x14ac:dyDescent="0.25">
      <c r="B39" s="80" t="s">
        <v>87</v>
      </c>
      <c r="C39" s="27"/>
      <c r="D39" s="28"/>
      <c r="E39" s="28"/>
      <c r="F39" s="29">
        <f t="shared" si="0"/>
        <v>0</v>
      </c>
      <c r="G39" s="27"/>
      <c r="H39" s="28"/>
      <c r="I39" s="28">
        <v>1</v>
      </c>
      <c r="J39" s="30">
        <f t="shared" si="1"/>
        <v>1</v>
      </c>
      <c r="K39" s="77">
        <v>1</v>
      </c>
      <c r="L39" s="78">
        <f t="shared" si="3"/>
        <v>1.9801980198019802E-3</v>
      </c>
    </row>
    <row r="40" spans="2:18" ht="15" x14ac:dyDescent="0.25">
      <c r="B40" s="80" t="s">
        <v>88</v>
      </c>
      <c r="C40" s="27"/>
      <c r="D40" s="28"/>
      <c r="E40" s="28"/>
      <c r="F40" s="29">
        <f t="shared" si="0"/>
        <v>0</v>
      </c>
      <c r="G40" s="27">
        <v>1</v>
      </c>
      <c r="H40" s="28"/>
      <c r="I40" s="28"/>
      <c r="J40" s="30">
        <f t="shared" si="1"/>
        <v>1</v>
      </c>
      <c r="K40" s="77">
        <f>+J40+F40</f>
        <v>1</v>
      </c>
      <c r="L40" s="78">
        <f t="shared" si="3"/>
        <v>1.9801980198019802E-3</v>
      </c>
    </row>
    <row r="41" spans="2:18" ht="15" x14ac:dyDescent="0.25">
      <c r="B41" s="80" t="s">
        <v>89</v>
      </c>
      <c r="C41" s="27">
        <v>1</v>
      </c>
      <c r="D41" s="28"/>
      <c r="E41" s="28"/>
      <c r="F41" s="29">
        <f t="shared" si="0"/>
        <v>1</v>
      </c>
      <c r="G41" s="27"/>
      <c r="H41" s="28"/>
      <c r="I41" s="28"/>
      <c r="J41" s="30">
        <f t="shared" si="1"/>
        <v>0</v>
      </c>
      <c r="K41" s="77">
        <f>+J41+F41</f>
        <v>1</v>
      </c>
      <c r="L41" s="78">
        <f t="shared" si="3"/>
        <v>1.9801980198019802E-3</v>
      </c>
    </row>
    <row r="42" spans="2:18" ht="15" x14ac:dyDescent="0.25">
      <c r="B42" s="80" t="s">
        <v>90</v>
      </c>
      <c r="C42" s="27"/>
      <c r="D42" s="28"/>
      <c r="E42" s="28"/>
      <c r="F42" s="29">
        <f t="shared" si="0"/>
        <v>0</v>
      </c>
      <c r="G42" s="27"/>
      <c r="H42" s="28"/>
      <c r="I42" s="28">
        <v>1</v>
      </c>
      <c r="J42" s="30">
        <f t="shared" si="1"/>
        <v>1</v>
      </c>
      <c r="K42" s="77">
        <f>+J42+F42</f>
        <v>1</v>
      </c>
      <c r="L42" s="78">
        <f t="shared" si="3"/>
        <v>1.9801980198019802E-3</v>
      </c>
    </row>
    <row r="43" spans="2:18" ht="15.75" thickBot="1" x14ac:dyDescent="0.3">
      <c r="B43" s="82" t="s">
        <v>91</v>
      </c>
      <c r="C43" s="83">
        <f t="shared" ref="C43:L43" si="4">SUM(C9:C42)</f>
        <v>20</v>
      </c>
      <c r="D43" s="84">
        <f t="shared" si="4"/>
        <v>0</v>
      </c>
      <c r="E43" s="84">
        <f t="shared" si="4"/>
        <v>1</v>
      </c>
      <c r="F43" s="60">
        <f t="shared" si="4"/>
        <v>21</v>
      </c>
      <c r="G43" s="83">
        <f t="shared" si="4"/>
        <v>275</v>
      </c>
      <c r="H43" s="84">
        <f t="shared" si="4"/>
        <v>63</v>
      </c>
      <c r="I43" s="84">
        <f t="shared" si="4"/>
        <v>146</v>
      </c>
      <c r="J43" s="61">
        <f t="shared" si="4"/>
        <v>484</v>
      </c>
      <c r="K43" s="59">
        <f t="shared" si="4"/>
        <v>505</v>
      </c>
      <c r="L43" s="85">
        <f t="shared" si="4"/>
        <v>1.0000000000000004</v>
      </c>
    </row>
    <row r="46" spans="2:18" ht="12.75" customHeight="1" x14ac:dyDescent="0.2">
      <c r="B46" s="62" t="s">
        <v>35</v>
      </c>
      <c r="C46" s="63"/>
      <c r="D46" s="63"/>
      <c r="E46" s="63"/>
      <c r="F46" s="133" t="s">
        <v>36</v>
      </c>
      <c r="G46" s="134"/>
      <c r="H46" s="134"/>
      <c r="I46" s="134"/>
      <c r="J46" s="134"/>
      <c r="K46" s="134"/>
      <c r="L46" s="134"/>
      <c r="M46" s="134"/>
      <c r="N46" s="134"/>
      <c r="O46" s="135"/>
      <c r="P46" s="86"/>
      <c r="Q46" s="86"/>
      <c r="R46" s="86"/>
    </row>
    <row r="47" spans="2:18" ht="15" x14ac:dyDescent="0.25">
      <c r="B47" s="65"/>
      <c r="C47" s="66"/>
      <c r="D47" s="66"/>
      <c r="E47" s="66"/>
      <c r="F47" s="144"/>
      <c r="G47" s="145"/>
      <c r="H47" s="145"/>
      <c r="I47" s="145"/>
      <c r="J47" s="145"/>
      <c r="K47" s="145"/>
      <c r="L47" s="145"/>
      <c r="M47" s="145"/>
      <c r="N47" s="145"/>
      <c r="O47" s="146"/>
      <c r="P47" s="1"/>
      <c r="Q47" s="1"/>
      <c r="R47" s="1"/>
    </row>
    <row r="48" spans="2:18" ht="15" x14ac:dyDescent="0.25">
      <c r="B48" s="65"/>
      <c r="C48" s="66"/>
      <c r="D48" s="66"/>
      <c r="E48" s="66"/>
      <c r="F48" s="66"/>
      <c r="G48" s="67"/>
      <c r="H48" s="67"/>
      <c r="I48" s="65"/>
      <c r="J48" s="66"/>
      <c r="K48" s="66"/>
      <c r="L48" s="66"/>
      <c r="M48" s="1"/>
      <c r="P48" s="1"/>
      <c r="Q48" s="1"/>
      <c r="R48" s="1"/>
    </row>
    <row r="49" spans="2:18" ht="12.75" customHeight="1" x14ac:dyDescent="0.2">
      <c r="B49" s="62" t="s">
        <v>37</v>
      </c>
      <c r="C49" s="63"/>
      <c r="D49" s="63"/>
      <c r="E49" s="63"/>
      <c r="F49" s="133" t="s">
        <v>38</v>
      </c>
      <c r="G49" s="134"/>
      <c r="H49" s="134"/>
      <c r="I49" s="134"/>
      <c r="J49" s="134"/>
      <c r="K49" s="134"/>
      <c r="L49" s="134"/>
      <c r="M49" s="134"/>
      <c r="N49" s="134"/>
      <c r="O49" s="135"/>
      <c r="P49" s="86"/>
      <c r="Q49" s="86"/>
      <c r="R49" s="86"/>
    </row>
    <row r="50" spans="2:18" x14ac:dyDescent="0.2">
      <c r="B50" s="65"/>
      <c r="C50" s="66"/>
      <c r="D50" s="66"/>
      <c r="E50" s="66"/>
      <c r="F50" s="136"/>
      <c r="G50" s="137"/>
      <c r="H50" s="137"/>
      <c r="I50" s="137"/>
      <c r="J50" s="137"/>
      <c r="K50" s="137"/>
      <c r="L50" s="137"/>
      <c r="M50" s="137"/>
      <c r="N50" s="137"/>
      <c r="O50" s="138"/>
      <c r="P50" s="86"/>
      <c r="Q50" s="86"/>
      <c r="R50" s="86"/>
    </row>
    <row r="51" spans="2:18" ht="12.75" customHeight="1" x14ac:dyDescent="0.2">
      <c r="B51" s="65"/>
      <c r="C51" s="66"/>
      <c r="D51" s="66"/>
      <c r="E51" s="66"/>
      <c r="F51" s="139" t="s">
        <v>39</v>
      </c>
      <c r="G51" s="140"/>
      <c r="H51" s="140"/>
      <c r="I51" s="140"/>
      <c r="J51" s="140"/>
      <c r="K51" s="140"/>
      <c r="L51" s="140"/>
      <c r="M51" s="140"/>
      <c r="N51" s="140"/>
      <c r="O51" s="141"/>
      <c r="P51" s="87"/>
      <c r="Q51" s="87"/>
      <c r="R51" s="87"/>
    </row>
    <row r="52" spans="2:18" x14ac:dyDescent="0.2">
      <c r="B52" s="65"/>
      <c r="C52" s="66"/>
      <c r="D52" s="66"/>
      <c r="E52" s="66"/>
      <c r="F52" s="139"/>
      <c r="G52" s="140"/>
      <c r="H52" s="140"/>
      <c r="I52" s="140"/>
      <c r="J52" s="140"/>
      <c r="K52" s="140"/>
      <c r="L52" s="140"/>
      <c r="M52" s="140"/>
      <c r="N52" s="140"/>
      <c r="O52" s="141"/>
      <c r="P52" s="87"/>
      <c r="Q52" s="87"/>
      <c r="R52" s="87"/>
    </row>
    <row r="53" spans="2:18" x14ac:dyDescent="0.2">
      <c r="B53" s="65"/>
      <c r="C53" s="66"/>
      <c r="D53" s="66"/>
      <c r="E53" s="66"/>
      <c r="F53" s="88" t="s">
        <v>40</v>
      </c>
      <c r="G53" s="89"/>
      <c r="H53" s="89"/>
      <c r="I53" s="89"/>
      <c r="J53" s="89"/>
      <c r="K53" s="89"/>
      <c r="L53" s="89"/>
      <c r="M53" s="89"/>
      <c r="N53" s="89"/>
      <c r="O53" s="90"/>
      <c r="P53" s="91"/>
      <c r="Q53" s="91"/>
      <c r="R53" s="91"/>
    </row>
  </sheetData>
  <mergeCells count="8">
    <mergeCell ref="F49:O50"/>
    <mergeCell ref="F51:O52"/>
    <mergeCell ref="B2:O2"/>
    <mergeCell ref="B5:O5"/>
    <mergeCell ref="C7:F7"/>
    <mergeCell ref="G7:J7"/>
    <mergeCell ref="K7:L7"/>
    <mergeCell ref="F46:O47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1"/>
  <sheetViews>
    <sheetView showGridLines="0" workbookViewId="0">
      <selection activeCell="B3" sqref="B3"/>
    </sheetView>
  </sheetViews>
  <sheetFormatPr baseColWidth="10" defaultRowHeight="12.75" x14ac:dyDescent="0.2"/>
  <cols>
    <col min="1" max="1" width="4.28515625" style="124" customWidth="1"/>
    <col min="2" max="2" width="11" style="124" customWidth="1"/>
    <col min="3" max="3" width="13.85546875" style="124" customWidth="1"/>
    <col min="4" max="4" width="8.42578125" style="124" bestFit="1" customWidth="1"/>
    <col min="5" max="5" width="18" style="124" customWidth="1"/>
    <col min="6" max="8" width="11.5703125" style="124" customWidth="1"/>
    <col min="9" max="9" width="16.140625" style="124" customWidth="1"/>
    <col min="10" max="10" width="27.7109375" style="124" customWidth="1"/>
    <col min="11" max="11" width="9.7109375" style="124" bestFit="1" customWidth="1"/>
    <col min="12" max="12" width="12.7109375" style="124" customWidth="1"/>
    <col min="13" max="16384" width="11.42578125" style="124"/>
  </cols>
  <sheetData>
    <row r="1" spans="2:12" s="1" customFormat="1" ht="15.75" thickBot="1" x14ac:dyDescent="0.3"/>
    <row r="2" spans="2:12" s="1" customFormat="1" ht="19.5" thickBot="1" x14ac:dyDescent="0.35">
      <c r="B2" s="128" t="s">
        <v>92</v>
      </c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2:12" s="1" customFormat="1" ht="15" x14ac:dyDescent="0.25">
      <c r="B3" s="2" t="s">
        <v>1</v>
      </c>
      <c r="L3" s="3" t="s">
        <v>93</v>
      </c>
    </row>
    <row r="4" spans="2:12" s="1" customFormat="1" ht="15" x14ac:dyDescent="0.25">
      <c r="L4" s="3"/>
    </row>
    <row r="5" spans="2:12" s="1" customFormat="1" ht="16.5" thickBot="1" x14ac:dyDescent="0.3">
      <c r="B5" s="150" t="s">
        <v>94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2:12" s="1" customFormat="1" ht="16.5" thickTop="1" thickBot="1" x14ac:dyDescent="0.3"/>
    <row r="7" spans="2:12" s="1" customFormat="1" ht="15.75" thickBot="1" x14ac:dyDescent="0.3">
      <c r="B7" s="23" t="s">
        <v>95</v>
      </c>
      <c r="C7" s="24" t="s">
        <v>43</v>
      </c>
      <c r="D7" s="24" t="s">
        <v>96</v>
      </c>
      <c r="E7" s="24" t="s">
        <v>97</v>
      </c>
      <c r="F7" s="24" t="s">
        <v>98</v>
      </c>
      <c r="G7" s="24" t="s">
        <v>99</v>
      </c>
      <c r="H7" s="24" t="s">
        <v>100</v>
      </c>
      <c r="I7" s="24" t="s">
        <v>101</v>
      </c>
      <c r="J7" s="24" t="s">
        <v>102</v>
      </c>
      <c r="K7" s="24" t="s">
        <v>103</v>
      </c>
      <c r="L7" s="25" t="s">
        <v>104</v>
      </c>
    </row>
    <row r="8" spans="2:12" s="1" customFormat="1" ht="15" x14ac:dyDescent="0.25">
      <c r="B8" s="92">
        <v>41732</v>
      </c>
      <c r="C8" s="93" t="s">
        <v>71</v>
      </c>
      <c r="D8" s="93" t="s">
        <v>5</v>
      </c>
      <c r="E8" s="94">
        <v>1643609502</v>
      </c>
      <c r="F8" s="95">
        <v>3</v>
      </c>
      <c r="G8" s="95">
        <v>1</v>
      </c>
      <c r="H8" s="96">
        <v>0.54861111111111105</v>
      </c>
      <c r="I8" s="93" t="s">
        <v>105</v>
      </c>
      <c r="J8" s="93" t="s">
        <v>106</v>
      </c>
      <c r="K8" s="93" t="s">
        <v>107</v>
      </c>
      <c r="L8" s="97"/>
    </row>
    <row r="9" spans="2:12" s="1" customFormat="1" ht="15" x14ac:dyDescent="0.25">
      <c r="B9" s="92">
        <v>41738</v>
      </c>
      <c r="C9" s="93" t="s">
        <v>71</v>
      </c>
      <c r="D9" s="93" t="s">
        <v>5</v>
      </c>
      <c r="E9" s="94">
        <v>213348857</v>
      </c>
      <c r="F9" s="95">
        <v>1</v>
      </c>
      <c r="G9" s="95">
        <v>1</v>
      </c>
      <c r="H9" s="96">
        <v>0.55069444444444449</v>
      </c>
      <c r="I9" s="93" t="s">
        <v>105</v>
      </c>
      <c r="J9" s="93" t="s">
        <v>106</v>
      </c>
      <c r="K9" s="93" t="s">
        <v>108</v>
      </c>
      <c r="L9" s="97">
        <v>5</v>
      </c>
    </row>
    <row r="10" spans="2:12" s="1" customFormat="1" ht="15" x14ac:dyDescent="0.25">
      <c r="B10" s="92">
        <v>41743</v>
      </c>
      <c r="C10" s="93" t="s">
        <v>109</v>
      </c>
      <c r="D10" s="93" t="s">
        <v>5</v>
      </c>
      <c r="E10" s="94">
        <v>989296</v>
      </c>
      <c r="F10" s="95">
        <v>1</v>
      </c>
      <c r="G10" s="95">
        <v>1</v>
      </c>
      <c r="H10" s="96">
        <v>0.56527777777777777</v>
      </c>
      <c r="I10" s="93" t="s">
        <v>105</v>
      </c>
      <c r="J10" s="93" t="s">
        <v>106</v>
      </c>
      <c r="K10" s="93" t="s">
        <v>107</v>
      </c>
      <c r="L10" s="97"/>
    </row>
    <row r="11" spans="2:12" s="1" customFormat="1" ht="15" x14ac:dyDescent="0.25">
      <c r="B11" s="92">
        <v>41744</v>
      </c>
      <c r="C11" s="93" t="s">
        <v>66</v>
      </c>
      <c r="D11" s="93" t="s">
        <v>5</v>
      </c>
      <c r="E11" s="94">
        <v>603915056</v>
      </c>
      <c r="F11" s="95">
        <v>5</v>
      </c>
      <c r="G11" s="95">
        <v>1</v>
      </c>
      <c r="H11" s="96">
        <v>0.54652777777777783</v>
      </c>
      <c r="I11" s="93" t="s">
        <v>105</v>
      </c>
      <c r="J11" s="93" t="s">
        <v>106</v>
      </c>
      <c r="K11" s="93" t="s">
        <v>107</v>
      </c>
      <c r="L11" s="97"/>
    </row>
    <row r="12" spans="2:12" s="1" customFormat="1" ht="15" x14ac:dyDescent="0.25">
      <c r="B12" s="92">
        <v>41757</v>
      </c>
      <c r="C12" s="93" t="s">
        <v>67</v>
      </c>
      <c r="D12" s="93" t="s">
        <v>5</v>
      </c>
      <c r="E12" s="94">
        <v>209084579</v>
      </c>
      <c r="F12" s="95">
        <v>2</v>
      </c>
      <c r="G12" s="95">
        <v>1</v>
      </c>
      <c r="H12" s="96">
        <v>0.63263888888888886</v>
      </c>
      <c r="I12" s="93" t="s">
        <v>110</v>
      </c>
      <c r="J12" s="93" t="s">
        <v>106</v>
      </c>
      <c r="K12" s="93" t="s">
        <v>108</v>
      </c>
      <c r="L12" s="97">
        <v>44</v>
      </c>
    </row>
    <row r="13" spans="2:12" s="1" customFormat="1" ht="15.75" thickBot="1" x14ac:dyDescent="0.3">
      <c r="B13" s="98">
        <v>41759</v>
      </c>
      <c r="C13" s="99" t="s">
        <v>53</v>
      </c>
      <c r="D13" s="99" t="s">
        <v>5</v>
      </c>
      <c r="E13" s="100">
        <v>707040</v>
      </c>
      <c r="F13" s="101">
        <v>1</v>
      </c>
      <c r="G13" s="101">
        <v>1</v>
      </c>
      <c r="H13" s="102">
        <v>0.57708333333333328</v>
      </c>
      <c r="I13" s="102" t="s">
        <v>105</v>
      </c>
      <c r="J13" s="99" t="s">
        <v>106</v>
      </c>
      <c r="K13" s="99" t="s">
        <v>107</v>
      </c>
      <c r="L13" s="103"/>
    </row>
    <row r="14" spans="2:12" s="1" customFormat="1" ht="15" x14ac:dyDescent="0.25">
      <c r="B14" s="104"/>
      <c r="C14" s="105"/>
      <c r="D14" s="105"/>
      <c r="E14" s="106"/>
      <c r="F14" s="107"/>
      <c r="G14" s="107"/>
      <c r="H14" s="108"/>
      <c r="I14" s="105"/>
      <c r="J14" s="105"/>
      <c r="K14" s="105"/>
      <c r="L14" s="105"/>
    </row>
    <row r="15" spans="2:12" s="1" customFormat="1" ht="16.5" thickBot="1" x14ac:dyDescent="0.3">
      <c r="B15" s="150" t="s">
        <v>111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2" s="1" customFormat="1" ht="16.5" thickTop="1" thickBot="1" x14ac:dyDescent="0.3">
      <c r="B16" s="4"/>
    </row>
    <row r="17" spans="2:14" s="1" customFormat="1" ht="15.75" thickBot="1" x14ac:dyDescent="0.3">
      <c r="B17" s="23" t="s">
        <v>95</v>
      </c>
      <c r="C17" s="24" t="s">
        <v>43</v>
      </c>
      <c r="D17" s="24" t="s">
        <v>96</v>
      </c>
      <c r="E17" s="24" t="s">
        <v>97</v>
      </c>
      <c r="F17" s="24" t="s">
        <v>98</v>
      </c>
      <c r="G17" s="24" t="s">
        <v>99</v>
      </c>
      <c r="H17" s="24" t="s">
        <v>100</v>
      </c>
      <c r="I17" s="24" t="s">
        <v>101</v>
      </c>
      <c r="J17" s="24" t="s">
        <v>102</v>
      </c>
      <c r="K17" s="24" t="s">
        <v>103</v>
      </c>
      <c r="L17" s="25" t="s">
        <v>104</v>
      </c>
    </row>
    <row r="18" spans="2:14" s="1" customFormat="1" ht="15" x14ac:dyDescent="0.25">
      <c r="B18" s="109" t="s">
        <v>112</v>
      </c>
      <c r="C18" s="110"/>
      <c r="D18" s="110"/>
      <c r="E18" s="110"/>
      <c r="F18" s="110"/>
      <c r="G18" s="110"/>
      <c r="H18" s="111"/>
      <c r="I18" s="110"/>
      <c r="J18" s="110"/>
      <c r="K18" s="110"/>
      <c r="L18" s="112"/>
    </row>
    <row r="19" spans="2:14" s="1" customFormat="1" ht="15.75" thickBot="1" x14ac:dyDescent="0.3">
      <c r="B19" s="113">
        <v>41733</v>
      </c>
      <c r="C19" s="114" t="s">
        <v>76</v>
      </c>
      <c r="D19" s="114" t="s">
        <v>5</v>
      </c>
      <c r="E19" s="115">
        <v>732199734</v>
      </c>
      <c r="F19" s="116">
        <v>1</v>
      </c>
      <c r="G19" s="116">
        <v>2</v>
      </c>
      <c r="H19" s="117">
        <v>0.50763888888888886</v>
      </c>
      <c r="I19" s="114" t="s">
        <v>105</v>
      </c>
      <c r="J19" s="114" t="s">
        <v>106</v>
      </c>
      <c r="K19" s="114" t="s">
        <v>107</v>
      </c>
      <c r="L19" s="118"/>
    </row>
    <row r="20" spans="2:14" s="1" customFormat="1" ht="15" x14ac:dyDescent="0.25">
      <c r="B20" s="109" t="s">
        <v>113</v>
      </c>
      <c r="C20" s="110"/>
      <c r="D20" s="110"/>
      <c r="E20" s="110"/>
      <c r="F20" s="110"/>
      <c r="G20" s="110"/>
      <c r="H20" s="111"/>
      <c r="I20" s="110"/>
      <c r="J20" s="110"/>
      <c r="K20" s="110"/>
      <c r="L20" s="112"/>
    </row>
    <row r="21" spans="2:14" s="1" customFormat="1" ht="15" x14ac:dyDescent="0.25">
      <c r="B21" s="119">
        <v>41731</v>
      </c>
      <c r="C21" s="120" t="s">
        <v>61</v>
      </c>
      <c r="D21" s="120" t="s">
        <v>5</v>
      </c>
      <c r="E21" s="121">
        <v>2702866372</v>
      </c>
      <c r="F21" s="122">
        <v>1</v>
      </c>
      <c r="G21" s="122">
        <v>1</v>
      </c>
      <c r="H21" s="123">
        <v>0.63472222222222219</v>
      </c>
      <c r="I21" s="120" t="s">
        <v>105</v>
      </c>
      <c r="J21" s="120" t="s">
        <v>106</v>
      </c>
      <c r="K21" s="120" t="s">
        <v>107</v>
      </c>
      <c r="L21" s="97"/>
    </row>
    <row r="22" spans="2:14" s="1" customFormat="1" ht="15" x14ac:dyDescent="0.25">
      <c r="B22" s="92">
        <v>41746</v>
      </c>
      <c r="C22" s="93" t="s">
        <v>63</v>
      </c>
      <c r="D22" s="93" t="s">
        <v>5</v>
      </c>
      <c r="E22" s="94">
        <v>2018093922</v>
      </c>
      <c r="F22" s="95">
        <v>5</v>
      </c>
      <c r="G22" s="95">
        <v>4</v>
      </c>
      <c r="H22" s="96">
        <v>0.63124999999999998</v>
      </c>
      <c r="I22" s="93" t="s">
        <v>105</v>
      </c>
      <c r="J22" s="93" t="s">
        <v>106</v>
      </c>
      <c r="K22" s="93" t="s">
        <v>107</v>
      </c>
      <c r="L22" s="97"/>
    </row>
    <row r="23" spans="2:14" s="1" customFormat="1" ht="15.75" thickBot="1" x14ac:dyDescent="0.3">
      <c r="B23" s="98">
        <v>41757</v>
      </c>
      <c r="C23" s="99" t="s">
        <v>109</v>
      </c>
      <c r="D23" s="99" t="s">
        <v>5</v>
      </c>
      <c r="E23" s="100">
        <v>3499371007</v>
      </c>
      <c r="F23" s="101">
        <v>1</v>
      </c>
      <c r="G23" s="101">
        <v>3</v>
      </c>
      <c r="H23" s="102">
        <v>0.63124999999999998</v>
      </c>
      <c r="I23" s="102" t="s">
        <v>105</v>
      </c>
      <c r="J23" s="99" t="s">
        <v>106</v>
      </c>
      <c r="K23" s="99" t="s">
        <v>108</v>
      </c>
      <c r="L23" s="103">
        <v>5</v>
      </c>
    </row>
    <row r="25" spans="2:14" ht="12.75" customHeight="1" x14ac:dyDescent="0.2">
      <c r="B25" s="62" t="s">
        <v>35</v>
      </c>
      <c r="C25" s="63"/>
      <c r="D25" s="63"/>
      <c r="E25" s="151" t="s">
        <v>36</v>
      </c>
      <c r="F25" s="152"/>
      <c r="G25" s="152"/>
      <c r="H25" s="152"/>
      <c r="I25" s="152"/>
      <c r="J25" s="152"/>
      <c r="K25" s="152"/>
      <c r="L25" s="153"/>
      <c r="M25" s="86"/>
      <c r="N25" s="86"/>
    </row>
    <row r="26" spans="2:14" x14ac:dyDescent="0.2">
      <c r="B26" s="65"/>
      <c r="C26" s="66"/>
      <c r="D26" s="66"/>
      <c r="E26" s="86"/>
      <c r="F26" s="86"/>
      <c r="G26" s="86"/>
      <c r="H26" s="86"/>
      <c r="I26" s="86"/>
      <c r="J26" s="86"/>
      <c r="K26" s="86"/>
      <c r="L26" s="86"/>
      <c r="M26" s="86"/>
      <c r="N26" s="86"/>
    </row>
    <row r="27" spans="2:14" ht="12.75" customHeight="1" x14ac:dyDescent="0.2">
      <c r="B27" s="62" t="s">
        <v>37</v>
      </c>
      <c r="C27" s="63"/>
      <c r="D27" s="63"/>
      <c r="E27" s="133" t="s">
        <v>38</v>
      </c>
      <c r="F27" s="134"/>
      <c r="G27" s="134"/>
      <c r="H27" s="134"/>
      <c r="I27" s="134"/>
      <c r="J27" s="134"/>
      <c r="K27" s="134"/>
      <c r="L27" s="135"/>
      <c r="M27" s="86"/>
      <c r="N27" s="86"/>
    </row>
    <row r="28" spans="2:14" x14ac:dyDescent="0.2">
      <c r="B28" s="65"/>
      <c r="C28" s="66"/>
      <c r="D28" s="66"/>
      <c r="E28" s="136"/>
      <c r="F28" s="137"/>
      <c r="G28" s="137"/>
      <c r="H28" s="137"/>
      <c r="I28" s="137"/>
      <c r="J28" s="137"/>
      <c r="K28" s="137"/>
      <c r="L28" s="138"/>
      <c r="M28" s="86"/>
      <c r="N28" s="86"/>
    </row>
    <row r="29" spans="2:14" ht="12.75" customHeight="1" x14ac:dyDescent="0.2">
      <c r="B29" s="65"/>
      <c r="C29" s="66"/>
      <c r="D29" s="66"/>
      <c r="E29" s="139" t="s">
        <v>39</v>
      </c>
      <c r="F29" s="140"/>
      <c r="G29" s="140"/>
      <c r="H29" s="140"/>
      <c r="I29" s="140"/>
      <c r="J29" s="140"/>
      <c r="K29" s="140"/>
      <c r="L29" s="141"/>
      <c r="M29" s="87"/>
      <c r="N29" s="87"/>
    </row>
    <row r="30" spans="2:14" x14ac:dyDescent="0.2">
      <c r="B30" s="65"/>
      <c r="C30" s="66"/>
      <c r="D30" s="66"/>
      <c r="E30" s="139"/>
      <c r="F30" s="140"/>
      <c r="G30" s="140"/>
      <c r="H30" s="140"/>
      <c r="I30" s="140"/>
      <c r="J30" s="140"/>
      <c r="K30" s="140"/>
      <c r="L30" s="141"/>
      <c r="M30" s="87"/>
      <c r="N30" s="87"/>
    </row>
    <row r="31" spans="2:14" x14ac:dyDescent="0.2">
      <c r="B31" s="65"/>
      <c r="C31" s="66"/>
      <c r="D31" s="66"/>
      <c r="E31" s="147" t="s">
        <v>40</v>
      </c>
      <c r="F31" s="148"/>
      <c r="G31" s="148"/>
      <c r="H31" s="148"/>
      <c r="I31" s="148"/>
      <c r="J31" s="148"/>
      <c r="K31" s="148"/>
      <c r="L31" s="149"/>
      <c r="M31" s="91"/>
      <c r="N31" s="91"/>
    </row>
  </sheetData>
  <mergeCells count="7">
    <mergeCell ref="E31:L31"/>
    <mergeCell ref="B2:L2"/>
    <mergeCell ref="B5:L5"/>
    <mergeCell ref="B15:L15"/>
    <mergeCell ref="E25:L25"/>
    <mergeCell ref="E27:L28"/>
    <mergeCell ref="E29:L30"/>
  </mergeCells>
  <printOptions horizontalCentered="1"/>
  <pageMargins left="0.59055118110236227" right="0.59055118110236227" top="0" bottom="0" header="0" footer="0"/>
  <pageSetup paperSize="9" scale="8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2014-05-16T15:58:31Z</dcterms:created>
  <dcterms:modified xsi:type="dcterms:W3CDTF">2014-05-20T14:10:14Z</dcterms:modified>
</cp:coreProperties>
</file>