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Marz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41" i="2" l="1"/>
  <c r="B39" i="2"/>
  <c r="D43" i="2"/>
  <c r="D42" i="2"/>
  <c r="D59" i="2"/>
  <c r="D58" i="2"/>
  <c r="D57" i="2"/>
  <c r="D60" i="2" s="1"/>
  <c r="C43" i="2"/>
  <c r="C42" i="2"/>
  <c r="C41" i="2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  <c r="C44" i="2"/>
  <c r="D44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<sst xmlns="http://schemas.openxmlformats.org/spreadsheetml/2006/main" count="187" uniqueCount="59">
  <si>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MARZO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</si>
  <si>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</si>
  <si>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</si>
  <si>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</si>
  <si>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</si>
  <si>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</si>
  <si>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</si>
  <si>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</si>
  <si>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</si>
  <si>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</si>
  <si>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</si>
  <si>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</si>
  <si>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</si>
  <si>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</si>
  <si>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</si>
  <si>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</si>
  <si>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</si>
  <si>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</si>
  <si>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</si>
  <si>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</si>
  <si>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</si>
  <si>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</si>
  <si>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</si>
  <si>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</si>
  <si>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</si>
  <si>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</si>
  <si>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</si>
  <si>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</si>
  <si>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</si>
  <si>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</si>
  <si>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</si>
  <si>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</si>
  <si>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</si>
  <si>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</si>
  <si>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</si>
  <si>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</si>
  <si>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</si>
  <si>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</si>
  <si>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</si>
  <si>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</si>
  <si>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</si>
  <si>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</si>
  <si>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</si>
  <si>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Marzo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</si>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</sst>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4" fillId="26" borderId="13" applyNumberFormat="0" applyFont="0" applyAlignment="0" applyProtection="0"/>
    <xf numFmtId="0" fontId="32" fillId="19" borderId="1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2014'!$E$9:$E$23</c:f>
              <c:numCache>
                <c:formatCode>#,##0</c:formatCode>
                <c:ptCount val="15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2014'!$F$9:$F$23</c:f>
              <c:numCache>
                <c:formatCode>#,##0</c:formatCode>
                <c:ptCount val="15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2014'!$G$9:$G$23</c:f>
              <c:numCache>
                <c:formatCode>#,##0</c:formatCode>
                <c:ptCount val="15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'Marzo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2014'!$H$9:$H$23</c:f>
              <c:numCache>
                <c:formatCode>#,##0</c:formatCode>
                <c:ptCount val="15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06496"/>
        <c:axId val="461324672"/>
      </c:lineChart>
      <c:catAx>
        <c:axId val="461306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324672"/>
        <c:crosses val="autoZero"/>
        <c:auto val="1"/>
        <c:lblAlgn val="ctr"/>
        <c:lblOffset val="100"/>
        <c:noMultiLvlLbl val="0"/>
      </c:catAx>
      <c:valAx>
        <c:axId val="4613246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3064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 Marzo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17760484.116563998</c:v>
                </c:pt>
                <c:pt idx="1">
                  <c:v>18231676.990768</c:v>
                </c:pt>
                <c:pt idx="2">
                  <c:v>37344676.438855998</c:v>
                </c:pt>
                <c:pt idx="3">
                  <c:v>768460.99906299997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Febrero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18527</c:v>
                </c:pt>
                <c:pt idx="1">
                  <c:v>4739</c:v>
                </c:pt>
                <c:pt idx="2">
                  <c:v>8846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Febrero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1189463.212394</c:v>
                </c:pt>
                <c:pt idx="1">
                  <c:v>4440910.0201639999</c:v>
                </c:pt>
                <c:pt idx="2">
                  <c:v>8058380.7394909998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2014'!$I$9:$I$23</c:f>
              <c:numCache>
                <c:formatCode>#,##0</c:formatCode>
                <c:ptCount val="15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2014'!$J$9:$J$23</c:f>
              <c:numCache>
                <c:formatCode>#,##0</c:formatCode>
                <c:ptCount val="15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2014'!$K$9:$K$23</c:f>
              <c:numCache>
                <c:formatCode>#,##0</c:formatCode>
                <c:ptCount val="15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'Marzo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'Marzo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2014'!$L$9:$L$23</c:f>
              <c:numCache>
                <c:formatCode>#,##0</c:formatCode>
                <c:ptCount val="15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359744"/>
        <c:axId val="461377920"/>
      </c:lineChart>
      <c:catAx>
        <c:axId val="4613597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377920"/>
        <c:crosses val="autoZero"/>
        <c:auto val="1"/>
        <c:lblAlgn val="ctr"/>
        <c:lblOffset val="100"/>
        <c:noMultiLvlLbl val="0"/>
      </c:catAx>
      <c:valAx>
        <c:axId val="4613779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359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2014'!$E$37:$E$51</c:f>
              <c:numCache>
                <c:formatCode>#,##0</c:formatCode>
                <c:ptCount val="15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2014'!$F$37:$F$51</c:f>
              <c:numCache>
                <c:formatCode>#,##0</c:formatCode>
                <c:ptCount val="15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2014'!$G$37:$G$51</c:f>
              <c:numCache>
                <c:formatCode>#,##0</c:formatCode>
                <c:ptCount val="15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'Marzo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2014'!$H$37:$H$51</c:f>
              <c:numCache>
                <c:formatCode>#,##0</c:formatCode>
                <c:ptCount val="15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53568"/>
        <c:axId val="461467648"/>
      </c:lineChart>
      <c:catAx>
        <c:axId val="461453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467648"/>
        <c:crosses val="autoZero"/>
        <c:auto val="1"/>
        <c:lblAlgn val="ctr"/>
        <c:lblOffset val="100"/>
        <c:noMultiLvlLbl val="0"/>
      </c:catAx>
      <c:valAx>
        <c:axId val="4614676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453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2014'!$I$37:$I$51</c:f>
              <c:numCache>
                <c:formatCode>#,##0.00</c:formatCode>
                <c:ptCount val="15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2014'!$J$37:$J$51</c:f>
              <c:numCache>
                <c:formatCode>#,##0.00</c:formatCode>
                <c:ptCount val="15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2014'!$K$37:$K$51</c:f>
              <c:numCache>
                <c:formatCode>#,##0.00</c:formatCode>
                <c:ptCount val="15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'Marzo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'Marzo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2014'!$L$37:$L$51</c:f>
              <c:numCache>
                <c:formatCode>#,##0.00</c:formatCode>
                <c:ptCount val="15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47776"/>
        <c:axId val="461549568"/>
      </c:lineChart>
      <c:catAx>
        <c:axId val="461547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549568"/>
        <c:crosses val="autoZero"/>
        <c:auto val="1"/>
        <c:lblAlgn val="ctr"/>
        <c:lblOffset val="100"/>
        <c:noMultiLvlLbl val="0"/>
      </c:catAx>
      <c:valAx>
        <c:axId val="4615495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61547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2014'!$E$74:$E$88</c:f>
              <c:numCache>
                <c:formatCode>#,##0</c:formatCode>
                <c:ptCount val="15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2014'!$F$74:$F$88</c:f>
              <c:numCache>
                <c:formatCode>#,##0</c:formatCode>
                <c:ptCount val="15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2014'!$G$74:$G$88</c:f>
              <c:numCache>
                <c:formatCode>#,##0</c:formatCode>
                <c:ptCount val="15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91680"/>
        <c:axId val="461593216"/>
      </c:lineChart>
      <c:catAx>
        <c:axId val="461591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593216"/>
        <c:crosses val="autoZero"/>
        <c:auto val="1"/>
        <c:lblAlgn val="ctr"/>
        <c:lblOffset val="100"/>
        <c:noMultiLvlLbl val="0"/>
      </c:catAx>
      <c:valAx>
        <c:axId val="4615932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591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2014'!$H$74:$H$88</c:f>
              <c:numCache>
                <c:formatCode>#,##0</c:formatCode>
                <c:ptCount val="15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2014'!$I$74:$I$88</c:f>
              <c:numCache>
                <c:formatCode>#,##0</c:formatCode>
                <c:ptCount val="15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'Marzo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2014'!$J$74:$J$88</c:f>
              <c:numCache>
                <c:formatCode>#,##0</c:formatCode>
                <c:ptCount val="15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40448"/>
        <c:axId val="461641984"/>
      </c:lineChart>
      <c:catAx>
        <c:axId val="46164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641984"/>
        <c:crosses val="autoZero"/>
        <c:auto val="1"/>
        <c:lblAlgn val="ctr"/>
        <c:lblOffset val="100"/>
        <c:noMultiLvlLbl val="0"/>
      </c:catAx>
      <c:valAx>
        <c:axId val="4616419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640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2014'!$E$102:$E$116</c:f>
              <c:numCache>
                <c:formatCode>#,##0</c:formatCode>
                <c:ptCount val="15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2014'!$F$102:$F$116</c:f>
              <c:numCache>
                <c:formatCode>#,##0</c:formatCode>
                <c:ptCount val="15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2014'!$G$102:$G$116</c:f>
              <c:numCache>
                <c:formatCode>#,##0</c:formatCode>
                <c:ptCount val="15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680640"/>
        <c:axId val="461682176"/>
      </c:lineChart>
      <c:catAx>
        <c:axId val="461680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682176"/>
        <c:crosses val="autoZero"/>
        <c:auto val="1"/>
        <c:lblAlgn val="ctr"/>
        <c:lblOffset val="100"/>
        <c:noMultiLvlLbl val="0"/>
      </c:catAx>
      <c:valAx>
        <c:axId val="4616821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1680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'Marzo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2014'!$H$102:$H$116</c:f>
              <c:numCache>
                <c:formatCode>#,##0.00</c:formatCode>
                <c:ptCount val="15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'Marzo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2014'!$I$102:$I$116</c:f>
              <c:numCache>
                <c:formatCode>#,##0.00</c:formatCode>
                <c:ptCount val="15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'Marzo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'Marzo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'Marzo 2014'!$J$102:$J$116</c:f>
              <c:numCache>
                <c:formatCode>#,##0.00</c:formatCode>
                <c:ptCount val="15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20960"/>
        <c:axId val="461792384"/>
      </c:lineChart>
      <c:catAx>
        <c:axId val="461720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461792384"/>
        <c:crosses val="autoZero"/>
        <c:auto val="1"/>
        <c:lblAlgn val="ctr"/>
        <c:lblOffset val="100"/>
        <c:noMultiLvlLbl val="0"/>
      </c:catAx>
      <c:valAx>
        <c:axId val="46179238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61720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Marzo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45373</c:v>
                </c:pt>
                <c:pt idx="1">
                  <c:v>50721</c:v>
                </c:pt>
                <c:pt idx="2">
                  <c:v>8313</c:v>
                </c:pt>
                <c:pt idx="3">
                  <c:v>1843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21</v>
          </cell>
        </row>
        <row r="32">
          <cell r="A32">
            <v>20140303</v>
          </cell>
          <cell r="B32">
            <v>1273</v>
          </cell>
          <cell r="C32">
            <v>1806.7600721021354</v>
          </cell>
          <cell r="D32">
            <v>425870497001</v>
          </cell>
          <cell r="E32">
            <v>730297504370.80127</v>
          </cell>
          <cell r="F32">
            <v>233</v>
          </cell>
          <cell r="G32">
            <v>341.05824574653371</v>
          </cell>
          <cell r="H32">
            <v>281163623796</v>
          </cell>
          <cell r="I32">
            <v>408819914257.7168</v>
          </cell>
          <cell r="J32">
            <v>62</v>
          </cell>
          <cell r="K32">
            <v>119.35410785796772</v>
          </cell>
          <cell r="L32">
            <v>6486118949</v>
          </cell>
          <cell r="M32">
            <v>15026987135.817699</v>
          </cell>
          <cell r="N32">
            <v>81</v>
          </cell>
          <cell r="O32">
            <v>231.79001184688275</v>
          </cell>
          <cell r="P32">
            <v>68615694347</v>
          </cell>
          <cell r="Q32">
            <v>274144959447.34698</v>
          </cell>
          <cell r="R32">
            <v>856</v>
          </cell>
          <cell r="S32">
            <v>959.826579702907</v>
          </cell>
          <cell r="T32">
            <v>50812776366</v>
          </cell>
          <cell r="U32">
            <v>80348944972.142242</v>
          </cell>
          <cell r="V32">
            <v>41</v>
          </cell>
          <cell r="W32">
            <v>139.5123107925975</v>
          </cell>
          <cell r="X32">
            <v>18792283543</v>
          </cell>
          <cell r="Y32">
            <v>63779455181.658386</v>
          </cell>
          <cell r="Z32">
            <v>3881</v>
          </cell>
          <cell r="AA32">
            <v>5416.8389451323173</v>
          </cell>
          <cell r="AB32">
            <v>2820971552300</v>
          </cell>
          <cell r="AC32">
            <v>3441856708124.5937</v>
          </cell>
          <cell r="AD32">
            <v>1656</v>
          </cell>
          <cell r="AE32">
            <v>2748.7093296667235</v>
          </cell>
          <cell r="AF32">
            <v>566056867950</v>
          </cell>
          <cell r="AG32">
            <v>896143202206.6167</v>
          </cell>
          <cell r="AH32">
            <v>1818</v>
          </cell>
          <cell r="AI32">
            <v>2429.1410361100898</v>
          </cell>
          <cell r="AJ32">
            <v>643592557916</v>
          </cell>
          <cell r="AK32">
            <v>842104853112.5968</v>
          </cell>
          <cell r="AL32">
            <v>372</v>
          </cell>
          <cell r="AM32">
            <v>346.44254864804526</v>
          </cell>
          <cell r="AN32">
            <v>1593761875184</v>
          </cell>
          <cell r="AO32">
            <v>2010455957618.8208</v>
          </cell>
          <cell r="AP32">
            <v>35</v>
          </cell>
          <cell r="AQ32">
            <v>61.70226333653266</v>
          </cell>
          <cell r="AR32">
            <v>17560251250</v>
          </cell>
          <cell r="AS32">
            <v>73578944014.274872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</row>
        <row r="25">
          <cell r="D25" t="str">
            <v>May</v>
          </cell>
        </row>
        <row r="26">
          <cell r="D26" t="str">
            <v>Jun</v>
          </cell>
        </row>
        <row r="27">
          <cell r="D27" t="str">
            <v>Jul</v>
          </cell>
        </row>
        <row r="28">
          <cell r="D28" t="str">
            <v>Ago</v>
          </cell>
        </row>
        <row r="29">
          <cell r="D29" t="str">
            <v>Sep</v>
          </cell>
        </row>
        <row r="30">
          <cell r="D30" t="str">
            <v>Oct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</row>
        <row r="53">
          <cell r="D53" t="str">
            <v>May</v>
          </cell>
        </row>
        <row r="54">
          <cell r="D54" t="str">
            <v>Jun</v>
          </cell>
        </row>
        <row r="55">
          <cell r="D55" t="str">
            <v>Jul</v>
          </cell>
        </row>
        <row r="56">
          <cell r="D56" t="str">
            <v>Ago</v>
          </cell>
        </row>
        <row r="57">
          <cell r="D57" t="str">
            <v>Sep</v>
          </cell>
        </row>
        <row r="58">
          <cell r="D58" t="str">
            <v>Oct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</row>
        <row r="90">
          <cell r="D90" t="str">
            <v>May</v>
          </cell>
        </row>
        <row r="91">
          <cell r="D91" t="str">
            <v>Jun</v>
          </cell>
        </row>
        <row r="92">
          <cell r="D92" t="str">
            <v>Jul</v>
          </cell>
        </row>
        <row r="93">
          <cell r="D93" t="str">
            <v>Ago</v>
          </cell>
        </row>
        <row r="94">
          <cell r="D94" t="str">
            <v>Sep</v>
          </cell>
        </row>
        <row r="95">
          <cell r="D95" t="str">
            <v>Oct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</row>
        <row r="118">
          <cell r="D118" t="str">
            <v>May</v>
          </cell>
        </row>
        <row r="119">
          <cell r="D119" t="str">
            <v>Jun</v>
          </cell>
        </row>
        <row r="120">
          <cell r="D120" t="str">
            <v>Jul</v>
          </cell>
        </row>
        <row r="121">
          <cell r="D121" t="str">
            <v>Ago</v>
          </cell>
        </row>
        <row r="122">
          <cell r="D122" t="str">
            <v>Sep</v>
          </cell>
        </row>
        <row r="123">
          <cell r="D123" t="str">
            <v>Oct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45373</v>
          </cell>
          <cell r="D7">
            <v>17760484.116563998</v>
          </cell>
        </row>
        <row r="8">
          <cell r="B8" t="str">
            <v>Ciclo 3</v>
          </cell>
          <cell r="C8">
            <v>50721</v>
          </cell>
          <cell r="D8">
            <v>18231676.990768</v>
          </cell>
        </row>
        <row r="9">
          <cell r="B9" t="str">
            <v>OTC</v>
          </cell>
          <cell r="C9">
            <v>8313</v>
          </cell>
          <cell r="D9">
            <v>37344676.438855998</v>
          </cell>
        </row>
        <row r="10">
          <cell r="B10" t="str">
            <v>Otras Bil</v>
          </cell>
          <cell r="C10">
            <v>1843</v>
          </cell>
          <cell r="D10">
            <v>768460.99906299997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18527</v>
          </cell>
          <cell r="D41">
            <v>1189463.212394</v>
          </cell>
        </row>
        <row r="42">
          <cell r="B42" t="str">
            <v>PM</v>
          </cell>
          <cell r="C42">
            <v>4739</v>
          </cell>
          <cell r="D42">
            <v>4440910.0201639999</v>
          </cell>
        </row>
        <row r="43">
          <cell r="B43" t="str">
            <v>PH</v>
          </cell>
          <cell r="C43">
            <v>8846</v>
          </cell>
          <cell r="D43">
            <v>8058380.7394909998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B2" sqref="B2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0.42578125" style="1" bestFit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3</v>
      </c>
      <c r="F7" s="11"/>
      <c r="G7" s="11"/>
      <c r="H7" s="11"/>
      <c r="I7" s="11" t="s">
        <v>4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5</v>
      </c>
      <c r="F8" s="15" t="s">
        <v>6</v>
      </c>
      <c r="G8" s="15" t="s">
        <v>7</v>
      </c>
      <c r="H8" s="16" t="s">
        <v>8</v>
      </c>
      <c r="I8" s="15" t="s">
        <v>5</v>
      </c>
      <c r="J8" s="15" t="s">
        <v>6</v>
      </c>
      <c r="K8" s="15" t="s">
        <v>7</v>
      </c>
      <c r="L8" s="16" t="s">
        <v>8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9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10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11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12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13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14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15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16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17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18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19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20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9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10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11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12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13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14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15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16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17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18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19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20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21</v>
      </c>
      <c r="F35" s="11"/>
      <c r="G35" s="11"/>
      <c r="H35" s="11"/>
      <c r="I35" s="11" t="s">
        <v>22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5</v>
      </c>
      <c r="F36" s="15" t="s">
        <v>6</v>
      </c>
      <c r="G36" s="15" t="s">
        <v>7</v>
      </c>
      <c r="H36" s="16" t="s">
        <v>8</v>
      </c>
      <c r="I36" s="15" t="s">
        <v>5</v>
      </c>
      <c r="J36" s="15" t="s">
        <v>6</v>
      </c>
      <c r="K36" s="15" t="s">
        <v>7</v>
      </c>
      <c r="L36" s="16" t="s">
        <v>8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9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10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11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12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13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14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15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16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17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18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19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20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9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10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11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12</v>
      </c>
      <c r="E52" s="29">
        <v>0</v>
      </c>
      <c r="F52" s="30">
        <v>0</v>
      </c>
      <c r="G52" s="30">
        <v>0</v>
      </c>
      <c r="H52" s="31">
        <v>0</v>
      </c>
      <c r="I52" s="32">
        <v>0</v>
      </c>
      <c r="J52" s="32">
        <v>0</v>
      </c>
      <c r="K52" s="32">
        <v>0</v>
      </c>
      <c r="L52" s="32">
        <v>0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13</v>
      </c>
      <c r="E53" s="29">
        <v>0</v>
      </c>
      <c r="F53" s="30">
        <v>0</v>
      </c>
      <c r="G53" s="30">
        <v>0</v>
      </c>
      <c r="H53" s="31">
        <v>0</v>
      </c>
      <c r="I53" s="32">
        <v>0</v>
      </c>
      <c r="J53" s="32">
        <v>0</v>
      </c>
      <c r="K53" s="32">
        <v>0</v>
      </c>
      <c r="L53" s="32">
        <v>0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14</v>
      </c>
      <c r="E54" s="29">
        <v>0</v>
      </c>
      <c r="F54" s="30">
        <v>0</v>
      </c>
      <c r="G54" s="30">
        <v>0</v>
      </c>
      <c r="H54" s="31">
        <v>0</v>
      </c>
      <c r="I54" s="32">
        <v>0</v>
      </c>
      <c r="J54" s="32">
        <v>0</v>
      </c>
      <c r="K54" s="32">
        <v>0</v>
      </c>
      <c r="L54" s="32">
        <v>0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15</v>
      </c>
      <c r="E55" s="29">
        <v>0</v>
      </c>
      <c r="F55" s="30">
        <v>0</v>
      </c>
      <c r="G55" s="30">
        <v>0</v>
      </c>
      <c r="H55" s="31">
        <v>0</v>
      </c>
      <c r="I55" s="32">
        <v>0</v>
      </c>
      <c r="J55" s="32">
        <v>0</v>
      </c>
      <c r="K55" s="32">
        <v>0</v>
      </c>
      <c r="L55" s="32">
        <v>0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16</v>
      </c>
      <c r="E56" s="29">
        <v>0</v>
      </c>
      <c r="F56" s="30">
        <v>0</v>
      </c>
      <c r="G56" s="30">
        <v>0</v>
      </c>
      <c r="H56" s="31">
        <v>0</v>
      </c>
      <c r="I56" s="32">
        <v>0</v>
      </c>
      <c r="J56" s="32">
        <v>0</v>
      </c>
      <c r="K56" s="32">
        <v>0</v>
      </c>
      <c r="L56" s="32">
        <v>0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17</v>
      </c>
      <c r="E57" s="29">
        <v>0</v>
      </c>
      <c r="F57" s="30">
        <v>0</v>
      </c>
      <c r="G57" s="30">
        <v>0</v>
      </c>
      <c r="H57" s="31">
        <v>0</v>
      </c>
      <c r="I57" s="32">
        <v>0</v>
      </c>
      <c r="J57" s="32">
        <v>0</v>
      </c>
      <c r="K57" s="32">
        <v>0</v>
      </c>
      <c r="L57" s="32">
        <v>0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18</v>
      </c>
      <c r="E58" s="29">
        <v>0</v>
      </c>
      <c r="F58" s="30">
        <v>0</v>
      </c>
      <c r="G58" s="30">
        <v>0</v>
      </c>
      <c r="H58" s="31">
        <v>0</v>
      </c>
      <c r="I58" s="32">
        <v>0</v>
      </c>
      <c r="J58" s="32">
        <v>0</v>
      </c>
      <c r="K58" s="32">
        <v>0</v>
      </c>
      <c r="L58" s="32">
        <v>0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19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20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23</v>
      </c>
      <c r="E63" s="34"/>
      <c r="F63" s="35" t="s">
        <v>24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25</v>
      </c>
      <c r="E64" s="34"/>
      <c r="F64" s="35" t="s">
        <v>24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26</v>
      </c>
      <c r="E65" s="34"/>
      <c r="F65" s="35" t="s">
        <v>27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28</v>
      </c>
      <c r="E66" s="34"/>
      <c r="F66" s="35" t="s">
        <v>29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30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3</v>
      </c>
      <c r="F72" s="39"/>
      <c r="G72" s="40"/>
      <c r="H72" s="38" t="s">
        <v>4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31</v>
      </c>
      <c r="F73" s="15" t="s">
        <v>32</v>
      </c>
      <c r="G73" s="15" t="s">
        <v>33</v>
      </c>
      <c r="H73" s="15" t="s">
        <v>31</v>
      </c>
      <c r="I73" s="15" t="s">
        <v>32</v>
      </c>
      <c r="J73" s="15" t="s">
        <v>33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9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10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11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12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13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14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15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16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17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18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19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20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9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10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11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12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13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14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15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16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17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18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20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21</v>
      </c>
      <c r="F100" s="39"/>
      <c r="G100" s="40"/>
      <c r="H100" s="38" t="s">
        <v>22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31</v>
      </c>
      <c r="F101" s="15" t="s">
        <v>32</v>
      </c>
      <c r="G101" s="15" t="s">
        <v>33</v>
      </c>
      <c r="H101" s="15" t="s">
        <v>31</v>
      </c>
      <c r="I101" s="15" t="s">
        <v>32</v>
      </c>
      <c r="J101" s="15" t="s">
        <v>33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9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10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11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12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13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14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15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16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17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18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19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20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9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10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11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12</v>
      </c>
      <c r="E117" s="20">
        <v>0</v>
      </c>
      <c r="F117" s="20">
        <v>0</v>
      </c>
      <c r="G117" s="20">
        <v>0</v>
      </c>
      <c r="H117" s="41">
        <v>0</v>
      </c>
      <c r="I117" s="41">
        <v>0</v>
      </c>
      <c r="J117" s="41">
        <v>0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13</v>
      </c>
      <c r="E118" s="20">
        <v>0</v>
      </c>
      <c r="F118" s="20">
        <v>0</v>
      </c>
      <c r="G118" s="20">
        <v>0</v>
      </c>
      <c r="H118" s="41">
        <v>0</v>
      </c>
      <c r="I118" s="41">
        <v>0</v>
      </c>
      <c r="J118" s="41">
        <v>0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14</v>
      </c>
      <c r="E119" s="20">
        <v>0</v>
      </c>
      <c r="F119" s="20">
        <v>0</v>
      </c>
      <c r="G119" s="20">
        <v>0</v>
      </c>
      <c r="H119" s="41">
        <v>0</v>
      </c>
      <c r="I119" s="41">
        <v>0</v>
      </c>
      <c r="J119" s="41">
        <v>0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15</v>
      </c>
      <c r="E120" s="20">
        <v>0</v>
      </c>
      <c r="F120" s="20">
        <v>0</v>
      </c>
      <c r="G120" s="20">
        <v>0</v>
      </c>
      <c r="H120" s="41">
        <v>0</v>
      </c>
      <c r="I120" s="41">
        <v>0</v>
      </c>
      <c r="J120" s="41">
        <v>0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16</v>
      </c>
      <c r="E121" s="20">
        <v>0</v>
      </c>
      <c r="F121" s="20">
        <v>0</v>
      </c>
      <c r="G121" s="20">
        <v>0</v>
      </c>
      <c r="H121" s="41">
        <v>0</v>
      </c>
      <c r="I121" s="41">
        <v>0</v>
      </c>
      <c r="J121" s="41">
        <v>0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17</v>
      </c>
      <c r="E122" s="20">
        <v>0</v>
      </c>
      <c r="F122" s="20">
        <v>0</v>
      </c>
      <c r="G122" s="20">
        <v>0</v>
      </c>
      <c r="H122" s="41">
        <v>0</v>
      </c>
      <c r="I122" s="41">
        <v>0</v>
      </c>
      <c r="J122" s="41">
        <v>0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18</v>
      </c>
      <c r="E123" s="20">
        <v>0</v>
      </c>
      <c r="F123" s="20">
        <v>0</v>
      </c>
      <c r="G123" s="20">
        <v>0</v>
      </c>
      <c r="H123" s="41">
        <v>0</v>
      </c>
      <c r="I123" s="41">
        <v>0</v>
      </c>
      <c r="J123" s="41">
        <v>0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19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20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34</v>
      </c>
      <c r="E128" s="34"/>
      <c r="F128" s="35" t="s">
        <v>35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36</v>
      </c>
      <c r="E129" s="34"/>
      <c r="F129" s="35" t="s">
        <v>37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38</v>
      </c>
      <c r="E130" s="34"/>
      <c r="F130" s="35" t="s">
        <v>39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40</v>
      </c>
      <c r="E132" s="34"/>
      <c r="F132" s="35" t="s">
        <v>41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E51" sqref="E51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43</v>
      </c>
      <c r="C5" s="46"/>
      <c r="D5" s="46"/>
    </row>
    <row r="6" spans="2:17" x14ac:dyDescent="0.25">
      <c r="B6" s="47" t="s">
        <v>44</v>
      </c>
      <c r="C6" s="48" t="s">
        <v>45</v>
      </c>
      <c r="D6" s="48" t="s">
        <v>46</v>
      </c>
    </row>
    <row r="7" spans="2:17" x14ac:dyDescent="0.25">
      <c r="B7" s="49" t="s">
        <v>47</v>
      </c>
      <c r="C7" s="50">
        <f>+'Marzo 2014'!I23</f>
        <v>45373</v>
      </c>
      <c r="D7" s="50">
        <f>+'Marzo 2014'!E51</f>
        <v>17760484.116563998</v>
      </c>
    </row>
    <row r="8" spans="2:17" x14ac:dyDescent="0.25">
      <c r="B8" s="49" t="s">
        <v>48</v>
      </c>
      <c r="C8" s="50">
        <f>+'Marzo 2014'!J23</f>
        <v>50721</v>
      </c>
      <c r="D8" s="50">
        <f>+'Marzo 2014'!F51</f>
        <v>18231676.990768</v>
      </c>
    </row>
    <row r="9" spans="2:17" x14ac:dyDescent="0.25">
      <c r="B9" s="49" t="s">
        <v>49</v>
      </c>
      <c r="C9" s="50">
        <f>+'Marzo 2014'!K23</f>
        <v>8313</v>
      </c>
      <c r="D9" s="50">
        <f>+'Marzo 2014'!G51</f>
        <v>37344676.438855998</v>
      </c>
    </row>
    <row r="10" spans="2:17" x14ac:dyDescent="0.25">
      <c r="B10" s="49" t="s">
        <v>50</v>
      </c>
      <c r="C10" s="50">
        <f>+'Marzo 2014'!L23</f>
        <v>1843</v>
      </c>
      <c r="D10" s="50">
        <f>+'Marzo 2014'!H51</f>
        <v>768460.99906299997</v>
      </c>
    </row>
    <row r="11" spans="2:17" ht="15.75" x14ac:dyDescent="0.25">
      <c r="B11" s="51" t="s">
        <v>51</v>
      </c>
      <c r="C11" s="52">
        <f>+C7+C8+C9+C10</f>
        <v>106250</v>
      </c>
      <c r="D11" s="52">
        <f>+D7+D8+D9+D10</f>
        <v>74105298.545250997</v>
      </c>
    </row>
    <row r="12" spans="2:17" x14ac:dyDescent="0.25">
      <c r="B12" s="53"/>
      <c r="C12" s="54"/>
      <c r="D12" s="54"/>
    </row>
    <row r="21" spans="2:4" x14ac:dyDescent="0.25">
      <c r="B21" s="55" t="s">
        <v>52</v>
      </c>
      <c r="C21" s="46"/>
      <c r="D21" s="46"/>
    </row>
    <row r="22" spans="2:4" ht="25.5" x14ac:dyDescent="0.25">
      <c r="B22" s="47" t="s">
        <v>44</v>
      </c>
      <c r="C22" s="48" t="s">
        <v>53</v>
      </c>
      <c r="D22" s="48" t="s">
        <v>54</v>
      </c>
    </row>
    <row r="23" spans="2:4" x14ac:dyDescent="0.25">
      <c r="B23" s="49" t="s">
        <v>47</v>
      </c>
      <c r="C23" s="50">
        <f>AVERAGE('Marzo 2014'!I9:I20)</f>
        <v>48045.583333333336</v>
      </c>
      <c r="D23" s="50">
        <f>AVERAGE('Marzo 2014'!E37:E48)</f>
        <v>16030163.864518667</v>
      </c>
    </row>
    <row r="24" spans="2:4" x14ac:dyDescent="0.25">
      <c r="B24" s="49" t="s">
        <v>48</v>
      </c>
      <c r="C24" s="50">
        <f>AVERAGE('Marzo 2014'!J9:J20)</f>
        <v>51527.666666666664</v>
      </c>
      <c r="D24" s="50">
        <f>AVERAGE('Marzo 2014'!F37:F48)</f>
        <v>16085646.643101582</v>
      </c>
    </row>
    <row r="25" spans="2:4" x14ac:dyDescent="0.25">
      <c r="B25" s="49" t="s">
        <v>49</v>
      </c>
      <c r="C25" s="50">
        <f>AVERAGE('Marzo 2014'!K9:K20)</f>
        <v>7619.083333333333</v>
      </c>
      <c r="D25" s="50">
        <f>AVERAGE('Marzo 2014'!G37:G48)</f>
        <v>33474496.134402003</v>
      </c>
    </row>
    <row r="26" spans="2:4" x14ac:dyDescent="0.25">
      <c r="B26" s="49" t="s">
        <v>50</v>
      </c>
      <c r="C26" s="50">
        <f>AVERAGE('Marzo 2014'!L9:L20)</f>
        <v>2532.75</v>
      </c>
      <c r="D26" s="50">
        <f>AVERAGE('Marzo 2014'!H37:H48)</f>
        <v>944404.90712508338</v>
      </c>
    </row>
    <row r="27" spans="2:4" ht="15.75" x14ac:dyDescent="0.25">
      <c r="B27" s="51" t="s">
        <v>51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Marzo 2014</v>
      </c>
      <c r="C39" s="46"/>
      <c r="D39" s="46"/>
    </row>
    <row r="40" spans="2:17" x14ac:dyDescent="0.25">
      <c r="B40" s="47" t="s">
        <v>44</v>
      </c>
      <c r="C40" s="48" t="s">
        <v>45</v>
      </c>
      <c r="D40" s="48" t="s">
        <v>46</v>
      </c>
    </row>
    <row r="41" spans="2:17" x14ac:dyDescent="0.25">
      <c r="B41" s="49" t="s">
        <v>56</v>
      </c>
      <c r="C41" s="50">
        <f>+'Marzo 2014'!H88</f>
        <v>18527</v>
      </c>
      <c r="D41" s="50">
        <f>+'Marzo 2014'!E116</f>
        <v>1189463.212394</v>
      </c>
    </row>
    <row r="42" spans="2:17" x14ac:dyDescent="0.25">
      <c r="B42" s="49" t="s">
        <v>57</v>
      </c>
      <c r="C42" s="50">
        <f>+'Marzo 2014'!I88</f>
        <v>4739</v>
      </c>
      <c r="D42" s="50">
        <f>+'Marzo 2014'!F116</f>
        <v>4440910.0201639999</v>
      </c>
    </row>
    <row r="43" spans="2:17" x14ac:dyDescent="0.25">
      <c r="B43" s="49" t="s">
        <v>58</v>
      </c>
      <c r="C43" s="50">
        <f>+'Marzo 2014'!J88</f>
        <v>8846</v>
      </c>
      <c r="D43" s="50">
        <f>+'Marzo 2014'!G116</f>
        <v>8058380.7394909998</v>
      </c>
    </row>
    <row r="44" spans="2:17" ht="15.75" x14ac:dyDescent="0.25">
      <c r="B44" s="51" t="s">
        <v>51</v>
      </c>
      <c r="C44" s="52">
        <f>+C41+C42+C43</f>
        <v>32112</v>
      </c>
      <c r="D44" s="52">
        <f>+D41+D42+D43</f>
        <v>13688753.972049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52</v>
      </c>
      <c r="C55" s="46"/>
      <c r="D55" s="46"/>
    </row>
    <row r="56" spans="2:4" ht="25.5" x14ac:dyDescent="0.25">
      <c r="B56" s="47" t="s">
        <v>44</v>
      </c>
      <c r="C56" s="48" t="s">
        <v>53</v>
      </c>
      <c r="D56" s="48" t="s">
        <v>54</v>
      </c>
    </row>
    <row r="57" spans="2:4" x14ac:dyDescent="0.25">
      <c r="B57" s="49" t="s">
        <v>56</v>
      </c>
      <c r="C57" s="50">
        <f>AVERAGE('Marzo 2014'!H74:H85)</f>
        <v>19413.416666666668</v>
      </c>
      <c r="D57" s="50">
        <f>AVERAGE('Marzo 2014'!E102:E113)</f>
        <v>1346505.8335318333</v>
      </c>
    </row>
    <row r="58" spans="2:4" x14ac:dyDescent="0.25">
      <c r="B58" s="49" t="s">
        <v>57</v>
      </c>
      <c r="C58" s="50">
        <f>AVERAGE('Marzo 2014'!I74:I85)</f>
        <v>3189.25</v>
      </c>
      <c r="D58" s="50">
        <f>AVERAGE('Marzo 2014'!F102:F113)</f>
        <v>2977172.337038334</v>
      </c>
    </row>
    <row r="59" spans="2:4" x14ac:dyDescent="0.25">
      <c r="B59" s="49" t="s">
        <v>58</v>
      </c>
      <c r="C59" s="50">
        <f>AVERAGE('Marzo 2014'!J74:J85)</f>
        <v>8958.5</v>
      </c>
      <c r="D59" s="50">
        <f>AVERAGE('Marzo 2014'!G102:G113)</f>
        <v>8093324.2967539169</v>
      </c>
    </row>
    <row r="60" spans="2:4" ht="15.75" x14ac:dyDescent="0.25">
      <c r="B60" s="51" t="s">
        <v>51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2014-04-25T18:29:40Z</dcterms:created>
  <dcterms:modified xsi:type="dcterms:W3CDTF">2014-04-25T18:31:08Z</dcterms:modified>
</cp:coreProperties>
</file>